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45" windowWidth="15480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Sheet1!$A$1:$Y$295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X3" i="1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200"/>
  <c r="X201"/>
  <c r="X202"/>
  <c r="X203"/>
  <c r="X204"/>
  <c r="X205"/>
  <c r="X206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9"/>
  <c r="X230"/>
  <c r="X231"/>
  <c r="X232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"/>
  <c r="W3"/>
  <c r="Y3" s="1"/>
  <c r="W4"/>
  <c r="Y4" s="1"/>
  <c r="W5"/>
  <c r="Y5" s="1"/>
  <c r="W6"/>
  <c r="Y6" s="1"/>
  <c r="W7"/>
  <c r="Y7" s="1"/>
  <c r="W8"/>
  <c r="Y8" s="1"/>
  <c r="W9"/>
  <c r="Y9" s="1"/>
  <c r="W10"/>
  <c r="Y10" s="1"/>
  <c r="W11"/>
  <c r="Y11" s="1"/>
  <c r="W12"/>
  <c r="Y12" s="1"/>
  <c r="W13"/>
  <c r="Y13" s="1"/>
  <c r="W14"/>
  <c r="Y14" s="1"/>
  <c r="W15"/>
  <c r="Y15" s="1"/>
  <c r="W16"/>
  <c r="Y16" s="1"/>
  <c r="W17"/>
  <c r="Y17" s="1"/>
  <c r="W18"/>
  <c r="Y18" s="1"/>
  <c r="W19"/>
  <c r="Y19" s="1"/>
  <c r="W20"/>
  <c r="Y20" s="1"/>
  <c r="W21"/>
  <c r="Y21" s="1"/>
  <c r="W22"/>
  <c r="Y22" s="1"/>
  <c r="W23"/>
  <c r="Y23" s="1"/>
  <c r="W24"/>
  <c r="Y24" s="1"/>
  <c r="W25"/>
  <c r="Y25" s="1"/>
  <c r="W26"/>
  <c r="Y26" s="1"/>
  <c r="W27"/>
  <c r="Y27" s="1"/>
  <c r="W28"/>
  <c r="Y28" s="1"/>
  <c r="W29"/>
  <c r="Y29" s="1"/>
  <c r="W30"/>
  <c r="Y30" s="1"/>
  <c r="W31"/>
  <c r="Y31" s="1"/>
  <c r="W32"/>
  <c r="Y32" s="1"/>
  <c r="W33"/>
  <c r="Y33" s="1"/>
  <c r="W34"/>
  <c r="Y34" s="1"/>
  <c r="W35"/>
  <c r="Y35" s="1"/>
  <c r="W36"/>
  <c r="Y36" s="1"/>
  <c r="W37"/>
  <c r="Y37" s="1"/>
  <c r="W38"/>
  <c r="Y38" s="1"/>
  <c r="W39"/>
  <c r="Y39" s="1"/>
  <c r="W40"/>
  <c r="Y40" s="1"/>
  <c r="W41"/>
  <c r="Y41" s="1"/>
  <c r="W42"/>
  <c r="Y42" s="1"/>
  <c r="W43"/>
  <c r="Y43" s="1"/>
  <c r="W44"/>
  <c r="Y44" s="1"/>
  <c r="W45"/>
  <c r="Y45" s="1"/>
  <c r="W46"/>
  <c r="Y46" s="1"/>
  <c r="W47"/>
  <c r="Y47" s="1"/>
  <c r="W48"/>
  <c r="Y48" s="1"/>
  <c r="W49"/>
  <c r="Y49" s="1"/>
  <c r="W50"/>
  <c r="Y50" s="1"/>
  <c r="W51"/>
  <c r="Y51" s="1"/>
  <c r="W52"/>
  <c r="Y52" s="1"/>
  <c r="W53"/>
  <c r="Y53" s="1"/>
  <c r="W54"/>
  <c r="Y54" s="1"/>
  <c r="W55"/>
  <c r="Y55" s="1"/>
  <c r="W56"/>
  <c r="Y56" s="1"/>
  <c r="W57"/>
  <c r="Y57" s="1"/>
  <c r="W58"/>
  <c r="Y58" s="1"/>
  <c r="W59"/>
  <c r="Y59" s="1"/>
  <c r="W60"/>
  <c r="Y60" s="1"/>
  <c r="W61"/>
  <c r="Y61" s="1"/>
  <c r="W62"/>
  <c r="Y62" s="1"/>
  <c r="W63"/>
  <c r="Y63" s="1"/>
  <c r="W64"/>
  <c r="Y64" s="1"/>
  <c r="W65"/>
  <c r="Y65" s="1"/>
  <c r="W66"/>
  <c r="Y66" s="1"/>
  <c r="W67"/>
  <c r="Y67" s="1"/>
  <c r="W68"/>
  <c r="Y68" s="1"/>
  <c r="W69"/>
  <c r="Y69" s="1"/>
  <c r="W70"/>
  <c r="Y70" s="1"/>
  <c r="W71"/>
  <c r="Y71" s="1"/>
  <c r="W72"/>
  <c r="Y72" s="1"/>
  <c r="W73"/>
  <c r="Y73" s="1"/>
  <c r="W74"/>
  <c r="Y74" s="1"/>
  <c r="W75"/>
  <c r="Y75" s="1"/>
  <c r="W76"/>
  <c r="Y76" s="1"/>
  <c r="W77"/>
  <c r="Y77" s="1"/>
  <c r="W78"/>
  <c r="Y78" s="1"/>
  <c r="W79"/>
  <c r="Y79" s="1"/>
  <c r="W80"/>
  <c r="Y80" s="1"/>
  <c r="W81"/>
  <c r="Y81" s="1"/>
  <c r="W82"/>
  <c r="Y82" s="1"/>
  <c r="W83"/>
  <c r="Y83" s="1"/>
  <c r="W84"/>
  <c r="Y84" s="1"/>
  <c r="W85"/>
  <c r="Y85" s="1"/>
  <c r="W86"/>
  <c r="Y86" s="1"/>
  <c r="W87"/>
  <c r="Y87" s="1"/>
  <c r="W88"/>
  <c r="Y88" s="1"/>
  <c r="W89"/>
  <c r="Y89" s="1"/>
  <c r="W90"/>
  <c r="Y90" s="1"/>
  <c r="W91"/>
  <c r="Y91" s="1"/>
  <c r="W92"/>
  <c r="Y92" s="1"/>
  <c r="W93"/>
  <c r="Y93" s="1"/>
  <c r="W94"/>
  <c r="Y94" s="1"/>
  <c r="W95"/>
  <c r="Y95" s="1"/>
  <c r="W96"/>
  <c r="Y96" s="1"/>
  <c r="W97"/>
  <c r="Y97" s="1"/>
  <c r="W98"/>
  <c r="Y98" s="1"/>
  <c r="W99"/>
  <c r="Y99" s="1"/>
  <c r="W100"/>
  <c r="Y100" s="1"/>
  <c r="W101"/>
  <c r="Y101" s="1"/>
  <c r="W102"/>
  <c r="Y102" s="1"/>
  <c r="W103"/>
  <c r="Y103" s="1"/>
  <c r="W104"/>
  <c r="Y104" s="1"/>
  <c r="W105"/>
  <c r="Y105" s="1"/>
  <c r="W106"/>
  <c r="Y106" s="1"/>
  <c r="W107"/>
  <c r="Y107" s="1"/>
  <c r="W108"/>
  <c r="Y108" s="1"/>
  <c r="W109"/>
  <c r="Y109" s="1"/>
  <c r="W110"/>
  <c r="Y110" s="1"/>
  <c r="W111"/>
  <c r="Y111" s="1"/>
  <c r="W112"/>
  <c r="Y112" s="1"/>
  <c r="W113"/>
  <c r="Y113" s="1"/>
  <c r="W114"/>
  <c r="Y114" s="1"/>
  <c r="W115"/>
  <c r="Y115" s="1"/>
  <c r="W116"/>
  <c r="Y116" s="1"/>
  <c r="W117"/>
  <c r="Y117" s="1"/>
  <c r="W118"/>
  <c r="Y118" s="1"/>
  <c r="W119"/>
  <c r="Y119" s="1"/>
  <c r="W120"/>
  <c r="Y120" s="1"/>
  <c r="W121"/>
  <c r="Y121" s="1"/>
  <c r="W122"/>
  <c r="Y122" s="1"/>
  <c r="W123"/>
  <c r="Y123" s="1"/>
  <c r="W124"/>
  <c r="Y124" s="1"/>
  <c r="W125"/>
  <c r="Y125" s="1"/>
  <c r="W126"/>
  <c r="Y126" s="1"/>
  <c r="W127"/>
  <c r="Y127" s="1"/>
  <c r="W128"/>
  <c r="Y128" s="1"/>
  <c r="W129"/>
  <c r="Y129" s="1"/>
  <c r="W130"/>
  <c r="Y130" s="1"/>
  <c r="W131"/>
  <c r="Y131" s="1"/>
  <c r="W132"/>
  <c r="Y132" s="1"/>
  <c r="W133"/>
  <c r="Y133" s="1"/>
  <c r="W134"/>
  <c r="Y134" s="1"/>
  <c r="W135"/>
  <c r="Y135" s="1"/>
  <c r="W136"/>
  <c r="Y136" s="1"/>
  <c r="W137"/>
  <c r="Y137" s="1"/>
  <c r="W138"/>
  <c r="Y138" s="1"/>
  <c r="W139"/>
  <c r="Y139" s="1"/>
  <c r="W140"/>
  <c r="Y140" s="1"/>
  <c r="W141"/>
  <c r="Y141" s="1"/>
  <c r="W142"/>
  <c r="Y142" s="1"/>
  <c r="W143"/>
  <c r="Y143" s="1"/>
  <c r="W144"/>
  <c r="Y144" s="1"/>
  <c r="W145"/>
  <c r="Y145" s="1"/>
  <c r="W146"/>
  <c r="Y146" s="1"/>
  <c r="W147"/>
  <c r="Y147" s="1"/>
  <c r="W148"/>
  <c r="Y148" s="1"/>
  <c r="W149"/>
  <c r="Y149" s="1"/>
  <c r="W150"/>
  <c r="Y150" s="1"/>
  <c r="W151"/>
  <c r="Y151" s="1"/>
  <c r="W152"/>
  <c r="Y152" s="1"/>
  <c r="W153"/>
  <c r="Y153" s="1"/>
  <c r="W154"/>
  <c r="Y154" s="1"/>
  <c r="W155"/>
  <c r="Y155" s="1"/>
  <c r="W156"/>
  <c r="Y156" s="1"/>
  <c r="W157"/>
  <c r="Y157" s="1"/>
  <c r="W158"/>
  <c r="Y158" s="1"/>
  <c r="W159"/>
  <c r="Y159" s="1"/>
  <c r="W160"/>
  <c r="Y160" s="1"/>
  <c r="W161"/>
  <c r="Y161" s="1"/>
  <c r="W162"/>
  <c r="Y162" s="1"/>
  <c r="W163"/>
  <c r="Y163" s="1"/>
  <c r="W164"/>
  <c r="Y164" s="1"/>
  <c r="W165"/>
  <c r="Y165" s="1"/>
  <c r="W166"/>
  <c r="Y166" s="1"/>
  <c r="W167"/>
  <c r="Y167" s="1"/>
  <c r="W168"/>
  <c r="Y168" s="1"/>
  <c r="W169"/>
  <c r="Y169" s="1"/>
  <c r="W170"/>
  <c r="Y170" s="1"/>
  <c r="W171"/>
  <c r="Y171" s="1"/>
  <c r="W172"/>
  <c r="Y172" s="1"/>
  <c r="W173"/>
  <c r="Y173" s="1"/>
  <c r="W174"/>
  <c r="Y174" s="1"/>
  <c r="W175"/>
  <c r="Y175" s="1"/>
  <c r="W176"/>
  <c r="Y176" s="1"/>
  <c r="W177"/>
  <c r="Y177" s="1"/>
  <c r="W178"/>
  <c r="Y178" s="1"/>
  <c r="W179"/>
  <c r="Y179" s="1"/>
  <c r="W180"/>
  <c r="Y180" s="1"/>
  <c r="W181"/>
  <c r="Y181" s="1"/>
  <c r="W182"/>
  <c r="Y182" s="1"/>
  <c r="W183"/>
  <c r="Y183" s="1"/>
  <c r="W184"/>
  <c r="Y184" s="1"/>
  <c r="W185"/>
  <c r="Y185" s="1"/>
  <c r="W186"/>
  <c r="Y186" s="1"/>
  <c r="W187"/>
  <c r="Y187" s="1"/>
  <c r="W188"/>
  <c r="Y188" s="1"/>
  <c r="W189"/>
  <c r="Y189" s="1"/>
  <c r="W190"/>
  <c r="Y190" s="1"/>
  <c r="W191"/>
  <c r="Y191" s="1"/>
  <c r="W192"/>
  <c r="Y192" s="1"/>
  <c r="W193"/>
  <c r="Y193" s="1"/>
  <c r="W194"/>
  <c r="Y194" s="1"/>
  <c r="W195"/>
  <c r="Y195" s="1"/>
  <c r="W196"/>
  <c r="Y196" s="1"/>
  <c r="W197"/>
  <c r="Y197" s="1"/>
  <c r="W198"/>
  <c r="Y198" s="1"/>
  <c r="W199"/>
  <c r="Y199" s="1"/>
  <c r="W200"/>
  <c r="Y200" s="1"/>
  <c r="W201"/>
  <c r="Y201" s="1"/>
  <c r="W202"/>
  <c r="Y202" s="1"/>
  <c r="W203"/>
  <c r="Y203" s="1"/>
  <c r="W204"/>
  <c r="Y204" s="1"/>
  <c r="W205"/>
  <c r="Y205" s="1"/>
  <c r="W206"/>
  <c r="Y206" s="1"/>
  <c r="W207"/>
  <c r="Y207" s="1"/>
  <c r="W208"/>
  <c r="Y208" s="1"/>
  <c r="W209"/>
  <c r="Y209" s="1"/>
  <c r="W210"/>
  <c r="Y210" s="1"/>
  <c r="W211"/>
  <c r="Y211" s="1"/>
  <c r="W212"/>
  <c r="Y212" s="1"/>
  <c r="W213"/>
  <c r="Y213" s="1"/>
  <c r="W214"/>
  <c r="Y214" s="1"/>
  <c r="W215"/>
  <c r="Y215" s="1"/>
  <c r="W216"/>
  <c r="Y216" s="1"/>
  <c r="W217"/>
  <c r="Y217" s="1"/>
  <c r="W218"/>
  <c r="Y218" s="1"/>
  <c r="W219"/>
  <c r="Y219" s="1"/>
  <c r="W220"/>
  <c r="Y220" s="1"/>
  <c r="W221"/>
  <c r="Y221" s="1"/>
  <c r="W222"/>
  <c r="Y222" s="1"/>
  <c r="W223"/>
  <c r="Y223" s="1"/>
  <c r="W224"/>
  <c r="Y224" s="1"/>
  <c r="W225"/>
  <c r="Y225" s="1"/>
  <c r="W226"/>
  <c r="Y226" s="1"/>
  <c r="W227"/>
  <c r="Y227" s="1"/>
  <c r="W228"/>
  <c r="Y228" s="1"/>
  <c r="W229"/>
  <c r="Y229" s="1"/>
  <c r="W230"/>
  <c r="Y230" s="1"/>
  <c r="W231"/>
  <c r="Y231" s="1"/>
  <c r="W232"/>
  <c r="Y232" s="1"/>
  <c r="W233"/>
  <c r="Y233" s="1"/>
  <c r="W234"/>
  <c r="Y234" s="1"/>
  <c r="W235"/>
  <c r="Y235" s="1"/>
  <c r="W236"/>
  <c r="Y236" s="1"/>
  <c r="W237"/>
  <c r="Y237" s="1"/>
  <c r="W238"/>
  <c r="Y238" s="1"/>
  <c r="W239"/>
  <c r="Y239" s="1"/>
  <c r="W240"/>
  <c r="Y240" s="1"/>
  <c r="W241"/>
  <c r="Y241" s="1"/>
  <c r="W242"/>
  <c r="Y242" s="1"/>
  <c r="W243"/>
  <c r="Y243" s="1"/>
  <c r="W244"/>
  <c r="Y244" s="1"/>
  <c r="W245"/>
  <c r="Y245" s="1"/>
  <c r="W246"/>
  <c r="Y246" s="1"/>
  <c r="W247"/>
  <c r="Y247" s="1"/>
  <c r="W248"/>
  <c r="Y248" s="1"/>
  <c r="W249"/>
  <c r="Y249" s="1"/>
  <c r="W250"/>
  <c r="Y250" s="1"/>
  <c r="W251"/>
  <c r="Y251" s="1"/>
  <c r="W252"/>
  <c r="Y252" s="1"/>
  <c r="W253"/>
  <c r="Y253" s="1"/>
  <c r="W254"/>
  <c r="Y254" s="1"/>
  <c r="W255"/>
  <c r="Y255" s="1"/>
  <c r="W256"/>
  <c r="Y256" s="1"/>
  <c r="W257"/>
  <c r="Y257" s="1"/>
  <c r="W258"/>
  <c r="Y258" s="1"/>
  <c r="W259"/>
  <c r="Y259" s="1"/>
  <c r="W260"/>
  <c r="Y260" s="1"/>
  <c r="W261"/>
  <c r="Y261" s="1"/>
  <c r="W262"/>
  <c r="Y262" s="1"/>
  <c r="W263"/>
  <c r="Y263" s="1"/>
  <c r="W264"/>
  <c r="Y264" s="1"/>
  <c r="W265"/>
  <c r="Y265" s="1"/>
  <c r="W266"/>
  <c r="Y266" s="1"/>
  <c r="W267"/>
  <c r="Y267" s="1"/>
  <c r="W268"/>
  <c r="Y268" s="1"/>
  <c r="W269"/>
  <c r="Y269" s="1"/>
  <c r="W270"/>
  <c r="Y270" s="1"/>
  <c r="W271"/>
  <c r="Y271" s="1"/>
  <c r="W272"/>
  <c r="Y272" s="1"/>
  <c r="W273"/>
  <c r="Y273" s="1"/>
  <c r="W274"/>
  <c r="Y274" s="1"/>
  <c r="W275"/>
  <c r="Y275" s="1"/>
  <c r="W276"/>
  <c r="Y276" s="1"/>
  <c r="W277"/>
  <c r="Y277" s="1"/>
  <c r="W278"/>
  <c r="Y278" s="1"/>
  <c r="W279"/>
  <c r="Y279" s="1"/>
  <c r="W280"/>
  <c r="Y280" s="1"/>
  <c r="W281"/>
  <c r="Y281" s="1"/>
  <c r="W282"/>
  <c r="Y282" s="1"/>
  <c r="W283"/>
  <c r="Y283" s="1"/>
  <c r="W284"/>
  <c r="Y284" s="1"/>
  <c r="W285"/>
  <c r="Y285" s="1"/>
  <c r="W286"/>
  <c r="Y286" s="1"/>
  <c r="W287"/>
  <c r="Y287" s="1"/>
  <c r="W288"/>
  <c r="Y288" s="1"/>
  <c r="W289"/>
  <c r="Y289" s="1"/>
  <c r="W290"/>
  <c r="Y290" s="1"/>
  <c r="W2"/>
  <c r="Y2" s="1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"/>
</calcChain>
</file>

<file path=xl/sharedStrings.xml><?xml version="1.0" encoding="utf-8"?>
<sst xmlns="http://schemas.openxmlformats.org/spreadsheetml/2006/main" count="35" uniqueCount="33">
  <si>
    <t>d13_vanha</t>
  </si>
  <si>
    <t>plaji_vanha</t>
  </si>
  <si>
    <t>h_foto</t>
  </si>
  <si>
    <t>plaji</t>
  </si>
  <si>
    <t>jakso</t>
  </si>
  <si>
    <t>käyttö</t>
  </si>
  <si>
    <t>kaista</t>
  </si>
  <si>
    <t>d13 [mm]</t>
  </si>
  <si>
    <r>
      <t>d</t>
    </r>
    <r>
      <rPr>
        <vertAlign val="subscript"/>
        <sz val="10"/>
        <rFont val="Arial"/>
        <family val="2"/>
      </rPr>
      <t xml:space="preserve">6 </t>
    </r>
    <r>
      <rPr>
        <sz val="10"/>
        <rFont val="Arial"/>
        <family val="2"/>
      </rPr>
      <t>[cm]</t>
    </r>
  </si>
  <si>
    <t>h [m]</t>
  </si>
  <si>
    <t>2 x kuori [mm]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</si>
  <si>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[dm]</t>
    </r>
  </si>
  <si>
    <t>ikä, a</t>
  </si>
  <si>
    <r>
      <t>d</t>
    </r>
    <r>
      <rPr>
        <vertAlign val="subscript"/>
        <sz val="10"/>
        <rFont val="Arial"/>
        <family val="2"/>
      </rPr>
      <t xml:space="preserve">kanto </t>
    </r>
    <r>
      <rPr>
        <sz val="10"/>
        <rFont val="Arial"/>
        <family val="2"/>
      </rPr>
      <t>[cm]</t>
    </r>
  </si>
  <si>
    <t>hc (lara) [m]</t>
  </si>
  <si>
    <r>
      <t>i</t>
    </r>
    <r>
      <rPr>
        <vertAlign val="subscript"/>
        <sz val="10"/>
        <rFont val="Arial"/>
        <family val="2"/>
      </rPr>
      <t>d (lpm-kasvu, 5v)</t>
    </r>
    <r>
      <rPr>
        <sz val="10"/>
        <rFont val="Arial"/>
        <family val="2"/>
      </rPr>
      <t xml:space="preserve"> [mm]</t>
    </r>
  </si>
  <si>
    <t>huomio</t>
  </si>
  <si>
    <t>ID</t>
  </si>
  <si>
    <t>pluokka (latvus)</t>
  </si>
  <si>
    <t>pluokka (runko)</t>
  </si>
  <si>
    <t>Kaksihaarainen</t>
  </si>
  <si>
    <t>Kuolemaisillaan</t>
  </si>
  <si>
    <t>Vino, kaksihaarainen</t>
  </si>
  <si>
    <t>Taipunut</t>
  </si>
  <si>
    <t>Kituva</t>
  </si>
  <si>
    <t>Taipunut, toispuoleinen</t>
  </si>
  <si>
    <t>Kolmiointi</t>
  </si>
  <si>
    <t>Suunta 701:lle</t>
  </si>
  <si>
    <t>Puu nro</t>
  </si>
  <si>
    <t>plaji (vaihdettu)</t>
  </si>
  <si>
    <t>pluokka</t>
  </si>
  <si>
    <t>12a6</t>
  </si>
  <si>
    <t>14a1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</si>
</sst>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0" fillId="0" borderId="0" xfId="0" applyAlignment="1">
      <alignment horizontal="center" textRotation="90" wrapText="1"/>
    </xf>
    <xf numFmtId="0" fontId="3" fillId="0" borderId="1" xfId="1" applyFont="1" applyBorder="1" applyAlignment="1">
      <alignment horizontal="center" textRotation="90" wrapText="1"/>
    </xf>
    <xf numFmtId="1" fontId="3" fillId="0" borderId="1" xfId="1" applyNumberFormat="1" applyFont="1" applyBorder="1" applyAlignment="1">
      <alignment horizontal="center" textRotation="90" wrapText="1"/>
    </xf>
    <xf numFmtId="164" fontId="3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3" fillId="0" borderId="1" xfId="0" applyNumberFormat="1" applyFont="1" applyBorder="1" applyAlignment="1"/>
    <xf numFmtId="0" fontId="3" fillId="0" borderId="1" xfId="0" applyFont="1" applyBorder="1" applyAlignment="1">
      <alignment horizontal="center" textRotation="90" wrapText="1"/>
    </xf>
    <xf numFmtId="164" fontId="3" fillId="0" borderId="1" xfId="0" applyNumberFormat="1" applyFont="1" applyBorder="1" applyAlignment="1"/>
    <xf numFmtId="0" fontId="0" fillId="0" borderId="1" xfId="0" applyBorder="1"/>
    <xf numFmtId="0" fontId="3" fillId="0" borderId="2" xfId="0" applyFont="1" applyBorder="1" applyAlignment="1">
      <alignment horizontal="center" textRotation="90" wrapText="1"/>
    </xf>
    <xf numFmtId="0" fontId="3" fillId="0" borderId="2" xfId="0" applyNumberFormat="1" applyFont="1" applyBorder="1" applyAlignment="1"/>
    <xf numFmtId="0" fontId="3" fillId="0" borderId="4" xfId="0" applyFont="1" applyBorder="1" applyAlignment="1">
      <alignment horizontal="center" textRotation="90" wrapText="1"/>
    </xf>
    <xf numFmtId="0" fontId="3" fillId="0" borderId="4" xfId="0" applyNumberFormat="1" applyFont="1" applyBorder="1" applyAlignment="1"/>
    <xf numFmtId="0" fontId="3" fillId="0" borderId="3" xfId="0" applyFont="1" applyBorder="1" applyAlignment="1">
      <alignment horizontal="center" textRotation="90" wrapText="1"/>
    </xf>
    <xf numFmtId="0" fontId="3" fillId="0" borderId="3" xfId="0" applyNumberFormat="1" applyFont="1" applyBorder="1" applyAlignment="1"/>
    <xf numFmtId="0" fontId="3" fillId="0" borderId="1" xfId="0" applyFont="1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center" textRotation="90" wrapText="1"/>
    </xf>
    <xf numFmtId="0" fontId="5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01"/>
  <sheetViews>
    <sheetView tabSelected="1" zoomScaleNormal="100" workbookViewId="0">
      <pane ySplit="1" topLeftCell="A255" activePane="bottomLeft" state="frozen"/>
      <selection pane="bottomLeft" activeCell="U288" sqref="U288"/>
    </sheetView>
  </sheetViews>
  <sheetFormatPr defaultRowHeight="12.75"/>
  <cols>
    <col min="1" max="1" width="14.7109375" bestFit="1" customWidth="1"/>
    <col min="2" max="2" width="4.42578125" style="6" customWidth="1"/>
    <col min="3" max="4" width="2.7109375" style="6" customWidth="1"/>
    <col min="5" max="5" width="4" style="6" bestFit="1" customWidth="1"/>
    <col min="6" max="6" width="4.5703125" style="8" bestFit="1" customWidth="1"/>
    <col min="7" max="7" width="2.7109375" style="6" customWidth="1"/>
    <col min="8" max="8" width="3.7109375" style="6" customWidth="1"/>
    <col min="9" max="9" width="7.140625" style="11" customWidth="1"/>
    <col min="10" max="10" width="2.7109375" style="6" customWidth="1"/>
    <col min="11" max="11" width="4.7109375" style="11" customWidth="1"/>
    <col min="12" max="12" width="2.7109375" style="15" customWidth="1"/>
    <col min="13" max="13" width="4.7109375" style="13" customWidth="1"/>
    <col min="14" max="14" width="4.7109375" style="6" customWidth="1"/>
    <col min="15" max="17" width="5.7109375" style="6" customWidth="1"/>
    <col min="18" max="20" width="4.7109375" style="6" customWidth="1"/>
    <col min="21" max="21" width="14.7109375" style="9" customWidth="1"/>
    <col min="22" max="22" width="7.42578125" bestFit="1" customWidth="1"/>
    <col min="23" max="23" width="8.42578125" customWidth="1"/>
  </cols>
  <sheetData>
    <row r="1" spans="1:25" s="1" customFormat="1" ht="93.75" customHeight="1">
      <c r="B1" s="2" t="s">
        <v>17</v>
      </c>
      <c r="C1" s="2" t="s">
        <v>6</v>
      </c>
      <c r="D1" s="3" t="s">
        <v>1</v>
      </c>
      <c r="E1" s="3" t="s">
        <v>0</v>
      </c>
      <c r="F1" s="4" t="s">
        <v>2</v>
      </c>
      <c r="G1" s="7" t="s">
        <v>4</v>
      </c>
      <c r="H1" s="7" t="s">
        <v>3</v>
      </c>
      <c r="I1" s="10" t="s">
        <v>18</v>
      </c>
      <c r="J1" s="7" t="s">
        <v>19</v>
      </c>
      <c r="K1" s="10" t="s">
        <v>7</v>
      </c>
      <c r="L1" s="14" t="s">
        <v>5</v>
      </c>
      <c r="M1" s="12" t="s">
        <v>13</v>
      </c>
      <c r="N1" s="7" t="s">
        <v>8</v>
      </c>
      <c r="O1" s="7" t="s">
        <v>9</v>
      </c>
      <c r="P1" s="7" t="s">
        <v>14</v>
      </c>
      <c r="Q1" s="7" t="s">
        <v>15</v>
      </c>
      <c r="R1" s="7" t="s">
        <v>10</v>
      </c>
      <c r="S1" s="7" t="s">
        <v>11</v>
      </c>
      <c r="T1" s="7" t="s">
        <v>12</v>
      </c>
      <c r="U1" s="16" t="s">
        <v>16</v>
      </c>
      <c r="W1" s="18" t="s">
        <v>29</v>
      </c>
      <c r="X1" s="18" t="s">
        <v>30</v>
      </c>
    </row>
    <row r="2" spans="1:25" ht="15.95" customHeight="1">
      <c r="A2" s="17" t="str">
        <f>CONCATENATE("marv1_132_",B2)</f>
        <v>marv1_132_561</v>
      </c>
      <c r="B2" s="6">
        <v>561</v>
      </c>
      <c r="C2" s="6">
        <v>0</v>
      </c>
      <c r="D2" s="6">
        <v>16</v>
      </c>
      <c r="E2" s="6">
        <v>40</v>
      </c>
      <c r="H2" s="6">
        <v>18</v>
      </c>
      <c r="K2" s="11">
        <v>50</v>
      </c>
      <c r="W2" s="19">
        <f>IF(H2=18,16,IF(H2&gt;0,H2,D2))</f>
        <v>16</v>
      </c>
      <c r="X2" s="19">
        <f>IF(K2&gt;0,11,31)</f>
        <v>11</v>
      </c>
      <c r="Y2" s="19">
        <f>W2-D2</f>
        <v>0</v>
      </c>
    </row>
    <row r="3" spans="1:25" ht="15.95" customHeight="1">
      <c r="A3" s="17" t="str">
        <f t="shared" ref="A3:A66" si="0">CONCATENATE("marv1_132_",B3)</f>
        <v>marv1_132_562</v>
      </c>
      <c r="B3" s="6">
        <v>562</v>
      </c>
      <c r="C3" s="6">
        <v>0</v>
      </c>
      <c r="D3" s="6">
        <v>3</v>
      </c>
      <c r="E3" s="6">
        <v>84</v>
      </c>
      <c r="W3" s="19">
        <f t="shared" ref="W3:W66" si="1">IF(H3=18,16,IF(H3&gt;0,H3,D3))</f>
        <v>3</v>
      </c>
      <c r="X3" s="19">
        <f t="shared" ref="X3:X66" si="2">IF(K3&gt;0,11,31)</f>
        <v>31</v>
      </c>
      <c r="Y3" s="19">
        <f t="shared" ref="Y3:Y66" si="3">W3-D3</f>
        <v>0</v>
      </c>
    </row>
    <row r="4" spans="1:25" ht="15.95" customHeight="1">
      <c r="A4" s="17" t="str">
        <f t="shared" si="0"/>
        <v>marv1_132_571</v>
      </c>
      <c r="B4" s="6">
        <v>571</v>
      </c>
      <c r="C4" s="6">
        <v>0</v>
      </c>
      <c r="D4" s="6">
        <v>16</v>
      </c>
      <c r="E4" s="6">
        <v>62</v>
      </c>
      <c r="W4" s="19">
        <f t="shared" si="1"/>
        <v>16</v>
      </c>
      <c r="X4" s="19">
        <f t="shared" si="2"/>
        <v>31</v>
      </c>
      <c r="Y4" s="19">
        <f t="shared" si="3"/>
        <v>0</v>
      </c>
    </row>
    <row r="5" spans="1:25" ht="15.95" customHeight="1">
      <c r="A5" s="17" t="str">
        <f t="shared" si="0"/>
        <v>marv1_132_184</v>
      </c>
      <c r="B5" s="6">
        <v>184</v>
      </c>
      <c r="C5" s="6">
        <v>0</v>
      </c>
      <c r="D5" s="6">
        <v>3</v>
      </c>
      <c r="E5" s="6">
        <v>125</v>
      </c>
      <c r="F5" s="8">
        <v>15.1290061</v>
      </c>
      <c r="W5" s="19">
        <f t="shared" si="1"/>
        <v>3</v>
      </c>
      <c r="X5" s="19">
        <f t="shared" si="2"/>
        <v>31</v>
      </c>
      <c r="Y5" s="19">
        <f t="shared" si="3"/>
        <v>0</v>
      </c>
    </row>
    <row r="6" spans="1:25" ht="15.95" customHeight="1">
      <c r="A6" s="17" t="str">
        <f t="shared" si="0"/>
        <v>marv1_132_572</v>
      </c>
      <c r="B6" s="6">
        <v>572</v>
      </c>
      <c r="C6" s="6">
        <v>0</v>
      </c>
      <c r="D6" s="6">
        <v>16</v>
      </c>
      <c r="E6" s="6">
        <v>93</v>
      </c>
      <c r="W6" s="19">
        <f t="shared" si="1"/>
        <v>16</v>
      </c>
      <c r="X6" s="19">
        <f t="shared" si="2"/>
        <v>31</v>
      </c>
      <c r="Y6" s="19">
        <f t="shared" si="3"/>
        <v>0</v>
      </c>
    </row>
    <row r="7" spans="1:25" ht="15.95" customHeight="1">
      <c r="A7" s="17" t="str">
        <f t="shared" si="0"/>
        <v>marv1_132_185</v>
      </c>
      <c r="B7" s="6">
        <v>185</v>
      </c>
      <c r="C7" s="6">
        <v>0</v>
      </c>
      <c r="D7" s="6">
        <v>3</v>
      </c>
      <c r="E7" s="6">
        <v>153</v>
      </c>
      <c r="F7" s="8">
        <v>16.673002440000001</v>
      </c>
      <c r="W7" s="19">
        <f t="shared" si="1"/>
        <v>3</v>
      </c>
      <c r="X7" s="19">
        <f t="shared" si="2"/>
        <v>31</v>
      </c>
      <c r="Y7" s="19">
        <f t="shared" si="3"/>
        <v>0</v>
      </c>
    </row>
    <row r="8" spans="1:25" ht="15.95" customHeight="1">
      <c r="A8" s="17" t="str">
        <f t="shared" si="0"/>
        <v>marv1_132_573</v>
      </c>
      <c r="B8" s="6">
        <v>573</v>
      </c>
      <c r="C8" s="6">
        <v>0</v>
      </c>
      <c r="D8" s="6">
        <v>16</v>
      </c>
      <c r="E8" s="6">
        <v>93</v>
      </c>
      <c r="F8" s="8">
        <v>9.2400042720000002</v>
      </c>
      <c r="W8" s="19">
        <f t="shared" si="1"/>
        <v>16</v>
      </c>
      <c r="X8" s="19">
        <f t="shared" si="2"/>
        <v>31</v>
      </c>
      <c r="Y8" s="19">
        <f t="shared" si="3"/>
        <v>0</v>
      </c>
    </row>
    <row r="9" spans="1:25" ht="15.95" customHeight="1">
      <c r="A9" s="17" t="str">
        <f t="shared" si="0"/>
        <v>marv1_132_576</v>
      </c>
      <c r="B9" s="6">
        <v>576</v>
      </c>
      <c r="C9" s="6">
        <v>0</v>
      </c>
      <c r="D9" s="6">
        <v>16</v>
      </c>
      <c r="E9" s="6">
        <v>49</v>
      </c>
      <c r="W9" s="19">
        <f t="shared" si="1"/>
        <v>16</v>
      </c>
      <c r="X9" s="19">
        <f t="shared" si="2"/>
        <v>31</v>
      </c>
      <c r="Y9" s="19">
        <f t="shared" si="3"/>
        <v>0</v>
      </c>
    </row>
    <row r="10" spans="1:25" ht="15.95" customHeight="1">
      <c r="A10" s="17" t="str">
        <f t="shared" si="0"/>
        <v>marv1_132_574</v>
      </c>
      <c r="B10" s="6">
        <v>574</v>
      </c>
      <c r="C10" s="6">
        <v>0</v>
      </c>
      <c r="D10" s="6">
        <v>6</v>
      </c>
      <c r="E10" s="6">
        <v>43</v>
      </c>
      <c r="W10" s="19">
        <f t="shared" si="1"/>
        <v>6</v>
      </c>
      <c r="X10" s="19">
        <f t="shared" si="2"/>
        <v>31</v>
      </c>
      <c r="Y10" s="19">
        <f t="shared" si="3"/>
        <v>0</v>
      </c>
    </row>
    <row r="11" spans="1:25" ht="15.95" customHeight="1">
      <c r="A11" s="17" t="str">
        <f t="shared" si="0"/>
        <v>marv1_132_575</v>
      </c>
      <c r="B11" s="6">
        <v>575</v>
      </c>
      <c r="C11" s="6">
        <v>0</v>
      </c>
      <c r="D11" s="6">
        <v>6</v>
      </c>
      <c r="E11" s="6">
        <v>46</v>
      </c>
      <c r="W11" s="19">
        <f t="shared" si="1"/>
        <v>6</v>
      </c>
      <c r="X11" s="19">
        <f t="shared" si="2"/>
        <v>31</v>
      </c>
      <c r="Y11" s="19">
        <f t="shared" si="3"/>
        <v>0</v>
      </c>
    </row>
    <row r="12" spans="1:25" ht="15.95" customHeight="1">
      <c r="A12" s="17" t="str">
        <f t="shared" si="0"/>
        <v>marv1_132_577</v>
      </c>
      <c r="B12" s="6">
        <v>577</v>
      </c>
      <c r="C12" s="6">
        <v>0</v>
      </c>
      <c r="D12" s="6">
        <v>16</v>
      </c>
      <c r="E12" s="6">
        <v>55</v>
      </c>
      <c r="W12" s="19">
        <f t="shared" si="1"/>
        <v>16</v>
      </c>
      <c r="X12" s="19">
        <f t="shared" si="2"/>
        <v>31</v>
      </c>
      <c r="Y12" s="19">
        <f t="shared" si="3"/>
        <v>0</v>
      </c>
    </row>
    <row r="13" spans="1:25" ht="15.95" customHeight="1">
      <c r="A13" s="17" t="str">
        <f t="shared" si="0"/>
        <v>marv1_132_193</v>
      </c>
      <c r="B13" s="6">
        <v>193</v>
      </c>
      <c r="C13" s="6">
        <v>0</v>
      </c>
      <c r="D13" s="6">
        <v>3</v>
      </c>
      <c r="E13" s="6">
        <v>166</v>
      </c>
      <c r="F13" s="8">
        <v>15.06799756</v>
      </c>
      <c r="H13" s="6">
        <v>3</v>
      </c>
      <c r="K13" s="11">
        <v>168</v>
      </c>
      <c r="W13" s="19">
        <f t="shared" si="1"/>
        <v>3</v>
      </c>
      <c r="X13" s="19">
        <f t="shared" si="2"/>
        <v>11</v>
      </c>
      <c r="Y13" s="19">
        <f t="shared" si="3"/>
        <v>0</v>
      </c>
    </row>
    <row r="14" spans="1:25" ht="15.95" customHeight="1">
      <c r="A14" s="17" t="str">
        <f t="shared" si="0"/>
        <v>marv1_132_192</v>
      </c>
      <c r="B14" s="6">
        <v>192</v>
      </c>
      <c r="C14" s="6">
        <v>0</v>
      </c>
      <c r="D14" s="6">
        <v>3</v>
      </c>
      <c r="E14" s="6">
        <v>93</v>
      </c>
      <c r="F14" s="8">
        <v>12.853996950000001</v>
      </c>
      <c r="W14" s="19">
        <f t="shared" si="1"/>
        <v>3</v>
      </c>
      <c r="X14" s="19">
        <f t="shared" si="2"/>
        <v>31</v>
      </c>
      <c r="Y14" s="19">
        <f t="shared" si="3"/>
        <v>0</v>
      </c>
    </row>
    <row r="15" spans="1:25" ht="15.95" customHeight="1">
      <c r="A15" s="17" t="str">
        <f t="shared" si="0"/>
        <v>marv1_132_578</v>
      </c>
      <c r="B15" s="6">
        <v>578</v>
      </c>
      <c r="C15" s="6">
        <v>0</v>
      </c>
      <c r="D15" s="6">
        <v>3</v>
      </c>
      <c r="E15" s="6">
        <v>104</v>
      </c>
      <c r="F15" s="8">
        <v>14.8510116</v>
      </c>
      <c r="W15" s="19">
        <f t="shared" si="1"/>
        <v>3</v>
      </c>
      <c r="X15" s="19">
        <f t="shared" si="2"/>
        <v>31</v>
      </c>
      <c r="Y15" s="19">
        <f t="shared" si="3"/>
        <v>0</v>
      </c>
    </row>
    <row r="16" spans="1:25" ht="15.95" customHeight="1">
      <c r="A16" s="17" t="str">
        <f t="shared" si="0"/>
        <v>marv1_132_195</v>
      </c>
      <c r="B16" s="6">
        <v>195</v>
      </c>
      <c r="C16" s="6">
        <v>0</v>
      </c>
      <c r="D16" s="6">
        <v>3</v>
      </c>
      <c r="E16" s="6">
        <v>159</v>
      </c>
      <c r="F16" s="8">
        <v>16.94001038</v>
      </c>
      <c r="H16" s="6">
        <v>3</v>
      </c>
      <c r="K16" s="11">
        <v>171</v>
      </c>
      <c r="W16" s="19">
        <f t="shared" si="1"/>
        <v>3</v>
      </c>
      <c r="X16" s="19">
        <f t="shared" si="2"/>
        <v>11</v>
      </c>
      <c r="Y16" s="19">
        <f t="shared" si="3"/>
        <v>0</v>
      </c>
    </row>
    <row r="17" spans="1:25" ht="15.95" customHeight="1">
      <c r="A17" s="17" t="str">
        <f t="shared" si="0"/>
        <v>marv1_132_581</v>
      </c>
      <c r="B17" s="6">
        <v>581</v>
      </c>
      <c r="C17" s="6">
        <v>0</v>
      </c>
      <c r="D17" s="6">
        <v>16</v>
      </c>
      <c r="E17" s="6">
        <v>89</v>
      </c>
      <c r="W17" s="19">
        <f t="shared" si="1"/>
        <v>16</v>
      </c>
      <c r="X17" s="19">
        <f t="shared" si="2"/>
        <v>31</v>
      </c>
      <c r="Y17" s="19">
        <f t="shared" si="3"/>
        <v>0</v>
      </c>
    </row>
    <row r="18" spans="1:25" ht="15.95" customHeight="1">
      <c r="A18" s="17" t="str">
        <f t="shared" si="0"/>
        <v>marv1_132_198</v>
      </c>
      <c r="B18" s="6">
        <v>198</v>
      </c>
      <c r="C18" s="6">
        <v>0</v>
      </c>
      <c r="D18" s="6">
        <v>3</v>
      </c>
      <c r="E18" s="6">
        <v>227</v>
      </c>
      <c r="F18" s="8">
        <v>17.552005489999999</v>
      </c>
      <c r="W18" s="19">
        <f t="shared" si="1"/>
        <v>3</v>
      </c>
      <c r="X18" s="19">
        <f t="shared" si="2"/>
        <v>31</v>
      </c>
      <c r="Y18" s="19">
        <f t="shared" si="3"/>
        <v>0</v>
      </c>
    </row>
    <row r="19" spans="1:25" ht="15.95" customHeight="1">
      <c r="A19" s="17" t="str">
        <f t="shared" si="0"/>
        <v>marv1_132_199</v>
      </c>
      <c r="B19" s="6">
        <v>199</v>
      </c>
      <c r="C19" s="6">
        <v>0</v>
      </c>
      <c r="D19" s="6">
        <v>3</v>
      </c>
      <c r="E19" s="6">
        <v>163</v>
      </c>
      <c r="F19" s="8">
        <v>17.969002440000001</v>
      </c>
      <c r="W19" s="19">
        <f t="shared" si="1"/>
        <v>3</v>
      </c>
      <c r="X19" s="19">
        <f t="shared" si="2"/>
        <v>31</v>
      </c>
      <c r="Y19" s="19">
        <f t="shared" si="3"/>
        <v>0</v>
      </c>
    </row>
    <row r="20" spans="1:25" ht="15.95" customHeight="1">
      <c r="A20" s="17" t="str">
        <f t="shared" si="0"/>
        <v>marv1_132_582</v>
      </c>
      <c r="B20" s="6">
        <v>582</v>
      </c>
      <c r="C20" s="6">
        <v>0</v>
      </c>
      <c r="D20" s="6">
        <v>3</v>
      </c>
      <c r="E20" s="6">
        <v>137</v>
      </c>
      <c r="H20" s="6">
        <v>3</v>
      </c>
      <c r="K20" s="11">
        <v>140</v>
      </c>
      <c r="W20" s="19">
        <f t="shared" si="1"/>
        <v>3</v>
      </c>
      <c r="X20" s="19">
        <f t="shared" si="2"/>
        <v>11</v>
      </c>
      <c r="Y20" s="19">
        <f t="shared" si="3"/>
        <v>0</v>
      </c>
    </row>
    <row r="21" spans="1:25" ht="15.95" customHeight="1">
      <c r="A21" s="17" t="str">
        <f t="shared" si="0"/>
        <v>marv1_132_202</v>
      </c>
      <c r="B21" s="6">
        <v>202</v>
      </c>
      <c r="C21" s="6">
        <v>0</v>
      </c>
      <c r="D21" s="6">
        <v>3</v>
      </c>
      <c r="E21" s="6">
        <v>136</v>
      </c>
      <c r="F21" s="8">
        <v>16.975004269999999</v>
      </c>
      <c r="W21" s="19">
        <f t="shared" si="1"/>
        <v>3</v>
      </c>
      <c r="X21" s="19">
        <f t="shared" si="2"/>
        <v>31</v>
      </c>
      <c r="Y21" s="19">
        <f t="shared" si="3"/>
        <v>0</v>
      </c>
    </row>
    <row r="22" spans="1:25" ht="15.95" customHeight="1">
      <c r="A22" s="17" t="str">
        <f t="shared" si="0"/>
        <v>marv1_132_206</v>
      </c>
      <c r="B22" s="6">
        <v>206</v>
      </c>
      <c r="C22" s="6">
        <v>0</v>
      </c>
      <c r="D22" s="6">
        <v>3</v>
      </c>
      <c r="E22" s="6">
        <v>99</v>
      </c>
      <c r="F22" s="8">
        <v>14.815</v>
      </c>
      <c r="W22" s="19">
        <f t="shared" si="1"/>
        <v>3</v>
      </c>
      <c r="X22" s="19">
        <f t="shared" si="2"/>
        <v>31</v>
      </c>
      <c r="Y22" s="19">
        <f t="shared" si="3"/>
        <v>0</v>
      </c>
    </row>
    <row r="23" spans="1:25" ht="15.95" customHeight="1">
      <c r="A23" s="17" t="str">
        <f t="shared" si="0"/>
        <v>marv1_132_207</v>
      </c>
      <c r="B23" s="6">
        <v>207</v>
      </c>
      <c r="C23" s="6">
        <v>0</v>
      </c>
      <c r="D23" s="6">
        <v>3</v>
      </c>
      <c r="E23" s="6">
        <v>122</v>
      </c>
      <c r="F23" s="8">
        <v>15.360001219999999</v>
      </c>
      <c r="W23" s="19">
        <f t="shared" si="1"/>
        <v>3</v>
      </c>
      <c r="X23" s="19">
        <f t="shared" si="2"/>
        <v>31</v>
      </c>
      <c r="Y23" s="19">
        <f t="shared" si="3"/>
        <v>0</v>
      </c>
    </row>
    <row r="24" spans="1:25" ht="15.95" customHeight="1">
      <c r="A24" s="17" t="str">
        <f t="shared" si="0"/>
        <v>marv1_132_586</v>
      </c>
      <c r="B24" s="6">
        <v>586</v>
      </c>
      <c r="C24" s="6">
        <v>0</v>
      </c>
      <c r="D24" s="6">
        <v>2</v>
      </c>
      <c r="E24" s="6">
        <v>46</v>
      </c>
      <c r="W24" s="19">
        <f t="shared" si="1"/>
        <v>2</v>
      </c>
      <c r="X24" s="19">
        <f t="shared" si="2"/>
        <v>31</v>
      </c>
      <c r="Y24" s="19">
        <f t="shared" si="3"/>
        <v>0</v>
      </c>
    </row>
    <row r="25" spans="1:25" ht="15.95" customHeight="1">
      <c r="A25" s="17" t="str">
        <f t="shared" si="0"/>
        <v>marv1_132_210</v>
      </c>
      <c r="B25" s="6">
        <v>210</v>
      </c>
      <c r="C25" s="6">
        <v>0</v>
      </c>
      <c r="D25" s="6">
        <v>3</v>
      </c>
      <c r="E25" s="6">
        <v>100</v>
      </c>
      <c r="F25" s="8">
        <v>15.79400671</v>
      </c>
      <c r="W25" s="19">
        <f t="shared" si="1"/>
        <v>3</v>
      </c>
      <c r="X25" s="19">
        <f t="shared" si="2"/>
        <v>31</v>
      </c>
      <c r="Y25" s="19">
        <f t="shared" si="3"/>
        <v>0</v>
      </c>
    </row>
    <row r="26" spans="1:25" ht="15.95" customHeight="1">
      <c r="A26" s="17" t="str">
        <f t="shared" si="0"/>
        <v>marv1_132_209</v>
      </c>
      <c r="B26" s="6">
        <v>209</v>
      </c>
      <c r="C26" s="6">
        <v>0</v>
      </c>
      <c r="D26" s="6">
        <v>3</v>
      </c>
      <c r="E26" s="6">
        <v>137</v>
      </c>
      <c r="F26" s="8">
        <v>16.683009160000001</v>
      </c>
      <c r="W26" s="19">
        <f t="shared" si="1"/>
        <v>3</v>
      </c>
      <c r="X26" s="19">
        <f t="shared" si="2"/>
        <v>31</v>
      </c>
      <c r="Y26" s="19">
        <f t="shared" si="3"/>
        <v>0</v>
      </c>
    </row>
    <row r="27" spans="1:25" ht="15.95" customHeight="1">
      <c r="A27" s="17" t="str">
        <f t="shared" si="0"/>
        <v>marv1_132_208</v>
      </c>
      <c r="B27" s="6">
        <v>208</v>
      </c>
      <c r="C27" s="6">
        <v>0</v>
      </c>
      <c r="D27" s="6">
        <v>3</v>
      </c>
      <c r="E27" s="6">
        <v>156</v>
      </c>
      <c r="F27" s="8">
        <v>17.149000000000001</v>
      </c>
      <c r="H27" s="6">
        <v>3</v>
      </c>
      <c r="K27" s="11">
        <v>168</v>
      </c>
      <c r="W27" s="19">
        <f t="shared" si="1"/>
        <v>3</v>
      </c>
      <c r="X27" s="19">
        <f t="shared" si="2"/>
        <v>11</v>
      </c>
      <c r="Y27" s="19">
        <f t="shared" si="3"/>
        <v>0</v>
      </c>
    </row>
    <row r="28" spans="1:25" ht="15.95" customHeight="1">
      <c r="A28" s="17" t="str">
        <f t="shared" si="0"/>
        <v>marv1_132_587</v>
      </c>
      <c r="B28" s="6">
        <v>587</v>
      </c>
      <c r="C28" s="6">
        <v>0</v>
      </c>
      <c r="D28" s="6">
        <v>1</v>
      </c>
      <c r="E28" s="6">
        <v>77</v>
      </c>
      <c r="W28" s="19">
        <f t="shared" si="1"/>
        <v>1</v>
      </c>
      <c r="X28" s="19">
        <f t="shared" si="2"/>
        <v>31</v>
      </c>
      <c r="Y28" s="19">
        <f t="shared" si="3"/>
        <v>0</v>
      </c>
    </row>
    <row r="29" spans="1:25" ht="15.95" customHeight="1">
      <c r="A29" s="17" t="str">
        <f t="shared" si="0"/>
        <v>marv1_132_588</v>
      </c>
      <c r="B29" s="6">
        <v>588</v>
      </c>
      <c r="C29" s="6">
        <v>0</v>
      </c>
      <c r="D29" s="6">
        <v>1</v>
      </c>
      <c r="E29" s="6">
        <v>65</v>
      </c>
      <c r="W29" s="19">
        <f t="shared" si="1"/>
        <v>1</v>
      </c>
      <c r="X29" s="19">
        <f t="shared" si="2"/>
        <v>31</v>
      </c>
      <c r="Y29" s="19">
        <f t="shared" si="3"/>
        <v>0</v>
      </c>
    </row>
    <row r="30" spans="1:25" ht="15.95" customHeight="1">
      <c r="A30" s="17" t="str">
        <f t="shared" si="0"/>
        <v>marv1_132_215</v>
      </c>
      <c r="B30" s="6">
        <v>215</v>
      </c>
      <c r="C30" s="6">
        <v>0</v>
      </c>
      <c r="D30" s="6">
        <v>3</v>
      </c>
      <c r="E30" s="6">
        <v>146</v>
      </c>
      <c r="F30" s="8">
        <v>17.583998780000002</v>
      </c>
      <c r="H30" s="6">
        <v>3</v>
      </c>
      <c r="K30" s="11">
        <v>146</v>
      </c>
      <c r="W30" s="19">
        <f t="shared" si="1"/>
        <v>3</v>
      </c>
      <c r="X30" s="19">
        <f t="shared" si="2"/>
        <v>11</v>
      </c>
      <c r="Y30" s="19">
        <f t="shared" si="3"/>
        <v>0</v>
      </c>
    </row>
    <row r="31" spans="1:25" ht="15.95" customHeight="1">
      <c r="A31" s="17" t="str">
        <f t="shared" si="0"/>
        <v>marv1_132_213</v>
      </c>
      <c r="B31" s="6">
        <v>213</v>
      </c>
      <c r="C31" s="6">
        <v>0</v>
      </c>
      <c r="D31" s="6">
        <v>3</v>
      </c>
      <c r="E31" s="6">
        <v>109</v>
      </c>
      <c r="F31" s="8">
        <v>14.11800671</v>
      </c>
      <c r="W31" s="19">
        <f t="shared" si="1"/>
        <v>3</v>
      </c>
      <c r="X31" s="19">
        <f t="shared" si="2"/>
        <v>31</v>
      </c>
      <c r="Y31" s="19">
        <f t="shared" si="3"/>
        <v>0</v>
      </c>
    </row>
    <row r="32" spans="1:25" ht="15.95" customHeight="1">
      <c r="A32" s="17" t="str">
        <f t="shared" si="0"/>
        <v>marv1_132_593</v>
      </c>
      <c r="B32" s="6">
        <v>593</v>
      </c>
      <c r="C32" s="6">
        <v>0</v>
      </c>
      <c r="D32" s="6">
        <v>3</v>
      </c>
      <c r="E32" s="6">
        <v>146</v>
      </c>
      <c r="F32" s="8">
        <v>16.641009159999999</v>
      </c>
      <c r="W32" s="19">
        <f t="shared" si="1"/>
        <v>3</v>
      </c>
      <c r="X32" s="19">
        <f t="shared" si="2"/>
        <v>31</v>
      </c>
      <c r="Y32" s="19">
        <f t="shared" si="3"/>
        <v>0</v>
      </c>
    </row>
    <row r="33" spans="1:25" ht="15.95" customHeight="1">
      <c r="A33" s="17" t="str">
        <f t="shared" si="0"/>
        <v>marv1_132_218</v>
      </c>
      <c r="B33" s="6">
        <v>218</v>
      </c>
      <c r="C33" s="6">
        <v>0</v>
      </c>
      <c r="D33" s="6">
        <v>3</v>
      </c>
      <c r="E33" s="6">
        <v>168</v>
      </c>
      <c r="F33" s="8">
        <v>17.67999695</v>
      </c>
      <c r="W33" s="19">
        <f t="shared" si="1"/>
        <v>3</v>
      </c>
      <c r="X33" s="19">
        <f t="shared" si="2"/>
        <v>31</v>
      </c>
      <c r="Y33" s="19">
        <f t="shared" si="3"/>
        <v>0</v>
      </c>
    </row>
    <row r="34" spans="1:25" ht="15.95" customHeight="1">
      <c r="A34" s="17" t="str">
        <f t="shared" si="0"/>
        <v>marv1_132_589</v>
      </c>
      <c r="B34" s="6">
        <v>589</v>
      </c>
      <c r="C34" s="6">
        <v>0</v>
      </c>
      <c r="D34" s="6">
        <v>3</v>
      </c>
      <c r="E34" s="6">
        <v>100</v>
      </c>
      <c r="F34" s="8">
        <v>13.88300183</v>
      </c>
      <c r="W34" s="19">
        <f t="shared" si="1"/>
        <v>3</v>
      </c>
      <c r="X34" s="19">
        <f t="shared" si="2"/>
        <v>31</v>
      </c>
      <c r="Y34" s="19">
        <f t="shared" si="3"/>
        <v>0</v>
      </c>
    </row>
    <row r="35" spans="1:25" ht="15.95" customHeight="1">
      <c r="A35" s="17" t="str">
        <f t="shared" si="0"/>
        <v>marv1_132_214</v>
      </c>
      <c r="B35" s="6">
        <v>214</v>
      </c>
      <c r="C35" s="6">
        <v>0</v>
      </c>
      <c r="D35" s="6">
        <v>1</v>
      </c>
      <c r="E35" s="6">
        <v>204</v>
      </c>
      <c r="F35" s="8">
        <v>14.98999695</v>
      </c>
      <c r="H35" s="6">
        <v>1</v>
      </c>
      <c r="K35" s="11">
        <v>212</v>
      </c>
      <c r="W35" s="19">
        <f t="shared" si="1"/>
        <v>1</v>
      </c>
      <c r="X35" s="19">
        <f t="shared" si="2"/>
        <v>11</v>
      </c>
      <c r="Y35" s="19">
        <f t="shared" si="3"/>
        <v>0</v>
      </c>
    </row>
    <row r="36" spans="1:25" ht="15.95" customHeight="1">
      <c r="A36" s="17" t="str">
        <f t="shared" si="0"/>
        <v>marv1_132_222</v>
      </c>
      <c r="B36" s="6">
        <v>222</v>
      </c>
      <c r="C36" s="6">
        <v>0</v>
      </c>
      <c r="D36" s="6">
        <v>3</v>
      </c>
      <c r="E36" s="6">
        <v>154</v>
      </c>
      <c r="F36" s="8">
        <v>16.865000609999999</v>
      </c>
      <c r="H36" s="6">
        <v>3</v>
      </c>
      <c r="K36" s="11">
        <v>151</v>
      </c>
      <c r="W36" s="19">
        <f t="shared" si="1"/>
        <v>3</v>
      </c>
      <c r="X36" s="19">
        <f t="shared" si="2"/>
        <v>11</v>
      </c>
      <c r="Y36" s="19">
        <f t="shared" si="3"/>
        <v>0</v>
      </c>
    </row>
    <row r="37" spans="1:25" ht="15.95" customHeight="1">
      <c r="A37" s="17" t="str">
        <f t="shared" si="0"/>
        <v>marv1_132_592</v>
      </c>
      <c r="B37" s="6">
        <v>592</v>
      </c>
      <c r="C37" s="6">
        <v>0</v>
      </c>
      <c r="D37" s="6">
        <v>16</v>
      </c>
      <c r="E37" s="6">
        <v>47</v>
      </c>
      <c r="W37" s="19">
        <f t="shared" si="1"/>
        <v>16</v>
      </c>
      <c r="X37" s="19">
        <f t="shared" si="2"/>
        <v>31</v>
      </c>
      <c r="Y37" s="19">
        <f t="shared" si="3"/>
        <v>0</v>
      </c>
    </row>
    <row r="38" spans="1:25" ht="15.95" customHeight="1">
      <c r="A38" s="17" t="str">
        <f t="shared" si="0"/>
        <v>marv1_132_219</v>
      </c>
      <c r="B38" s="6">
        <v>219</v>
      </c>
      <c r="C38" s="6">
        <v>0</v>
      </c>
      <c r="D38" s="6">
        <v>3</v>
      </c>
      <c r="E38" s="6">
        <v>127</v>
      </c>
      <c r="F38" s="8">
        <v>14.636008540000001</v>
      </c>
      <c r="W38" s="19">
        <f t="shared" si="1"/>
        <v>3</v>
      </c>
      <c r="X38" s="19">
        <f t="shared" si="2"/>
        <v>31</v>
      </c>
      <c r="Y38" s="19">
        <f t="shared" si="3"/>
        <v>0</v>
      </c>
    </row>
    <row r="39" spans="1:25" ht="15.95" customHeight="1">
      <c r="A39" s="17" t="str">
        <f t="shared" si="0"/>
        <v>marv1_132_591</v>
      </c>
      <c r="B39" s="6">
        <v>591</v>
      </c>
      <c r="C39" s="6">
        <v>0</v>
      </c>
      <c r="D39" s="6">
        <v>16</v>
      </c>
      <c r="E39" s="6">
        <v>44</v>
      </c>
      <c r="W39" s="19">
        <f t="shared" si="1"/>
        <v>16</v>
      </c>
      <c r="X39" s="19">
        <f t="shared" si="2"/>
        <v>31</v>
      </c>
      <c r="Y39" s="19">
        <f t="shared" si="3"/>
        <v>0</v>
      </c>
    </row>
    <row r="40" spans="1:25" ht="15.95" customHeight="1">
      <c r="A40" s="17" t="str">
        <f t="shared" si="0"/>
        <v>marv1_132_590</v>
      </c>
      <c r="B40" s="6">
        <v>590</v>
      </c>
      <c r="C40" s="6">
        <v>0</v>
      </c>
      <c r="D40" s="6">
        <v>2</v>
      </c>
      <c r="E40" s="6">
        <v>38</v>
      </c>
      <c r="W40" s="19">
        <f t="shared" si="1"/>
        <v>2</v>
      </c>
      <c r="X40" s="19">
        <f t="shared" si="2"/>
        <v>31</v>
      </c>
      <c r="Y40" s="19">
        <f t="shared" si="3"/>
        <v>0</v>
      </c>
    </row>
    <row r="41" spans="1:25" ht="15.95" customHeight="1">
      <c r="A41" s="17" t="str">
        <f t="shared" si="0"/>
        <v>marv1_132_225</v>
      </c>
      <c r="B41" s="6">
        <v>225</v>
      </c>
      <c r="C41" s="6">
        <v>0</v>
      </c>
      <c r="D41" s="6">
        <v>3</v>
      </c>
      <c r="E41" s="6">
        <v>161</v>
      </c>
      <c r="F41" s="8">
        <v>15.933008539999999</v>
      </c>
      <c r="W41" s="19">
        <f t="shared" si="1"/>
        <v>3</v>
      </c>
      <c r="X41" s="19">
        <f t="shared" si="2"/>
        <v>31</v>
      </c>
      <c r="Y41" s="19">
        <f t="shared" si="3"/>
        <v>0</v>
      </c>
    </row>
    <row r="42" spans="1:25" ht="15.95" customHeight="1">
      <c r="A42" s="17" t="str">
        <f t="shared" si="0"/>
        <v>marv1_132_234</v>
      </c>
      <c r="B42" s="6">
        <v>234</v>
      </c>
      <c r="C42" s="6">
        <v>0</v>
      </c>
      <c r="D42" s="6">
        <v>3</v>
      </c>
      <c r="E42" s="6">
        <v>158</v>
      </c>
      <c r="F42" s="8">
        <v>16.919004269999999</v>
      </c>
      <c r="W42" s="19">
        <f t="shared" si="1"/>
        <v>3</v>
      </c>
      <c r="X42" s="19">
        <f t="shared" si="2"/>
        <v>31</v>
      </c>
      <c r="Y42" s="19">
        <f t="shared" si="3"/>
        <v>0</v>
      </c>
    </row>
    <row r="43" spans="1:25" ht="15.95" customHeight="1">
      <c r="A43" s="17" t="str">
        <f t="shared" si="0"/>
        <v>marv1_132_227</v>
      </c>
      <c r="B43" s="6">
        <v>227</v>
      </c>
      <c r="C43" s="6">
        <v>0</v>
      </c>
      <c r="D43" s="6">
        <v>3</v>
      </c>
      <c r="E43" s="6">
        <v>112</v>
      </c>
      <c r="F43" s="8">
        <v>14.377999389999999</v>
      </c>
      <c r="H43" s="6">
        <v>3</v>
      </c>
      <c r="K43" s="11">
        <v>116</v>
      </c>
      <c r="W43" s="19">
        <f t="shared" si="1"/>
        <v>3</v>
      </c>
      <c r="X43" s="19">
        <f t="shared" si="2"/>
        <v>11</v>
      </c>
      <c r="Y43" s="19">
        <f t="shared" si="3"/>
        <v>0</v>
      </c>
    </row>
    <row r="44" spans="1:25" ht="15.95" customHeight="1">
      <c r="A44" s="17" t="str">
        <f t="shared" si="0"/>
        <v>marv1_132_595</v>
      </c>
      <c r="B44" s="6">
        <v>595</v>
      </c>
      <c r="C44" s="6">
        <v>0</v>
      </c>
      <c r="D44" s="6">
        <v>16</v>
      </c>
      <c r="E44" s="6">
        <v>64</v>
      </c>
      <c r="W44" s="19">
        <f t="shared" si="1"/>
        <v>16</v>
      </c>
      <c r="X44" s="19">
        <f t="shared" si="2"/>
        <v>31</v>
      </c>
      <c r="Y44" s="19">
        <f t="shared" si="3"/>
        <v>0</v>
      </c>
    </row>
    <row r="45" spans="1:25" ht="15.95" customHeight="1">
      <c r="A45" s="17" t="str">
        <f t="shared" si="0"/>
        <v>marv1_132_233</v>
      </c>
      <c r="B45" s="6">
        <v>233</v>
      </c>
      <c r="C45" s="6">
        <v>0</v>
      </c>
      <c r="D45" s="6">
        <v>3</v>
      </c>
      <c r="E45" s="6">
        <v>150</v>
      </c>
      <c r="F45" s="8">
        <v>15.882003660000001</v>
      </c>
      <c r="W45" s="19">
        <f t="shared" si="1"/>
        <v>3</v>
      </c>
      <c r="X45" s="19">
        <f t="shared" si="2"/>
        <v>31</v>
      </c>
      <c r="Y45" s="19">
        <f t="shared" si="3"/>
        <v>0</v>
      </c>
    </row>
    <row r="46" spans="1:25" ht="15.95" customHeight="1">
      <c r="A46" s="17" t="str">
        <f t="shared" si="0"/>
        <v>marv1_132_243</v>
      </c>
      <c r="B46" s="6">
        <v>243</v>
      </c>
      <c r="C46" s="6">
        <v>0</v>
      </c>
      <c r="D46" s="6">
        <v>3</v>
      </c>
      <c r="E46" s="6">
        <v>61</v>
      </c>
      <c r="F46" s="8">
        <v>11.71499695</v>
      </c>
      <c r="W46" s="19">
        <f t="shared" si="1"/>
        <v>3</v>
      </c>
      <c r="X46" s="19">
        <f t="shared" si="2"/>
        <v>31</v>
      </c>
      <c r="Y46" s="19">
        <f t="shared" si="3"/>
        <v>0</v>
      </c>
    </row>
    <row r="47" spans="1:25" ht="15.95" customHeight="1">
      <c r="A47" s="17" t="str">
        <f t="shared" si="0"/>
        <v>marv1_132_239</v>
      </c>
      <c r="B47" s="6">
        <v>239</v>
      </c>
      <c r="C47" s="6">
        <v>0</v>
      </c>
      <c r="D47" s="6">
        <v>3</v>
      </c>
      <c r="E47" s="6">
        <v>157</v>
      </c>
      <c r="F47" s="8">
        <v>15.90600916</v>
      </c>
      <c r="W47" s="19">
        <f t="shared" si="1"/>
        <v>3</v>
      </c>
      <c r="X47" s="19">
        <f t="shared" si="2"/>
        <v>31</v>
      </c>
      <c r="Y47" s="19">
        <f t="shared" si="3"/>
        <v>0</v>
      </c>
    </row>
    <row r="48" spans="1:25" ht="15.95" customHeight="1">
      <c r="A48" s="17" t="str">
        <f t="shared" si="0"/>
        <v>marv1_132_246</v>
      </c>
      <c r="B48" s="6">
        <v>246</v>
      </c>
      <c r="C48" s="6">
        <v>0</v>
      </c>
      <c r="D48" s="6">
        <v>3</v>
      </c>
      <c r="E48" s="6">
        <v>151</v>
      </c>
      <c r="F48" s="8">
        <v>16.019998170000001</v>
      </c>
      <c r="W48" s="19">
        <f t="shared" si="1"/>
        <v>3</v>
      </c>
      <c r="X48" s="19">
        <f t="shared" si="2"/>
        <v>31</v>
      </c>
      <c r="Y48" s="19">
        <f t="shared" si="3"/>
        <v>0</v>
      </c>
    </row>
    <row r="49" spans="1:25" ht="15.95" customHeight="1">
      <c r="A49" s="17" t="str">
        <f t="shared" si="0"/>
        <v>marv1_132_596</v>
      </c>
      <c r="B49" s="6">
        <v>596</v>
      </c>
      <c r="C49" s="6">
        <v>0</v>
      </c>
      <c r="D49" s="6">
        <v>3</v>
      </c>
      <c r="E49" s="6">
        <v>95</v>
      </c>
      <c r="F49" s="8">
        <v>13.99099756</v>
      </c>
      <c r="W49" s="19">
        <f t="shared" si="1"/>
        <v>3</v>
      </c>
      <c r="X49" s="19">
        <f t="shared" si="2"/>
        <v>31</v>
      </c>
      <c r="Y49" s="19">
        <f t="shared" si="3"/>
        <v>0</v>
      </c>
    </row>
    <row r="50" spans="1:25" ht="15.95" customHeight="1">
      <c r="A50" s="17" t="str">
        <f t="shared" si="0"/>
        <v>marv1_132_597</v>
      </c>
      <c r="B50" s="6">
        <v>597</v>
      </c>
      <c r="C50" s="6">
        <v>0</v>
      </c>
      <c r="D50" s="6">
        <v>3</v>
      </c>
      <c r="E50" s="6">
        <v>98</v>
      </c>
      <c r="F50" s="8">
        <v>12.514007319999999</v>
      </c>
      <c r="W50" s="19">
        <f t="shared" si="1"/>
        <v>3</v>
      </c>
      <c r="X50" s="19">
        <f t="shared" si="2"/>
        <v>31</v>
      </c>
      <c r="Y50" s="19">
        <f t="shared" si="3"/>
        <v>0</v>
      </c>
    </row>
    <row r="51" spans="1:25" ht="15.95" customHeight="1">
      <c r="A51" s="17" t="str">
        <f t="shared" si="0"/>
        <v>marv1_132_172</v>
      </c>
      <c r="B51" s="6">
        <v>172</v>
      </c>
      <c r="C51" s="6">
        <v>1</v>
      </c>
      <c r="D51" s="6">
        <v>3</v>
      </c>
      <c r="E51" s="6">
        <v>185</v>
      </c>
      <c r="F51" s="8">
        <v>17.832006100000001</v>
      </c>
      <c r="H51" s="6">
        <v>3</v>
      </c>
      <c r="K51" s="11">
        <v>195</v>
      </c>
      <c r="W51" s="19">
        <f t="shared" si="1"/>
        <v>3</v>
      </c>
      <c r="X51" s="19">
        <f t="shared" si="2"/>
        <v>11</v>
      </c>
      <c r="Y51" s="19">
        <f t="shared" si="3"/>
        <v>0</v>
      </c>
    </row>
    <row r="52" spans="1:25" ht="15.95" customHeight="1">
      <c r="A52" s="17" t="str">
        <f t="shared" si="0"/>
        <v>marv1_132_161</v>
      </c>
      <c r="B52" s="6">
        <v>161</v>
      </c>
      <c r="C52" s="6">
        <v>1</v>
      </c>
      <c r="D52" s="6">
        <v>3</v>
      </c>
      <c r="E52" s="6">
        <v>99</v>
      </c>
      <c r="F52" s="8">
        <v>17.06800793</v>
      </c>
      <c r="W52" s="19">
        <f t="shared" si="1"/>
        <v>3</v>
      </c>
      <c r="X52" s="19">
        <f t="shared" si="2"/>
        <v>31</v>
      </c>
      <c r="Y52" s="19">
        <f t="shared" si="3"/>
        <v>0</v>
      </c>
    </row>
    <row r="53" spans="1:25" ht="15.95" customHeight="1">
      <c r="A53" s="17" t="str">
        <f t="shared" si="0"/>
        <v>marv1_132_158</v>
      </c>
      <c r="B53" s="6">
        <v>158</v>
      </c>
      <c r="C53" s="6">
        <v>1</v>
      </c>
      <c r="D53" s="6">
        <v>3</v>
      </c>
      <c r="E53" s="6">
        <v>148</v>
      </c>
      <c r="F53" s="8">
        <v>17.123001219999999</v>
      </c>
      <c r="W53" s="19">
        <f t="shared" si="1"/>
        <v>3</v>
      </c>
      <c r="X53" s="19">
        <f t="shared" si="2"/>
        <v>31</v>
      </c>
      <c r="Y53" s="19">
        <f t="shared" si="3"/>
        <v>0</v>
      </c>
    </row>
    <row r="54" spans="1:25" ht="15.95" customHeight="1">
      <c r="A54" s="17" t="str">
        <f t="shared" si="0"/>
        <v>marv1_132_170</v>
      </c>
      <c r="B54" s="6">
        <v>170</v>
      </c>
      <c r="C54" s="6">
        <v>1</v>
      </c>
      <c r="D54" s="6">
        <v>3</v>
      </c>
      <c r="E54" s="6">
        <v>171</v>
      </c>
      <c r="F54" s="8">
        <v>19.044007319999999</v>
      </c>
      <c r="W54" s="19">
        <f t="shared" si="1"/>
        <v>3</v>
      </c>
      <c r="X54" s="19">
        <f t="shared" si="2"/>
        <v>31</v>
      </c>
      <c r="Y54" s="19">
        <f t="shared" si="3"/>
        <v>0</v>
      </c>
    </row>
    <row r="55" spans="1:25" ht="15.95" customHeight="1">
      <c r="A55" s="17" t="str">
        <f t="shared" si="0"/>
        <v>marv1_132_556</v>
      </c>
      <c r="B55" s="6">
        <v>556</v>
      </c>
      <c r="C55" s="6">
        <v>1</v>
      </c>
      <c r="D55" s="6">
        <v>13</v>
      </c>
      <c r="E55" s="6">
        <v>138</v>
      </c>
      <c r="W55" s="19">
        <f t="shared" si="1"/>
        <v>13</v>
      </c>
      <c r="X55" s="19">
        <f t="shared" si="2"/>
        <v>31</v>
      </c>
      <c r="Y55" s="19">
        <f t="shared" si="3"/>
        <v>0</v>
      </c>
    </row>
    <row r="56" spans="1:25" ht="15.95" customHeight="1">
      <c r="A56" s="17" t="str">
        <f t="shared" si="0"/>
        <v>marv1_132_560</v>
      </c>
      <c r="B56" s="6">
        <v>560</v>
      </c>
      <c r="C56" s="6">
        <v>1</v>
      </c>
      <c r="D56" s="6">
        <v>16</v>
      </c>
      <c r="E56" s="6">
        <v>52</v>
      </c>
      <c r="H56" s="6">
        <v>18</v>
      </c>
      <c r="K56" s="11">
        <v>64</v>
      </c>
      <c r="W56" s="19">
        <f t="shared" si="1"/>
        <v>16</v>
      </c>
      <c r="X56" s="19">
        <f t="shared" si="2"/>
        <v>11</v>
      </c>
      <c r="Y56" s="19">
        <f t="shared" si="3"/>
        <v>0</v>
      </c>
    </row>
    <row r="57" spans="1:25" ht="15.95" customHeight="1">
      <c r="A57" s="17" t="str">
        <f t="shared" si="0"/>
        <v>marv1_132_176</v>
      </c>
      <c r="B57" s="6">
        <v>176</v>
      </c>
      <c r="C57" s="6">
        <v>1</v>
      </c>
      <c r="D57" s="6">
        <v>3</v>
      </c>
      <c r="E57" s="6">
        <v>106</v>
      </c>
      <c r="F57" s="8">
        <v>15.14000671</v>
      </c>
      <c r="W57" s="19">
        <f t="shared" si="1"/>
        <v>3</v>
      </c>
      <c r="X57" s="19">
        <f t="shared" si="2"/>
        <v>31</v>
      </c>
      <c r="Y57" s="19">
        <f t="shared" si="3"/>
        <v>0</v>
      </c>
    </row>
    <row r="58" spans="1:25" ht="15.95" customHeight="1">
      <c r="A58" s="17" t="str">
        <f t="shared" si="0"/>
        <v>marv1_132_555</v>
      </c>
      <c r="B58" s="6">
        <v>555</v>
      </c>
      <c r="C58" s="6">
        <v>1</v>
      </c>
      <c r="D58" s="6">
        <v>3</v>
      </c>
      <c r="E58" s="6">
        <v>58</v>
      </c>
      <c r="W58" s="19">
        <f t="shared" si="1"/>
        <v>3</v>
      </c>
      <c r="X58" s="19">
        <f t="shared" si="2"/>
        <v>31</v>
      </c>
      <c r="Y58" s="19">
        <f t="shared" si="3"/>
        <v>0</v>
      </c>
    </row>
    <row r="59" spans="1:25" ht="15.95" customHeight="1">
      <c r="A59" s="17" t="str">
        <f t="shared" si="0"/>
        <v>marv1_132_559</v>
      </c>
      <c r="B59" s="6">
        <v>559</v>
      </c>
      <c r="C59" s="6">
        <v>1</v>
      </c>
      <c r="D59" s="6">
        <v>16</v>
      </c>
      <c r="E59" s="6">
        <v>47</v>
      </c>
      <c r="W59" s="19">
        <f t="shared" si="1"/>
        <v>16</v>
      </c>
      <c r="X59" s="19">
        <f t="shared" si="2"/>
        <v>31</v>
      </c>
      <c r="Y59" s="19">
        <f t="shared" si="3"/>
        <v>0</v>
      </c>
    </row>
    <row r="60" spans="1:25" ht="15.95" customHeight="1">
      <c r="A60" s="17" t="str">
        <f t="shared" si="0"/>
        <v>marv1_132_173</v>
      </c>
      <c r="B60" s="6">
        <v>173</v>
      </c>
      <c r="C60" s="6">
        <v>1</v>
      </c>
      <c r="D60" s="6">
        <v>3</v>
      </c>
      <c r="E60" s="6">
        <v>186</v>
      </c>
      <c r="F60" s="8">
        <v>19.257002440000001</v>
      </c>
      <c r="W60" s="19">
        <f t="shared" si="1"/>
        <v>3</v>
      </c>
      <c r="X60" s="19">
        <f t="shared" si="2"/>
        <v>31</v>
      </c>
      <c r="Y60" s="19">
        <f t="shared" si="3"/>
        <v>0</v>
      </c>
    </row>
    <row r="61" spans="1:25" ht="15.95" customHeight="1">
      <c r="A61" s="17" t="str">
        <f t="shared" si="0"/>
        <v>marv1_132_162</v>
      </c>
      <c r="B61" s="6">
        <v>162</v>
      </c>
      <c r="C61" s="6">
        <v>1</v>
      </c>
      <c r="D61" s="6">
        <v>3</v>
      </c>
      <c r="E61" s="6">
        <v>152</v>
      </c>
      <c r="F61" s="8">
        <v>17.555002439999999</v>
      </c>
      <c r="H61" s="6">
        <v>3</v>
      </c>
      <c r="K61" s="11">
        <v>160</v>
      </c>
      <c r="W61" s="19">
        <f t="shared" si="1"/>
        <v>3</v>
      </c>
      <c r="X61" s="19">
        <f t="shared" si="2"/>
        <v>11</v>
      </c>
      <c r="Y61" s="19">
        <f t="shared" si="3"/>
        <v>0</v>
      </c>
    </row>
    <row r="62" spans="1:25" ht="15.95" customHeight="1">
      <c r="A62" s="17" t="str">
        <f t="shared" si="0"/>
        <v>marv1_132_558</v>
      </c>
      <c r="B62" s="6">
        <v>558</v>
      </c>
      <c r="C62" s="6">
        <v>1</v>
      </c>
      <c r="D62" s="6">
        <v>6</v>
      </c>
      <c r="E62" s="6">
        <v>81</v>
      </c>
      <c r="W62" s="19">
        <f t="shared" si="1"/>
        <v>6</v>
      </c>
      <c r="X62" s="19">
        <f t="shared" si="2"/>
        <v>31</v>
      </c>
      <c r="Y62" s="19">
        <f t="shared" si="3"/>
        <v>0</v>
      </c>
    </row>
    <row r="63" spans="1:25" ht="15.95" customHeight="1">
      <c r="A63" s="17" t="str">
        <f t="shared" si="0"/>
        <v>marv1_132_563</v>
      </c>
      <c r="B63" s="6">
        <v>563</v>
      </c>
      <c r="C63" s="6">
        <v>1</v>
      </c>
      <c r="D63" s="6">
        <v>3</v>
      </c>
      <c r="E63" s="6">
        <v>86</v>
      </c>
      <c r="F63" s="8">
        <v>13.45700793</v>
      </c>
      <c r="W63" s="19">
        <f t="shared" si="1"/>
        <v>3</v>
      </c>
      <c r="X63" s="19">
        <f t="shared" si="2"/>
        <v>31</v>
      </c>
      <c r="Y63" s="19">
        <f t="shared" si="3"/>
        <v>0</v>
      </c>
    </row>
    <row r="64" spans="1:25" ht="15.95" customHeight="1">
      <c r="A64" s="17" t="str">
        <f t="shared" si="0"/>
        <v>marv1_132_160</v>
      </c>
      <c r="B64" s="6">
        <v>160</v>
      </c>
      <c r="C64" s="6">
        <v>1</v>
      </c>
      <c r="D64" s="6">
        <v>3</v>
      </c>
      <c r="E64" s="6">
        <v>135</v>
      </c>
      <c r="F64" s="8">
        <v>16.60099817</v>
      </c>
      <c r="W64" s="19">
        <f t="shared" si="1"/>
        <v>3</v>
      </c>
      <c r="X64" s="19">
        <f t="shared" si="2"/>
        <v>31</v>
      </c>
      <c r="Y64" s="19">
        <f t="shared" si="3"/>
        <v>0</v>
      </c>
    </row>
    <row r="65" spans="1:25" ht="15.95" customHeight="1">
      <c r="A65" s="17" t="str">
        <f t="shared" si="0"/>
        <v>marv1_132_175</v>
      </c>
      <c r="B65" s="6">
        <v>175</v>
      </c>
      <c r="C65" s="6">
        <v>1</v>
      </c>
      <c r="D65" s="6">
        <v>3</v>
      </c>
      <c r="E65" s="6">
        <v>183</v>
      </c>
      <c r="F65" s="8">
        <v>18.768004879999999</v>
      </c>
      <c r="H65" s="6">
        <v>3</v>
      </c>
      <c r="K65" s="11">
        <v>193</v>
      </c>
      <c r="W65" s="19">
        <f t="shared" si="1"/>
        <v>3</v>
      </c>
      <c r="X65" s="19">
        <f t="shared" si="2"/>
        <v>11</v>
      </c>
      <c r="Y65" s="19">
        <f t="shared" si="3"/>
        <v>0</v>
      </c>
    </row>
    <row r="66" spans="1:25" ht="15.95" customHeight="1">
      <c r="A66" s="17" t="str">
        <f t="shared" si="0"/>
        <v>marv1_132_179</v>
      </c>
      <c r="B66" s="6">
        <v>179</v>
      </c>
      <c r="C66" s="6">
        <v>1</v>
      </c>
      <c r="D66" s="6">
        <v>6</v>
      </c>
      <c r="E66" s="6">
        <v>126</v>
      </c>
      <c r="F66" s="8">
        <v>12.932007929999999</v>
      </c>
      <c r="W66" s="19">
        <f t="shared" si="1"/>
        <v>6</v>
      </c>
      <c r="X66" s="19">
        <f t="shared" si="2"/>
        <v>31</v>
      </c>
      <c r="Y66" s="19">
        <f t="shared" si="3"/>
        <v>0</v>
      </c>
    </row>
    <row r="67" spans="1:25" ht="15.95" customHeight="1">
      <c r="A67" s="17" t="str">
        <f t="shared" ref="A67:A130" si="4">CONCATENATE("marv1_132_",B67)</f>
        <v>marv1_132_557</v>
      </c>
      <c r="B67" s="6">
        <v>557</v>
      </c>
      <c r="C67" s="6">
        <v>1</v>
      </c>
      <c r="D67" s="6">
        <v>6</v>
      </c>
      <c r="E67" s="6">
        <v>100</v>
      </c>
      <c r="H67" s="6">
        <v>6</v>
      </c>
      <c r="K67" s="11">
        <v>106</v>
      </c>
      <c r="W67" s="19">
        <f t="shared" ref="W67:W130" si="5">IF(H67=18,16,IF(H67&gt;0,H67,D67))</f>
        <v>6</v>
      </c>
      <c r="X67" s="19">
        <f t="shared" ref="X67:X130" si="6">IF(K67&gt;0,11,31)</f>
        <v>11</v>
      </c>
      <c r="Y67" s="19">
        <f t="shared" ref="Y67:Y130" si="7">W67-D67</f>
        <v>0</v>
      </c>
    </row>
    <row r="68" spans="1:25" ht="15.95" customHeight="1">
      <c r="A68" s="17" t="str">
        <f t="shared" si="4"/>
        <v>marv1_132_566</v>
      </c>
      <c r="B68" s="6">
        <v>566</v>
      </c>
      <c r="C68" s="6">
        <v>1</v>
      </c>
      <c r="D68" s="6">
        <v>3</v>
      </c>
      <c r="E68" s="6">
        <v>38</v>
      </c>
      <c r="W68" s="19">
        <f t="shared" si="5"/>
        <v>3</v>
      </c>
      <c r="X68" s="19">
        <f t="shared" si="6"/>
        <v>31</v>
      </c>
      <c r="Y68" s="19">
        <f t="shared" si="7"/>
        <v>0</v>
      </c>
    </row>
    <row r="69" spans="1:25" ht="15.95" customHeight="1">
      <c r="A69" s="17" t="str">
        <f t="shared" si="4"/>
        <v>marv1_132_564</v>
      </c>
      <c r="B69" s="6">
        <v>564</v>
      </c>
      <c r="C69" s="6">
        <v>1</v>
      </c>
      <c r="D69" s="6">
        <v>3</v>
      </c>
      <c r="E69" s="6">
        <v>58</v>
      </c>
      <c r="W69" s="19">
        <f t="shared" si="5"/>
        <v>3</v>
      </c>
      <c r="X69" s="19">
        <f t="shared" si="6"/>
        <v>31</v>
      </c>
      <c r="Y69" s="19">
        <f t="shared" si="7"/>
        <v>0</v>
      </c>
    </row>
    <row r="70" spans="1:25" ht="15.95" customHeight="1">
      <c r="A70" s="17" t="str">
        <f t="shared" si="4"/>
        <v>marv1_132_570</v>
      </c>
      <c r="B70" s="6">
        <v>570</v>
      </c>
      <c r="C70" s="6">
        <v>1</v>
      </c>
      <c r="D70" s="6">
        <v>6</v>
      </c>
      <c r="E70" s="6">
        <v>79</v>
      </c>
      <c r="W70" s="19">
        <f t="shared" si="5"/>
        <v>6</v>
      </c>
      <c r="X70" s="19">
        <f t="shared" si="6"/>
        <v>31</v>
      </c>
      <c r="Y70" s="19">
        <f t="shared" si="7"/>
        <v>0</v>
      </c>
    </row>
    <row r="71" spans="1:25" ht="15.95" customHeight="1">
      <c r="A71" s="17" t="str">
        <f t="shared" si="4"/>
        <v>marv1_132_183</v>
      </c>
      <c r="B71" s="6">
        <v>183</v>
      </c>
      <c r="C71" s="6">
        <v>1</v>
      </c>
      <c r="D71" s="6">
        <v>3</v>
      </c>
      <c r="E71" s="6">
        <v>140</v>
      </c>
      <c r="F71" s="8">
        <v>16.725003050000002</v>
      </c>
      <c r="W71" s="19">
        <f t="shared" si="5"/>
        <v>3</v>
      </c>
      <c r="X71" s="19">
        <f t="shared" si="6"/>
        <v>31</v>
      </c>
      <c r="Y71" s="19">
        <f t="shared" si="7"/>
        <v>0</v>
      </c>
    </row>
    <row r="72" spans="1:25" ht="15.95" customHeight="1">
      <c r="A72" s="17" t="str">
        <f t="shared" si="4"/>
        <v>marv1_132_166</v>
      </c>
      <c r="B72" s="6">
        <v>166</v>
      </c>
      <c r="C72" s="6">
        <v>1</v>
      </c>
      <c r="D72" s="6">
        <v>3</v>
      </c>
      <c r="E72" s="6">
        <v>141</v>
      </c>
      <c r="F72" s="8">
        <v>17.295003659999999</v>
      </c>
      <c r="W72" s="19">
        <f t="shared" si="5"/>
        <v>3</v>
      </c>
      <c r="X72" s="19">
        <f t="shared" si="6"/>
        <v>31</v>
      </c>
      <c r="Y72" s="19">
        <f t="shared" si="7"/>
        <v>0</v>
      </c>
    </row>
    <row r="73" spans="1:25" ht="15.95" customHeight="1">
      <c r="A73" s="17" t="str">
        <f t="shared" si="4"/>
        <v>marv1_132_565</v>
      </c>
      <c r="B73" s="6">
        <v>565</v>
      </c>
      <c r="C73" s="6">
        <v>1</v>
      </c>
      <c r="D73" s="6">
        <v>3</v>
      </c>
      <c r="E73" s="6">
        <v>41</v>
      </c>
      <c r="W73" s="19">
        <f t="shared" si="5"/>
        <v>3</v>
      </c>
      <c r="X73" s="19">
        <f t="shared" si="6"/>
        <v>31</v>
      </c>
      <c r="Y73" s="19">
        <f t="shared" si="7"/>
        <v>0</v>
      </c>
    </row>
    <row r="74" spans="1:25" ht="15.95" customHeight="1">
      <c r="A74" s="17" t="str">
        <f t="shared" si="4"/>
        <v>marv1_132_180</v>
      </c>
      <c r="B74" s="6">
        <v>180</v>
      </c>
      <c r="C74" s="6">
        <v>1</v>
      </c>
      <c r="D74" s="6">
        <v>3</v>
      </c>
      <c r="E74" s="6">
        <v>97</v>
      </c>
      <c r="F74" s="8">
        <v>15.368003659999999</v>
      </c>
      <c r="W74" s="19">
        <f t="shared" si="5"/>
        <v>3</v>
      </c>
      <c r="X74" s="19">
        <f t="shared" si="6"/>
        <v>31</v>
      </c>
      <c r="Y74" s="19">
        <f t="shared" si="7"/>
        <v>0</v>
      </c>
    </row>
    <row r="75" spans="1:25" ht="15.95" customHeight="1">
      <c r="A75" s="17" t="str">
        <f t="shared" si="4"/>
        <v>marv1_132_186</v>
      </c>
      <c r="B75" s="6">
        <v>186</v>
      </c>
      <c r="C75" s="6">
        <v>1</v>
      </c>
      <c r="D75" s="6">
        <v>13</v>
      </c>
      <c r="E75" s="6">
        <v>177</v>
      </c>
      <c r="F75" s="8">
        <v>13.603009159999999</v>
      </c>
      <c r="W75" s="19">
        <f t="shared" si="5"/>
        <v>13</v>
      </c>
      <c r="X75" s="19">
        <f t="shared" si="6"/>
        <v>31</v>
      </c>
      <c r="Y75" s="19">
        <f t="shared" si="7"/>
        <v>0</v>
      </c>
    </row>
    <row r="76" spans="1:25" ht="15.95" customHeight="1">
      <c r="A76" s="17" t="str">
        <f t="shared" si="4"/>
        <v>marv1_132_188</v>
      </c>
      <c r="B76" s="6">
        <v>188</v>
      </c>
      <c r="C76" s="6">
        <v>1</v>
      </c>
      <c r="D76" s="6">
        <v>3</v>
      </c>
      <c r="E76" s="6">
        <v>157</v>
      </c>
      <c r="F76" s="8">
        <v>17.007002440000001</v>
      </c>
      <c r="H76" s="6">
        <v>3</v>
      </c>
      <c r="K76" s="11">
        <v>180</v>
      </c>
      <c r="W76" s="19">
        <f t="shared" si="5"/>
        <v>3</v>
      </c>
      <c r="X76" s="19">
        <f t="shared" si="6"/>
        <v>11</v>
      </c>
      <c r="Y76" s="19">
        <f t="shared" si="7"/>
        <v>0</v>
      </c>
    </row>
    <row r="77" spans="1:25" ht="15.95" customHeight="1">
      <c r="A77" s="17" t="str">
        <f t="shared" si="4"/>
        <v>marv1_132_187</v>
      </c>
      <c r="B77" s="6">
        <v>187</v>
      </c>
      <c r="C77" s="6">
        <v>1</v>
      </c>
      <c r="D77" s="6">
        <v>3</v>
      </c>
      <c r="E77" s="6">
        <v>101</v>
      </c>
      <c r="F77" s="8">
        <v>14.71100916</v>
      </c>
      <c r="W77" s="19">
        <f t="shared" si="5"/>
        <v>3</v>
      </c>
      <c r="X77" s="19">
        <f t="shared" si="6"/>
        <v>31</v>
      </c>
      <c r="Y77" s="19">
        <f t="shared" si="7"/>
        <v>0</v>
      </c>
    </row>
    <row r="78" spans="1:25" ht="15.95" customHeight="1">
      <c r="A78" s="17" t="str">
        <f t="shared" si="4"/>
        <v>marv1_132_181</v>
      </c>
      <c r="B78" s="6">
        <v>181</v>
      </c>
      <c r="C78" s="6">
        <v>1</v>
      </c>
      <c r="D78" s="6">
        <v>3</v>
      </c>
      <c r="E78" s="6">
        <v>122</v>
      </c>
      <c r="F78" s="8">
        <v>16.668007320000001</v>
      </c>
      <c r="W78" s="19">
        <f t="shared" si="5"/>
        <v>3</v>
      </c>
      <c r="X78" s="19">
        <f t="shared" si="6"/>
        <v>31</v>
      </c>
      <c r="Y78" s="19">
        <f t="shared" si="7"/>
        <v>0</v>
      </c>
    </row>
    <row r="79" spans="1:25" ht="15.95" customHeight="1">
      <c r="A79" s="17" t="str">
        <f t="shared" si="4"/>
        <v>marv1_132_569</v>
      </c>
      <c r="B79" s="6">
        <v>569</v>
      </c>
      <c r="C79" s="6">
        <v>1</v>
      </c>
      <c r="D79" s="6">
        <v>16</v>
      </c>
      <c r="E79" s="6">
        <v>79</v>
      </c>
      <c r="W79" s="19">
        <f t="shared" si="5"/>
        <v>16</v>
      </c>
      <c r="X79" s="19">
        <f t="shared" si="6"/>
        <v>31</v>
      </c>
      <c r="Y79" s="19">
        <f t="shared" si="7"/>
        <v>0</v>
      </c>
    </row>
    <row r="80" spans="1:25" ht="15.95" customHeight="1">
      <c r="A80" s="17" t="str">
        <f t="shared" si="4"/>
        <v>marv1_132_567</v>
      </c>
      <c r="B80" s="6">
        <v>567</v>
      </c>
      <c r="C80" s="6">
        <v>1</v>
      </c>
      <c r="D80" s="6">
        <v>3</v>
      </c>
      <c r="E80" s="6">
        <v>74</v>
      </c>
      <c r="W80" s="19">
        <f t="shared" si="5"/>
        <v>3</v>
      </c>
      <c r="X80" s="19">
        <f t="shared" si="6"/>
        <v>31</v>
      </c>
      <c r="Y80" s="19">
        <f t="shared" si="7"/>
        <v>0</v>
      </c>
    </row>
    <row r="81" spans="1:25" ht="15.95" customHeight="1">
      <c r="A81" s="17" t="str">
        <f t="shared" si="4"/>
        <v>marv1_132_579</v>
      </c>
      <c r="B81" s="6">
        <v>579</v>
      </c>
      <c r="C81" s="6">
        <v>1</v>
      </c>
      <c r="D81" s="6">
        <v>3</v>
      </c>
      <c r="E81" s="6">
        <v>42</v>
      </c>
      <c r="H81" s="6">
        <v>3</v>
      </c>
      <c r="K81" s="11">
        <v>44</v>
      </c>
      <c r="W81" s="19">
        <f t="shared" si="5"/>
        <v>3</v>
      </c>
      <c r="X81" s="19">
        <f t="shared" si="6"/>
        <v>11</v>
      </c>
      <c r="Y81" s="19">
        <f t="shared" si="7"/>
        <v>0</v>
      </c>
    </row>
    <row r="82" spans="1:25" ht="15.95" customHeight="1">
      <c r="A82" s="17" t="str">
        <f t="shared" si="4"/>
        <v>marv1_132_194</v>
      </c>
      <c r="B82" s="6">
        <v>194</v>
      </c>
      <c r="C82" s="6">
        <v>1</v>
      </c>
      <c r="D82" s="6">
        <v>3</v>
      </c>
      <c r="E82" s="6">
        <v>181</v>
      </c>
      <c r="F82" s="8">
        <v>17.62099817</v>
      </c>
      <c r="W82" s="19">
        <f t="shared" si="5"/>
        <v>3</v>
      </c>
      <c r="X82" s="19">
        <f t="shared" si="6"/>
        <v>31</v>
      </c>
      <c r="Y82" s="19">
        <f t="shared" si="7"/>
        <v>0</v>
      </c>
    </row>
    <row r="83" spans="1:25" ht="15.95" customHeight="1">
      <c r="A83" s="17" t="str">
        <f t="shared" si="4"/>
        <v>marv1_132_191</v>
      </c>
      <c r="B83" s="6">
        <v>191</v>
      </c>
      <c r="C83" s="6">
        <v>1</v>
      </c>
      <c r="D83" s="6">
        <v>3</v>
      </c>
      <c r="E83" s="6">
        <v>141</v>
      </c>
      <c r="F83" s="8">
        <v>16.839000609999999</v>
      </c>
      <c r="H83" s="6">
        <v>3</v>
      </c>
      <c r="K83" s="11">
        <v>149</v>
      </c>
      <c r="W83" s="19">
        <f t="shared" si="5"/>
        <v>3</v>
      </c>
      <c r="X83" s="19">
        <f t="shared" si="6"/>
        <v>11</v>
      </c>
      <c r="Y83" s="19">
        <f t="shared" si="7"/>
        <v>0</v>
      </c>
    </row>
    <row r="84" spans="1:25" ht="15.95" customHeight="1">
      <c r="A84" s="17" t="str">
        <f t="shared" si="4"/>
        <v>marv1_132_197</v>
      </c>
      <c r="B84" s="6">
        <v>197</v>
      </c>
      <c r="C84" s="6">
        <v>1</v>
      </c>
      <c r="D84" s="6">
        <v>3</v>
      </c>
      <c r="E84" s="6">
        <v>140</v>
      </c>
      <c r="F84" s="8">
        <v>16.771998780000001</v>
      </c>
      <c r="H84" s="6">
        <v>3</v>
      </c>
      <c r="K84" s="11">
        <v>142</v>
      </c>
      <c r="W84" s="19">
        <f t="shared" si="5"/>
        <v>3</v>
      </c>
      <c r="X84" s="19">
        <f t="shared" si="6"/>
        <v>11</v>
      </c>
      <c r="Y84" s="19">
        <f t="shared" si="7"/>
        <v>0</v>
      </c>
    </row>
    <row r="85" spans="1:25" ht="15.95" customHeight="1">
      <c r="A85" s="17" t="str">
        <f t="shared" si="4"/>
        <v>marv1_132_196</v>
      </c>
      <c r="B85" s="6">
        <v>196</v>
      </c>
      <c r="C85" s="6">
        <v>1</v>
      </c>
      <c r="D85" s="6">
        <v>3</v>
      </c>
      <c r="E85" s="6">
        <v>99</v>
      </c>
      <c r="F85" s="8">
        <v>14.70999817</v>
      </c>
      <c r="W85" s="19">
        <f t="shared" si="5"/>
        <v>3</v>
      </c>
      <c r="X85" s="19">
        <f t="shared" si="6"/>
        <v>31</v>
      </c>
      <c r="Y85" s="19">
        <f t="shared" si="7"/>
        <v>0</v>
      </c>
    </row>
    <row r="86" spans="1:25" ht="15.95" customHeight="1">
      <c r="A86" s="17" t="str">
        <f t="shared" si="4"/>
        <v>marv1_132_580</v>
      </c>
      <c r="B86" s="6">
        <v>580</v>
      </c>
      <c r="C86" s="6">
        <v>1</v>
      </c>
      <c r="D86" s="6">
        <v>6</v>
      </c>
      <c r="E86" s="6">
        <v>104</v>
      </c>
      <c r="W86" s="19">
        <f t="shared" si="5"/>
        <v>6</v>
      </c>
      <c r="X86" s="19">
        <f t="shared" si="6"/>
        <v>31</v>
      </c>
      <c r="Y86" s="19">
        <f t="shared" si="7"/>
        <v>0</v>
      </c>
    </row>
    <row r="87" spans="1:25" ht="15.95" customHeight="1">
      <c r="A87" s="17" t="str">
        <f t="shared" si="4"/>
        <v>marv1_132_200</v>
      </c>
      <c r="B87" s="6">
        <v>200</v>
      </c>
      <c r="C87" s="6">
        <v>1</v>
      </c>
      <c r="D87" s="6">
        <v>3</v>
      </c>
      <c r="E87" s="6">
        <v>120</v>
      </c>
      <c r="F87" s="8">
        <v>15.61800122</v>
      </c>
      <c r="W87" s="19">
        <f t="shared" si="5"/>
        <v>3</v>
      </c>
      <c r="X87" s="19">
        <f t="shared" si="6"/>
        <v>31</v>
      </c>
      <c r="Y87" s="19">
        <f t="shared" si="7"/>
        <v>0</v>
      </c>
    </row>
    <row r="88" spans="1:25" ht="15.95" customHeight="1">
      <c r="A88" s="17" t="str">
        <f t="shared" si="4"/>
        <v>marv1_132_568</v>
      </c>
      <c r="B88" s="6">
        <v>568</v>
      </c>
      <c r="C88" s="6">
        <v>1</v>
      </c>
      <c r="D88" s="6">
        <v>16</v>
      </c>
      <c r="E88" s="6">
        <v>48</v>
      </c>
      <c r="W88" s="19">
        <f t="shared" si="5"/>
        <v>16</v>
      </c>
      <c r="X88" s="19">
        <f t="shared" si="6"/>
        <v>31</v>
      </c>
      <c r="Y88" s="19">
        <f t="shared" si="7"/>
        <v>0</v>
      </c>
    </row>
    <row r="89" spans="1:25" ht="15.95" customHeight="1">
      <c r="A89" s="17" t="str">
        <f t="shared" si="4"/>
        <v>marv1_132_203</v>
      </c>
      <c r="B89" s="6">
        <v>203</v>
      </c>
      <c r="C89" s="6">
        <v>1</v>
      </c>
      <c r="D89" s="6">
        <v>3</v>
      </c>
      <c r="E89" s="6">
        <v>154</v>
      </c>
      <c r="F89" s="8">
        <v>18.231006099999998</v>
      </c>
      <c r="W89" s="19">
        <f t="shared" si="5"/>
        <v>3</v>
      </c>
      <c r="X89" s="19">
        <f t="shared" si="6"/>
        <v>31</v>
      </c>
      <c r="Y89" s="19">
        <f t="shared" si="7"/>
        <v>0</v>
      </c>
    </row>
    <row r="90" spans="1:25" ht="15.95" customHeight="1">
      <c r="A90" s="17" t="str">
        <f t="shared" si="4"/>
        <v>marv1_132_204</v>
      </c>
      <c r="B90" s="6">
        <v>204</v>
      </c>
      <c r="C90" s="6">
        <v>1</v>
      </c>
      <c r="D90" s="6">
        <v>3</v>
      </c>
      <c r="E90" s="6">
        <v>153</v>
      </c>
      <c r="F90" s="8">
        <v>17.79900061</v>
      </c>
      <c r="W90" s="19">
        <f t="shared" si="5"/>
        <v>3</v>
      </c>
      <c r="X90" s="19">
        <f t="shared" si="6"/>
        <v>31</v>
      </c>
      <c r="Y90" s="19">
        <f t="shared" si="7"/>
        <v>0</v>
      </c>
    </row>
    <row r="91" spans="1:25" ht="15.95" customHeight="1">
      <c r="A91" s="17" t="str">
        <f t="shared" si="4"/>
        <v>marv1_132_205</v>
      </c>
      <c r="B91" s="6">
        <v>205</v>
      </c>
      <c r="C91" s="6">
        <v>1</v>
      </c>
      <c r="D91" s="6">
        <v>3</v>
      </c>
      <c r="E91" s="6">
        <v>107</v>
      </c>
      <c r="F91" s="8">
        <v>14.767996950000001</v>
      </c>
      <c r="W91" s="19">
        <f t="shared" si="5"/>
        <v>3</v>
      </c>
      <c r="X91" s="19">
        <f t="shared" si="6"/>
        <v>31</v>
      </c>
      <c r="Y91" s="19">
        <f t="shared" si="7"/>
        <v>0</v>
      </c>
    </row>
    <row r="92" spans="1:25" ht="15.95" customHeight="1">
      <c r="A92" s="17" t="str">
        <f t="shared" si="4"/>
        <v>marv1_132_584</v>
      </c>
      <c r="B92" s="6">
        <v>584</v>
      </c>
      <c r="C92" s="6">
        <v>1</v>
      </c>
      <c r="D92" s="6">
        <v>3</v>
      </c>
      <c r="E92" s="6">
        <v>133</v>
      </c>
      <c r="F92" s="8">
        <v>16.645001830000002</v>
      </c>
      <c r="H92" s="6">
        <v>3</v>
      </c>
      <c r="K92" s="11">
        <v>133</v>
      </c>
      <c r="W92" s="19">
        <f t="shared" si="5"/>
        <v>3</v>
      </c>
      <c r="X92" s="19">
        <f t="shared" si="6"/>
        <v>11</v>
      </c>
      <c r="Y92" s="19">
        <f t="shared" si="7"/>
        <v>0</v>
      </c>
    </row>
    <row r="93" spans="1:25" ht="15.95" customHeight="1">
      <c r="A93" s="17" t="str">
        <f t="shared" si="4"/>
        <v>marv1_132_211</v>
      </c>
      <c r="B93" s="6">
        <v>211</v>
      </c>
      <c r="C93" s="6">
        <v>1</v>
      </c>
      <c r="D93" s="6">
        <v>3</v>
      </c>
      <c r="E93" s="6">
        <v>123</v>
      </c>
      <c r="F93" s="8">
        <v>17.112003049999998</v>
      </c>
      <c r="W93" s="19">
        <f t="shared" si="5"/>
        <v>3</v>
      </c>
      <c r="X93" s="19">
        <f t="shared" si="6"/>
        <v>31</v>
      </c>
      <c r="Y93" s="19">
        <f t="shared" si="7"/>
        <v>0</v>
      </c>
    </row>
    <row r="94" spans="1:25" ht="15.95" customHeight="1">
      <c r="A94" s="17" t="str">
        <f t="shared" si="4"/>
        <v>marv1_132_583</v>
      </c>
      <c r="B94" s="6">
        <v>583</v>
      </c>
      <c r="C94" s="6">
        <v>1</v>
      </c>
      <c r="D94" s="6">
        <v>2</v>
      </c>
      <c r="E94" s="6">
        <v>95</v>
      </c>
      <c r="W94" s="19">
        <f t="shared" si="5"/>
        <v>2</v>
      </c>
      <c r="X94" s="19">
        <f t="shared" si="6"/>
        <v>31</v>
      </c>
      <c r="Y94" s="19">
        <f t="shared" si="7"/>
        <v>0</v>
      </c>
    </row>
    <row r="95" spans="1:25" ht="15.95" customHeight="1">
      <c r="A95" s="17" t="str">
        <f t="shared" si="4"/>
        <v>marv1_132_585</v>
      </c>
      <c r="B95" s="6">
        <v>585</v>
      </c>
      <c r="C95" s="6">
        <v>1</v>
      </c>
      <c r="D95" s="6">
        <v>16</v>
      </c>
      <c r="E95" s="6">
        <v>44</v>
      </c>
      <c r="W95" s="19">
        <f t="shared" si="5"/>
        <v>16</v>
      </c>
      <c r="X95" s="19">
        <f t="shared" si="6"/>
        <v>31</v>
      </c>
      <c r="Y95" s="19">
        <f t="shared" si="7"/>
        <v>0</v>
      </c>
    </row>
    <row r="96" spans="1:25" ht="15.95" customHeight="1">
      <c r="A96" s="17" t="str">
        <f t="shared" si="4"/>
        <v>marv1_132_212</v>
      </c>
      <c r="B96" s="6">
        <v>212</v>
      </c>
      <c r="C96" s="6">
        <v>1</v>
      </c>
      <c r="D96" s="6">
        <v>3</v>
      </c>
      <c r="E96" s="6">
        <v>136</v>
      </c>
      <c r="F96" s="8">
        <v>17.98699878</v>
      </c>
      <c r="W96" s="19">
        <f t="shared" si="5"/>
        <v>3</v>
      </c>
      <c r="X96" s="19">
        <f t="shared" si="6"/>
        <v>31</v>
      </c>
      <c r="Y96" s="19">
        <f t="shared" si="7"/>
        <v>0</v>
      </c>
    </row>
    <row r="97" spans="1:25" ht="15.95" customHeight="1">
      <c r="A97" s="17" t="str">
        <f t="shared" si="4"/>
        <v>marv1_132_226</v>
      </c>
      <c r="B97" s="6">
        <v>226</v>
      </c>
      <c r="C97" s="6">
        <v>1</v>
      </c>
      <c r="D97" s="6">
        <v>3</v>
      </c>
      <c r="E97" s="6">
        <v>137</v>
      </c>
      <c r="F97" s="8">
        <v>17.797000610000001</v>
      </c>
      <c r="W97" s="19">
        <f t="shared" si="5"/>
        <v>3</v>
      </c>
      <c r="X97" s="19">
        <f t="shared" si="6"/>
        <v>31</v>
      </c>
      <c r="Y97" s="19">
        <f t="shared" si="7"/>
        <v>0</v>
      </c>
    </row>
    <row r="98" spans="1:25" ht="15.95" customHeight="1">
      <c r="A98" s="17" t="str">
        <f t="shared" si="4"/>
        <v>marv1_132_217</v>
      </c>
      <c r="B98" s="6">
        <v>217</v>
      </c>
      <c r="C98" s="6">
        <v>1</v>
      </c>
      <c r="D98" s="6">
        <v>3</v>
      </c>
      <c r="E98" s="6">
        <v>147</v>
      </c>
      <c r="F98" s="8">
        <v>16.850010990000001</v>
      </c>
      <c r="W98" s="19">
        <f t="shared" si="5"/>
        <v>3</v>
      </c>
      <c r="X98" s="19">
        <f t="shared" si="6"/>
        <v>31</v>
      </c>
      <c r="Y98" s="19">
        <f t="shared" si="7"/>
        <v>0</v>
      </c>
    </row>
    <row r="99" spans="1:25" ht="15.95" customHeight="1">
      <c r="A99" s="17" t="str">
        <f t="shared" si="4"/>
        <v>marv1_132_240</v>
      </c>
      <c r="B99" s="6">
        <v>240</v>
      </c>
      <c r="C99" s="6">
        <v>1</v>
      </c>
      <c r="D99" s="6">
        <v>3</v>
      </c>
      <c r="E99" s="6">
        <v>129</v>
      </c>
      <c r="F99" s="8">
        <v>17.039001219999999</v>
      </c>
      <c r="W99" s="19">
        <f t="shared" si="5"/>
        <v>3</v>
      </c>
      <c r="X99" s="19">
        <f t="shared" si="6"/>
        <v>31</v>
      </c>
      <c r="Y99" s="19">
        <f t="shared" si="7"/>
        <v>0</v>
      </c>
    </row>
    <row r="100" spans="1:25" ht="15.95" customHeight="1">
      <c r="A100" s="17" t="str">
        <f t="shared" si="4"/>
        <v>marv1_132_216</v>
      </c>
      <c r="B100" s="6">
        <v>216</v>
      </c>
      <c r="C100" s="6">
        <v>1</v>
      </c>
      <c r="D100" s="6">
        <v>3</v>
      </c>
      <c r="E100" s="6">
        <v>156</v>
      </c>
      <c r="F100" s="8">
        <v>18.01899878</v>
      </c>
      <c r="H100" s="6">
        <v>3</v>
      </c>
      <c r="K100" s="11">
        <v>156</v>
      </c>
      <c r="W100" s="19">
        <f t="shared" si="5"/>
        <v>3</v>
      </c>
      <c r="X100" s="19">
        <f t="shared" si="6"/>
        <v>11</v>
      </c>
      <c r="Y100" s="19">
        <f t="shared" si="7"/>
        <v>0</v>
      </c>
    </row>
    <row r="101" spans="1:25" ht="15.95" customHeight="1">
      <c r="A101" s="17" t="str">
        <f t="shared" si="4"/>
        <v>marv1_132_231</v>
      </c>
      <c r="B101" s="6">
        <v>231</v>
      </c>
      <c r="C101" s="6">
        <v>1</v>
      </c>
      <c r="D101" s="6">
        <v>3</v>
      </c>
      <c r="E101" s="6">
        <v>155</v>
      </c>
      <c r="F101" s="8">
        <v>17.924998169999999</v>
      </c>
      <c r="W101" s="19">
        <f t="shared" si="5"/>
        <v>3</v>
      </c>
      <c r="X101" s="19">
        <f t="shared" si="6"/>
        <v>31</v>
      </c>
      <c r="Y101" s="19">
        <f t="shared" si="7"/>
        <v>0</v>
      </c>
    </row>
    <row r="102" spans="1:25" ht="15.95" customHeight="1">
      <c r="A102" s="17" t="str">
        <f t="shared" si="4"/>
        <v>marv1_132_223</v>
      </c>
      <c r="B102" s="6">
        <v>223</v>
      </c>
      <c r="C102" s="6">
        <v>1</v>
      </c>
      <c r="D102" s="6">
        <v>3</v>
      </c>
      <c r="E102" s="6">
        <v>105</v>
      </c>
      <c r="F102" s="8">
        <v>16.360996950000001</v>
      </c>
      <c r="W102" s="19">
        <f t="shared" si="5"/>
        <v>3</v>
      </c>
      <c r="X102" s="19">
        <f t="shared" si="6"/>
        <v>31</v>
      </c>
      <c r="Y102" s="19">
        <f t="shared" si="7"/>
        <v>0</v>
      </c>
    </row>
    <row r="103" spans="1:25" ht="15.95" customHeight="1">
      <c r="A103" s="17" t="str">
        <f t="shared" si="4"/>
        <v>marv1_132_244</v>
      </c>
      <c r="B103" s="6">
        <v>244</v>
      </c>
      <c r="C103" s="6">
        <v>1</v>
      </c>
      <c r="D103" s="6">
        <v>3</v>
      </c>
      <c r="E103" s="6">
        <v>133</v>
      </c>
      <c r="F103" s="8">
        <v>18.31200977</v>
      </c>
      <c r="W103" s="19">
        <f t="shared" si="5"/>
        <v>3</v>
      </c>
      <c r="X103" s="19">
        <f t="shared" si="6"/>
        <v>31</v>
      </c>
      <c r="Y103" s="19">
        <f t="shared" si="7"/>
        <v>0</v>
      </c>
    </row>
    <row r="104" spans="1:25" ht="15.95" customHeight="1">
      <c r="A104" s="17" t="str">
        <f t="shared" si="4"/>
        <v>marv1_132_235</v>
      </c>
      <c r="B104" s="6">
        <v>235</v>
      </c>
      <c r="C104" s="6">
        <v>1</v>
      </c>
      <c r="D104" s="6">
        <v>3</v>
      </c>
      <c r="E104" s="6">
        <v>101</v>
      </c>
      <c r="F104" s="8">
        <v>13.30600916</v>
      </c>
      <c r="W104" s="19">
        <f t="shared" si="5"/>
        <v>3</v>
      </c>
      <c r="X104" s="19">
        <f t="shared" si="6"/>
        <v>31</v>
      </c>
      <c r="Y104" s="19">
        <f t="shared" si="7"/>
        <v>0</v>
      </c>
    </row>
    <row r="105" spans="1:25" ht="15.95" customHeight="1">
      <c r="A105" s="17" t="str">
        <f t="shared" si="4"/>
        <v>marv1_132_247</v>
      </c>
      <c r="B105" s="6">
        <v>247</v>
      </c>
      <c r="C105" s="6">
        <v>1</v>
      </c>
      <c r="D105" s="6">
        <v>3</v>
      </c>
      <c r="E105" s="6">
        <v>143</v>
      </c>
      <c r="F105" s="8">
        <v>17.837001829999998</v>
      </c>
      <c r="H105" s="6">
        <v>3</v>
      </c>
      <c r="K105" s="11">
        <v>151</v>
      </c>
      <c r="W105" s="19">
        <f t="shared" si="5"/>
        <v>3</v>
      </c>
      <c r="X105" s="19">
        <f t="shared" si="6"/>
        <v>11</v>
      </c>
      <c r="Y105" s="19">
        <f t="shared" si="7"/>
        <v>0</v>
      </c>
    </row>
    <row r="106" spans="1:25" ht="15.95" customHeight="1">
      <c r="A106" s="17" t="str">
        <f t="shared" si="4"/>
        <v>marv1_132_230</v>
      </c>
      <c r="B106" s="6">
        <v>230</v>
      </c>
      <c r="C106" s="6">
        <v>1</v>
      </c>
      <c r="D106" s="6">
        <v>3</v>
      </c>
      <c r="E106" s="6">
        <v>124</v>
      </c>
      <c r="F106" s="8">
        <v>15.62099695</v>
      </c>
      <c r="W106" s="19">
        <f t="shared" si="5"/>
        <v>3</v>
      </c>
      <c r="X106" s="19">
        <f t="shared" si="6"/>
        <v>31</v>
      </c>
      <c r="Y106" s="19">
        <f t="shared" si="7"/>
        <v>0</v>
      </c>
    </row>
    <row r="107" spans="1:25" ht="15.95" customHeight="1">
      <c r="A107" s="17" t="str">
        <f t="shared" si="4"/>
        <v>marv1_132_256</v>
      </c>
      <c r="B107" s="6">
        <v>256</v>
      </c>
      <c r="C107" s="6">
        <v>1</v>
      </c>
      <c r="D107" s="6">
        <v>3</v>
      </c>
      <c r="E107" s="6">
        <v>115</v>
      </c>
      <c r="F107" s="8">
        <v>16.54600061</v>
      </c>
      <c r="W107" s="19">
        <f t="shared" si="5"/>
        <v>3</v>
      </c>
      <c r="X107" s="19">
        <f t="shared" si="6"/>
        <v>31</v>
      </c>
      <c r="Y107" s="19">
        <f t="shared" si="7"/>
        <v>0</v>
      </c>
    </row>
    <row r="108" spans="1:25" ht="15.95" customHeight="1">
      <c r="A108" s="17" t="str">
        <f t="shared" si="4"/>
        <v>marv1_132_245</v>
      </c>
      <c r="B108" s="6">
        <v>245</v>
      </c>
      <c r="C108" s="6">
        <v>1</v>
      </c>
      <c r="D108" s="6">
        <v>3</v>
      </c>
      <c r="E108" s="6">
        <v>127</v>
      </c>
      <c r="F108" s="8">
        <v>16.953996950000001</v>
      </c>
      <c r="W108" s="19">
        <f t="shared" si="5"/>
        <v>3</v>
      </c>
      <c r="X108" s="19">
        <f t="shared" si="6"/>
        <v>31</v>
      </c>
      <c r="Y108" s="19">
        <f t="shared" si="7"/>
        <v>0</v>
      </c>
    </row>
    <row r="109" spans="1:25" ht="15.95" customHeight="1">
      <c r="A109" s="17" t="str">
        <f t="shared" si="4"/>
        <v>marv1_132_594</v>
      </c>
      <c r="B109" s="6">
        <v>594</v>
      </c>
      <c r="C109" s="6">
        <v>1</v>
      </c>
      <c r="D109" s="6">
        <v>3</v>
      </c>
      <c r="E109" s="6">
        <v>77</v>
      </c>
      <c r="W109" s="19">
        <f t="shared" si="5"/>
        <v>3</v>
      </c>
      <c r="X109" s="19">
        <f t="shared" si="6"/>
        <v>31</v>
      </c>
      <c r="Y109" s="19">
        <f t="shared" si="7"/>
        <v>0</v>
      </c>
    </row>
    <row r="110" spans="1:25" ht="15.95" customHeight="1">
      <c r="A110" s="17" t="str">
        <f t="shared" si="4"/>
        <v>marv1_132_237</v>
      </c>
      <c r="B110" s="6">
        <v>237</v>
      </c>
      <c r="C110" s="6">
        <v>1</v>
      </c>
      <c r="D110" s="6">
        <v>3</v>
      </c>
      <c r="E110" s="6">
        <v>151</v>
      </c>
      <c r="F110" s="8">
        <v>18.056000610000002</v>
      </c>
      <c r="W110" s="19">
        <f t="shared" si="5"/>
        <v>3</v>
      </c>
      <c r="X110" s="19">
        <f t="shared" si="6"/>
        <v>31</v>
      </c>
      <c r="Y110" s="19">
        <f t="shared" si="7"/>
        <v>0</v>
      </c>
    </row>
    <row r="111" spans="1:25" ht="15.95" customHeight="1">
      <c r="A111" s="17" t="str">
        <f t="shared" si="4"/>
        <v>marv1_132_255</v>
      </c>
      <c r="B111" s="6">
        <v>255</v>
      </c>
      <c r="C111" s="6">
        <v>1</v>
      </c>
      <c r="D111" s="6">
        <v>3</v>
      </c>
      <c r="E111" s="6">
        <v>174</v>
      </c>
      <c r="F111" s="8">
        <v>19.007000000000001</v>
      </c>
      <c r="W111" s="19">
        <f t="shared" si="5"/>
        <v>3</v>
      </c>
      <c r="X111" s="19">
        <f t="shared" si="6"/>
        <v>31</v>
      </c>
      <c r="Y111" s="19">
        <f t="shared" si="7"/>
        <v>0</v>
      </c>
    </row>
    <row r="112" spans="1:25" ht="15.95" customHeight="1">
      <c r="A112" s="17" t="str">
        <f t="shared" si="4"/>
        <v>marv1_132_598</v>
      </c>
      <c r="B112" s="6">
        <v>598</v>
      </c>
      <c r="C112" s="6">
        <v>1</v>
      </c>
      <c r="D112" s="6">
        <v>2</v>
      </c>
      <c r="E112" s="6">
        <v>83</v>
      </c>
      <c r="W112" s="19">
        <f t="shared" si="5"/>
        <v>2</v>
      </c>
      <c r="X112" s="19">
        <f t="shared" si="6"/>
        <v>31</v>
      </c>
      <c r="Y112" s="19">
        <f t="shared" si="7"/>
        <v>0</v>
      </c>
    </row>
    <row r="113" spans="1:25" ht="15.95" customHeight="1">
      <c r="A113" s="17" t="str">
        <f t="shared" si="4"/>
        <v>marv1_132_265</v>
      </c>
      <c r="B113" s="6">
        <v>265</v>
      </c>
      <c r="C113" s="6">
        <v>1</v>
      </c>
      <c r="D113" s="6">
        <v>3</v>
      </c>
      <c r="E113" s="6">
        <v>118</v>
      </c>
      <c r="F113" s="8">
        <v>18.03900793</v>
      </c>
      <c r="H113" s="6">
        <v>3</v>
      </c>
      <c r="K113" s="11">
        <v>183</v>
      </c>
      <c r="W113" s="19">
        <f t="shared" si="5"/>
        <v>3</v>
      </c>
      <c r="X113" s="19">
        <f t="shared" si="6"/>
        <v>11</v>
      </c>
      <c r="Y113" s="19">
        <f t="shared" si="7"/>
        <v>0</v>
      </c>
    </row>
    <row r="114" spans="1:25" ht="15.95" customHeight="1">
      <c r="A114" s="17" t="str">
        <f t="shared" si="4"/>
        <v>marv1_132_599</v>
      </c>
      <c r="B114" s="6">
        <v>599</v>
      </c>
      <c r="C114" s="6">
        <v>1</v>
      </c>
      <c r="D114" s="6">
        <v>3</v>
      </c>
      <c r="E114" s="6">
        <v>73</v>
      </c>
      <c r="W114" s="19">
        <f t="shared" si="5"/>
        <v>3</v>
      </c>
      <c r="X114" s="19">
        <f t="shared" si="6"/>
        <v>31</v>
      </c>
      <c r="Y114" s="19">
        <f t="shared" si="7"/>
        <v>0</v>
      </c>
    </row>
    <row r="115" spans="1:25" ht="15.95" customHeight="1">
      <c r="A115" s="17" t="str">
        <f t="shared" si="4"/>
        <v>marv1_132_250</v>
      </c>
      <c r="B115" s="6">
        <v>250</v>
      </c>
      <c r="C115" s="6">
        <v>1</v>
      </c>
      <c r="D115" s="6">
        <v>3</v>
      </c>
      <c r="E115" s="6">
        <v>163</v>
      </c>
      <c r="F115" s="8">
        <v>18.52499817</v>
      </c>
      <c r="H115" s="6">
        <v>3</v>
      </c>
      <c r="K115" s="11">
        <v>176</v>
      </c>
      <c r="W115" s="19">
        <f t="shared" si="5"/>
        <v>3</v>
      </c>
      <c r="X115" s="19">
        <f t="shared" si="6"/>
        <v>11</v>
      </c>
      <c r="Y115" s="19">
        <f t="shared" si="7"/>
        <v>0</v>
      </c>
    </row>
    <row r="116" spans="1:25" ht="15.95" customHeight="1">
      <c r="A116" s="17" t="str">
        <f t="shared" si="4"/>
        <v>marv1_132_600</v>
      </c>
      <c r="B116" s="6">
        <v>600</v>
      </c>
      <c r="C116" s="6">
        <v>1</v>
      </c>
      <c r="D116" s="6">
        <v>3</v>
      </c>
      <c r="E116" s="6">
        <v>83</v>
      </c>
      <c r="F116" s="8">
        <v>12.09500061</v>
      </c>
      <c r="W116" s="19">
        <f t="shared" si="5"/>
        <v>3</v>
      </c>
      <c r="X116" s="19">
        <f t="shared" si="6"/>
        <v>31</v>
      </c>
      <c r="Y116" s="19">
        <f t="shared" si="7"/>
        <v>0</v>
      </c>
    </row>
    <row r="117" spans="1:25" ht="15.95" customHeight="1">
      <c r="A117" s="17" t="str">
        <f t="shared" si="4"/>
        <v>marv1_132_258</v>
      </c>
      <c r="B117" s="6">
        <v>258</v>
      </c>
      <c r="C117" s="6">
        <v>1</v>
      </c>
      <c r="D117" s="6">
        <v>3</v>
      </c>
      <c r="E117" s="6">
        <v>121</v>
      </c>
      <c r="F117" s="8">
        <v>17.014007929999998</v>
      </c>
      <c r="W117" s="19">
        <f t="shared" si="5"/>
        <v>3</v>
      </c>
      <c r="X117" s="19">
        <f t="shared" si="6"/>
        <v>31</v>
      </c>
      <c r="Y117" s="19">
        <f t="shared" si="7"/>
        <v>0</v>
      </c>
    </row>
    <row r="118" spans="1:25" ht="15.95" customHeight="1">
      <c r="A118" s="17" t="str">
        <f t="shared" si="4"/>
        <v>marv1_132_264</v>
      </c>
      <c r="B118" s="6">
        <v>264</v>
      </c>
      <c r="C118" s="6">
        <v>1</v>
      </c>
      <c r="D118" s="6">
        <v>3</v>
      </c>
      <c r="E118" s="6">
        <v>133</v>
      </c>
      <c r="F118" s="8">
        <v>16.444998170000002</v>
      </c>
      <c r="W118" s="19">
        <f t="shared" si="5"/>
        <v>3</v>
      </c>
      <c r="X118" s="19">
        <f t="shared" si="6"/>
        <v>31</v>
      </c>
      <c r="Y118" s="19">
        <f t="shared" si="7"/>
        <v>0</v>
      </c>
    </row>
    <row r="119" spans="1:25" ht="15.95" customHeight="1">
      <c r="A119" s="17" t="str">
        <f t="shared" si="4"/>
        <v>marv1_132_252</v>
      </c>
      <c r="B119" s="6">
        <v>252</v>
      </c>
      <c r="C119" s="6">
        <v>1</v>
      </c>
      <c r="D119" s="6">
        <v>3</v>
      </c>
      <c r="E119" s="6">
        <v>110</v>
      </c>
      <c r="F119" s="8">
        <v>15.834</v>
      </c>
      <c r="W119" s="19">
        <f t="shared" si="5"/>
        <v>3</v>
      </c>
      <c r="X119" s="19">
        <f t="shared" si="6"/>
        <v>31</v>
      </c>
      <c r="Y119" s="19">
        <f t="shared" si="7"/>
        <v>0</v>
      </c>
    </row>
    <row r="120" spans="1:25" ht="15.95" customHeight="1">
      <c r="A120" s="17" t="str">
        <f t="shared" si="4"/>
        <v>marv1_132_261</v>
      </c>
      <c r="B120" s="6">
        <v>261</v>
      </c>
      <c r="C120" s="6">
        <v>1</v>
      </c>
      <c r="D120" s="6">
        <v>3</v>
      </c>
      <c r="E120" s="6">
        <v>152</v>
      </c>
      <c r="F120" s="8">
        <v>16.98200366</v>
      </c>
      <c r="H120" s="6">
        <v>3</v>
      </c>
      <c r="K120" s="11">
        <v>154</v>
      </c>
      <c r="U120" s="9" t="s">
        <v>20</v>
      </c>
      <c r="W120" s="19">
        <f t="shared" si="5"/>
        <v>3</v>
      </c>
      <c r="X120" s="19">
        <f t="shared" si="6"/>
        <v>11</v>
      </c>
      <c r="Y120" s="19">
        <f t="shared" si="7"/>
        <v>0</v>
      </c>
    </row>
    <row r="121" spans="1:25" ht="15.95" customHeight="1">
      <c r="A121" s="17" t="str">
        <f t="shared" si="4"/>
        <v>marv1_132_601</v>
      </c>
      <c r="B121" s="6">
        <v>601</v>
      </c>
      <c r="C121" s="6">
        <v>1</v>
      </c>
      <c r="D121" s="6">
        <v>3</v>
      </c>
      <c r="E121" s="6">
        <v>118</v>
      </c>
      <c r="F121" s="8">
        <v>15.58800488</v>
      </c>
      <c r="W121" s="19">
        <f t="shared" si="5"/>
        <v>3</v>
      </c>
      <c r="X121" s="19">
        <f t="shared" si="6"/>
        <v>31</v>
      </c>
      <c r="Y121" s="19">
        <f t="shared" si="7"/>
        <v>0</v>
      </c>
    </row>
    <row r="122" spans="1:25" ht="15.95" customHeight="1">
      <c r="A122" s="17" t="str">
        <f t="shared" si="4"/>
        <v>marv1_132_267</v>
      </c>
      <c r="B122" s="6">
        <v>267</v>
      </c>
      <c r="C122" s="6">
        <v>1</v>
      </c>
      <c r="D122" s="6">
        <v>3</v>
      </c>
      <c r="E122" s="6">
        <v>146</v>
      </c>
      <c r="F122" s="8">
        <v>15.88600061</v>
      </c>
      <c r="W122" s="19">
        <f t="shared" si="5"/>
        <v>3</v>
      </c>
      <c r="X122" s="19">
        <f t="shared" si="6"/>
        <v>31</v>
      </c>
      <c r="Y122" s="19">
        <f t="shared" si="7"/>
        <v>0</v>
      </c>
    </row>
    <row r="123" spans="1:25" ht="15.95" customHeight="1">
      <c r="A123" s="17" t="str">
        <f t="shared" si="4"/>
        <v>marv1_132_260</v>
      </c>
      <c r="B123" s="6">
        <v>260</v>
      </c>
      <c r="C123" s="6">
        <v>1</v>
      </c>
      <c r="D123" s="6">
        <v>3</v>
      </c>
      <c r="E123" s="6">
        <v>158</v>
      </c>
      <c r="F123" s="8">
        <v>16.696001219999999</v>
      </c>
      <c r="W123" s="19">
        <f t="shared" si="5"/>
        <v>3</v>
      </c>
      <c r="X123" s="19">
        <f t="shared" si="6"/>
        <v>31</v>
      </c>
      <c r="Y123" s="19">
        <f t="shared" si="7"/>
        <v>0</v>
      </c>
    </row>
    <row r="124" spans="1:25" ht="15.95" customHeight="1">
      <c r="A124" s="17" t="str">
        <f t="shared" si="4"/>
        <v>marv1_132_602</v>
      </c>
      <c r="B124" s="6">
        <v>602</v>
      </c>
      <c r="C124" s="6">
        <v>1</v>
      </c>
      <c r="D124" s="6">
        <v>16</v>
      </c>
      <c r="E124" s="6">
        <v>46</v>
      </c>
      <c r="H124" s="6">
        <v>18</v>
      </c>
      <c r="K124" s="11">
        <v>52</v>
      </c>
      <c r="W124" s="19">
        <f t="shared" si="5"/>
        <v>16</v>
      </c>
      <c r="X124" s="19">
        <f t="shared" si="6"/>
        <v>11</v>
      </c>
      <c r="Y124" s="19">
        <f t="shared" si="7"/>
        <v>0</v>
      </c>
    </row>
    <row r="125" spans="1:25" ht="15.95" customHeight="1">
      <c r="A125" s="17" t="str">
        <f t="shared" si="4"/>
        <v>marv1_132_271</v>
      </c>
      <c r="B125" s="6">
        <v>271</v>
      </c>
      <c r="C125" s="6">
        <v>1</v>
      </c>
      <c r="D125" s="6">
        <v>3</v>
      </c>
      <c r="E125" s="6">
        <v>155</v>
      </c>
      <c r="F125" s="8">
        <v>17.47400854</v>
      </c>
      <c r="W125" s="19">
        <f t="shared" si="5"/>
        <v>3</v>
      </c>
      <c r="X125" s="19">
        <f t="shared" si="6"/>
        <v>31</v>
      </c>
      <c r="Y125" s="19">
        <f t="shared" si="7"/>
        <v>0</v>
      </c>
    </row>
    <row r="126" spans="1:25" ht="15.95" customHeight="1">
      <c r="A126" s="17" t="str">
        <f t="shared" si="4"/>
        <v>marv1_132_266</v>
      </c>
      <c r="B126" s="6">
        <v>266</v>
      </c>
      <c r="C126" s="6">
        <v>1</v>
      </c>
      <c r="D126" s="6">
        <v>3</v>
      </c>
      <c r="E126" s="6">
        <v>128</v>
      </c>
      <c r="F126" s="8">
        <v>15.41299817</v>
      </c>
      <c r="H126" s="6">
        <v>3</v>
      </c>
      <c r="K126" s="11">
        <v>131</v>
      </c>
      <c r="W126" s="19">
        <f t="shared" si="5"/>
        <v>3</v>
      </c>
      <c r="X126" s="19">
        <f t="shared" si="6"/>
        <v>11</v>
      </c>
      <c r="Y126" s="19">
        <f t="shared" si="7"/>
        <v>0</v>
      </c>
    </row>
    <row r="127" spans="1:25" ht="15.95" customHeight="1">
      <c r="A127" s="17" t="str">
        <f t="shared" si="4"/>
        <v>marv1_132_603</v>
      </c>
      <c r="B127" s="6">
        <v>603</v>
      </c>
      <c r="C127" s="6">
        <v>1</v>
      </c>
      <c r="D127" s="6">
        <v>16</v>
      </c>
      <c r="E127" s="6">
        <v>83</v>
      </c>
      <c r="H127" s="6">
        <v>18</v>
      </c>
      <c r="K127" s="11">
        <v>96</v>
      </c>
      <c r="W127" s="19">
        <f t="shared" si="5"/>
        <v>16</v>
      </c>
      <c r="X127" s="19">
        <f t="shared" si="6"/>
        <v>11</v>
      </c>
      <c r="Y127" s="19">
        <f t="shared" si="7"/>
        <v>0</v>
      </c>
    </row>
    <row r="128" spans="1:25" ht="15.95" customHeight="1">
      <c r="A128" s="17" t="str">
        <f t="shared" si="4"/>
        <v>marv1_132_275</v>
      </c>
      <c r="B128" s="6">
        <v>275</v>
      </c>
      <c r="C128" s="6">
        <v>1</v>
      </c>
      <c r="D128" s="6">
        <v>3</v>
      </c>
      <c r="E128" s="6">
        <v>132</v>
      </c>
      <c r="F128" s="8">
        <v>15.940010989999999</v>
      </c>
      <c r="H128" s="6">
        <v>3</v>
      </c>
      <c r="K128" s="11">
        <v>137</v>
      </c>
      <c r="W128" s="19">
        <f t="shared" si="5"/>
        <v>3</v>
      </c>
      <c r="X128" s="19">
        <f t="shared" si="6"/>
        <v>11</v>
      </c>
      <c r="Y128" s="19">
        <f t="shared" si="7"/>
        <v>0</v>
      </c>
    </row>
    <row r="129" spans="1:25" ht="15.95" customHeight="1">
      <c r="A129" s="17" t="str">
        <f t="shared" si="4"/>
        <v>marv1_132_145</v>
      </c>
      <c r="B129" s="6">
        <v>145</v>
      </c>
      <c r="C129" s="6">
        <v>2</v>
      </c>
      <c r="D129" s="6">
        <v>3</v>
      </c>
      <c r="E129" s="6">
        <v>158</v>
      </c>
      <c r="F129" s="8">
        <v>18.117007319999999</v>
      </c>
      <c r="H129" s="6">
        <v>3</v>
      </c>
      <c r="K129" s="11">
        <v>153</v>
      </c>
      <c r="W129" s="19">
        <f t="shared" si="5"/>
        <v>3</v>
      </c>
      <c r="X129" s="19">
        <f t="shared" si="6"/>
        <v>11</v>
      </c>
      <c r="Y129" s="19">
        <f t="shared" si="7"/>
        <v>0</v>
      </c>
    </row>
    <row r="130" spans="1:25" ht="15.95" customHeight="1">
      <c r="A130" s="17" t="str">
        <f t="shared" si="4"/>
        <v>marv1_132_139</v>
      </c>
      <c r="B130" s="6">
        <v>139</v>
      </c>
      <c r="C130" s="6">
        <v>2</v>
      </c>
      <c r="D130" s="6">
        <v>3</v>
      </c>
      <c r="E130" s="6">
        <v>139</v>
      </c>
      <c r="F130" s="8">
        <v>16.01100061</v>
      </c>
      <c r="W130" s="19">
        <f t="shared" si="5"/>
        <v>3</v>
      </c>
      <c r="X130" s="19">
        <f t="shared" si="6"/>
        <v>31</v>
      </c>
      <c r="Y130" s="19">
        <f t="shared" si="7"/>
        <v>0</v>
      </c>
    </row>
    <row r="131" spans="1:25" ht="15.95" customHeight="1">
      <c r="A131" s="17" t="str">
        <f t="shared" ref="A131:A194" si="8">CONCATENATE("marv1_132_",B131)</f>
        <v>marv1_132_154</v>
      </c>
      <c r="B131" s="6">
        <v>154</v>
      </c>
      <c r="C131" s="6">
        <v>2</v>
      </c>
      <c r="D131" s="6">
        <v>3</v>
      </c>
      <c r="E131" s="6">
        <v>161</v>
      </c>
      <c r="F131" s="8">
        <v>17.699006099999998</v>
      </c>
      <c r="W131" s="19">
        <f t="shared" ref="W131:W194" si="9">IF(H131=18,16,IF(H131&gt;0,H131,D131))</f>
        <v>3</v>
      </c>
      <c r="X131" s="19">
        <f t="shared" ref="X131:X194" si="10">IF(K131&gt;0,11,31)</f>
        <v>31</v>
      </c>
      <c r="Y131" s="19">
        <f t="shared" ref="Y131:Y194" si="11">W131-D131</f>
        <v>0</v>
      </c>
    </row>
    <row r="132" spans="1:25" ht="15.95" customHeight="1">
      <c r="A132" s="17" t="str">
        <f t="shared" si="8"/>
        <v>marv1_132_129</v>
      </c>
      <c r="B132" s="6">
        <v>129</v>
      </c>
      <c r="C132" s="6">
        <v>2</v>
      </c>
      <c r="D132" s="6">
        <v>3</v>
      </c>
      <c r="E132" s="6">
        <v>143</v>
      </c>
      <c r="F132" s="8">
        <v>18.783003050000001</v>
      </c>
      <c r="W132" s="19">
        <f t="shared" si="9"/>
        <v>3</v>
      </c>
      <c r="X132" s="19">
        <f t="shared" si="10"/>
        <v>31</v>
      </c>
      <c r="Y132" s="19">
        <f t="shared" si="11"/>
        <v>0</v>
      </c>
    </row>
    <row r="133" spans="1:25" ht="15.95" customHeight="1">
      <c r="A133" s="17" t="str">
        <f t="shared" si="8"/>
        <v>marv1_132_554</v>
      </c>
      <c r="B133" s="6">
        <v>554</v>
      </c>
      <c r="C133" s="6">
        <v>2</v>
      </c>
      <c r="D133" s="6">
        <v>3</v>
      </c>
      <c r="E133" s="6">
        <v>48</v>
      </c>
      <c r="H133" s="6">
        <v>3</v>
      </c>
      <c r="K133" s="11">
        <v>49</v>
      </c>
      <c r="U133" s="9" t="s">
        <v>21</v>
      </c>
      <c r="W133" s="19">
        <f t="shared" si="9"/>
        <v>3</v>
      </c>
      <c r="X133" s="19" t="s">
        <v>31</v>
      </c>
      <c r="Y133" s="19">
        <f t="shared" si="11"/>
        <v>0</v>
      </c>
    </row>
    <row r="134" spans="1:25" ht="15.95" customHeight="1">
      <c r="A134" s="17" t="str">
        <f t="shared" si="8"/>
        <v>marv1_132_553</v>
      </c>
      <c r="B134" s="6">
        <v>553</v>
      </c>
      <c r="C134" s="6">
        <v>2</v>
      </c>
      <c r="D134" s="6">
        <v>16</v>
      </c>
      <c r="E134" s="6">
        <v>47</v>
      </c>
      <c r="H134" s="6">
        <v>18</v>
      </c>
      <c r="K134" s="11">
        <v>52</v>
      </c>
      <c r="W134" s="19">
        <f t="shared" si="9"/>
        <v>16</v>
      </c>
      <c r="X134" s="19">
        <f t="shared" si="10"/>
        <v>11</v>
      </c>
      <c r="Y134" s="19">
        <f t="shared" si="11"/>
        <v>0</v>
      </c>
    </row>
    <row r="135" spans="1:25" ht="15.95" customHeight="1">
      <c r="A135" s="17" t="str">
        <f t="shared" si="8"/>
        <v>marv1_132_552</v>
      </c>
      <c r="B135" s="6">
        <v>552</v>
      </c>
      <c r="C135" s="6">
        <v>2</v>
      </c>
      <c r="D135" s="6">
        <v>16</v>
      </c>
      <c r="E135" s="6">
        <v>72</v>
      </c>
      <c r="H135" s="6">
        <v>18</v>
      </c>
      <c r="K135" s="11">
        <v>61</v>
      </c>
      <c r="W135" s="19">
        <f t="shared" si="9"/>
        <v>16</v>
      </c>
      <c r="X135" s="19">
        <f t="shared" si="10"/>
        <v>11</v>
      </c>
      <c r="Y135" s="19">
        <f t="shared" si="11"/>
        <v>0</v>
      </c>
    </row>
    <row r="136" spans="1:25" ht="15.95" customHeight="1">
      <c r="A136" s="17" t="str">
        <f t="shared" si="8"/>
        <v>marv1_132_137</v>
      </c>
      <c r="B136" s="6">
        <v>137</v>
      </c>
      <c r="C136" s="6">
        <v>2</v>
      </c>
      <c r="D136" s="6">
        <v>3</v>
      </c>
      <c r="E136" s="6">
        <v>96</v>
      </c>
      <c r="F136" s="8">
        <v>13.944004270000001</v>
      </c>
      <c r="W136" s="19">
        <f t="shared" si="9"/>
        <v>3</v>
      </c>
      <c r="X136" s="19">
        <f t="shared" si="10"/>
        <v>31</v>
      </c>
      <c r="Y136" s="19">
        <f t="shared" si="11"/>
        <v>0</v>
      </c>
    </row>
    <row r="137" spans="1:25" ht="15.95" customHeight="1">
      <c r="A137" s="17" t="str">
        <f t="shared" si="8"/>
        <v>marv1_132_128</v>
      </c>
      <c r="B137" s="6">
        <v>128</v>
      </c>
      <c r="C137" s="6">
        <v>2</v>
      </c>
      <c r="D137" s="6">
        <v>3</v>
      </c>
      <c r="E137" s="6">
        <v>113</v>
      </c>
      <c r="F137" s="8">
        <v>16.322001220000001</v>
      </c>
      <c r="W137" s="19">
        <f t="shared" si="9"/>
        <v>3</v>
      </c>
      <c r="X137" s="19">
        <f t="shared" si="10"/>
        <v>31</v>
      </c>
      <c r="Y137" s="19">
        <f t="shared" si="11"/>
        <v>0</v>
      </c>
    </row>
    <row r="138" spans="1:25" ht="15.95" customHeight="1">
      <c r="A138" s="17" t="str">
        <f t="shared" si="8"/>
        <v>marv1_132_546</v>
      </c>
      <c r="B138" s="6">
        <v>546</v>
      </c>
      <c r="C138" s="6">
        <v>2</v>
      </c>
      <c r="D138" s="6">
        <v>2</v>
      </c>
      <c r="E138" s="6">
        <v>55</v>
      </c>
      <c r="W138" s="19">
        <f t="shared" si="9"/>
        <v>2</v>
      </c>
      <c r="X138" s="19">
        <f t="shared" si="10"/>
        <v>31</v>
      </c>
      <c r="Y138" s="19">
        <f t="shared" si="11"/>
        <v>0</v>
      </c>
    </row>
    <row r="139" spans="1:25" ht="15.95" customHeight="1">
      <c r="A139" s="17" t="str">
        <f t="shared" si="8"/>
        <v>marv1_132_165</v>
      </c>
      <c r="B139" s="6">
        <v>165</v>
      </c>
      <c r="C139" s="6">
        <v>2</v>
      </c>
      <c r="D139" s="6">
        <v>3</v>
      </c>
      <c r="E139" s="6">
        <v>144</v>
      </c>
      <c r="F139" s="8">
        <v>17.200004880000002</v>
      </c>
      <c r="H139" s="6">
        <v>3</v>
      </c>
      <c r="K139" s="11">
        <v>147</v>
      </c>
      <c r="W139" s="19">
        <f t="shared" si="9"/>
        <v>3</v>
      </c>
      <c r="X139" s="19">
        <f t="shared" si="10"/>
        <v>11</v>
      </c>
      <c r="Y139" s="19">
        <f t="shared" si="11"/>
        <v>0</v>
      </c>
    </row>
    <row r="140" spans="1:25" ht="15.95" customHeight="1">
      <c r="A140" s="17" t="str">
        <f t="shared" si="8"/>
        <v>marv1_132_151</v>
      </c>
      <c r="B140" s="6">
        <v>151</v>
      </c>
      <c r="C140" s="6">
        <v>2</v>
      </c>
      <c r="D140" s="6">
        <v>3</v>
      </c>
      <c r="E140" s="6">
        <v>145</v>
      </c>
      <c r="F140" s="8">
        <v>16.030001219999999</v>
      </c>
      <c r="W140" s="19">
        <f t="shared" si="9"/>
        <v>3</v>
      </c>
      <c r="X140" s="19">
        <f t="shared" si="10"/>
        <v>31</v>
      </c>
      <c r="Y140" s="19">
        <f t="shared" si="11"/>
        <v>0</v>
      </c>
    </row>
    <row r="141" spans="1:25" ht="15.95" customHeight="1">
      <c r="A141" s="17" t="str">
        <f t="shared" si="8"/>
        <v>marv1_132_122</v>
      </c>
      <c r="B141" s="6">
        <v>122</v>
      </c>
      <c r="C141" s="6">
        <v>2</v>
      </c>
      <c r="D141" s="6">
        <v>3</v>
      </c>
      <c r="E141" s="6">
        <v>94</v>
      </c>
      <c r="F141" s="8">
        <v>15.412010990000001</v>
      </c>
      <c r="W141" s="19">
        <f t="shared" si="9"/>
        <v>3</v>
      </c>
      <c r="X141" s="19">
        <f t="shared" si="10"/>
        <v>31</v>
      </c>
      <c r="Y141" s="19">
        <f t="shared" si="11"/>
        <v>0</v>
      </c>
    </row>
    <row r="142" spans="1:25" ht="15.95" customHeight="1">
      <c r="A142" s="17" t="str">
        <f t="shared" si="8"/>
        <v>marv1_132_131</v>
      </c>
      <c r="B142" s="6">
        <v>131</v>
      </c>
      <c r="C142" s="6">
        <v>2</v>
      </c>
      <c r="D142" s="6">
        <v>3</v>
      </c>
      <c r="E142" s="6">
        <v>181</v>
      </c>
      <c r="F142" s="8">
        <v>18.020010989999999</v>
      </c>
      <c r="H142" s="6">
        <v>3</v>
      </c>
      <c r="K142" s="11">
        <v>186</v>
      </c>
      <c r="W142" s="19">
        <f t="shared" si="9"/>
        <v>3</v>
      </c>
      <c r="X142" s="19">
        <f t="shared" si="10"/>
        <v>11</v>
      </c>
      <c r="Y142" s="19">
        <f t="shared" si="11"/>
        <v>0</v>
      </c>
    </row>
    <row r="143" spans="1:25" ht="15.95" customHeight="1">
      <c r="A143" s="17" t="str">
        <f t="shared" si="8"/>
        <v>marv1_132_548</v>
      </c>
      <c r="B143" s="6">
        <v>548</v>
      </c>
      <c r="C143" s="6">
        <v>2</v>
      </c>
      <c r="D143" s="6">
        <v>3</v>
      </c>
      <c r="E143" s="6">
        <v>78</v>
      </c>
      <c r="F143" s="8">
        <v>13.683000610000001</v>
      </c>
      <c r="W143" s="19">
        <f t="shared" si="9"/>
        <v>3</v>
      </c>
      <c r="X143" s="19">
        <f t="shared" si="10"/>
        <v>31</v>
      </c>
      <c r="Y143" s="19">
        <f t="shared" si="11"/>
        <v>0</v>
      </c>
    </row>
    <row r="144" spans="1:25" ht="15.95" customHeight="1">
      <c r="A144" s="17" t="str">
        <f t="shared" si="8"/>
        <v>marv1_132_167</v>
      </c>
      <c r="B144" s="6">
        <v>167</v>
      </c>
      <c r="C144" s="6">
        <v>2</v>
      </c>
      <c r="D144" s="6">
        <v>3</v>
      </c>
      <c r="E144" s="6">
        <v>109</v>
      </c>
      <c r="F144" s="8">
        <v>15.34800122</v>
      </c>
      <c r="W144" s="19">
        <f t="shared" si="9"/>
        <v>3</v>
      </c>
      <c r="X144" s="19">
        <f t="shared" si="10"/>
        <v>31</v>
      </c>
      <c r="Y144" s="19">
        <f t="shared" si="11"/>
        <v>0</v>
      </c>
    </row>
    <row r="145" spans="1:25" ht="15.95" customHeight="1">
      <c r="A145" s="17" t="str">
        <f t="shared" si="8"/>
        <v>marv1_132_121</v>
      </c>
      <c r="B145" s="6">
        <v>121</v>
      </c>
      <c r="C145" s="6">
        <v>2</v>
      </c>
      <c r="D145" s="6">
        <v>3</v>
      </c>
      <c r="E145" s="6">
        <v>119</v>
      </c>
      <c r="F145" s="8">
        <v>16.336003659999999</v>
      </c>
      <c r="W145" s="19">
        <f t="shared" si="9"/>
        <v>3</v>
      </c>
      <c r="X145" s="19">
        <f t="shared" si="10"/>
        <v>31</v>
      </c>
      <c r="Y145" s="19">
        <f t="shared" si="11"/>
        <v>0</v>
      </c>
    </row>
    <row r="146" spans="1:25" ht="15.95" customHeight="1">
      <c r="A146" s="17" t="str">
        <f t="shared" si="8"/>
        <v>marv1_132_547</v>
      </c>
      <c r="B146" s="6">
        <v>547</v>
      </c>
      <c r="C146" s="6">
        <v>2</v>
      </c>
      <c r="D146" s="6">
        <v>2</v>
      </c>
      <c r="E146" s="6">
        <v>52</v>
      </c>
      <c r="W146" s="19">
        <f t="shared" si="9"/>
        <v>2</v>
      </c>
      <c r="X146" s="19">
        <f t="shared" si="10"/>
        <v>31</v>
      </c>
      <c r="Y146" s="19">
        <f t="shared" si="11"/>
        <v>0</v>
      </c>
    </row>
    <row r="147" spans="1:25" ht="15.95" customHeight="1">
      <c r="A147" s="17" t="str">
        <f t="shared" si="8"/>
        <v>marv1_132_190</v>
      </c>
      <c r="B147" s="6">
        <v>190</v>
      </c>
      <c r="C147" s="6">
        <v>2</v>
      </c>
      <c r="D147" s="6">
        <v>3</v>
      </c>
      <c r="E147" s="6">
        <v>188</v>
      </c>
      <c r="F147" s="8">
        <v>18.35300183</v>
      </c>
      <c r="W147" s="19">
        <f t="shared" si="9"/>
        <v>3</v>
      </c>
      <c r="X147" s="19">
        <f t="shared" si="10"/>
        <v>31</v>
      </c>
      <c r="Y147" s="19">
        <f t="shared" si="11"/>
        <v>0</v>
      </c>
    </row>
    <row r="148" spans="1:25" ht="15.95" customHeight="1">
      <c r="A148" s="17" t="str">
        <f t="shared" si="8"/>
        <v>marv1_132_549</v>
      </c>
      <c r="B148" s="6">
        <v>549</v>
      </c>
      <c r="C148" s="6">
        <v>2</v>
      </c>
      <c r="D148" s="6">
        <v>3</v>
      </c>
      <c r="E148" s="6">
        <v>60</v>
      </c>
      <c r="W148" s="19">
        <f t="shared" si="9"/>
        <v>3</v>
      </c>
      <c r="X148" s="19">
        <f t="shared" si="10"/>
        <v>31</v>
      </c>
      <c r="Y148" s="19">
        <f t="shared" si="11"/>
        <v>0</v>
      </c>
    </row>
    <row r="149" spans="1:25" ht="15.95" customHeight="1">
      <c r="A149" s="17" t="str">
        <f t="shared" si="8"/>
        <v>marv1_132_544</v>
      </c>
      <c r="B149" s="6">
        <v>544</v>
      </c>
      <c r="C149" s="6">
        <v>2</v>
      </c>
      <c r="D149" s="6">
        <v>3</v>
      </c>
      <c r="E149" s="6">
        <v>85</v>
      </c>
      <c r="F149" s="8">
        <v>13.797003050000001</v>
      </c>
      <c r="W149" s="19">
        <f t="shared" si="9"/>
        <v>3</v>
      </c>
      <c r="X149" s="19">
        <f t="shared" si="10"/>
        <v>31</v>
      </c>
      <c r="Y149" s="19">
        <f t="shared" si="11"/>
        <v>0</v>
      </c>
    </row>
    <row r="150" spans="1:25" ht="15.95" customHeight="1">
      <c r="A150" s="17" t="str">
        <f t="shared" si="8"/>
        <v>marv1_132_550</v>
      </c>
      <c r="B150" s="6">
        <v>550</v>
      </c>
      <c r="C150" s="6">
        <v>2</v>
      </c>
      <c r="D150" s="6">
        <v>3</v>
      </c>
      <c r="E150" s="6">
        <v>51</v>
      </c>
      <c r="W150" s="19">
        <f t="shared" si="9"/>
        <v>3</v>
      </c>
      <c r="X150" s="19">
        <f t="shared" si="10"/>
        <v>31</v>
      </c>
      <c r="Y150" s="19">
        <f t="shared" si="11"/>
        <v>0</v>
      </c>
    </row>
    <row r="151" spans="1:25" ht="15.95" customHeight="1">
      <c r="A151" s="17" t="str">
        <f t="shared" si="8"/>
        <v>marv1_132_111</v>
      </c>
      <c r="B151" s="6">
        <v>111</v>
      </c>
      <c r="C151" s="6">
        <v>2</v>
      </c>
      <c r="D151" s="6">
        <v>3</v>
      </c>
      <c r="E151" s="6">
        <v>136</v>
      </c>
      <c r="F151" s="8">
        <v>16.17499939</v>
      </c>
      <c r="W151" s="19">
        <f t="shared" si="9"/>
        <v>3</v>
      </c>
      <c r="X151" s="19">
        <f t="shared" si="10"/>
        <v>31</v>
      </c>
      <c r="Y151" s="19">
        <f t="shared" si="11"/>
        <v>0</v>
      </c>
    </row>
    <row r="152" spans="1:25" ht="15.95" customHeight="1">
      <c r="A152" s="17" t="str">
        <f t="shared" si="8"/>
        <v>marv1_132_201</v>
      </c>
      <c r="B152" s="6">
        <v>201</v>
      </c>
      <c r="C152" s="6">
        <v>2</v>
      </c>
      <c r="D152" s="6">
        <v>3</v>
      </c>
      <c r="E152" s="6">
        <v>121</v>
      </c>
      <c r="F152" s="8">
        <v>14.625002439999999</v>
      </c>
      <c r="W152" s="19">
        <f t="shared" si="9"/>
        <v>3</v>
      </c>
      <c r="X152" s="19">
        <f t="shared" si="10"/>
        <v>31</v>
      </c>
      <c r="Y152" s="19">
        <f t="shared" si="11"/>
        <v>0</v>
      </c>
    </row>
    <row r="153" spans="1:25" ht="15.95" customHeight="1">
      <c r="A153" s="17" t="str">
        <f t="shared" si="8"/>
        <v>marv1_132_96</v>
      </c>
      <c r="B153" s="6">
        <v>96</v>
      </c>
      <c r="C153" s="6">
        <v>2</v>
      </c>
      <c r="D153" s="6">
        <v>3</v>
      </c>
      <c r="E153" s="6">
        <v>174</v>
      </c>
      <c r="F153" s="8">
        <v>18.305004879999998</v>
      </c>
      <c r="W153" s="19">
        <f t="shared" si="9"/>
        <v>3</v>
      </c>
      <c r="X153" s="19">
        <f t="shared" si="10"/>
        <v>31</v>
      </c>
      <c r="Y153" s="19">
        <f t="shared" si="11"/>
        <v>0</v>
      </c>
    </row>
    <row r="154" spans="1:25" ht="15.95" customHeight="1">
      <c r="A154" s="17" t="str">
        <f t="shared" si="8"/>
        <v>marv1_132_551</v>
      </c>
      <c r="B154" s="6">
        <v>551</v>
      </c>
      <c r="C154" s="6">
        <v>2</v>
      </c>
      <c r="D154" s="6">
        <v>16</v>
      </c>
      <c r="E154" s="6">
        <v>50</v>
      </c>
      <c r="H154" s="6">
        <v>18</v>
      </c>
      <c r="K154" s="11">
        <v>52</v>
      </c>
      <c r="W154" s="19">
        <f t="shared" si="9"/>
        <v>16</v>
      </c>
      <c r="X154" s="19">
        <f t="shared" si="10"/>
        <v>11</v>
      </c>
      <c r="Y154" s="19">
        <f t="shared" si="11"/>
        <v>0</v>
      </c>
    </row>
    <row r="155" spans="1:25" ht="15.95" customHeight="1">
      <c r="A155" s="17" t="str">
        <f t="shared" si="8"/>
        <v>marv1_132_543</v>
      </c>
      <c r="B155" s="6">
        <v>543</v>
      </c>
      <c r="C155" s="6">
        <v>2</v>
      </c>
      <c r="D155" s="6">
        <v>16</v>
      </c>
      <c r="E155" s="6">
        <v>44</v>
      </c>
      <c r="H155" s="6">
        <v>18</v>
      </c>
      <c r="K155" s="11">
        <v>54</v>
      </c>
      <c r="U155" s="9" t="s">
        <v>20</v>
      </c>
      <c r="W155" s="19">
        <f t="shared" si="9"/>
        <v>16</v>
      </c>
      <c r="X155" s="19">
        <f t="shared" si="10"/>
        <v>11</v>
      </c>
      <c r="Y155" s="19">
        <f t="shared" si="11"/>
        <v>0</v>
      </c>
    </row>
    <row r="156" spans="1:25" ht="15.95" customHeight="1">
      <c r="A156" s="17" t="str">
        <f t="shared" si="8"/>
        <v>marv1_132_2</v>
      </c>
      <c r="B156" s="6">
        <v>2</v>
      </c>
      <c r="C156" s="6">
        <v>2</v>
      </c>
      <c r="D156" s="6">
        <v>3</v>
      </c>
      <c r="E156" s="6">
        <v>157</v>
      </c>
      <c r="F156" s="8">
        <v>17.91599939</v>
      </c>
      <c r="H156" s="6">
        <v>3</v>
      </c>
      <c r="K156" s="11">
        <v>161</v>
      </c>
      <c r="W156" s="19">
        <f t="shared" si="9"/>
        <v>3</v>
      </c>
      <c r="X156" s="19">
        <f t="shared" si="10"/>
        <v>11</v>
      </c>
      <c r="Y156" s="19">
        <f t="shared" si="11"/>
        <v>0</v>
      </c>
    </row>
    <row r="157" spans="1:25" ht="15.95" customHeight="1">
      <c r="A157" s="17" t="str">
        <f t="shared" si="8"/>
        <v>marv1_132_224</v>
      </c>
      <c r="B157" s="6">
        <v>224</v>
      </c>
      <c r="C157" s="6">
        <v>2</v>
      </c>
      <c r="D157" s="6">
        <v>3</v>
      </c>
      <c r="E157" s="6">
        <v>165</v>
      </c>
      <c r="F157" s="8">
        <v>17.142005489999999</v>
      </c>
      <c r="H157" s="6">
        <v>3</v>
      </c>
      <c r="K157" s="11">
        <v>165</v>
      </c>
      <c r="W157" s="19">
        <f t="shared" si="9"/>
        <v>3</v>
      </c>
      <c r="X157" s="19">
        <f t="shared" si="10"/>
        <v>11</v>
      </c>
      <c r="Y157" s="19">
        <f t="shared" si="11"/>
        <v>0</v>
      </c>
    </row>
    <row r="158" spans="1:25" ht="15.95" customHeight="1">
      <c r="A158" s="17" t="str">
        <f t="shared" si="8"/>
        <v>marv1_132_29</v>
      </c>
      <c r="B158" s="6">
        <v>29</v>
      </c>
      <c r="C158" s="6">
        <v>2</v>
      </c>
      <c r="D158" s="6">
        <v>3</v>
      </c>
      <c r="E158" s="6">
        <v>152</v>
      </c>
      <c r="F158" s="8">
        <v>17.421005489999999</v>
      </c>
      <c r="H158" s="6">
        <v>3</v>
      </c>
      <c r="K158" s="11">
        <v>155</v>
      </c>
      <c r="W158" s="19">
        <f t="shared" si="9"/>
        <v>3</v>
      </c>
      <c r="X158" s="19">
        <f t="shared" si="10"/>
        <v>11</v>
      </c>
      <c r="Y158" s="19">
        <f t="shared" si="11"/>
        <v>0</v>
      </c>
    </row>
    <row r="159" spans="1:25" ht="15.95" customHeight="1">
      <c r="A159" s="17" t="str">
        <f t="shared" si="8"/>
        <v>marv1_132_257</v>
      </c>
      <c r="B159" s="6">
        <v>257</v>
      </c>
      <c r="C159" s="6">
        <v>2</v>
      </c>
      <c r="D159" s="6">
        <v>3</v>
      </c>
      <c r="E159" s="6">
        <v>106</v>
      </c>
      <c r="F159" s="8">
        <v>15.527006099999999</v>
      </c>
      <c r="W159" s="19">
        <f t="shared" si="9"/>
        <v>3</v>
      </c>
      <c r="X159" s="19">
        <f t="shared" si="10"/>
        <v>31</v>
      </c>
      <c r="Y159" s="19">
        <f t="shared" si="11"/>
        <v>0</v>
      </c>
    </row>
    <row r="160" spans="1:25" ht="15.95" customHeight="1">
      <c r="A160" s="17" t="str">
        <f t="shared" si="8"/>
        <v>marv1_132_537</v>
      </c>
      <c r="B160" s="6">
        <v>537</v>
      </c>
      <c r="C160" s="6">
        <v>2</v>
      </c>
      <c r="D160" s="6">
        <v>16</v>
      </c>
      <c r="E160" s="6">
        <v>39</v>
      </c>
      <c r="H160" s="6">
        <v>18</v>
      </c>
      <c r="K160" s="11">
        <v>42</v>
      </c>
      <c r="W160" s="19">
        <f t="shared" si="9"/>
        <v>16</v>
      </c>
      <c r="X160" s="19">
        <f t="shared" si="10"/>
        <v>11</v>
      </c>
      <c r="Y160" s="19">
        <f t="shared" si="11"/>
        <v>0</v>
      </c>
    </row>
    <row r="161" spans="1:25" ht="15.95" customHeight="1">
      <c r="A161" s="17" t="str">
        <f t="shared" si="8"/>
        <v>marv1_132_538</v>
      </c>
      <c r="B161" s="6">
        <v>538</v>
      </c>
      <c r="C161" s="6">
        <v>2</v>
      </c>
      <c r="D161" s="6">
        <v>16</v>
      </c>
      <c r="E161" s="6">
        <v>42</v>
      </c>
      <c r="H161" s="6">
        <v>18</v>
      </c>
      <c r="K161" s="11">
        <v>45</v>
      </c>
      <c r="W161" s="19">
        <f t="shared" si="9"/>
        <v>16</v>
      </c>
      <c r="X161" s="19">
        <f t="shared" si="10"/>
        <v>11</v>
      </c>
      <c r="Y161" s="19">
        <f t="shared" si="11"/>
        <v>0</v>
      </c>
    </row>
    <row r="162" spans="1:25" ht="15.95" customHeight="1">
      <c r="A162" s="17" t="str">
        <f t="shared" si="8"/>
        <v>marv1_132_62</v>
      </c>
      <c r="B162" s="6">
        <v>62</v>
      </c>
      <c r="C162" s="6">
        <v>2</v>
      </c>
      <c r="D162" s="6">
        <v>3</v>
      </c>
      <c r="E162" s="6">
        <v>135</v>
      </c>
      <c r="F162" s="8">
        <v>17.390003660000001</v>
      </c>
      <c r="H162" s="6">
        <v>3</v>
      </c>
      <c r="K162" s="11">
        <v>140</v>
      </c>
      <c r="W162" s="19">
        <f t="shared" si="9"/>
        <v>3</v>
      </c>
      <c r="X162" s="19">
        <f t="shared" si="10"/>
        <v>11</v>
      </c>
      <c r="Y162" s="19">
        <f t="shared" si="11"/>
        <v>0</v>
      </c>
    </row>
    <row r="163" spans="1:25" ht="15.95" customHeight="1">
      <c r="A163" s="17" t="str">
        <f t="shared" si="8"/>
        <v>marv1_132_27</v>
      </c>
      <c r="B163" s="6">
        <v>27</v>
      </c>
      <c r="C163" s="6">
        <v>2</v>
      </c>
      <c r="D163" s="6">
        <v>3</v>
      </c>
      <c r="E163" s="6">
        <v>124</v>
      </c>
      <c r="F163" s="8">
        <v>17.660004879999999</v>
      </c>
      <c r="W163" s="19">
        <f t="shared" si="9"/>
        <v>3</v>
      </c>
      <c r="X163" s="19">
        <f t="shared" si="10"/>
        <v>31</v>
      </c>
      <c r="Y163" s="19">
        <f t="shared" si="11"/>
        <v>0</v>
      </c>
    </row>
    <row r="164" spans="1:25" ht="15.95" customHeight="1">
      <c r="A164" s="17" t="str">
        <f t="shared" si="8"/>
        <v>marv1_132_283</v>
      </c>
      <c r="B164" s="6">
        <v>283</v>
      </c>
      <c r="C164" s="6">
        <v>2</v>
      </c>
      <c r="D164" s="6">
        <v>3</v>
      </c>
      <c r="E164" s="6">
        <v>119</v>
      </c>
      <c r="F164" s="8">
        <v>15.5130061</v>
      </c>
      <c r="W164" s="19">
        <f t="shared" si="9"/>
        <v>3</v>
      </c>
      <c r="X164" s="19">
        <f t="shared" si="10"/>
        <v>31</v>
      </c>
      <c r="Y164" s="19">
        <f t="shared" si="11"/>
        <v>0</v>
      </c>
    </row>
    <row r="165" spans="1:25" ht="15.95" customHeight="1">
      <c r="A165" s="17" t="str">
        <f t="shared" si="8"/>
        <v>marv1_132_262</v>
      </c>
      <c r="B165" s="6">
        <v>262</v>
      </c>
      <c r="C165" s="6">
        <v>2</v>
      </c>
      <c r="D165" s="6">
        <v>3</v>
      </c>
      <c r="E165" s="6">
        <v>130</v>
      </c>
      <c r="F165" s="8">
        <v>15.90300854</v>
      </c>
      <c r="W165" s="19">
        <f t="shared" si="9"/>
        <v>3</v>
      </c>
      <c r="X165" s="19">
        <f t="shared" si="10"/>
        <v>31</v>
      </c>
      <c r="Y165" s="19">
        <f t="shared" si="11"/>
        <v>0</v>
      </c>
    </row>
    <row r="166" spans="1:25" ht="15.95" customHeight="1">
      <c r="A166" s="17" t="str">
        <f t="shared" si="8"/>
        <v>marv1_132_17</v>
      </c>
      <c r="B166" s="6">
        <v>17</v>
      </c>
      <c r="C166" s="6">
        <v>2</v>
      </c>
      <c r="D166" s="6">
        <v>3</v>
      </c>
      <c r="E166" s="6">
        <v>115</v>
      </c>
      <c r="F166" s="8">
        <v>15.89800305</v>
      </c>
      <c r="W166" s="19">
        <f t="shared" si="9"/>
        <v>3</v>
      </c>
      <c r="X166" s="19">
        <f t="shared" si="10"/>
        <v>31</v>
      </c>
      <c r="Y166" s="19">
        <f t="shared" si="11"/>
        <v>0</v>
      </c>
    </row>
    <row r="167" spans="1:25" ht="15.95" customHeight="1">
      <c r="A167" s="17" t="str">
        <f t="shared" si="8"/>
        <v>marv1_132_272</v>
      </c>
      <c r="B167" s="6">
        <v>272</v>
      </c>
      <c r="C167" s="6">
        <v>2</v>
      </c>
      <c r="D167" s="6">
        <v>3</v>
      </c>
      <c r="E167" s="6">
        <v>120</v>
      </c>
      <c r="F167" s="8">
        <v>16.47300671</v>
      </c>
      <c r="W167" s="19">
        <f t="shared" si="9"/>
        <v>3</v>
      </c>
      <c r="X167" s="19">
        <f t="shared" si="10"/>
        <v>31</v>
      </c>
      <c r="Y167" s="19">
        <f t="shared" si="11"/>
        <v>0</v>
      </c>
    </row>
    <row r="168" spans="1:25" ht="15.95" customHeight="1">
      <c r="A168" s="17" t="str">
        <f t="shared" si="8"/>
        <v>marv1_132_520</v>
      </c>
      <c r="B168" s="6">
        <v>520</v>
      </c>
      <c r="C168" s="6">
        <v>2</v>
      </c>
      <c r="D168" s="6">
        <v>3</v>
      </c>
      <c r="E168" s="6">
        <v>80</v>
      </c>
      <c r="W168" s="19">
        <f t="shared" si="9"/>
        <v>3</v>
      </c>
      <c r="X168" s="19">
        <f t="shared" si="10"/>
        <v>31</v>
      </c>
      <c r="Y168" s="19">
        <f t="shared" si="11"/>
        <v>0</v>
      </c>
    </row>
    <row r="169" spans="1:25" ht="15.95" customHeight="1">
      <c r="A169" s="17" t="str">
        <f t="shared" si="8"/>
        <v>marv1_132_280</v>
      </c>
      <c r="B169" s="6">
        <v>280</v>
      </c>
      <c r="C169" s="6">
        <v>2</v>
      </c>
      <c r="D169" s="6">
        <v>3</v>
      </c>
      <c r="E169" s="6">
        <v>112</v>
      </c>
      <c r="F169" s="8">
        <v>17.525010989999998</v>
      </c>
      <c r="W169" s="19">
        <f t="shared" si="9"/>
        <v>3</v>
      </c>
      <c r="X169" s="19">
        <f t="shared" si="10"/>
        <v>31</v>
      </c>
      <c r="Y169" s="19">
        <f t="shared" si="11"/>
        <v>0</v>
      </c>
    </row>
    <row r="170" spans="1:25" ht="15.95" customHeight="1">
      <c r="A170" s="17" t="str">
        <f t="shared" si="8"/>
        <v>marv1_132_54</v>
      </c>
      <c r="B170" s="6">
        <v>54</v>
      </c>
      <c r="C170" s="6">
        <v>2</v>
      </c>
      <c r="D170" s="6">
        <v>3</v>
      </c>
      <c r="E170" s="6">
        <v>65</v>
      </c>
      <c r="F170" s="8">
        <v>9.6500067139999999</v>
      </c>
      <c r="W170" s="19">
        <f t="shared" si="9"/>
        <v>3</v>
      </c>
      <c r="X170" s="19">
        <f t="shared" si="10"/>
        <v>31</v>
      </c>
      <c r="Y170" s="19">
        <f t="shared" si="11"/>
        <v>0</v>
      </c>
    </row>
    <row r="171" spans="1:25" ht="15.95" customHeight="1">
      <c r="A171" s="17" t="str">
        <f t="shared" si="8"/>
        <v>marv1_132_293</v>
      </c>
      <c r="B171" s="6">
        <v>293</v>
      </c>
      <c r="C171" s="6">
        <v>2</v>
      </c>
      <c r="D171" s="6">
        <v>3</v>
      </c>
      <c r="E171" s="6">
        <v>115</v>
      </c>
      <c r="F171" s="8">
        <v>17.56900916</v>
      </c>
      <c r="W171" s="19">
        <f t="shared" si="9"/>
        <v>3</v>
      </c>
      <c r="X171" s="19">
        <f t="shared" si="10"/>
        <v>31</v>
      </c>
      <c r="Y171" s="19">
        <f t="shared" si="11"/>
        <v>0</v>
      </c>
    </row>
    <row r="172" spans="1:25" ht="15.95" customHeight="1">
      <c r="A172" s="17" t="str">
        <f t="shared" si="8"/>
        <v>marv1_132_508</v>
      </c>
      <c r="B172" s="6">
        <v>508</v>
      </c>
      <c r="C172" s="6">
        <v>2</v>
      </c>
      <c r="D172" s="6">
        <v>3</v>
      </c>
      <c r="E172" s="6">
        <v>69</v>
      </c>
      <c r="W172" s="19">
        <f t="shared" si="9"/>
        <v>3</v>
      </c>
      <c r="X172" s="19">
        <f t="shared" si="10"/>
        <v>31</v>
      </c>
      <c r="Y172" s="19">
        <f t="shared" si="11"/>
        <v>0</v>
      </c>
    </row>
    <row r="173" spans="1:25" ht="15.95" customHeight="1">
      <c r="A173" s="17" t="str">
        <f t="shared" si="8"/>
        <v>marv1_132_519</v>
      </c>
      <c r="B173" s="6">
        <v>519</v>
      </c>
      <c r="C173" s="6">
        <v>2</v>
      </c>
      <c r="D173" s="6">
        <v>16</v>
      </c>
      <c r="E173" s="6">
        <v>72</v>
      </c>
      <c r="W173" s="19">
        <f t="shared" si="9"/>
        <v>16</v>
      </c>
      <c r="X173" s="19">
        <f t="shared" si="10"/>
        <v>31</v>
      </c>
      <c r="Y173" s="19">
        <f t="shared" si="11"/>
        <v>0</v>
      </c>
    </row>
    <row r="174" spans="1:25" ht="15.95" customHeight="1">
      <c r="A174" s="17" t="str">
        <f t="shared" si="8"/>
        <v>marv1_132_518</v>
      </c>
      <c r="B174" s="6">
        <v>518</v>
      </c>
      <c r="C174" s="6">
        <v>2</v>
      </c>
      <c r="D174" s="6">
        <v>2</v>
      </c>
      <c r="E174" s="6">
        <v>37</v>
      </c>
      <c r="W174" s="19">
        <f t="shared" si="9"/>
        <v>2</v>
      </c>
      <c r="X174" s="19">
        <f t="shared" si="10"/>
        <v>31</v>
      </c>
      <c r="Y174" s="19">
        <f t="shared" si="11"/>
        <v>0</v>
      </c>
    </row>
    <row r="175" spans="1:25" ht="15.95" customHeight="1">
      <c r="A175" s="17" t="str">
        <f t="shared" si="8"/>
        <v>marv1_132_10</v>
      </c>
      <c r="B175" s="6">
        <v>10</v>
      </c>
      <c r="C175" s="6">
        <v>2</v>
      </c>
      <c r="D175" s="6">
        <v>3</v>
      </c>
      <c r="E175" s="6">
        <v>112</v>
      </c>
      <c r="F175" s="8">
        <v>14.98500061</v>
      </c>
      <c r="W175" s="19">
        <f t="shared" si="9"/>
        <v>3</v>
      </c>
      <c r="X175" s="19">
        <f t="shared" si="10"/>
        <v>31</v>
      </c>
      <c r="Y175" s="19">
        <f t="shared" si="11"/>
        <v>0</v>
      </c>
    </row>
    <row r="176" spans="1:25" ht="15.95" customHeight="1">
      <c r="A176" s="17" t="str">
        <f t="shared" si="8"/>
        <v>marv1_132_26</v>
      </c>
      <c r="B176" s="6">
        <v>26</v>
      </c>
      <c r="C176" s="6">
        <v>2</v>
      </c>
      <c r="D176" s="6">
        <v>3</v>
      </c>
      <c r="E176" s="6">
        <v>155</v>
      </c>
      <c r="F176" s="8">
        <v>17.376010990000001</v>
      </c>
      <c r="W176" s="19">
        <f t="shared" si="9"/>
        <v>3</v>
      </c>
      <c r="X176" s="19">
        <f t="shared" si="10"/>
        <v>31</v>
      </c>
      <c r="Y176" s="19">
        <f t="shared" si="11"/>
        <v>0</v>
      </c>
    </row>
    <row r="177" spans="1:25" ht="15.95" customHeight="1">
      <c r="A177" s="17" t="str">
        <f t="shared" si="8"/>
        <v>marv1_132_509</v>
      </c>
      <c r="B177" s="6">
        <v>509</v>
      </c>
      <c r="C177" s="6">
        <v>2</v>
      </c>
      <c r="D177" s="6">
        <v>3</v>
      </c>
      <c r="E177" s="6">
        <v>124</v>
      </c>
      <c r="F177" s="8">
        <v>17.438003049999999</v>
      </c>
      <c r="W177" s="19">
        <f t="shared" si="9"/>
        <v>3</v>
      </c>
      <c r="X177" s="19">
        <f t="shared" si="10"/>
        <v>31</v>
      </c>
      <c r="Y177" s="19">
        <f t="shared" si="11"/>
        <v>0</v>
      </c>
    </row>
    <row r="178" spans="1:25" ht="15.95" customHeight="1">
      <c r="A178" s="17" t="str">
        <f t="shared" si="8"/>
        <v>marv1_132_288</v>
      </c>
      <c r="B178" s="6">
        <v>288</v>
      </c>
      <c r="C178" s="6">
        <v>2</v>
      </c>
      <c r="D178" s="6">
        <v>3</v>
      </c>
      <c r="E178" s="6">
        <v>129</v>
      </c>
      <c r="F178" s="8">
        <v>16.88200977</v>
      </c>
      <c r="H178" s="6">
        <v>3</v>
      </c>
      <c r="K178" s="11">
        <v>134</v>
      </c>
      <c r="W178" s="19">
        <f t="shared" si="9"/>
        <v>3</v>
      </c>
      <c r="X178" s="19">
        <f t="shared" si="10"/>
        <v>11</v>
      </c>
      <c r="Y178" s="19">
        <f t="shared" si="11"/>
        <v>0</v>
      </c>
    </row>
    <row r="179" spans="1:25" ht="15.95" customHeight="1">
      <c r="A179" s="17" t="str">
        <f t="shared" si="8"/>
        <v>marv1_132_507</v>
      </c>
      <c r="B179" s="6">
        <v>507</v>
      </c>
      <c r="C179" s="6">
        <v>2</v>
      </c>
      <c r="D179" s="6">
        <v>3</v>
      </c>
      <c r="E179" s="6">
        <v>75</v>
      </c>
      <c r="W179" s="19">
        <f t="shared" si="9"/>
        <v>3</v>
      </c>
      <c r="X179" s="19">
        <f t="shared" si="10"/>
        <v>31</v>
      </c>
      <c r="Y179" s="19">
        <f t="shared" si="11"/>
        <v>0</v>
      </c>
    </row>
    <row r="180" spans="1:25" ht="15.95" customHeight="1">
      <c r="A180" s="17" t="str">
        <f t="shared" si="8"/>
        <v>marv1_132_274</v>
      </c>
      <c r="B180" s="6">
        <v>274</v>
      </c>
      <c r="C180" s="6">
        <v>2</v>
      </c>
      <c r="D180" s="6">
        <v>3</v>
      </c>
      <c r="E180" s="6">
        <v>160</v>
      </c>
      <c r="F180" s="8">
        <v>18.386004270000001</v>
      </c>
      <c r="W180" s="19">
        <f t="shared" si="9"/>
        <v>3</v>
      </c>
      <c r="X180" s="19">
        <f t="shared" si="10"/>
        <v>31</v>
      </c>
      <c r="Y180" s="19">
        <f t="shared" si="11"/>
        <v>0</v>
      </c>
    </row>
    <row r="181" spans="1:25" ht="15.95" customHeight="1">
      <c r="A181" s="17" t="str">
        <f t="shared" si="8"/>
        <v>marv1_132_6</v>
      </c>
      <c r="B181" s="6">
        <v>6</v>
      </c>
      <c r="C181" s="6">
        <v>2</v>
      </c>
      <c r="D181" s="6">
        <v>3</v>
      </c>
      <c r="E181" s="6">
        <v>122</v>
      </c>
      <c r="F181" s="8">
        <v>16.831010379999999</v>
      </c>
      <c r="W181" s="19">
        <f t="shared" si="9"/>
        <v>3</v>
      </c>
      <c r="X181" s="19">
        <f t="shared" si="10"/>
        <v>31</v>
      </c>
      <c r="Y181" s="19">
        <f t="shared" si="11"/>
        <v>0</v>
      </c>
    </row>
    <row r="182" spans="1:25" ht="15.95" customHeight="1">
      <c r="A182" s="17" t="str">
        <f t="shared" si="8"/>
        <v>marv1_132_25</v>
      </c>
      <c r="B182" s="6">
        <v>25</v>
      </c>
      <c r="C182" s="6">
        <v>2</v>
      </c>
      <c r="D182" s="6">
        <v>3</v>
      </c>
      <c r="E182" s="6">
        <v>70</v>
      </c>
      <c r="F182" s="8">
        <v>10.781001829999999</v>
      </c>
      <c r="W182" s="19">
        <f t="shared" si="9"/>
        <v>3</v>
      </c>
      <c r="X182" s="19">
        <f t="shared" si="10"/>
        <v>31</v>
      </c>
      <c r="Y182" s="19">
        <f t="shared" si="11"/>
        <v>0</v>
      </c>
    </row>
    <row r="183" spans="1:25" ht="15.95" customHeight="1">
      <c r="A183" s="17" t="str">
        <f t="shared" si="8"/>
        <v>marv1_132_292</v>
      </c>
      <c r="B183" s="6">
        <v>292</v>
      </c>
      <c r="C183" s="6">
        <v>2</v>
      </c>
      <c r="D183" s="6">
        <v>3</v>
      </c>
      <c r="E183" s="6">
        <v>181</v>
      </c>
      <c r="F183" s="8">
        <v>19.05999817</v>
      </c>
      <c r="H183" s="6">
        <v>3</v>
      </c>
      <c r="K183" s="11">
        <v>189</v>
      </c>
      <c r="W183" s="19">
        <f t="shared" si="9"/>
        <v>3</v>
      </c>
      <c r="X183" s="19">
        <f t="shared" si="10"/>
        <v>11</v>
      </c>
      <c r="Y183" s="19">
        <f t="shared" si="11"/>
        <v>0</v>
      </c>
    </row>
    <row r="184" spans="1:25" ht="15.95" customHeight="1">
      <c r="A184" s="17" t="str">
        <f t="shared" si="8"/>
        <v>marv1_132_8</v>
      </c>
      <c r="B184" s="6">
        <v>8</v>
      </c>
      <c r="C184" s="6">
        <v>2</v>
      </c>
      <c r="D184" s="6">
        <v>3</v>
      </c>
      <c r="E184" s="6">
        <v>94</v>
      </c>
      <c r="F184" s="8">
        <v>14.05300671</v>
      </c>
      <c r="W184" s="19">
        <f t="shared" si="9"/>
        <v>3</v>
      </c>
      <c r="X184" s="19">
        <f t="shared" si="10"/>
        <v>31</v>
      </c>
      <c r="Y184" s="19">
        <f t="shared" si="11"/>
        <v>0</v>
      </c>
    </row>
    <row r="185" spans="1:25" ht="15.95" customHeight="1">
      <c r="A185" s="17" t="str">
        <f t="shared" si="8"/>
        <v>marv1_132_18</v>
      </c>
      <c r="B185" s="6">
        <v>18</v>
      </c>
      <c r="C185" s="6">
        <v>2</v>
      </c>
      <c r="D185" s="6">
        <v>3</v>
      </c>
      <c r="E185" s="6">
        <v>113</v>
      </c>
      <c r="F185" s="8">
        <v>17.397998780000002</v>
      </c>
      <c r="W185" s="19">
        <f t="shared" si="9"/>
        <v>3</v>
      </c>
      <c r="X185" s="19">
        <f t="shared" si="10"/>
        <v>31</v>
      </c>
      <c r="Y185" s="19">
        <f t="shared" si="11"/>
        <v>0</v>
      </c>
    </row>
    <row r="186" spans="1:25" ht="15.95" customHeight="1">
      <c r="A186" s="17" t="str">
        <f t="shared" si="8"/>
        <v>marv1_132_277</v>
      </c>
      <c r="B186" s="6">
        <v>277</v>
      </c>
      <c r="C186" s="6">
        <v>2</v>
      </c>
      <c r="D186" s="6">
        <v>3</v>
      </c>
      <c r="E186" s="6">
        <v>158</v>
      </c>
      <c r="F186" s="8">
        <v>17.968002439999999</v>
      </c>
      <c r="H186" s="6">
        <v>3</v>
      </c>
      <c r="K186" s="11">
        <v>163</v>
      </c>
      <c r="W186" s="19">
        <f t="shared" si="9"/>
        <v>3</v>
      </c>
      <c r="X186" s="19">
        <f t="shared" si="10"/>
        <v>11</v>
      </c>
      <c r="Y186" s="19">
        <f t="shared" si="11"/>
        <v>0</v>
      </c>
    </row>
    <row r="187" spans="1:25" ht="15.95" customHeight="1">
      <c r="A187" s="17" t="str">
        <f t="shared" si="8"/>
        <v>marv1_132_506</v>
      </c>
      <c r="B187" s="6">
        <v>506</v>
      </c>
      <c r="C187" s="6">
        <v>2</v>
      </c>
      <c r="D187" s="6">
        <v>3</v>
      </c>
      <c r="E187" s="6">
        <v>62</v>
      </c>
      <c r="W187" s="19">
        <f t="shared" si="9"/>
        <v>3</v>
      </c>
      <c r="X187" s="19">
        <f t="shared" si="10"/>
        <v>31</v>
      </c>
      <c r="Y187" s="19">
        <f t="shared" si="11"/>
        <v>0</v>
      </c>
    </row>
    <row r="188" spans="1:25" ht="15.95" customHeight="1">
      <c r="A188" s="17" t="str">
        <f t="shared" si="8"/>
        <v>marv1_132_5</v>
      </c>
      <c r="B188" s="6">
        <v>5</v>
      </c>
      <c r="C188" s="6">
        <v>2</v>
      </c>
      <c r="D188" s="6">
        <v>3</v>
      </c>
      <c r="E188" s="6">
        <v>94</v>
      </c>
      <c r="F188" s="8">
        <v>14.39600549</v>
      </c>
      <c r="W188" s="19">
        <f t="shared" si="9"/>
        <v>3</v>
      </c>
      <c r="X188" s="19">
        <f t="shared" si="10"/>
        <v>31</v>
      </c>
      <c r="Y188" s="19">
        <f t="shared" si="11"/>
        <v>0</v>
      </c>
    </row>
    <row r="189" spans="1:25" ht="15.95" customHeight="1">
      <c r="A189" s="17" t="str">
        <f t="shared" si="8"/>
        <v>marv1_132_505</v>
      </c>
      <c r="B189" s="6">
        <v>505</v>
      </c>
      <c r="C189" s="6">
        <v>2</v>
      </c>
      <c r="D189" s="6">
        <v>16</v>
      </c>
      <c r="E189" s="6">
        <v>46</v>
      </c>
      <c r="H189" s="6">
        <v>18</v>
      </c>
      <c r="K189" s="11">
        <v>54</v>
      </c>
      <c r="W189" s="19">
        <f t="shared" si="9"/>
        <v>16</v>
      </c>
      <c r="X189" s="19">
        <f t="shared" si="10"/>
        <v>11</v>
      </c>
      <c r="Y189" s="19">
        <f t="shared" si="11"/>
        <v>0</v>
      </c>
    </row>
    <row r="190" spans="1:25" ht="15.95" customHeight="1">
      <c r="A190" s="17" t="str">
        <f t="shared" si="8"/>
        <v>marv1_132_276</v>
      </c>
      <c r="B190" s="6">
        <v>276</v>
      </c>
      <c r="C190" s="6">
        <v>2</v>
      </c>
      <c r="D190" s="6">
        <v>3</v>
      </c>
      <c r="E190" s="6">
        <v>115</v>
      </c>
      <c r="F190" s="8">
        <v>17.150010989999998</v>
      </c>
      <c r="W190" s="19">
        <f t="shared" si="9"/>
        <v>3</v>
      </c>
      <c r="X190" s="19">
        <f t="shared" si="10"/>
        <v>31</v>
      </c>
      <c r="Y190" s="19">
        <f t="shared" si="11"/>
        <v>0</v>
      </c>
    </row>
    <row r="191" spans="1:25" ht="15.95" customHeight="1">
      <c r="A191" s="17" t="str">
        <f t="shared" si="8"/>
        <v>marv1_132_284</v>
      </c>
      <c r="B191" s="6">
        <v>284</v>
      </c>
      <c r="C191" s="6">
        <v>2</v>
      </c>
      <c r="D191" s="6">
        <v>3</v>
      </c>
      <c r="E191" s="6">
        <v>96</v>
      </c>
      <c r="F191" s="8">
        <v>12.80900671</v>
      </c>
      <c r="W191" s="19">
        <f t="shared" si="9"/>
        <v>3</v>
      </c>
      <c r="X191" s="19">
        <f t="shared" si="10"/>
        <v>31</v>
      </c>
      <c r="Y191" s="19">
        <f t="shared" si="11"/>
        <v>0</v>
      </c>
    </row>
    <row r="192" spans="1:25" ht="15.95" customHeight="1">
      <c r="A192" s="17" t="str">
        <f t="shared" si="8"/>
        <v>marv1_132_12</v>
      </c>
      <c r="B192" s="6">
        <v>12</v>
      </c>
      <c r="C192" s="6">
        <v>2</v>
      </c>
      <c r="D192" s="6">
        <v>3</v>
      </c>
      <c r="E192" s="6">
        <v>123</v>
      </c>
      <c r="F192" s="8">
        <v>15.090000610000001</v>
      </c>
      <c r="W192" s="19">
        <f t="shared" si="9"/>
        <v>3</v>
      </c>
      <c r="X192" s="19">
        <f t="shared" si="10"/>
        <v>31</v>
      </c>
      <c r="Y192" s="19">
        <f t="shared" si="11"/>
        <v>0</v>
      </c>
    </row>
    <row r="193" spans="1:25" ht="15.95" customHeight="1">
      <c r="A193" s="17" t="str">
        <f t="shared" si="8"/>
        <v>marv1_132_290</v>
      </c>
      <c r="B193" s="6">
        <v>290</v>
      </c>
      <c r="C193" s="6">
        <v>2</v>
      </c>
      <c r="D193" s="6">
        <v>3</v>
      </c>
      <c r="E193" s="6">
        <v>165</v>
      </c>
      <c r="F193" s="8">
        <v>17.558000610000001</v>
      </c>
      <c r="H193" s="6">
        <v>3</v>
      </c>
      <c r="K193" s="11">
        <v>178</v>
      </c>
      <c r="W193" s="19">
        <f t="shared" si="9"/>
        <v>3</v>
      </c>
      <c r="X193" s="19">
        <f t="shared" si="10"/>
        <v>11</v>
      </c>
      <c r="Y193" s="19">
        <f t="shared" si="11"/>
        <v>0</v>
      </c>
    </row>
    <row r="194" spans="1:25" ht="15.95" customHeight="1">
      <c r="A194" s="17" t="str">
        <f t="shared" si="8"/>
        <v>marv1_132_282</v>
      </c>
      <c r="B194" s="6">
        <v>282</v>
      </c>
      <c r="C194" s="6">
        <v>2</v>
      </c>
      <c r="D194" s="6">
        <v>3</v>
      </c>
      <c r="E194" s="6">
        <v>65</v>
      </c>
      <c r="F194" s="8">
        <v>14.69600732</v>
      </c>
      <c r="W194" s="19">
        <f t="shared" si="9"/>
        <v>3</v>
      </c>
      <c r="X194" s="19">
        <f t="shared" si="10"/>
        <v>31</v>
      </c>
      <c r="Y194" s="19">
        <f t="shared" si="11"/>
        <v>0</v>
      </c>
    </row>
    <row r="195" spans="1:25" ht="15.95" customHeight="1">
      <c r="A195" s="17" t="str">
        <f t="shared" ref="A195:A258" si="12">CONCATENATE("marv1_132_",B195)</f>
        <v>marv1_132_9</v>
      </c>
      <c r="B195" s="6">
        <v>9</v>
      </c>
      <c r="C195" s="6">
        <v>2</v>
      </c>
      <c r="D195" s="6">
        <v>3</v>
      </c>
      <c r="E195" s="6">
        <v>134</v>
      </c>
      <c r="F195" s="8">
        <v>15.205999390000001</v>
      </c>
      <c r="W195" s="19">
        <f t="shared" ref="W195:W258" si="13">IF(H195=18,16,IF(H195&gt;0,H195,D195))</f>
        <v>3</v>
      </c>
      <c r="X195" s="19">
        <f t="shared" ref="X195:X258" si="14">IF(K195&gt;0,11,31)</f>
        <v>31</v>
      </c>
      <c r="Y195" s="19">
        <f t="shared" ref="Y195:Y258" si="15">W195-D195</f>
        <v>0</v>
      </c>
    </row>
    <row r="196" spans="1:25" ht="15.95" customHeight="1">
      <c r="A196" s="17" t="str">
        <f t="shared" si="12"/>
        <v>marv1_132_279</v>
      </c>
      <c r="B196" s="6">
        <v>279</v>
      </c>
      <c r="C196" s="6">
        <v>2</v>
      </c>
      <c r="D196" s="6">
        <v>3</v>
      </c>
      <c r="E196" s="6">
        <v>70</v>
      </c>
      <c r="F196" s="8">
        <v>11.87299939</v>
      </c>
      <c r="W196" s="19">
        <f t="shared" si="13"/>
        <v>3</v>
      </c>
      <c r="X196" s="19">
        <f t="shared" si="14"/>
        <v>31</v>
      </c>
      <c r="Y196" s="19">
        <f t="shared" si="15"/>
        <v>0</v>
      </c>
    </row>
    <row r="197" spans="1:25" ht="15.95" customHeight="1">
      <c r="A197" s="17" t="str">
        <f t="shared" si="12"/>
        <v>marv1_132_515</v>
      </c>
      <c r="B197" s="6">
        <v>515</v>
      </c>
      <c r="C197" s="6">
        <v>2</v>
      </c>
      <c r="D197" s="6">
        <v>16</v>
      </c>
      <c r="E197" s="6">
        <v>40</v>
      </c>
      <c r="H197" s="6">
        <v>18</v>
      </c>
      <c r="K197" s="11">
        <v>52</v>
      </c>
      <c r="W197" s="19">
        <f t="shared" si="13"/>
        <v>16</v>
      </c>
      <c r="X197" s="19">
        <f t="shared" si="14"/>
        <v>11</v>
      </c>
      <c r="Y197" s="19">
        <f t="shared" si="15"/>
        <v>0</v>
      </c>
    </row>
    <row r="198" spans="1:25" ht="15.95" customHeight="1">
      <c r="A198" s="17" t="str">
        <f t="shared" si="12"/>
        <v>marv1_132_504</v>
      </c>
      <c r="B198" s="6">
        <v>504</v>
      </c>
      <c r="C198" s="6">
        <v>2</v>
      </c>
      <c r="D198" s="6">
        <v>3</v>
      </c>
      <c r="E198" s="6">
        <v>160</v>
      </c>
      <c r="F198" s="8">
        <v>16.551011599999999</v>
      </c>
      <c r="H198" s="6">
        <v>3</v>
      </c>
      <c r="K198" s="11">
        <v>165</v>
      </c>
      <c r="W198" s="19">
        <f t="shared" si="13"/>
        <v>3</v>
      </c>
      <c r="X198" s="19">
        <f t="shared" si="14"/>
        <v>11</v>
      </c>
      <c r="Y198" s="19">
        <f t="shared" si="15"/>
        <v>0</v>
      </c>
    </row>
    <row r="199" spans="1:25" ht="15.95" customHeight="1">
      <c r="A199" s="17" t="str">
        <f t="shared" si="12"/>
        <v>marv1_132_503</v>
      </c>
      <c r="B199" s="6">
        <v>503</v>
      </c>
      <c r="C199" s="6">
        <v>2</v>
      </c>
      <c r="D199" s="6">
        <v>16</v>
      </c>
      <c r="E199" s="6">
        <v>65</v>
      </c>
      <c r="H199" s="6">
        <v>18</v>
      </c>
      <c r="K199" s="11">
        <v>65</v>
      </c>
      <c r="U199" s="9" t="s">
        <v>22</v>
      </c>
      <c r="W199" s="19">
        <f t="shared" si="13"/>
        <v>16</v>
      </c>
      <c r="X199" s="19">
        <v>14</v>
      </c>
      <c r="Y199" s="19">
        <f t="shared" si="15"/>
        <v>0</v>
      </c>
    </row>
    <row r="200" spans="1:25" ht="15.95" customHeight="1">
      <c r="A200" s="17" t="str">
        <f t="shared" si="12"/>
        <v>marv1_132_3</v>
      </c>
      <c r="B200" s="6">
        <v>3</v>
      </c>
      <c r="C200" s="6">
        <v>2</v>
      </c>
      <c r="D200" s="6">
        <v>3</v>
      </c>
      <c r="E200" s="6">
        <v>93</v>
      </c>
      <c r="F200" s="8">
        <v>11.78600366</v>
      </c>
      <c r="W200" s="19">
        <f t="shared" si="13"/>
        <v>3</v>
      </c>
      <c r="X200" s="19">
        <f t="shared" si="14"/>
        <v>31</v>
      </c>
      <c r="Y200" s="19">
        <f t="shared" si="15"/>
        <v>0</v>
      </c>
    </row>
    <row r="201" spans="1:25" ht="15.95" customHeight="1">
      <c r="A201" s="17" t="str">
        <f t="shared" si="12"/>
        <v>marv1_132_11</v>
      </c>
      <c r="B201" s="6">
        <v>11</v>
      </c>
      <c r="C201" s="6">
        <v>2</v>
      </c>
      <c r="D201" s="6">
        <v>3</v>
      </c>
      <c r="E201" s="6">
        <v>102</v>
      </c>
      <c r="F201" s="8">
        <v>13.96300061</v>
      </c>
      <c r="H201" s="6">
        <v>3</v>
      </c>
      <c r="K201" s="11">
        <v>109</v>
      </c>
      <c r="W201" s="19">
        <f t="shared" si="13"/>
        <v>3</v>
      </c>
      <c r="X201" s="19">
        <f t="shared" si="14"/>
        <v>11</v>
      </c>
      <c r="Y201" s="19">
        <f t="shared" si="15"/>
        <v>0</v>
      </c>
    </row>
    <row r="202" spans="1:25" ht="15.95" customHeight="1">
      <c r="A202" s="17" t="str">
        <f t="shared" si="12"/>
        <v>marv1_132_281</v>
      </c>
      <c r="B202" s="6">
        <v>281</v>
      </c>
      <c r="C202" s="6">
        <v>2</v>
      </c>
      <c r="D202" s="6">
        <v>3</v>
      </c>
      <c r="E202" s="6">
        <v>120</v>
      </c>
      <c r="F202" s="8">
        <v>14.575005490000001</v>
      </c>
      <c r="W202" s="19">
        <f t="shared" si="13"/>
        <v>3</v>
      </c>
      <c r="X202" s="19">
        <f t="shared" si="14"/>
        <v>31</v>
      </c>
      <c r="Y202" s="19">
        <f t="shared" si="15"/>
        <v>0</v>
      </c>
    </row>
    <row r="203" spans="1:25" ht="15.95" customHeight="1">
      <c r="A203" s="17" t="str">
        <f t="shared" si="12"/>
        <v>marv1_132_510</v>
      </c>
      <c r="B203" s="6">
        <v>510</v>
      </c>
      <c r="C203" s="6">
        <v>2</v>
      </c>
      <c r="D203" s="6">
        <v>2</v>
      </c>
      <c r="E203" s="6">
        <v>86</v>
      </c>
      <c r="W203" s="19">
        <f t="shared" si="13"/>
        <v>2</v>
      </c>
      <c r="X203" s="19">
        <f t="shared" si="14"/>
        <v>31</v>
      </c>
      <c r="Y203" s="19">
        <f t="shared" si="15"/>
        <v>0</v>
      </c>
    </row>
    <row r="204" spans="1:25" ht="15.95" customHeight="1">
      <c r="A204" s="17" t="str">
        <f t="shared" si="12"/>
        <v>marv1_132_289</v>
      </c>
      <c r="B204" s="6">
        <v>289</v>
      </c>
      <c r="C204" s="6">
        <v>2</v>
      </c>
      <c r="D204" s="6">
        <v>3</v>
      </c>
      <c r="E204" s="6">
        <v>106</v>
      </c>
      <c r="F204" s="8">
        <v>14.501010989999999</v>
      </c>
      <c r="W204" s="19">
        <f t="shared" si="13"/>
        <v>3</v>
      </c>
      <c r="X204" s="19">
        <f t="shared" si="14"/>
        <v>31</v>
      </c>
      <c r="Y204" s="19">
        <f t="shared" si="15"/>
        <v>0</v>
      </c>
    </row>
    <row r="205" spans="1:25" ht="15.95" customHeight="1">
      <c r="A205" s="17" t="str">
        <f t="shared" si="12"/>
        <v>marv1_132_287</v>
      </c>
      <c r="B205" s="6">
        <v>287</v>
      </c>
      <c r="C205" s="6">
        <v>2</v>
      </c>
      <c r="D205" s="6">
        <v>3</v>
      </c>
      <c r="E205" s="6">
        <v>148</v>
      </c>
      <c r="F205" s="8">
        <v>16.667008540000001</v>
      </c>
      <c r="H205" s="6">
        <v>3</v>
      </c>
      <c r="K205" s="11">
        <v>146</v>
      </c>
      <c r="W205" s="19">
        <f t="shared" si="13"/>
        <v>3</v>
      </c>
      <c r="X205" s="19">
        <f t="shared" si="14"/>
        <v>11</v>
      </c>
      <c r="Y205" s="19">
        <f t="shared" si="15"/>
        <v>0</v>
      </c>
    </row>
    <row r="206" spans="1:25" ht="15.95" customHeight="1">
      <c r="A206" s="17" t="str">
        <f t="shared" si="12"/>
        <v>marv1_132_295</v>
      </c>
      <c r="B206" s="6">
        <v>295</v>
      </c>
      <c r="C206" s="6">
        <v>2</v>
      </c>
      <c r="D206" s="6">
        <v>3</v>
      </c>
      <c r="E206" s="6">
        <v>246</v>
      </c>
      <c r="F206" s="8">
        <v>17.517007929999998</v>
      </c>
      <c r="W206" s="19">
        <f t="shared" si="13"/>
        <v>3</v>
      </c>
      <c r="X206" s="19">
        <f t="shared" si="14"/>
        <v>31</v>
      </c>
      <c r="Y206" s="19">
        <f t="shared" si="15"/>
        <v>0</v>
      </c>
    </row>
    <row r="207" spans="1:25" ht="15.95" customHeight="1">
      <c r="A207" s="17" t="str">
        <f t="shared" si="12"/>
        <v>marv1_132_501</v>
      </c>
      <c r="B207" s="6">
        <v>501</v>
      </c>
      <c r="C207" s="6">
        <v>2</v>
      </c>
      <c r="D207" s="6">
        <v>2</v>
      </c>
      <c r="E207" s="6">
        <v>41</v>
      </c>
      <c r="H207" s="6">
        <v>2</v>
      </c>
      <c r="K207" s="11">
        <v>65</v>
      </c>
      <c r="U207" s="9" t="s">
        <v>23</v>
      </c>
      <c r="W207" s="19">
        <f t="shared" si="13"/>
        <v>2</v>
      </c>
      <c r="X207" s="19">
        <v>14</v>
      </c>
      <c r="Y207" s="19">
        <f t="shared" si="15"/>
        <v>0</v>
      </c>
    </row>
    <row r="208" spans="1:25" ht="15.95" customHeight="1">
      <c r="A208" s="17" t="str">
        <f t="shared" si="12"/>
        <v>marv1_132_502</v>
      </c>
      <c r="B208" s="6">
        <v>502</v>
      </c>
      <c r="C208" s="6">
        <v>2</v>
      </c>
      <c r="D208" s="6">
        <v>2</v>
      </c>
      <c r="E208" s="6">
        <v>38</v>
      </c>
      <c r="H208" s="6">
        <v>2</v>
      </c>
      <c r="K208" s="11">
        <v>71</v>
      </c>
      <c r="W208" s="19">
        <f t="shared" si="13"/>
        <v>2</v>
      </c>
      <c r="X208" s="19">
        <f t="shared" si="14"/>
        <v>11</v>
      </c>
      <c r="Y208" s="19">
        <f t="shared" si="15"/>
        <v>0</v>
      </c>
    </row>
    <row r="209" spans="1:25" ht="15.95" customHeight="1">
      <c r="A209" s="17" t="str">
        <f t="shared" si="12"/>
        <v>marv1_132_294</v>
      </c>
      <c r="B209" s="6">
        <v>294</v>
      </c>
      <c r="C209" s="6">
        <v>2</v>
      </c>
      <c r="D209" s="6">
        <v>3</v>
      </c>
      <c r="E209" s="6">
        <v>103</v>
      </c>
      <c r="F209" s="8">
        <v>12.753996949999999</v>
      </c>
      <c r="W209" s="19">
        <f t="shared" si="13"/>
        <v>3</v>
      </c>
      <c r="X209" s="19">
        <f t="shared" si="14"/>
        <v>31</v>
      </c>
      <c r="Y209" s="19">
        <f t="shared" si="15"/>
        <v>0</v>
      </c>
    </row>
    <row r="210" spans="1:25" ht="15.95" customHeight="1">
      <c r="A210" s="17" t="str">
        <f t="shared" si="12"/>
        <v>marv1_132_1</v>
      </c>
      <c r="B210" s="6">
        <v>1</v>
      </c>
      <c r="C210" s="6">
        <v>2</v>
      </c>
      <c r="D210" s="6">
        <v>3</v>
      </c>
      <c r="E210" s="6">
        <v>137</v>
      </c>
      <c r="F210" s="8">
        <v>15.91600427</v>
      </c>
      <c r="H210" s="6">
        <v>3</v>
      </c>
      <c r="K210" s="11">
        <v>143</v>
      </c>
      <c r="W210" s="19">
        <f t="shared" si="13"/>
        <v>3</v>
      </c>
      <c r="X210" s="19">
        <f t="shared" si="14"/>
        <v>11</v>
      </c>
      <c r="Y210" s="19">
        <f t="shared" si="15"/>
        <v>0</v>
      </c>
    </row>
    <row r="211" spans="1:25" ht="15.95" customHeight="1">
      <c r="A211" s="17" t="str">
        <f t="shared" si="12"/>
        <v>marv1_132_545</v>
      </c>
      <c r="B211" s="6">
        <v>545</v>
      </c>
      <c r="C211" s="6">
        <v>3</v>
      </c>
      <c r="D211" s="6">
        <v>3</v>
      </c>
      <c r="E211" s="6">
        <v>113</v>
      </c>
      <c r="W211" s="19">
        <f t="shared" si="13"/>
        <v>3</v>
      </c>
      <c r="X211" s="19">
        <f t="shared" si="14"/>
        <v>31</v>
      </c>
      <c r="Y211" s="19">
        <f t="shared" si="15"/>
        <v>0</v>
      </c>
    </row>
    <row r="212" spans="1:25" ht="15.95" customHeight="1">
      <c r="A212" s="17" t="str">
        <f t="shared" si="12"/>
        <v>marv1_132_118</v>
      </c>
      <c r="B212" s="6">
        <v>118</v>
      </c>
      <c r="C212" s="6">
        <v>3</v>
      </c>
      <c r="D212" s="6">
        <v>3</v>
      </c>
      <c r="E212" s="6">
        <v>93</v>
      </c>
      <c r="F212" s="8">
        <v>13.792003660000001</v>
      </c>
      <c r="W212" s="19">
        <f t="shared" si="13"/>
        <v>3</v>
      </c>
      <c r="X212" s="19">
        <f t="shared" si="14"/>
        <v>31</v>
      </c>
      <c r="Y212" s="19">
        <f t="shared" si="15"/>
        <v>0</v>
      </c>
    </row>
    <row r="213" spans="1:25" ht="15.95" customHeight="1">
      <c r="A213" s="17" t="str">
        <f t="shared" si="12"/>
        <v>marv1_132_117</v>
      </c>
      <c r="B213" s="6">
        <v>117</v>
      </c>
      <c r="C213" s="6">
        <v>3</v>
      </c>
      <c r="D213" s="6">
        <v>3</v>
      </c>
      <c r="E213" s="6">
        <v>110</v>
      </c>
      <c r="F213" s="8">
        <v>15.38699695</v>
      </c>
      <c r="H213" s="6">
        <v>3</v>
      </c>
      <c r="K213" s="11">
        <v>110</v>
      </c>
      <c r="W213" s="19">
        <f t="shared" si="13"/>
        <v>3</v>
      </c>
      <c r="X213" s="19">
        <f t="shared" si="14"/>
        <v>11</v>
      </c>
      <c r="Y213" s="19">
        <f t="shared" si="15"/>
        <v>0</v>
      </c>
    </row>
    <row r="214" spans="1:25" ht="15.95" customHeight="1">
      <c r="A214" s="17" t="str">
        <f t="shared" si="12"/>
        <v>marv1_132_120</v>
      </c>
      <c r="B214" s="6">
        <v>120</v>
      </c>
      <c r="C214" s="6">
        <v>3</v>
      </c>
      <c r="D214" s="6">
        <v>3</v>
      </c>
      <c r="E214" s="6">
        <v>159</v>
      </c>
      <c r="F214" s="8">
        <v>18.60000977</v>
      </c>
      <c r="H214" s="6">
        <v>3</v>
      </c>
      <c r="K214" s="11">
        <v>153</v>
      </c>
      <c r="W214" s="19">
        <f t="shared" si="13"/>
        <v>3</v>
      </c>
      <c r="X214" s="19">
        <f t="shared" si="14"/>
        <v>11</v>
      </c>
      <c r="Y214" s="19">
        <f t="shared" si="15"/>
        <v>0</v>
      </c>
    </row>
    <row r="215" spans="1:25" ht="15.95" customHeight="1">
      <c r="A215" s="17" t="str">
        <f t="shared" si="12"/>
        <v>marv1_132_113</v>
      </c>
      <c r="B215" s="6">
        <v>113</v>
      </c>
      <c r="C215" s="6">
        <v>3</v>
      </c>
      <c r="D215" s="6">
        <v>3</v>
      </c>
      <c r="E215" s="6">
        <v>90</v>
      </c>
      <c r="F215" s="8">
        <v>13.24799756</v>
      </c>
      <c r="W215" s="19">
        <f t="shared" si="13"/>
        <v>3</v>
      </c>
      <c r="X215" s="19">
        <f t="shared" si="14"/>
        <v>31</v>
      </c>
      <c r="Y215" s="19">
        <f t="shared" si="15"/>
        <v>0</v>
      </c>
    </row>
    <row r="216" spans="1:25" ht="15.95" customHeight="1">
      <c r="A216" s="17" t="str">
        <f t="shared" si="12"/>
        <v>marv1_132_542</v>
      </c>
      <c r="B216" s="6">
        <v>542</v>
      </c>
      <c r="C216" s="6">
        <v>3</v>
      </c>
      <c r="D216" s="6">
        <v>2</v>
      </c>
      <c r="E216" s="6">
        <v>112</v>
      </c>
      <c r="W216" s="19">
        <f t="shared" si="13"/>
        <v>2</v>
      </c>
      <c r="X216" s="19">
        <f t="shared" si="14"/>
        <v>31</v>
      </c>
      <c r="Y216" s="19">
        <f t="shared" si="15"/>
        <v>0</v>
      </c>
    </row>
    <row r="217" spans="1:25" ht="15.95" customHeight="1">
      <c r="A217" s="17" t="str">
        <f t="shared" si="12"/>
        <v>marv1_132_114</v>
      </c>
      <c r="B217" s="6">
        <v>114</v>
      </c>
      <c r="C217" s="6">
        <v>3</v>
      </c>
      <c r="D217" s="6">
        <v>3</v>
      </c>
      <c r="E217" s="6">
        <v>103</v>
      </c>
      <c r="F217" s="8">
        <v>13.79100732</v>
      </c>
      <c r="W217" s="19">
        <f t="shared" si="13"/>
        <v>3</v>
      </c>
      <c r="X217" s="19">
        <f t="shared" si="14"/>
        <v>31</v>
      </c>
      <c r="Y217" s="19">
        <f t="shared" si="15"/>
        <v>0</v>
      </c>
    </row>
    <row r="218" spans="1:25" ht="15.95" customHeight="1">
      <c r="A218" s="17" t="str">
        <f t="shared" si="12"/>
        <v>marv1_132_108</v>
      </c>
      <c r="B218" s="6">
        <v>108</v>
      </c>
      <c r="C218" s="6">
        <v>3</v>
      </c>
      <c r="D218" s="6">
        <v>3</v>
      </c>
      <c r="E218" s="6">
        <v>133</v>
      </c>
      <c r="F218" s="8">
        <v>17.554998170000001</v>
      </c>
      <c r="H218" s="6">
        <v>3</v>
      </c>
      <c r="K218" s="11">
        <v>143</v>
      </c>
      <c r="W218" s="19">
        <f t="shared" si="13"/>
        <v>3</v>
      </c>
      <c r="X218" s="19">
        <f t="shared" si="14"/>
        <v>11</v>
      </c>
      <c r="Y218" s="19">
        <f t="shared" si="15"/>
        <v>0</v>
      </c>
    </row>
    <row r="219" spans="1:25" ht="15.95" customHeight="1">
      <c r="A219" s="17" t="str">
        <f t="shared" si="12"/>
        <v>marv1_132_112</v>
      </c>
      <c r="B219" s="6">
        <v>112</v>
      </c>
      <c r="C219" s="6">
        <v>3</v>
      </c>
      <c r="D219" s="6">
        <v>3</v>
      </c>
      <c r="E219" s="6">
        <v>120</v>
      </c>
      <c r="F219" s="8">
        <v>16.698001829999999</v>
      </c>
      <c r="W219" s="19">
        <f t="shared" si="13"/>
        <v>3</v>
      </c>
      <c r="X219" s="19">
        <f t="shared" si="14"/>
        <v>31</v>
      </c>
      <c r="Y219" s="19">
        <f t="shared" si="15"/>
        <v>0</v>
      </c>
    </row>
    <row r="220" spans="1:25" ht="15.95" customHeight="1">
      <c r="A220" s="17" t="str">
        <f t="shared" si="12"/>
        <v>marv1_132_107</v>
      </c>
      <c r="B220" s="6">
        <v>107</v>
      </c>
      <c r="C220" s="6">
        <v>3</v>
      </c>
      <c r="D220" s="6">
        <v>3</v>
      </c>
      <c r="E220" s="6">
        <v>90</v>
      </c>
      <c r="F220" s="8">
        <v>13.72500061</v>
      </c>
      <c r="W220" s="19">
        <f t="shared" si="13"/>
        <v>3</v>
      </c>
      <c r="X220" s="19">
        <f t="shared" si="14"/>
        <v>31</v>
      </c>
      <c r="Y220" s="19">
        <f t="shared" si="15"/>
        <v>0</v>
      </c>
    </row>
    <row r="221" spans="1:25" ht="15.95" customHeight="1">
      <c r="A221" s="17" t="str">
        <f t="shared" si="12"/>
        <v>marv1_132_105</v>
      </c>
      <c r="B221" s="6">
        <v>105</v>
      </c>
      <c r="C221" s="6">
        <v>3</v>
      </c>
      <c r="D221" s="6">
        <v>3</v>
      </c>
      <c r="E221" s="6">
        <v>134</v>
      </c>
      <c r="F221" s="8">
        <v>17.00299695</v>
      </c>
      <c r="W221" s="19">
        <f t="shared" si="13"/>
        <v>3</v>
      </c>
      <c r="X221" s="19">
        <f t="shared" si="14"/>
        <v>31</v>
      </c>
      <c r="Y221" s="19">
        <f t="shared" si="15"/>
        <v>0</v>
      </c>
    </row>
    <row r="222" spans="1:25" ht="15.95" customHeight="1">
      <c r="A222" s="17" t="str">
        <f t="shared" si="12"/>
        <v>marv1_132_103</v>
      </c>
      <c r="B222" s="6">
        <v>103</v>
      </c>
      <c r="C222" s="6">
        <v>3</v>
      </c>
      <c r="D222" s="6">
        <v>3</v>
      </c>
      <c r="E222" s="6">
        <v>148</v>
      </c>
      <c r="F222" s="8">
        <v>18.3020116</v>
      </c>
      <c r="H222" s="6">
        <v>3</v>
      </c>
      <c r="K222" s="11">
        <v>153</v>
      </c>
      <c r="W222" s="19">
        <f t="shared" si="13"/>
        <v>3</v>
      </c>
      <c r="X222" s="19">
        <f t="shared" si="14"/>
        <v>11</v>
      </c>
      <c r="Y222" s="19">
        <f t="shared" si="15"/>
        <v>0</v>
      </c>
    </row>
    <row r="223" spans="1:25" ht="15.95" customHeight="1">
      <c r="A223" s="17" t="str">
        <f t="shared" si="12"/>
        <v>marv1_132_102</v>
      </c>
      <c r="B223" s="6">
        <v>102</v>
      </c>
      <c r="C223" s="6">
        <v>3</v>
      </c>
      <c r="D223" s="6">
        <v>3</v>
      </c>
      <c r="E223" s="6">
        <v>172</v>
      </c>
      <c r="F223" s="8">
        <v>17.183001220000001</v>
      </c>
      <c r="W223" s="19">
        <f t="shared" si="13"/>
        <v>3</v>
      </c>
      <c r="X223" s="19">
        <f t="shared" si="14"/>
        <v>31</v>
      </c>
      <c r="Y223" s="19">
        <f t="shared" si="15"/>
        <v>0</v>
      </c>
    </row>
    <row r="224" spans="1:25" ht="15.95" customHeight="1">
      <c r="A224" s="17" t="str">
        <f t="shared" si="12"/>
        <v>marv1_132_98</v>
      </c>
      <c r="B224" s="6">
        <v>98</v>
      </c>
      <c r="C224" s="6">
        <v>3</v>
      </c>
      <c r="D224" s="6">
        <v>3</v>
      </c>
      <c r="E224" s="6">
        <v>115</v>
      </c>
      <c r="F224" s="8">
        <v>16.69800854</v>
      </c>
      <c r="W224" s="19">
        <f t="shared" si="13"/>
        <v>3</v>
      </c>
      <c r="X224" s="19">
        <f t="shared" si="14"/>
        <v>31</v>
      </c>
      <c r="Y224" s="19">
        <f t="shared" si="15"/>
        <v>0</v>
      </c>
    </row>
    <row r="225" spans="1:25" ht="15.95" customHeight="1">
      <c r="A225" s="17" t="str">
        <f t="shared" si="12"/>
        <v>marv1_132_97</v>
      </c>
      <c r="B225" s="6">
        <v>97</v>
      </c>
      <c r="C225" s="6">
        <v>3</v>
      </c>
      <c r="D225" s="6">
        <v>3</v>
      </c>
      <c r="E225" s="6">
        <v>109</v>
      </c>
      <c r="F225" s="8">
        <v>14.798996949999999</v>
      </c>
      <c r="H225" s="6">
        <v>3</v>
      </c>
      <c r="K225" s="11">
        <v>113</v>
      </c>
      <c r="W225" s="19">
        <f t="shared" si="13"/>
        <v>3</v>
      </c>
      <c r="X225" s="19">
        <f t="shared" si="14"/>
        <v>11</v>
      </c>
      <c r="Y225" s="19">
        <f t="shared" si="15"/>
        <v>0</v>
      </c>
    </row>
    <row r="226" spans="1:25" ht="15.95" customHeight="1">
      <c r="A226" s="17" t="str">
        <f t="shared" si="12"/>
        <v>marv1_132_539</v>
      </c>
      <c r="B226" s="6">
        <v>539</v>
      </c>
      <c r="C226" s="6">
        <v>3</v>
      </c>
      <c r="D226" s="6">
        <v>2</v>
      </c>
      <c r="E226" s="6">
        <v>151</v>
      </c>
      <c r="W226" s="19">
        <f t="shared" si="13"/>
        <v>2</v>
      </c>
      <c r="X226" s="19">
        <f t="shared" si="14"/>
        <v>31</v>
      </c>
      <c r="Y226" s="19">
        <f t="shared" si="15"/>
        <v>0</v>
      </c>
    </row>
    <row r="227" spans="1:25" ht="15.95" customHeight="1">
      <c r="A227" s="17" t="str">
        <f t="shared" si="12"/>
        <v>marv1_132_93</v>
      </c>
      <c r="B227" s="6">
        <v>93</v>
      </c>
      <c r="C227" s="6">
        <v>3</v>
      </c>
      <c r="D227" s="6">
        <v>3</v>
      </c>
      <c r="E227" s="6">
        <v>150</v>
      </c>
      <c r="F227" s="8">
        <v>18.583000609999999</v>
      </c>
      <c r="W227" s="19">
        <f t="shared" si="13"/>
        <v>3</v>
      </c>
      <c r="X227" s="19">
        <f t="shared" si="14"/>
        <v>31</v>
      </c>
      <c r="Y227" s="19">
        <f t="shared" si="15"/>
        <v>0</v>
      </c>
    </row>
    <row r="228" spans="1:25" ht="15.95" customHeight="1">
      <c r="A228" s="17" t="str">
        <f t="shared" si="12"/>
        <v>marv1_132_540</v>
      </c>
      <c r="B228" s="6">
        <v>540</v>
      </c>
      <c r="C228" s="6">
        <v>3</v>
      </c>
      <c r="D228" s="6">
        <v>6</v>
      </c>
      <c r="E228" s="6">
        <v>108</v>
      </c>
      <c r="H228" s="6">
        <v>6</v>
      </c>
      <c r="K228" s="11">
        <v>101</v>
      </c>
      <c r="U228" s="9" t="s">
        <v>24</v>
      </c>
      <c r="W228" s="19">
        <f t="shared" si="13"/>
        <v>6</v>
      </c>
      <c r="X228" s="19" t="s">
        <v>31</v>
      </c>
      <c r="Y228" s="19">
        <f t="shared" si="15"/>
        <v>0</v>
      </c>
    </row>
    <row r="229" spans="1:25" ht="15.95" customHeight="1">
      <c r="A229" s="17" t="str">
        <f t="shared" si="12"/>
        <v>marv1_132_532</v>
      </c>
      <c r="B229" s="6">
        <v>532</v>
      </c>
      <c r="C229" s="6">
        <v>3</v>
      </c>
      <c r="D229" s="6">
        <v>16</v>
      </c>
      <c r="E229" s="6">
        <v>41</v>
      </c>
      <c r="W229" s="19">
        <f t="shared" si="13"/>
        <v>16</v>
      </c>
      <c r="X229" s="19">
        <f t="shared" si="14"/>
        <v>31</v>
      </c>
      <c r="Y229" s="19">
        <f t="shared" si="15"/>
        <v>0</v>
      </c>
    </row>
    <row r="230" spans="1:25" ht="15.95" customHeight="1">
      <c r="A230" s="17" t="str">
        <f t="shared" si="12"/>
        <v>marv1_132_81</v>
      </c>
      <c r="B230" s="6">
        <v>81</v>
      </c>
      <c r="C230" s="6">
        <v>3</v>
      </c>
      <c r="D230" s="6">
        <v>3</v>
      </c>
      <c r="E230" s="6">
        <v>148</v>
      </c>
      <c r="F230" s="8">
        <v>18.007001219999999</v>
      </c>
      <c r="H230" s="6">
        <v>3</v>
      </c>
      <c r="K230" s="11">
        <v>152</v>
      </c>
      <c r="W230" s="19">
        <f t="shared" si="13"/>
        <v>3</v>
      </c>
      <c r="X230" s="19">
        <f t="shared" si="14"/>
        <v>11</v>
      </c>
      <c r="Y230" s="19">
        <f t="shared" si="15"/>
        <v>0</v>
      </c>
    </row>
    <row r="231" spans="1:25" ht="15.95" customHeight="1">
      <c r="A231" s="17" t="str">
        <f t="shared" si="12"/>
        <v>marv1_132_84</v>
      </c>
      <c r="B231" s="6">
        <v>84</v>
      </c>
      <c r="C231" s="6">
        <v>3</v>
      </c>
      <c r="D231" s="6">
        <v>3</v>
      </c>
      <c r="E231" s="6">
        <v>152</v>
      </c>
      <c r="F231" s="8">
        <v>18.460999999999999</v>
      </c>
      <c r="W231" s="19">
        <f t="shared" si="13"/>
        <v>3</v>
      </c>
      <c r="X231" s="19">
        <f t="shared" si="14"/>
        <v>31</v>
      </c>
      <c r="Y231" s="19">
        <f t="shared" si="15"/>
        <v>0</v>
      </c>
    </row>
    <row r="232" spans="1:25" ht="15.95" customHeight="1">
      <c r="A232" s="17" t="str">
        <f t="shared" si="12"/>
        <v>marv1_132_534</v>
      </c>
      <c r="B232" s="6">
        <v>534</v>
      </c>
      <c r="C232" s="6">
        <v>3</v>
      </c>
      <c r="D232" s="6">
        <v>16</v>
      </c>
      <c r="E232" s="6">
        <v>77</v>
      </c>
      <c r="H232" s="6">
        <v>18</v>
      </c>
      <c r="K232" s="11">
        <v>84</v>
      </c>
      <c r="W232" s="19">
        <f t="shared" si="13"/>
        <v>16</v>
      </c>
      <c r="X232" s="19">
        <f t="shared" si="14"/>
        <v>11</v>
      </c>
      <c r="Y232" s="19">
        <f t="shared" si="15"/>
        <v>0</v>
      </c>
    </row>
    <row r="233" spans="1:25" ht="15.95" customHeight="1">
      <c r="A233" s="17" t="str">
        <f t="shared" si="12"/>
        <v>marv1_132_86</v>
      </c>
      <c r="B233" s="6">
        <v>86</v>
      </c>
      <c r="C233" s="6">
        <v>3</v>
      </c>
      <c r="D233" s="6">
        <v>3</v>
      </c>
      <c r="E233" s="6">
        <v>116</v>
      </c>
      <c r="F233" s="8">
        <v>15.131</v>
      </c>
      <c r="H233" s="6">
        <v>3</v>
      </c>
      <c r="K233" s="11">
        <v>120</v>
      </c>
      <c r="U233" s="9" t="s">
        <v>25</v>
      </c>
      <c r="W233" s="19">
        <f t="shared" si="13"/>
        <v>3</v>
      </c>
      <c r="X233" s="19" t="s">
        <v>32</v>
      </c>
      <c r="Y233" s="19">
        <f t="shared" si="15"/>
        <v>0</v>
      </c>
    </row>
    <row r="234" spans="1:25" ht="15.95" customHeight="1">
      <c r="A234" s="17" t="str">
        <f t="shared" si="12"/>
        <v>marv1_132_533</v>
      </c>
      <c r="B234" s="6">
        <v>533</v>
      </c>
      <c r="C234" s="6">
        <v>3</v>
      </c>
      <c r="D234" s="6">
        <v>16</v>
      </c>
      <c r="E234" s="6">
        <v>54</v>
      </c>
      <c r="W234" s="19">
        <f t="shared" si="13"/>
        <v>16</v>
      </c>
      <c r="X234" s="19">
        <f t="shared" si="14"/>
        <v>31</v>
      </c>
      <c r="Y234" s="19">
        <f t="shared" si="15"/>
        <v>0</v>
      </c>
    </row>
    <row r="235" spans="1:25" ht="15.95" customHeight="1">
      <c r="A235" s="17" t="str">
        <f t="shared" si="12"/>
        <v>marv1_132_536</v>
      </c>
      <c r="B235" s="6">
        <v>536</v>
      </c>
      <c r="C235" s="6">
        <v>3</v>
      </c>
      <c r="D235" s="6">
        <v>16</v>
      </c>
      <c r="E235" s="6">
        <v>42</v>
      </c>
      <c r="W235" s="19">
        <f t="shared" si="13"/>
        <v>16</v>
      </c>
      <c r="X235" s="19">
        <f t="shared" si="14"/>
        <v>31</v>
      </c>
      <c r="Y235" s="19">
        <f t="shared" si="15"/>
        <v>0</v>
      </c>
    </row>
    <row r="236" spans="1:25" ht="15.95" customHeight="1">
      <c r="A236" s="17" t="str">
        <f t="shared" si="12"/>
        <v>marv1_132_535</v>
      </c>
      <c r="B236" s="6">
        <v>535</v>
      </c>
      <c r="C236" s="6">
        <v>3</v>
      </c>
      <c r="D236" s="6">
        <v>16</v>
      </c>
      <c r="E236" s="6">
        <v>40</v>
      </c>
      <c r="W236" s="19">
        <f t="shared" si="13"/>
        <v>16</v>
      </c>
      <c r="X236" s="19">
        <f t="shared" si="14"/>
        <v>31</v>
      </c>
      <c r="Y236" s="19">
        <f t="shared" si="15"/>
        <v>0</v>
      </c>
    </row>
    <row r="237" spans="1:25" ht="15.95" customHeight="1">
      <c r="A237" s="17" t="str">
        <f t="shared" si="12"/>
        <v>marv1_132_88</v>
      </c>
      <c r="B237" s="6">
        <v>88</v>
      </c>
      <c r="C237" s="6">
        <v>3</v>
      </c>
      <c r="D237" s="6">
        <v>3</v>
      </c>
      <c r="E237" s="6">
        <v>117</v>
      </c>
      <c r="F237" s="8">
        <v>15.701000609999999</v>
      </c>
      <c r="H237" s="6">
        <v>3</v>
      </c>
      <c r="K237" s="11">
        <v>121</v>
      </c>
      <c r="W237" s="19">
        <f t="shared" si="13"/>
        <v>3</v>
      </c>
      <c r="X237" s="19">
        <f t="shared" si="14"/>
        <v>11</v>
      </c>
      <c r="Y237" s="19">
        <f t="shared" si="15"/>
        <v>0</v>
      </c>
    </row>
    <row r="238" spans="1:25" ht="15.95" customHeight="1">
      <c r="A238" s="17" t="str">
        <f t="shared" si="12"/>
        <v>marv1_132_527</v>
      </c>
      <c r="B238" s="6">
        <v>527</v>
      </c>
      <c r="C238" s="6">
        <v>3</v>
      </c>
      <c r="D238" s="6">
        <v>3</v>
      </c>
      <c r="E238" s="6">
        <v>86</v>
      </c>
      <c r="F238" s="8">
        <v>12.09101038</v>
      </c>
      <c r="W238" s="19">
        <f t="shared" si="13"/>
        <v>3</v>
      </c>
      <c r="X238" s="19">
        <f t="shared" si="14"/>
        <v>31</v>
      </c>
      <c r="Y238" s="19">
        <f t="shared" si="15"/>
        <v>0</v>
      </c>
    </row>
    <row r="239" spans="1:25" ht="15.95" customHeight="1">
      <c r="A239" s="17" t="str">
        <f t="shared" si="12"/>
        <v>marv1_132_80</v>
      </c>
      <c r="B239" s="6">
        <v>80</v>
      </c>
      <c r="C239" s="6">
        <v>3</v>
      </c>
      <c r="D239" s="6">
        <v>3</v>
      </c>
      <c r="E239" s="6">
        <v>92</v>
      </c>
      <c r="F239" s="8">
        <v>14.63800854</v>
      </c>
      <c r="W239" s="19">
        <f t="shared" si="13"/>
        <v>3</v>
      </c>
      <c r="X239" s="19">
        <f t="shared" si="14"/>
        <v>31</v>
      </c>
      <c r="Y239" s="19">
        <f t="shared" si="15"/>
        <v>0</v>
      </c>
    </row>
    <row r="240" spans="1:25" ht="15.95" customHeight="1">
      <c r="A240" s="17" t="str">
        <f t="shared" si="12"/>
        <v>marv1_132_528</v>
      </c>
      <c r="B240" s="6">
        <v>528</v>
      </c>
      <c r="C240" s="6">
        <v>3</v>
      </c>
      <c r="D240" s="6">
        <v>3</v>
      </c>
      <c r="E240" s="6">
        <v>105</v>
      </c>
      <c r="W240" s="19">
        <f t="shared" si="13"/>
        <v>3</v>
      </c>
      <c r="X240" s="19">
        <f t="shared" si="14"/>
        <v>31</v>
      </c>
      <c r="Y240" s="19">
        <f t="shared" si="15"/>
        <v>0</v>
      </c>
    </row>
    <row r="241" spans="1:25" ht="15.95" customHeight="1">
      <c r="A241" s="17" t="str">
        <f t="shared" si="12"/>
        <v>marv1_132_72</v>
      </c>
      <c r="B241" s="6">
        <v>72</v>
      </c>
      <c r="C241" s="6">
        <v>3</v>
      </c>
      <c r="D241" s="6">
        <v>3</v>
      </c>
      <c r="E241" s="6">
        <v>167</v>
      </c>
      <c r="F241" s="8">
        <v>15.802001219999999</v>
      </c>
      <c r="H241" s="6">
        <v>3</v>
      </c>
      <c r="K241" s="11">
        <v>176</v>
      </c>
      <c r="W241" s="19">
        <f t="shared" si="13"/>
        <v>3</v>
      </c>
      <c r="X241" s="19">
        <f t="shared" si="14"/>
        <v>11</v>
      </c>
      <c r="Y241" s="19">
        <f t="shared" si="15"/>
        <v>0</v>
      </c>
    </row>
    <row r="242" spans="1:25" ht="15.95" customHeight="1">
      <c r="A242" s="17" t="str">
        <f t="shared" si="12"/>
        <v>marv1_132_524</v>
      </c>
      <c r="B242" s="6">
        <v>524</v>
      </c>
      <c r="C242" s="6">
        <v>3</v>
      </c>
      <c r="D242" s="6">
        <v>3</v>
      </c>
      <c r="E242" s="6">
        <v>60</v>
      </c>
      <c r="H242" s="6">
        <v>18</v>
      </c>
      <c r="K242" s="11">
        <v>49</v>
      </c>
      <c r="W242" s="19">
        <f t="shared" si="13"/>
        <v>16</v>
      </c>
      <c r="X242" s="19">
        <f t="shared" si="14"/>
        <v>11</v>
      </c>
      <c r="Y242" s="19">
        <f t="shared" si="15"/>
        <v>13</v>
      </c>
    </row>
    <row r="243" spans="1:25" ht="15.95" customHeight="1">
      <c r="A243" s="17" t="str">
        <f t="shared" si="12"/>
        <v>marv1_132_526</v>
      </c>
      <c r="B243" s="6">
        <v>526</v>
      </c>
      <c r="C243" s="6">
        <v>3</v>
      </c>
      <c r="D243" s="6">
        <v>16</v>
      </c>
      <c r="E243" s="6">
        <v>45</v>
      </c>
      <c r="W243" s="19">
        <f t="shared" si="13"/>
        <v>16</v>
      </c>
      <c r="X243" s="19">
        <f t="shared" si="14"/>
        <v>31</v>
      </c>
      <c r="Y243" s="19">
        <f t="shared" si="15"/>
        <v>0</v>
      </c>
    </row>
    <row r="244" spans="1:25" ht="15.95" customHeight="1">
      <c r="A244" s="17" t="str">
        <f t="shared" si="12"/>
        <v>marv1_132_61</v>
      </c>
      <c r="B244" s="6">
        <v>61</v>
      </c>
      <c r="C244" s="6">
        <v>3</v>
      </c>
      <c r="D244" s="6">
        <v>3</v>
      </c>
      <c r="E244" s="6">
        <v>119</v>
      </c>
      <c r="F244" s="8">
        <v>12.827000610000001</v>
      </c>
      <c r="W244" s="19">
        <f t="shared" si="13"/>
        <v>3</v>
      </c>
      <c r="X244" s="19">
        <f t="shared" si="14"/>
        <v>31</v>
      </c>
      <c r="Y244" s="19">
        <f t="shared" si="15"/>
        <v>0</v>
      </c>
    </row>
    <row r="245" spans="1:25" ht="15.95" customHeight="1">
      <c r="A245" s="17" t="str">
        <f t="shared" si="12"/>
        <v>marv1_132_525</v>
      </c>
      <c r="B245" s="6">
        <v>525</v>
      </c>
      <c r="C245" s="6">
        <v>3</v>
      </c>
      <c r="D245" s="6">
        <v>16</v>
      </c>
      <c r="E245" s="6">
        <v>70</v>
      </c>
      <c r="H245" s="6">
        <v>18</v>
      </c>
      <c r="K245" s="11">
        <v>74</v>
      </c>
      <c r="W245" s="19">
        <f t="shared" si="13"/>
        <v>16</v>
      </c>
      <c r="X245" s="19">
        <f t="shared" si="14"/>
        <v>11</v>
      </c>
      <c r="Y245" s="19">
        <f t="shared" si="15"/>
        <v>0</v>
      </c>
    </row>
    <row r="246" spans="1:25" ht="15.95" customHeight="1">
      <c r="A246" s="17" t="str">
        <f t="shared" si="12"/>
        <v>marv1_132_77</v>
      </c>
      <c r="B246" s="6">
        <v>77</v>
      </c>
      <c r="C246" s="6">
        <v>3</v>
      </c>
      <c r="D246" s="6">
        <v>3</v>
      </c>
      <c r="E246" s="6">
        <v>92</v>
      </c>
      <c r="F246" s="8">
        <v>13.014002440000001</v>
      </c>
      <c r="W246" s="19">
        <f t="shared" si="13"/>
        <v>3</v>
      </c>
      <c r="X246" s="19">
        <f t="shared" si="14"/>
        <v>31</v>
      </c>
      <c r="Y246" s="19">
        <f t="shared" si="15"/>
        <v>0</v>
      </c>
    </row>
    <row r="247" spans="1:25" ht="15.95" customHeight="1">
      <c r="A247" s="17" t="str">
        <f t="shared" si="12"/>
        <v>marv1_132_46</v>
      </c>
      <c r="B247" s="6">
        <v>46</v>
      </c>
      <c r="C247" s="6">
        <v>3</v>
      </c>
      <c r="D247" s="6">
        <v>3</v>
      </c>
      <c r="E247" s="6">
        <v>105</v>
      </c>
      <c r="F247" s="8">
        <v>15.28200854</v>
      </c>
      <c r="W247" s="19">
        <f t="shared" si="13"/>
        <v>3</v>
      </c>
      <c r="X247" s="19">
        <f t="shared" si="14"/>
        <v>31</v>
      </c>
      <c r="Y247" s="19">
        <f t="shared" si="15"/>
        <v>0</v>
      </c>
    </row>
    <row r="248" spans="1:25" ht="15.95" customHeight="1">
      <c r="A248" s="17" t="str">
        <f t="shared" si="12"/>
        <v>marv1_132_68</v>
      </c>
      <c r="B248" s="6">
        <v>68</v>
      </c>
      <c r="C248" s="6">
        <v>3</v>
      </c>
      <c r="D248" s="6">
        <v>3</v>
      </c>
      <c r="E248" s="6">
        <v>125</v>
      </c>
      <c r="F248" s="8">
        <v>16.621997560000001</v>
      </c>
      <c r="W248" s="19">
        <f t="shared" si="13"/>
        <v>3</v>
      </c>
      <c r="X248" s="19">
        <f t="shared" si="14"/>
        <v>31</v>
      </c>
      <c r="Y248" s="19">
        <f t="shared" si="15"/>
        <v>0</v>
      </c>
    </row>
    <row r="249" spans="1:25" ht="15.95" customHeight="1">
      <c r="A249" s="17" t="str">
        <f t="shared" si="12"/>
        <v>marv1_132_523</v>
      </c>
      <c r="B249" s="6">
        <v>523</v>
      </c>
      <c r="C249" s="6">
        <v>3</v>
      </c>
      <c r="D249" s="6">
        <v>16</v>
      </c>
      <c r="E249" s="6">
        <v>50</v>
      </c>
      <c r="H249" s="6">
        <v>18</v>
      </c>
      <c r="K249" s="11">
        <v>58</v>
      </c>
      <c r="W249" s="19">
        <f t="shared" si="13"/>
        <v>16</v>
      </c>
      <c r="X249" s="19">
        <f t="shared" si="14"/>
        <v>11</v>
      </c>
      <c r="Y249" s="19">
        <f t="shared" si="15"/>
        <v>0</v>
      </c>
    </row>
    <row r="250" spans="1:25" ht="15.95" customHeight="1">
      <c r="A250" s="17" t="str">
        <f t="shared" si="12"/>
        <v>marv1_132_74</v>
      </c>
      <c r="B250" s="6">
        <v>74</v>
      </c>
      <c r="C250" s="6">
        <v>3</v>
      </c>
      <c r="D250" s="6">
        <v>3</v>
      </c>
      <c r="E250" s="6">
        <v>178</v>
      </c>
      <c r="F250" s="8">
        <v>19.346004270000002</v>
      </c>
      <c r="H250" s="6">
        <v>3</v>
      </c>
      <c r="K250" s="11">
        <v>183</v>
      </c>
      <c r="W250" s="19">
        <f t="shared" si="13"/>
        <v>3</v>
      </c>
      <c r="X250" s="19">
        <f t="shared" si="14"/>
        <v>11</v>
      </c>
      <c r="Y250" s="19">
        <f t="shared" si="15"/>
        <v>0</v>
      </c>
    </row>
    <row r="251" spans="1:25" ht="15.95" customHeight="1">
      <c r="A251" s="17" t="str">
        <f t="shared" si="12"/>
        <v>marv1_132_52</v>
      </c>
      <c r="B251" s="6">
        <v>52</v>
      </c>
      <c r="C251" s="6">
        <v>3</v>
      </c>
      <c r="D251" s="6">
        <v>3</v>
      </c>
      <c r="E251" s="6">
        <v>156</v>
      </c>
      <c r="F251" s="8">
        <v>18.503011600000001</v>
      </c>
      <c r="W251" s="19">
        <f t="shared" si="13"/>
        <v>3</v>
      </c>
      <c r="X251" s="19">
        <f t="shared" si="14"/>
        <v>31</v>
      </c>
      <c r="Y251" s="19">
        <f t="shared" si="15"/>
        <v>0</v>
      </c>
    </row>
    <row r="252" spans="1:25" ht="15.95" customHeight="1">
      <c r="A252" s="17" t="str">
        <f t="shared" si="12"/>
        <v>marv1_132_66</v>
      </c>
      <c r="B252" s="6">
        <v>66</v>
      </c>
      <c r="C252" s="6">
        <v>3</v>
      </c>
      <c r="D252" s="6">
        <v>3</v>
      </c>
      <c r="E252" s="6">
        <v>133</v>
      </c>
      <c r="F252" s="8">
        <v>17.6420116</v>
      </c>
      <c r="W252" s="19">
        <f t="shared" si="13"/>
        <v>3</v>
      </c>
      <c r="X252" s="19">
        <f t="shared" si="14"/>
        <v>31</v>
      </c>
      <c r="Y252" s="19">
        <f t="shared" si="15"/>
        <v>0</v>
      </c>
    </row>
    <row r="253" spans="1:25" ht="15.95" customHeight="1">
      <c r="A253" s="17" t="str">
        <f t="shared" si="12"/>
        <v>marv1_132_59</v>
      </c>
      <c r="B253" s="6">
        <v>59</v>
      </c>
      <c r="C253" s="6">
        <v>3</v>
      </c>
      <c r="D253" s="6">
        <v>3</v>
      </c>
      <c r="E253" s="6">
        <v>123</v>
      </c>
      <c r="F253" s="8">
        <v>17.770010379999999</v>
      </c>
      <c r="W253" s="19">
        <f t="shared" si="13"/>
        <v>3</v>
      </c>
      <c r="X253" s="19">
        <f t="shared" si="14"/>
        <v>31</v>
      </c>
      <c r="Y253" s="19">
        <f t="shared" si="15"/>
        <v>0</v>
      </c>
    </row>
    <row r="254" spans="1:25" ht="15.95" customHeight="1">
      <c r="A254" s="17" t="str">
        <f t="shared" si="12"/>
        <v>marv1_132_70</v>
      </c>
      <c r="B254" s="6">
        <v>70</v>
      </c>
      <c r="C254" s="6">
        <v>3</v>
      </c>
      <c r="D254" s="6">
        <v>3</v>
      </c>
      <c r="E254" s="6">
        <v>146</v>
      </c>
      <c r="F254" s="8">
        <v>19.132005490000001</v>
      </c>
      <c r="H254" s="6">
        <v>3</v>
      </c>
      <c r="K254" s="11">
        <v>149</v>
      </c>
      <c r="W254" s="19">
        <f t="shared" si="13"/>
        <v>3</v>
      </c>
      <c r="X254" s="19">
        <f t="shared" si="14"/>
        <v>11</v>
      </c>
      <c r="Y254" s="19">
        <f t="shared" si="15"/>
        <v>0</v>
      </c>
    </row>
    <row r="255" spans="1:25" ht="15.95" customHeight="1">
      <c r="A255" s="17" t="str">
        <f t="shared" si="12"/>
        <v>marv1_132_36</v>
      </c>
      <c r="B255" s="6">
        <v>36</v>
      </c>
      <c r="C255" s="6">
        <v>3</v>
      </c>
      <c r="D255" s="6">
        <v>3</v>
      </c>
      <c r="E255" s="6">
        <v>117</v>
      </c>
      <c r="F255" s="8">
        <v>16.526003660000001</v>
      </c>
      <c r="W255" s="19">
        <f t="shared" si="13"/>
        <v>3</v>
      </c>
      <c r="X255" s="19">
        <f t="shared" si="14"/>
        <v>31</v>
      </c>
      <c r="Y255" s="19">
        <f t="shared" si="15"/>
        <v>0</v>
      </c>
    </row>
    <row r="256" spans="1:25" ht="15.95" customHeight="1">
      <c r="A256" s="17" t="str">
        <f t="shared" si="12"/>
        <v>marv1_132_71</v>
      </c>
      <c r="B256" s="6">
        <v>71</v>
      </c>
      <c r="C256" s="6">
        <v>3</v>
      </c>
      <c r="D256" s="6">
        <v>3</v>
      </c>
      <c r="E256" s="6">
        <v>128</v>
      </c>
      <c r="F256" s="8">
        <v>18.225996949999999</v>
      </c>
      <c r="W256" s="19">
        <f t="shared" si="13"/>
        <v>3</v>
      </c>
      <c r="X256" s="19">
        <f t="shared" si="14"/>
        <v>31</v>
      </c>
      <c r="Y256" s="19">
        <f t="shared" si="15"/>
        <v>0</v>
      </c>
    </row>
    <row r="257" spans="1:25" ht="15.95" customHeight="1">
      <c r="A257" s="17" t="str">
        <f t="shared" si="12"/>
        <v>marv1_132_44</v>
      </c>
      <c r="B257" s="6">
        <v>44</v>
      </c>
      <c r="C257" s="6">
        <v>3</v>
      </c>
      <c r="D257" s="6">
        <v>3</v>
      </c>
      <c r="E257" s="6">
        <v>130</v>
      </c>
      <c r="F257" s="8">
        <v>16.391003659999999</v>
      </c>
      <c r="W257" s="19">
        <f t="shared" si="13"/>
        <v>3</v>
      </c>
      <c r="X257" s="19">
        <f t="shared" si="14"/>
        <v>31</v>
      </c>
      <c r="Y257" s="19">
        <f t="shared" si="15"/>
        <v>0</v>
      </c>
    </row>
    <row r="258" spans="1:25" ht="15.95" customHeight="1">
      <c r="A258" s="17" t="str">
        <f t="shared" si="12"/>
        <v>marv1_132_522</v>
      </c>
      <c r="B258" s="6">
        <v>522</v>
      </c>
      <c r="C258" s="6">
        <v>3</v>
      </c>
      <c r="D258" s="6">
        <v>2</v>
      </c>
      <c r="E258" s="6">
        <v>136</v>
      </c>
      <c r="W258" s="19">
        <f t="shared" si="13"/>
        <v>2</v>
      </c>
      <c r="X258" s="19">
        <f t="shared" si="14"/>
        <v>31</v>
      </c>
      <c r="Y258" s="19">
        <f t="shared" si="15"/>
        <v>0</v>
      </c>
    </row>
    <row r="259" spans="1:25" ht="15.95" customHeight="1">
      <c r="A259" s="17" t="str">
        <f t="shared" ref="A259:A290" si="16">CONCATENATE("marv1_132_",B259)</f>
        <v>marv1_132_521</v>
      </c>
      <c r="B259" s="6">
        <v>521</v>
      </c>
      <c r="C259" s="6">
        <v>3</v>
      </c>
      <c r="D259" s="6">
        <v>2</v>
      </c>
      <c r="E259" s="6">
        <v>80</v>
      </c>
      <c r="W259" s="19">
        <f t="shared" ref="W259:W290" si="17">IF(H259=18,16,IF(H259&gt;0,H259,D259))</f>
        <v>2</v>
      </c>
      <c r="X259" s="19">
        <f t="shared" ref="X259:X295" si="18">IF(K259&gt;0,11,31)</f>
        <v>31</v>
      </c>
      <c r="Y259" s="19">
        <f t="shared" ref="Y259:Y290" si="19">W259-D259</f>
        <v>0</v>
      </c>
    </row>
    <row r="260" spans="1:25" ht="15.95" customHeight="1">
      <c r="A260" s="17" t="str">
        <f t="shared" si="16"/>
        <v>marv1_132_55</v>
      </c>
      <c r="B260" s="6">
        <v>55</v>
      </c>
      <c r="C260" s="6">
        <v>3</v>
      </c>
      <c r="D260" s="6">
        <v>3</v>
      </c>
      <c r="E260" s="6">
        <v>122</v>
      </c>
      <c r="F260" s="8">
        <v>17.227009769999999</v>
      </c>
      <c r="W260" s="19">
        <f t="shared" si="17"/>
        <v>3</v>
      </c>
      <c r="X260" s="19">
        <f t="shared" si="18"/>
        <v>31</v>
      </c>
      <c r="Y260" s="19">
        <f t="shared" si="19"/>
        <v>0</v>
      </c>
    </row>
    <row r="261" spans="1:25" ht="15.95" customHeight="1">
      <c r="A261" s="17" t="str">
        <f t="shared" si="16"/>
        <v>marv1_132_60</v>
      </c>
      <c r="B261" s="6">
        <v>60</v>
      </c>
      <c r="C261" s="6">
        <v>3</v>
      </c>
      <c r="D261" s="6">
        <v>3</v>
      </c>
      <c r="E261" s="6">
        <v>134</v>
      </c>
      <c r="F261" s="8">
        <v>17.549007929999998</v>
      </c>
      <c r="W261" s="19">
        <f t="shared" si="17"/>
        <v>3</v>
      </c>
      <c r="X261" s="19">
        <f t="shared" si="18"/>
        <v>31</v>
      </c>
      <c r="Y261" s="19">
        <f t="shared" si="19"/>
        <v>0</v>
      </c>
    </row>
    <row r="262" spans="1:25" ht="15.95" customHeight="1">
      <c r="A262" s="17" t="str">
        <f t="shared" si="16"/>
        <v>marv1_132_28</v>
      </c>
      <c r="B262" s="6">
        <v>28</v>
      </c>
      <c r="C262" s="6">
        <v>3</v>
      </c>
      <c r="D262" s="6">
        <v>3</v>
      </c>
      <c r="E262" s="6">
        <v>124</v>
      </c>
      <c r="F262" s="8">
        <v>16.811998169999999</v>
      </c>
      <c r="H262" s="6">
        <v>3</v>
      </c>
      <c r="K262" s="11">
        <v>129</v>
      </c>
      <c r="W262" s="19">
        <f t="shared" si="17"/>
        <v>3</v>
      </c>
      <c r="X262" s="19">
        <f t="shared" si="18"/>
        <v>11</v>
      </c>
      <c r="Y262" s="19">
        <f t="shared" si="19"/>
        <v>0</v>
      </c>
    </row>
    <row r="263" spans="1:25" ht="15.95" customHeight="1">
      <c r="A263" s="17" t="str">
        <f t="shared" si="16"/>
        <v>marv1_132_64</v>
      </c>
      <c r="B263" s="6">
        <v>64</v>
      </c>
      <c r="C263" s="6">
        <v>3</v>
      </c>
      <c r="D263" s="6">
        <v>3</v>
      </c>
      <c r="E263" s="6">
        <v>130</v>
      </c>
      <c r="F263" s="8">
        <v>16.52200977</v>
      </c>
      <c r="W263" s="19">
        <f t="shared" si="17"/>
        <v>3</v>
      </c>
      <c r="X263" s="19">
        <f t="shared" si="18"/>
        <v>31</v>
      </c>
      <c r="Y263" s="19">
        <f t="shared" si="19"/>
        <v>0</v>
      </c>
    </row>
    <row r="264" spans="1:25" ht="15.95" customHeight="1">
      <c r="A264" s="17" t="str">
        <f t="shared" si="16"/>
        <v>marv1_132_45</v>
      </c>
      <c r="B264" s="6">
        <v>45</v>
      </c>
      <c r="C264" s="6">
        <v>3</v>
      </c>
      <c r="D264" s="6">
        <v>3</v>
      </c>
      <c r="E264" s="6">
        <v>142</v>
      </c>
      <c r="F264" s="8">
        <v>18.581001220000001</v>
      </c>
      <c r="H264" s="6">
        <v>3</v>
      </c>
      <c r="K264" s="11">
        <v>149</v>
      </c>
      <c r="W264" s="19">
        <f t="shared" si="17"/>
        <v>3</v>
      </c>
      <c r="X264" s="19">
        <f t="shared" si="18"/>
        <v>11</v>
      </c>
      <c r="Y264" s="19">
        <f t="shared" si="19"/>
        <v>0</v>
      </c>
    </row>
    <row r="265" spans="1:25" ht="15.95" customHeight="1">
      <c r="A265" s="17" t="str">
        <f t="shared" si="16"/>
        <v>marv1_132_517</v>
      </c>
      <c r="B265" s="6">
        <v>517</v>
      </c>
      <c r="C265" s="6">
        <v>3</v>
      </c>
      <c r="D265" s="6">
        <v>16</v>
      </c>
      <c r="E265" s="6">
        <v>69</v>
      </c>
      <c r="H265" s="6">
        <v>18</v>
      </c>
      <c r="K265" s="11">
        <v>69</v>
      </c>
      <c r="W265" s="19">
        <f t="shared" si="17"/>
        <v>16</v>
      </c>
      <c r="X265" s="19">
        <f t="shared" si="18"/>
        <v>11</v>
      </c>
      <c r="Y265" s="19">
        <f t="shared" si="19"/>
        <v>0</v>
      </c>
    </row>
    <row r="266" spans="1:25" ht="15.95" customHeight="1">
      <c r="A266" s="17" t="str">
        <f t="shared" si="16"/>
        <v>marv1_132_23</v>
      </c>
      <c r="B266" s="6">
        <v>23</v>
      </c>
      <c r="C266" s="6">
        <v>3</v>
      </c>
      <c r="D266" s="6">
        <v>3</v>
      </c>
      <c r="E266" s="6">
        <v>148</v>
      </c>
      <c r="F266" s="8">
        <v>17.73301038</v>
      </c>
      <c r="H266" s="6">
        <v>3</v>
      </c>
      <c r="K266" s="11">
        <v>151</v>
      </c>
      <c r="W266" s="19">
        <f t="shared" si="17"/>
        <v>3</v>
      </c>
      <c r="X266" s="19">
        <f t="shared" si="18"/>
        <v>11</v>
      </c>
      <c r="Y266" s="19">
        <f t="shared" si="19"/>
        <v>0</v>
      </c>
    </row>
    <row r="267" spans="1:25" ht="15.95" customHeight="1">
      <c r="A267" s="17" t="str">
        <f t="shared" si="16"/>
        <v>marv1_132_51</v>
      </c>
      <c r="B267" s="6">
        <v>51</v>
      </c>
      <c r="C267" s="6">
        <v>3</v>
      </c>
      <c r="D267" s="6">
        <v>3</v>
      </c>
      <c r="E267" s="6">
        <v>138</v>
      </c>
      <c r="F267" s="8">
        <v>17.643996949999998</v>
      </c>
      <c r="W267" s="19">
        <f t="shared" si="17"/>
        <v>3</v>
      </c>
      <c r="X267" s="19">
        <f t="shared" si="18"/>
        <v>31</v>
      </c>
      <c r="Y267" s="19">
        <f t="shared" si="19"/>
        <v>0</v>
      </c>
    </row>
    <row r="268" spans="1:25" ht="15.95" customHeight="1">
      <c r="A268" s="17" t="str">
        <f t="shared" si="16"/>
        <v>marv1_132_516</v>
      </c>
      <c r="B268" s="6">
        <v>516</v>
      </c>
      <c r="C268" s="6">
        <v>3</v>
      </c>
      <c r="D268" s="6">
        <v>3</v>
      </c>
      <c r="E268" s="6">
        <v>82</v>
      </c>
      <c r="W268" s="19">
        <f t="shared" si="17"/>
        <v>3</v>
      </c>
      <c r="X268" s="19">
        <f t="shared" si="18"/>
        <v>31</v>
      </c>
      <c r="Y268" s="19">
        <f t="shared" si="19"/>
        <v>0</v>
      </c>
    </row>
    <row r="269" spans="1:25" ht="15.95" customHeight="1">
      <c r="A269" s="17" t="str">
        <f t="shared" si="16"/>
        <v>marv1_132_56</v>
      </c>
      <c r="B269" s="6">
        <v>56</v>
      </c>
      <c r="C269" s="6">
        <v>3</v>
      </c>
      <c r="D269" s="6">
        <v>3</v>
      </c>
      <c r="E269" s="6">
        <v>168</v>
      </c>
      <c r="F269" s="8">
        <v>18.609998170000001</v>
      </c>
      <c r="W269" s="19">
        <f t="shared" si="17"/>
        <v>3</v>
      </c>
      <c r="X269" s="19">
        <f t="shared" si="18"/>
        <v>31</v>
      </c>
      <c r="Y269" s="19">
        <f t="shared" si="19"/>
        <v>0</v>
      </c>
    </row>
    <row r="270" spans="1:25" ht="15.95" customHeight="1">
      <c r="A270" s="17" t="str">
        <f t="shared" si="16"/>
        <v>marv1_132_32</v>
      </c>
      <c r="B270" s="6">
        <v>32</v>
      </c>
      <c r="C270" s="6">
        <v>3</v>
      </c>
      <c r="D270" s="6">
        <v>3</v>
      </c>
      <c r="E270" s="6">
        <v>95</v>
      </c>
      <c r="F270" s="8">
        <v>13.466008540000001</v>
      </c>
      <c r="W270" s="19">
        <f t="shared" si="17"/>
        <v>3</v>
      </c>
      <c r="X270" s="19">
        <f t="shared" si="18"/>
        <v>31</v>
      </c>
      <c r="Y270" s="19">
        <f t="shared" si="19"/>
        <v>0</v>
      </c>
    </row>
    <row r="271" spans="1:25" ht="15.95" customHeight="1">
      <c r="A271" s="17" t="str">
        <f t="shared" si="16"/>
        <v>marv1_132_20</v>
      </c>
      <c r="B271" s="6">
        <v>20</v>
      </c>
      <c r="C271" s="6">
        <v>3</v>
      </c>
      <c r="D271" s="6">
        <v>3</v>
      </c>
      <c r="E271" s="6">
        <v>89</v>
      </c>
      <c r="F271" s="8">
        <v>14.37299756</v>
      </c>
      <c r="W271" s="19">
        <f t="shared" si="17"/>
        <v>3</v>
      </c>
      <c r="X271" s="19">
        <f t="shared" si="18"/>
        <v>31</v>
      </c>
      <c r="Y271" s="19">
        <f t="shared" si="19"/>
        <v>0</v>
      </c>
    </row>
    <row r="272" spans="1:25" ht="15.95" customHeight="1">
      <c r="A272" s="17" t="str">
        <f t="shared" si="16"/>
        <v>marv1_132_42</v>
      </c>
      <c r="B272" s="6">
        <v>42</v>
      </c>
      <c r="C272" s="6">
        <v>3</v>
      </c>
      <c r="D272" s="6">
        <v>3</v>
      </c>
      <c r="E272" s="6">
        <v>114</v>
      </c>
      <c r="F272" s="8">
        <v>16.296008539999999</v>
      </c>
      <c r="W272" s="19">
        <f t="shared" si="17"/>
        <v>3</v>
      </c>
      <c r="X272" s="19">
        <f t="shared" si="18"/>
        <v>31</v>
      </c>
      <c r="Y272" s="19">
        <f t="shared" si="19"/>
        <v>0</v>
      </c>
    </row>
    <row r="273" spans="1:25" ht="15.95" customHeight="1">
      <c r="A273" s="17" t="str">
        <f t="shared" si="16"/>
        <v>marv1_132_24</v>
      </c>
      <c r="B273" s="6">
        <v>24</v>
      </c>
      <c r="C273" s="6">
        <v>3</v>
      </c>
      <c r="D273" s="6">
        <v>3</v>
      </c>
      <c r="E273" s="6">
        <v>95</v>
      </c>
      <c r="F273" s="8">
        <v>14.87401099</v>
      </c>
      <c r="W273" s="19">
        <f t="shared" si="17"/>
        <v>3</v>
      </c>
      <c r="X273" s="19">
        <f t="shared" si="18"/>
        <v>31</v>
      </c>
      <c r="Y273" s="19">
        <f t="shared" si="19"/>
        <v>0</v>
      </c>
    </row>
    <row r="274" spans="1:25" ht="15.95" customHeight="1">
      <c r="A274" s="17" t="str">
        <f t="shared" si="16"/>
        <v>marv1_132_33</v>
      </c>
      <c r="B274" s="6">
        <v>33</v>
      </c>
      <c r="C274" s="6">
        <v>3</v>
      </c>
      <c r="D274" s="6">
        <v>3</v>
      </c>
      <c r="E274" s="6">
        <v>116</v>
      </c>
      <c r="F274" s="8">
        <v>15.898008539999999</v>
      </c>
      <c r="H274" s="6">
        <v>3</v>
      </c>
      <c r="K274" s="11">
        <v>125</v>
      </c>
      <c r="W274" s="19">
        <f t="shared" si="17"/>
        <v>3</v>
      </c>
      <c r="X274" s="19">
        <f t="shared" si="18"/>
        <v>11</v>
      </c>
      <c r="Y274" s="19">
        <f t="shared" si="19"/>
        <v>0</v>
      </c>
    </row>
    <row r="275" spans="1:25" ht="15.95" customHeight="1">
      <c r="A275" s="17" t="str">
        <f t="shared" si="16"/>
        <v>marv1_132_513</v>
      </c>
      <c r="B275" s="6">
        <v>513</v>
      </c>
      <c r="C275" s="6">
        <v>3</v>
      </c>
      <c r="D275" s="6">
        <v>2</v>
      </c>
      <c r="E275" s="6">
        <v>108</v>
      </c>
      <c r="W275" s="19">
        <f t="shared" si="17"/>
        <v>2</v>
      </c>
      <c r="X275" s="19">
        <f t="shared" si="18"/>
        <v>31</v>
      </c>
      <c r="Y275" s="19">
        <f t="shared" si="19"/>
        <v>0</v>
      </c>
    </row>
    <row r="276" spans="1:25" ht="15.95" customHeight="1">
      <c r="A276" s="17" t="str">
        <f t="shared" si="16"/>
        <v>marv1_132_514</v>
      </c>
      <c r="B276" s="6">
        <v>514</v>
      </c>
      <c r="C276" s="6">
        <v>3</v>
      </c>
      <c r="D276" s="6">
        <v>2</v>
      </c>
      <c r="E276" s="6">
        <v>113</v>
      </c>
      <c r="W276" s="19">
        <f t="shared" si="17"/>
        <v>2</v>
      </c>
      <c r="X276" s="19">
        <f t="shared" si="18"/>
        <v>31</v>
      </c>
      <c r="Y276" s="19">
        <f t="shared" si="19"/>
        <v>0</v>
      </c>
    </row>
    <row r="277" spans="1:25" ht="15.95" customHeight="1">
      <c r="A277" s="17" t="str">
        <f t="shared" si="16"/>
        <v>marv1_132_14</v>
      </c>
      <c r="B277" s="6">
        <v>14</v>
      </c>
      <c r="C277" s="6">
        <v>3</v>
      </c>
      <c r="D277" s="6">
        <v>3</v>
      </c>
      <c r="E277" s="6">
        <v>126</v>
      </c>
      <c r="F277" s="8">
        <v>14.998005490000001</v>
      </c>
      <c r="W277" s="19">
        <f t="shared" si="17"/>
        <v>3</v>
      </c>
      <c r="X277" s="19">
        <f t="shared" si="18"/>
        <v>31</v>
      </c>
      <c r="Y277" s="19">
        <f t="shared" si="19"/>
        <v>0</v>
      </c>
    </row>
    <row r="278" spans="1:25" ht="15.95" customHeight="1">
      <c r="A278" s="17" t="str">
        <f t="shared" si="16"/>
        <v>marv1_132_512</v>
      </c>
      <c r="B278" s="6">
        <v>512</v>
      </c>
      <c r="C278" s="6">
        <v>3</v>
      </c>
      <c r="D278" s="6">
        <v>3</v>
      </c>
      <c r="E278" s="6">
        <v>66</v>
      </c>
      <c r="W278" s="19">
        <f t="shared" si="17"/>
        <v>3</v>
      </c>
      <c r="X278" s="19">
        <f t="shared" si="18"/>
        <v>31</v>
      </c>
      <c r="Y278" s="19">
        <f t="shared" si="19"/>
        <v>0</v>
      </c>
    </row>
    <row r="279" spans="1:25" ht="15.95" customHeight="1">
      <c r="A279" s="17" t="str">
        <f t="shared" si="16"/>
        <v>marv1_132_21</v>
      </c>
      <c r="B279" s="6">
        <v>21</v>
      </c>
      <c r="C279" s="6">
        <v>3</v>
      </c>
      <c r="D279" s="6">
        <v>3</v>
      </c>
      <c r="E279" s="6">
        <v>142</v>
      </c>
      <c r="F279" s="8">
        <v>16.251003659999999</v>
      </c>
      <c r="H279" s="6">
        <v>3</v>
      </c>
      <c r="K279" s="11">
        <v>165</v>
      </c>
      <c r="W279" s="19">
        <f t="shared" si="17"/>
        <v>3</v>
      </c>
      <c r="X279" s="19">
        <f t="shared" si="18"/>
        <v>11</v>
      </c>
      <c r="Y279" s="19">
        <f t="shared" si="19"/>
        <v>0</v>
      </c>
    </row>
    <row r="280" spans="1:25" ht="15.95" customHeight="1">
      <c r="A280" s="17" t="str">
        <f t="shared" si="16"/>
        <v>marv1_132_15</v>
      </c>
      <c r="B280" s="6">
        <v>15</v>
      </c>
      <c r="C280" s="6">
        <v>3</v>
      </c>
      <c r="D280" s="6">
        <v>3</v>
      </c>
      <c r="E280" s="6">
        <v>126</v>
      </c>
      <c r="F280" s="8">
        <v>13.23899756</v>
      </c>
      <c r="W280" s="19">
        <f t="shared" si="17"/>
        <v>3</v>
      </c>
      <c r="X280" s="19">
        <f t="shared" si="18"/>
        <v>31</v>
      </c>
      <c r="Y280" s="19">
        <f t="shared" si="19"/>
        <v>0</v>
      </c>
    </row>
    <row r="281" spans="1:25" ht="15.95" customHeight="1">
      <c r="A281" s="17" t="str">
        <f t="shared" si="16"/>
        <v>marv1_132_22</v>
      </c>
      <c r="B281" s="6">
        <v>22</v>
      </c>
      <c r="C281" s="6">
        <v>3</v>
      </c>
      <c r="D281" s="6">
        <v>3</v>
      </c>
      <c r="E281" s="6">
        <v>128</v>
      </c>
      <c r="F281" s="8">
        <v>16.241009770000002</v>
      </c>
      <c r="W281" s="19">
        <f t="shared" si="17"/>
        <v>3</v>
      </c>
      <c r="X281" s="19">
        <f t="shared" si="18"/>
        <v>31</v>
      </c>
      <c r="Y281" s="19">
        <f t="shared" si="19"/>
        <v>0</v>
      </c>
    </row>
    <row r="282" spans="1:25" ht="15.95" customHeight="1">
      <c r="A282" s="17" t="str">
        <f t="shared" si="16"/>
        <v>marv1_132_511</v>
      </c>
      <c r="B282" s="6">
        <v>511</v>
      </c>
      <c r="C282" s="6">
        <v>3</v>
      </c>
      <c r="D282" s="6">
        <v>2</v>
      </c>
      <c r="E282" s="6">
        <v>147</v>
      </c>
      <c r="W282" s="19">
        <f t="shared" si="17"/>
        <v>2</v>
      </c>
      <c r="X282" s="19">
        <f t="shared" si="18"/>
        <v>31</v>
      </c>
      <c r="Y282" s="19">
        <f t="shared" si="19"/>
        <v>0</v>
      </c>
    </row>
    <row r="283" spans="1:25" ht="15.95" customHeight="1">
      <c r="A283" s="17" t="str">
        <f t="shared" si="16"/>
        <v>marv1_132_101</v>
      </c>
      <c r="B283" s="6">
        <v>101</v>
      </c>
      <c r="C283" s="6">
        <v>4</v>
      </c>
      <c r="D283" s="6">
        <v>3</v>
      </c>
      <c r="E283" s="6">
        <v>110</v>
      </c>
      <c r="F283" s="8">
        <v>11.59401038</v>
      </c>
      <c r="W283" s="19">
        <f t="shared" si="17"/>
        <v>3</v>
      </c>
      <c r="X283" s="19">
        <f t="shared" si="18"/>
        <v>31</v>
      </c>
      <c r="Y283" s="19">
        <f t="shared" si="19"/>
        <v>0</v>
      </c>
    </row>
    <row r="284" spans="1:25" ht="15.95" customHeight="1">
      <c r="A284" s="17" t="str">
        <f t="shared" si="16"/>
        <v>marv1_132_541</v>
      </c>
      <c r="B284" s="6">
        <v>541</v>
      </c>
      <c r="C284" s="6">
        <v>4</v>
      </c>
      <c r="D284" s="6">
        <v>3</v>
      </c>
      <c r="E284" s="6">
        <v>92</v>
      </c>
      <c r="F284" s="8">
        <v>13.53199817</v>
      </c>
      <c r="W284" s="19">
        <f t="shared" si="17"/>
        <v>3</v>
      </c>
      <c r="X284" s="19">
        <f t="shared" si="18"/>
        <v>31</v>
      </c>
      <c r="Y284" s="19">
        <f t="shared" si="19"/>
        <v>0</v>
      </c>
    </row>
    <row r="285" spans="1:25" ht="15.95" customHeight="1">
      <c r="A285" s="17" t="str">
        <f t="shared" si="16"/>
        <v>marv1_132_91</v>
      </c>
      <c r="B285" s="6">
        <v>91</v>
      </c>
      <c r="C285" s="6">
        <v>4</v>
      </c>
      <c r="D285" s="6">
        <v>3</v>
      </c>
      <c r="E285" s="6">
        <v>79</v>
      </c>
      <c r="F285" s="8">
        <v>12.83600916</v>
      </c>
      <c r="W285" s="19">
        <f t="shared" si="17"/>
        <v>3</v>
      </c>
      <c r="X285" s="19">
        <f t="shared" si="18"/>
        <v>31</v>
      </c>
      <c r="Y285" s="19">
        <f t="shared" si="19"/>
        <v>0</v>
      </c>
    </row>
    <row r="286" spans="1:25" ht="15.95" customHeight="1">
      <c r="A286" s="17" t="str">
        <f t="shared" si="16"/>
        <v>marv1_132_531</v>
      </c>
      <c r="B286" s="6">
        <v>531</v>
      </c>
      <c r="C286" s="6">
        <v>4</v>
      </c>
      <c r="D286" s="6">
        <v>3</v>
      </c>
      <c r="E286" s="6">
        <v>119</v>
      </c>
      <c r="F286" s="8">
        <v>17.55000244</v>
      </c>
      <c r="W286" s="19">
        <f t="shared" si="17"/>
        <v>3</v>
      </c>
      <c r="X286" s="19">
        <f t="shared" si="18"/>
        <v>31</v>
      </c>
      <c r="Y286" s="19">
        <f t="shared" si="19"/>
        <v>0</v>
      </c>
    </row>
    <row r="287" spans="1:25" ht="15.95" customHeight="1">
      <c r="A287" s="17" t="str">
        <f t="shared" si="16"/>
        <v>marv1_132_89</v>
      </c>
      <c r="B287" s="6">
        <v>89</v>
      </c>
      <c r="C287" s="6">
        <v>4</v>
      </c>
      <c r="D287" s="6">
        <v>3</v>
      </c>
      <c r="E287" s="6">
        <v>190</v>
      </c>
      <c r="F287" s="8">
        <v>18.586007930000001</v>
      </c>
      <c r="H287" s="6">
        <v>3</v>
      </c>
      <c r="K287" s="11">
        <v>191</v>
      </c>
      <c r="W287" s="19">
        <f t="shared" si="17"/>
        <v>3</v>
      </c>
      <c r="X287" s="19">
        <f t="shared" si="18"/>
        <v>11</v>
      </c>
      <c r="Y287" s="19">
        <f t="shared" si="19"/>
        <v>0</v>
      </c>
    </row>
    <row r="288" spans="1:25" ht="15.95" customHeight="1">
      <c r="A288" s="17" t="str">
        <f t="shared" si="16"/>
        <v>marv1_132_529</v>
      </c>
      <c r="B288" s="6">
        <v>529</v>
      </c>
      <c r="C288" s="6">
        <v>4</v>
      </c>
      <c r="D288" s="6">
        <v>2</v>
      </c>
      <c r="E288" s="6">
        <v>49</v>
      </c>
      <c r="H288" s="6">
        <v>2</v>
      </c>
      <c r="K288" s="11">
        <v>80</v>
      </c>
      <c r="W288" s="19">
        <f t="shared" si="17"/>
        <v>2</v>
      </c>
      <c r="X288" s="19">
        <f t="shared" si="18"/>
        <v>11</v>
      </c>
      <c r="Y288" s="19">
        <f t="shared" si="19"/>
        <v>0</v>
      </c>
    </row>
    <row r="289" spans="1:25" ht="15.95" customHeight="1">
      <c r="A289" s="17" t="str">
        <f t="shared" si="16"/>
        <v>marv1_132_530</v>
      </c>
      <c r="B289" s="6">
        <v>530</v>
      </c>
      <c r="C289" s="6">
        <v>4</v>
      </c>
      <c r="D289" s="6">
        <v>16</v>
      </c>
      <c r="E289" s="6">
        <v>44</v>
      </c>
      <c r="H289" s="6">
        <v>18</v>
      </c>
      <c r="K289" s="11">
        <v>54</v>
      </c>
      <c r="W289" s="19">
        <f t="shared" si="17"/>
        <v>16</v>
      </c>
      <c r="X289" s="19">
        <f t="shared" si="18"/>
        <v>11</v>
      </c>
      <c r="Y289" s="19">
        <f t="shared" si="19"/>
        <v>0</v>
      </c>
    </row>
    <row r="290" spans="1:25" ht="15.95" customHeight="1">
      <c r="A290" s="17" t="str">
        <f t="shared" si="16"/>
        <v>marv1_132_83</v>
      </c>
      <c r="B290" s="6">
        <v>83</v>
      </c>
      <c r="C290" s="6">
        <v>4</v>
      </c>
      <c r="D290" s="6">
        <v>3</v>
      </c>
      <c r="E290" s="6">
        <v>187</v>
      </c>
      <c r="F290" s="8">
        <v>14.768999389999999</v>
      </c>
      <c r="W290" s="19">
        <f t="shared" si="17"/>
        <v>3</v>
      </c>
      <c r="X290" s="19">
        <f t="shared" si="18"/>
        <v>31</v>
      </c>
      <c r="Y290" s="19">
        <f t="shared" si="19"/>
        <v>0</v>
      </c>
    </row>
    <row r="291" spans="1:25" ht="15.95" customHeight="1">
      <c r="V291" t="s">
        <v>28</v>
      </c>
      <c r="W291" t="s">
        <v>27</v>
      </c>
      <c r="X291" s="19"/>
    </row>
    <row r="292" spans="1:25" ht="15.95" customHeight="1">
      <c r="B292" s="6">
        <v>701</v>
      </c>
      <c r="H292" s="6">
        <v>2</v>
      </c>
      <c r="K292" s="11">
        <v>63</v>
      </c>
      <c r="U292" s="9" t="s">
        <v>26</v>
      </c>
      <c r="V292">
        <v>62</v>
      </c>
      <c r="W292">
        <v>84.5</v>
      </c>
      <c r="X292" s="19"/>
    </row>
    <row r="293" spans="1:25" ht="15.95" customHeight="1">
      <c r="V293">
        <v>81</v>
      </c>
      <c r="W293">
        <v>27.5</v>
      </c>
      <c r="X293" s="19"/>
    </row>
    <row r="294" spans="1:25" ht="15.95" customHeight="1">
      <c r="V294">
        <v>540</v>
      </c>
      <c r="W294">
        <v>327.5</v>
      </c>
      <c r="X294" s="19"/>
    </row>
    <row r="295" spans="1:25" ht="15.95" customHeight="1">
      <c r="V295">
        <v>72</v>
      </c>
      <c r="W295">
        <v>209</v>
      </c>
      <c r="X295" s="19"/>
    </row>
    <row r="296" spans="1:25" ht="15.95" customHeight="1"/>
    <row r="297" spans="1:25" ht="15.95" customHeight="1"/>
    <row r="298" spans="1:25" ht="15.95" customHeight="1"/>
    <row r="299" spans="1:25" ht="15.95" customHeight="1"/>
    <row r="300" spans="1:25" ht="15.95" customHeight="1"/>
    <row r="301" spans="1:25" ht="15.95" customHeight="1"/>
    <row r="302" spans="1:25" ht="15.95" customHeight="1"/>
    <row r="303" spans="1:25" ht="15.95" customHeight="1"/>
    <row r="304" spans="1:25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  <row r="486" ht="15.95" customHeight="1"/>
    <row r="487" ht="15.95" customHeight="1"/>
    <row r="488" ht="15.95" customHeight="1"/>
    <row r="489" ht="15.95" customHeight="1"/>
    <row r="490" ht="15.95" customHeight="1"/>
    <row r="491" ht="15.95" customHeight="1"/>
    <row r="492" ht="15.95" customHeight="1"/>
    <row r="493" ht="15.95" customHeight="1"/>
    <row r="494" ht="15.95" customHeight="1"/>
    <row r="495" ht="15.95" customHeight="1"/>
    <row r="496" ht="15.95" customHeight="1"/>
    <row r="497" ht="15.95" customHeight="1"/>
    <row r="498" ht="15.95" customHeight="1"/>
    <row r="499" ht="15.95" customHeight="1"/>
    <row r="500" ht="15.95" customHeight="1"/>
    <row r="501" ht="15.95" customHeight="1"/>
  </sheetData>
  <phoneticPr fontId="1" type="noConversion"/>
  <printOptions gridLines="1"/>
  <pageMargins left="0.39370078740157483" right="0.35433070866141736" top="0.55118110236220474" bottom="0.74803149606299213" header="0.31496062992125984" footer="0.31496062992125984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5"/>
  </cols>
  <sheetData>
    <row r="1" customFormat="1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admin</cp:lastModifiedBy>
  <cp:lastPrinted>2014-05-13T10:51:44Z</cp:lastPrinted>
  <dcterms:created xsi:type="dcterms:W3CDTF">2007-06-18T10:46:11Z</dcterms:created>
  <dcterms:modified xsi:type="dcterms:W3CDTF">2014-08-06T10:21:13Z</dcterms:modified>
</cp:coreProperties>
</file>