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6240" activeTab="0"/>
  </bookViews>
  <sheets>
    <sheet name="Koeala 1D" sheetId="1" r:id="rId1"/>
  </sheets>
  <definedNames>
    <definedName name="_xlnm.Print_Titles" localSheetId="0">'Koeala 1D'!$1:$1</definedName>
  </definedNames>
  <calcPr fullCalcOnLoad="1"/>
</workbook>
</file>

<file path=xl/sharedStrings.xml><?xml version="1.0" encoding="utf-8"?>
<sst xmlns="http://schemas.openxmlformats.org/spreadsheetml/2006/main" count="346" uniqueCount="49">
  <si>
    <t>Num</t>
  </si>
  <si>
    <t>Sp-foto</t>
  </si>
  <si>
    <t>h-foto</t>
  </si>
  <si>
    <t>Jakso</t>
  </si>
  <si>
    <t>P-laji</t>
  </si>
  <si>
    <t>P-luokka</t>
  </si>
  <si>
    <r>
      <t>d</t>
    </r>
    <r>
      <rPr>
        <vertAlign val="subscript"/>
        <sz val="10"/>
        <rFont val="Arial"/>
        <family val="2"/>
      </rPr>
      <t>1.3 (mm)</t>
    </r>
  </si>
  <si>
    <t>Käyttö</t>
  </si>
  <si>
    <t>Ikä, a</t>
  </si>
  <si>
    <t>Id</t>
  </si>
  <si>
    <t>Dist (m)</t>
  </si>
  <si>
    <t>Azim. (ast.)</t>
  </si>
  <si>
    <t>FotopuuL</t>
  </si>
  <si>
    <t>Huom</t>
  </si>
  <si>
    <r>
      <t xml:space="preserve">d6 </t>
    </r>
    <r>
      <rPr>
        <vertAlign val="subscript"/>
        <sz val="10"/>
        <rFont val="Arial"/>
        <family val="2"/>
      </rPr>
      <t>(cm)</t>
    </r>
  </si>
  <si>
    <t>h (m)</t>
  </si>
  <si>
    <r>
      <t>i</t>
    </r>
    <r>
      <rPr>
        <vertAlign val="subscript"/>
        <sz val="10"/>
        <rFont val="Arial"/>
        <family val="2"/>
      </rPr>
      <t>h 5v</t>
    </r>
    <r>
      <rPr>
        <sz val="10"/>
        <rFont val="Arial"/>
        <family val="2"/>
      </rPr>
      <t xml:space="preserve"> (dm)</t>
    </r>
  </si>
  <si>
    <r>
      <t>i</t>
    </r>
    <r>
      <rPr>
        <vertAlign val="subscript"/>
        <sz val="10"/>
        <rFont val="Arial"/>
        <family val="2"/>
      </rPr>
      <t>d 5v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(mm)</t>
    </r>
  </si>
  <si>
    <r>
      <t>Kuori</t>
    </r>
    <r>
      <rPr>
        <sz val="8"/>
        <rFont val="Arial"/>
        <family val="2"/>
      </rPr>
      <t xml:space="preserve"> 2xB (mm)</t>
    </r>
  </si>
  <si>
    <t>hc (m)</t>
  </si>
  <si>
    <t>Plot</t>
  </si>
  <si>
    <t>1D</t>
  </si>
  <si>
    <t>Latva poikki</t>
  </si>
  <si>
    <t>Vino suuntaan 305</t>
  </si>
  <si>
    <t>Poikki 10 m</t>
  </si>
  <si>
    <t>Koko puu kaatunut</t>
  </si>
  <si>
    <t>Lenko 0,1 m</t>
  </si>
  <si>
    <t>Haarautuu latvasta 16 m</t>
  </si>
  <si>
    <t>Pökkelö 4 m</t>
  </si>
  <si>
    <t>Pökkelö 6 m</t>
  </si>
  <si>
    <t>Kelo</t>
  </si>
  <si>
    <t>Pökkelö 8 m</t>
  </si>
  <si>
    <t>Pökkelö 7 m</t>
  </si>
  <si>
    <t>Kuoleva, latva katki</t>
  </si>
  <si>
    <t>Latva katki</t>
  </si>
  <si>
    <t>Pökkelö 10 m</t>
  </si>
  <si>
    <t>Pökkelö 14 m</t>
  </si>
  <si>
    <t>Pökkelö 13 m</t>
  </si>
  <si>
    <t>Pökkelö 15 m</t>
  </si>
  <si>
    <t>Konkelo</t>
  </si>
  <si>
    <t>Pökkelö 12 m</t>
  </si>
  <si>
    <t>Haaroittuu puusta 713</t>
  </si>
  <si>
    <t>Pökkelö 3 m</t>
  </si>
  <si>
    <t>Vino suuntaan 289 1 m</t>
  </si>
  <si>
    <t xml:space="preserve">Pökkelö 12 m </t>
  </si>
  <si>
    <t>Nurkkapaalu, luode</t>
  </si>
  <si>
    <t>Nurkkapaalu, koillinen</t>
  </si>
  <si>
    <t>Nurkkapaalu, kaakko</t>
  </si>
  <si>
    <t>Nurkkapaalu, lounas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</si>
</sst>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textRotation="90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textRotation="90" wrapText="1"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 textRotation="90" wrapText="1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10" xfId="0" applyNumberFormat="1" applyBorder="1" applyAlignment="1">
      <alignment horizontal="center" textRotation="90" wrapText="1"/>
    </xf>
    <xf numFmtId="1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7" xfId="0" applyBorder="1" applyAlignment="1">
      <alignment horizontal="center" textRotation="90" wrapText="1"/>
    </xf>
    <xf numFmtId="164" fontId="0" fillId="0" borderId="17" xfId="0" applyNumberFormat="1" applyBorder="1" applyAlignment="1">
      <alignment/>
    </xf>
    <xf numFmtId="164" fontId="4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textRotation="90" wrapText="1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4"/>
  <sheetViews>
    <sheetView tabSelected="1" zoomScalePageLayoutView="0" workbookViewId="0" topLeftCell="A1">
      <pane xSplit="2" ySplit="1" topLeftCell="C13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I1" sqref="AI1:AI65536"/>
    </sheetView>
  </sheetViews>
  <sheetFormatPr defaultColWidth="9.140625" defaultRowHeight="12.75"/>
  <cols>
    <col min="1" max="1" width="4.00390625" style="3" customWidth="1"/>
    <col min="2" max="2" width="4.28125" style="3" bestFit="1" customWidth="1"/>
    <col min="3" max="3" width="3.00390625" style="5" customWidth="1"/>
    <col min="4" max="4" width="4.7109375" style="3" customWidth="1"/>
    <col min="5" max="5" width="3.28125" style="3" customWidth="1"/>
    <col min="6" max="6" width="3.00390625" style="3" customWidth="1"/>
    <col min="7" max="7" width="3.7109375" style="3" customWidth="1"/>
    <col min="8" max="8" width="3.57421875" style="3" customWidth="1"/>
    <col min="9" max="9" width="5.28125" style="7" customWidth="1"/>
    <col min="10" max="10" width="2.8515625" style="9" customWidth="1"/>
    <col min="11" max="12" width="4.7109375" style="4" customWidth="1"/>
    <col min="13" max="14" width="4.00390625" style="3" customWidth="1"/>
    <col min="15" max="15" width="3.8515625" style="3" customWidth="1"/>
    <col min="16" max="16" width="4.140625" style="7" customWidth="1"/>
    <col min="17" max="17" width="4.57421875" style="7" customWidth="1"/>
    <col min="18" max="18" width="4.28125" style="37" bestFit="1" customWidth="1"/>
    <col min="19" max="19" width="5.7109375" style="34" customWidth="1"/>
    <col min="20" max="20" width="3.57421875" style="3" bestFit="1" customWidth="1"/>
    <col min="21" max="21" width="6.421875" style="3" customWidth="1"/>
    <col min="22" max="22" width="6.57421875" style="3" customWidth="1"/>
    <col min="23" max="23" width="3.57421875" style="3" bestFit="1" customWidth="1"/>
    <col min="24" max="24" width="7.28125" style="3" customWidth="1"/>
    <col min="25" max="25" width="5.28125" style="3" customWidth="1"/>
    <col min="26" max="26" width="3.57421875" style="3" bestFit="1" customWidth="1"/>
    <col min="27" max="27" width="6.140625" style="3" customWidth="1"/>
    <col min="28" max="28" width="5.7109375" style="3" customWidth="1"/>
    <col min="29" max="29" width="3.57421875" style="3" bestFit="1" customWidth="1"/>
    <col min="30" max="31" width="6.57421875" style="3" customWidth="1"/>
    <col min="32" max="32" width="3.57421875" style="3" bestFit="1" customWidth="1"/>
    <col min="33" max="33" width="6.57421875" style="3" customWidth="1"/>
    <col min="34" max="34" width="21.57421875" style="3" bestFit="1" customWidth="1"/>
    <col min="35" max="35" width="5.28125" style="0" customWidth="1"/>
  </cols>
  <sheetData>
    <row r="1" spans="1:34" s="1" customFormat="1" ht="67.5" customHeight="1">
      <c r="A1" s="2" t="s">
        <v>20</v>
      </c>
      <c r="B1" s="13" t="s">
        <v>0</v>
      </c>
      <c r="C1" s="13" t="s">
        <v>1</v>
      </c>
      <c r="D1" s="13" t="s">
        <v>2</v>
      </c>
      <c r="E1" s="2" t="s">
        <v>12</v>
      </c>
      <c r="F1" s="2" t="s">
        <v>3</v>
      </c>
      <c r="G1" s="2" t="s">
        <v>4</v>
      </c>
      <c r="H1" s="2" t="s">
        <v>5</v>
      </c>
      <c r="I1" s="6" t="s">
        <v>6</v>
      </c>
      <c r="J1" s="8" t="s">
        <v>7</v>
      </c>
      <c r="K1" s="21" t="s">
        <v>15</v>
      </c>
      <c r="L1" s="21" t="s">
        <v>19</v>
      </c>
      <c r="M1" s="2" t="s">
        <v>14</v>
      </c>
      <c r="N1" s="2" t="s">
        <v>17</v>
      </c>
      <c r="O1" s="2" t="s">
        <v>18</v>
      </c>
      <c r="P1" s="2" t="s">
        <v>16</v>
      </c>
      <c r="Q1" s="6" t="s">
        <v>8</v>
      </c>
      <c r="R1" s="35" t="s">
        <v>0</v>
      </c>
      <c r="S1" s="31" t="s">
        <v>9</v>
      </c>
      <c r="T1" s="2" t="s">
        <v>10</v>
      </c>
      <c r="U1" s="2" t="s">
        <v>11</v>
      </c>
      <c r="V1" s="2" t="s">
        <v>9</v>
      </c>
      <c r="W1" s="2" t="s">
        <v>10</v>
      </c>
      <c r="X1" s="2" t="s">
        <v>11</v>
      </c>
      <c r="Y1" s="2" t="s">
        <v>9</v>
      </c>
      <c r="Z1" s="2" t="s">
        <v>10</v>
      </c>
      <c r="AA1" s="2" t="s">
        <v>11</v>
      </c>
      <c r="AB1" s="2" t="s">
        <v>9</v>
      </c>
      <c r="AC1" s="2" t="s">
        <v>10</v>
      </c>
      <c r="AD1" s="2" t="s">
        <v>11</v>
      </c>
      <c r="AE1" s="2" t="s">
        <v>9</v>
      </c>
      <c r="AF1" s="2" t="s">
        <v>10</v>
      </c>
      <c r="AG1" s="2" t="s">
        <v>11</v>
      </c>
      <c r="AH1" s="2" t="s">
        <v>13</v>
      </c>
    </row>
    <row r="2" spans="1:33" ht="12.75">
      <c r="A2" s="14" t="s">
        <v>21</v>
      </c>
      <c r="B2" s="10">
        <v>555</v>
      </c>
      <c r="C2" s="15">
        <v>1</v>
      </c>
      <c r="D2" s="4">
        <v>19.21</v>
      </c>
      <c r="E2" s="16">
        <v>0</v>
      </c>
      <c r="F2" s="3">
        <v>1</v>
      </c>
      <c r="G2" s="3">
        <v>1</v>
      </c>
      <c r="H2" s="3">
        <v>11</v>
      </c>
      <c r="R2" s="36">
        <v>555</v>
      </c>
      <c r="S2" s="3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2.75">
      <c r="A3" s="14" t="s">
        <v>21</v>
      </c>
      <c r="B3" s="10">
        <v>556</v>
      </c>
      <c r="C3" s="15">
        <v>1</v>
      </c>
      <c r="D3" s="4">
        <v>19.98</v>
      </c>
      <c r="E3" s="16">
        <v>1</v>
      </c>
      <c r="F3" s="3">
        <v>1</v>
      </c>
      <c r="G3" s="3">
        <v>1</v>
      </c>
      <c r="H3" s="3">
        <v>11</v>
      </c>
      <c r="I3" s="7">
        <v>165</v>
      </c>
      <c r="R3" s="36">
        <v>556</v>
      </c>
      <c r="S3" s="3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2.75">
      <c r="A4" s="14" t="s">
        <v>21</v>
      </c>
      <c r="B4" s="10">
        <v>557</v>
      </c>
      <c r="C4" s="15">
        <v>1</v>
      </c>
      <c r="D4" s="4">
        <v>16.69</v>
      </c>
      <c r="E4" s="16">
        <v>1</v>
      </c>
      <c r="F4" s="3">
        <v>1</v>
      </c>
      <c r="G4" s="3">
        <v>1</v>
      </c>
      <c r="H4" s="3">
        <v>11</v>
      </c>
      <c r="I4" s="7">
        <v>164</v>
      </c>
      <c r="R4" s="36">
        <v>557</v>
      </c>
      <c r="S4" s="3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2.75">
      <c r="A5" s="14" t="s">
        <v>21</v>
      </c>
      <c r="B5" s="10">
        <v>558</v>
      </c>
      <c r="C5" s="15">
        <v>1</v>
      </c>
      <c r="D5" s="4">
        <v>17.63</v>
      </c>
      <c r="E5" s="16">
        <v>1</v>
      </c>
      <c r="F5" s="3">
        <v>1</v>
      </c>
      <c r="G5" s="3">
        <v>1</v>
      </c>
      <c r="H5" s="3">
        <v>11</v>
      </c>
      <c r="I5" s="7">
        <v>205</v>
      </c>
      <c r="R5" s="36">
        <v>558</v>
      </c>
      <c r="S5" s="3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4" s="27" customFormat="1" ht="12.75">
      <c r="A6" s="10" t="s">
        <v>21</v>
      </c>
      <c r="B6" s="10">
        <v>559</v>
      </c>
      <c r="C6" s="22">
        <v>1</v>
      </c>
      <c r="D6" s="23">
        <v>20.45</v>
      </c>
      <c r="E6" s="24">
        <v>1</v>
      </c>
      <c r="F6" s="10">
        <v>1</v>
      </c>
      <c r="G6" s="10">
        <v>1</v>
      </c>
      <c r="H6" s="10">
        <v>11</v>
      </c>
      <c r="I6" s="25">
        <v>259</v>
      </c>
      <c r="J6" s="26"/>
      <c r="K6" s="23">
        <v>19</v>
      </c>
      <c r="L6" s="23">
        <v>14.5</v>
      </c>
      <c r="M6" s="10">
        <v>19</v>
      </c>
      <c r="N6" s="10"/>
      <c r="O6" s="10"/>
      <c r="P6" s="25"/>
      <c r="Q6" s="25"/>
      <c r="R6" s="36">
        <v>559</v>
      </c>
      <c r="S6" s="3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10"/>
    </row>
    <row r="7" spans="1:33" ht="12.75">
      <c r="A7" s="14" t="s">
        <v>21</v>
      </c>
      <c r="B7" s="10">
        <v>560</v>
      </c>
      <c r="C7" s="15">
        <v>1</v>
      </c>
      <c r="D7" s="4">
        <v>18.38</v>
      </c>
      <c r="E7" s="16">
        <v>1</v>
      </c>
      <c r="F7" s="3">
        <v>1</v>
      </c>
      <c r="G7" s="3">
        <v>1</v>
      </c>
      <c r="H7" s="3">
        <v>11</v>
      </c>
      <c r="I7" s="7">
        <v>207</v>
      </c>
      <c r="R7" s="36">
        <v>560</v>
      </c>
      <c r="S7" s="32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2.75">
      <c r="A8" s="14" t="s">
        <v>21</v>
      </c>
      <c r="B8" s="10">
        <v>561</v>
      </c>
      <c r="C8" s="15">
        <v>1</v>
      </c>
      <c r="D8" s="4">
        <v>20.15</v>
      </c>
      <c r="E8" s="16">
        <v>1</v>
      </c>
      <c r="F8" s="3">
        <v>1</v>
      </c>
      <c r="G8" s="3">
        <v>1</v>
      </c>
      <c r="H8" s="3">
        <v>11</v>
      </c>
      <c r="I8" s="7">
        <v>206</v>
      </c>
      <c r="R8" s="36">
        <v>561</v>
      </c>
      <c r="S8" s="32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2.75">
      <c r="A9" s="14" t="s">
        <v>21</v>
      </c>
      <c r="B9" s="10">
        <v>562</v>
      </c>
      <c r="C9" s="15">
        <v>1</v>
      </c>
      <c r="D9" s="4">
        <v>18.41</v>
      </c>
      <c r="E9" s="16">
        <v>1</v>
      </c>
      <c r="F9" s="3">
        <v>1</v>
      </c>
      <c r="G9" s="3">
        <v>1</v>
      </c>
      <c r="H9" s="3">
        <v>11</v>
      </c>
      <c r="I9" s="7">
        <v>221</v>
      </c>
      <c r="R9" s="36">
        <v>562</v>
      </c>
      <c r="S9" s="32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2.75">
      <c r="A10" s="14" t="s">
        <v>21</v>
      </c>
      <c r="B10" s="10">
        <v>563</v>
      </c>
      <c r="C10" s="15">
        <v>1</v>
      </c>
      <c r="D10" s="4">
        <v>16.45</v>
      </c>
      <c r="E10" s="16">
        <v>1</v>
      </c>
      <c r="F10" s="3">
        <v>1</v>
      </c>
      <c r="G10" s="3">
        <v>1</v>
      </c>
      <c r="H10" s="3">
        <v>11</v>
      </c>
      <c r="I10" s="7">
        <v>213</v>
      </c>
      <c r="R10" s="36">
        <v>563</v>
      </c>
      <c r="S10" s="3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2.75">
      <c r="A11" s="14" t="s">
        <v>21</v>
      </c>
      <c r="B11" s="10">
        <v>564</v>
      </c>
      <c r="C11" s="15">
        <v>1</v>
      </c>
      <c r="D11" s="4">
        <v>13.83</v>
      </c>
      <c r="E11" s="16">
        <v>1</v>
      </c>
      <c r="F11" s="3">
        <v>1</v>
      </c>
      <c r="G11" s="3">
        <v>1</v>
      </c>
      <c r="H11" s="3">
        <v>11</v>
      </c>
      <c r="I11" s="7">
        <v>144</v>
      </c>
      <c r="R11" s="36">
        <v>564</v>
      </c>
      <c r="S11" s="3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2.75">
      <c r="A12" s="14" t="s">
        <v>21</v>
      </c>
      <c r="B12" s="10">
        <v>565</v>
      </c>
      <c r="C12" s="15">
        <v>1</v>
      </c>
      <c r="D12" s="4">
        <v>17.2</v>
      </c>
      <c r="E12" s="16">
        <v>1</v>
      </c>
      <c r="F12" s="3">
        <v>1</v>
      </c>
      <c r="G12" s="3">
        <v>1</v>
      </c>
      <c r="H12" s="3">
        <v>11</v>
      </c>
      <c r="I12" s="7">
        <v>211</v>
      </c>
      <c r="R12" s="36">
        <v>565</v>
      </c>
      <c r="S12" s="3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4" s="27" customFormat="1" ht="12.75">
      <c r="A13" s="10" t="s">
        <v>21</v>
      </c>
      <c r="B13" s="10">
        <v>566</v>
      </c>
      <c r="C13" s="22">
        <v>1</v>
      </c>
      <c r="D13" s="23">
        <v>15.73</v>
      </c>
      <c r="E13" s="24">
        <v>1</v>
      </c>
      <c r="F13" s="10">
        <v>1</v>
      </c>
      <c r="G13" s="10">
        <v>1</v>
      </c>
      <c r="H13" s="10">
        <v>11</v>
      </c>
      <c r="I13" s="25">
        <v>175</v>
      </c>
      <c r="J13" s="26"/>
      <c r="K13" s="23">
        <v>16</v>
      </c>
      <c r="L13" s="23">
        <v>11</v>
      </c>
      <c r="M13" s="10">
        <v>14</v>
      </c>
      <c r="N13" s="10">
        <v>7</v>
      </c>
      <c r="O13" s="10">
        <v>9</v>
      </c>
      <c r="P13" s="25">
        <v>25</v>
      </c>
      <c r="Q13" s="25">
        <f>42+12</f>
        <v>54</v>
      </c>
      <c r="R13" s="36">
        <v>566</v>
      </c>
      <c r="S13" s="3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10"/>
    </row>
    <row r="14" spans="1:33" ht="12.75">
      <c r="A14" s="14" t="s">
        <v>21</v>
      </c>
      <c r="B14" s="10">
        <v>567</v>
      </c>
      <c r="C14" s="15">
        <v>1</v>
      </c>
      <c r="D14" s="4">
        <v>17.35</v>
      </c>
      <c r="E14" s="16">
        <v>1</v>
      </c>
      <c r="F14" s="3">
        <v>1</v>
      </c>
      <c r="G14" s="3">
        <v>1</v>
      </c>
      <c r="H14" s="3">
        <v>11</v>
      </c>
      <c r="I14" s="7">
        <v>219</v>
      </c>
      <c r="R14" s="36">
        <v>567</v>
      </c>
      <c r="S14" s="32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2.75">
      <c r="A15" s="14" t="s">
        <v>21</v>
      </c>
      <c r="B15" s="10">
        <v>568</v>
      </c>
      <c r="C15" s="15">
        <v>1</v>
      </c>
      <c r="D15" s="4">
        <v>15.63</v>
      </c>
      <c r="E15" s="16">
        <v>1</v>
      </c>
      <c r="F15" s="3">
        <v>1</v>
      </c>
      <c r="G15" s="3">
        <v>1</v>
      </c>
      <c r="H15" s="3">
        <v>11</v>
      </c>
      <c r="I15" s="7">
        <v>183</v>
      </c>
      <c r="R15" s="36">
        <v>568</v>
      </c>
      <c r="S15" s="32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2.75">
      <c r="A16" s="14" t="s">
        <v>21</v>
      </c>
      <c r="B16" s="10">
        <v>569</v>
      </c>
      <c r="C16" s="15">
        <v>1</v>
      </c>
      <c r="D16" s="4">
        <v>16.73</v>
      </c>
      <c r="E16" s="16">
        <v>1</v>
      </c>
      <c r="F16" s="3">
        <v>1</v>
      </c>
      <c r="G16" s="3">
        <v>1</v>
      </c>
      <c r="H16" s="3">
        <v>11</v>
      </c>
      <c r="I16" s="7">
        <v>200</v>
      </c>
      <c r="R16" s="36">
        <v>569</v>
      </c>
      <c r="S16" s="32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2.75">
      <c r="A17" s="14" t="s">
        <v>21</v>
      </c>
      <c r="B17" s="10">
        <v>570</v>
      </c>
      <c r="C17" s="15">
        <v>1</v>
      </c>
      <c r="D17" s="4">
        <v>15.23</v>
      </c>
      <c r="E17" s="16">
        <v>1</v>
      </c>
      <c r="F17" s="3">
        <v>1</v>
      </c>
      <c r="G17" s="3">
        <v>1</v>
      </c>
      <c r="H17" s="3">
        <v>11</v>
      </c>
      <c r="I17" s="7">
        <v>182</v>
      </c>
      <c r="R17" s="36">
        <v>570</v>
      </c>
      <c r="S17" s="32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2.75">
      <c r="A18" s="14" t="s">
        <v>21</v>
      </c>
      <c r="B18" s="10">
        <v>571</v>
      </c>
      <c r="C18" s="15">
        <v>1</v>
      </c>
      <c r="D18" s="4">
        <v>17.18</v>
      </c>
      <c r="E18" s="16">
        <v>1</v>
      </c>
      <c r="F18" s="3">
        <v>1</v>
      </c>
      <c r="G18" s="3">
        <v>1</v>
      </c>
      <c r="H18" s="3">
        <v>11</v>
      </c>
      <c r="I18" s="7">
        <v>227</v>
      </c>
      <c r="R18" s="36">
        <v>571</v>
      </c>
      <c r="S18" s="32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2.75">
      <c r="A19" s="14" t="s">
        <v>21</v>
      </c>
      <c r="B19" s="10">
        <v>572</v>
      </c>
      <c r="C19" s="15">
        <v>3</v>
      </c>
      <c r="D19" s="4">
        <v>20.96</v>
      </c>
      <c r="E19" s="16">
        <v>0</v>
      </c>
      <c r="F19" s="3">
        <v>1</v>
      </c>
      <c r="G19" s="3">
        <v>3</v>
      </c>
      <c r="R19" s="36">
        <v>572</v>
      </c>
      <c r="S19" s="32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2.75">
      <c r="A20" s="14" t="s">
        <v>21</v>
      </c>
      <c r="B20" s="10">
        <v>573</v>
      </c>
      <c r="C20" s="15">
        <v>3</v>
      </c>
      <c r="D20" s="4">
        <v>19.33</v>
      </c>
      <c r="E20" s="16">
        <v>0</v>
      </c>
      <c r="F20" s="3">
        <v>1</v>
      </c>
      <c r="G20" s="3">
        <v>3</v>
      </c>
      <c r="R20" s="36">
        <v>573</v>
      </c>
      <c r="S20" s="32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2.75">
      <c r="A21" s="14" t="s">
        <v>21</v>
      </c>
      <c r="B21" s="10">
        <v>574</v>
      </c>
      <c r="C21" s="15">
        <v>3</v>
      </c>
      <c r="D21" s="4">
        <v>20.27</v>
      </c>
      <c r="E21" s="16">
        <v>0</v>
      </c>
      <c r="F21" s="3">
        <v>1</v>
      </c>
      <c r="G21" s="3">
        <v>3</v>
      </c>
      <c r="R21" s="36">
        <v>574</v>
      </c>
      <c r="S21" s="32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2.75">
      <c r="A22" s="14" t="s">
        <v>21</v>
      </c>
      <c r="B22" s="10">
        <v>575</v>
      </c>
      <c r="C22" s="15">
        <v>1</v>
      </c>
      <c r="D22" s="4">
        <v>16.21</v>
      </c>
      <c r="E22" s="16">
        <v>1</v>
      </c>
      <c r="F22" s="3">
        <v>1</v>
      </c>
      <c r="G22" s="3">
        <v>1</v>
      </c>
      <c r="H22" s="3">
        <v>11</v>
      </c>
      <c r="I22" s="7">
        <v>185</v>
      </c>
      <c r="R22" s="36">
        <v>575</v>
      </c>
      <c r="S22" s="3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4" s="27" customFormat="1" ht="12.75">
      <c r="A23" s="10" t="s">
        <v>21</v>
      </c>
      <c r="B23" s="10">
        <v>576</v>
      </c>
      <c r="C23" s="22">
        <v>1</v>
      </c>
      <c r="D23" s="23">
        <v>18.46</v>
      </c>
      <c r="E23" s="24">
        <v>1</v>
      </c>
      <c r="F23" s="10">
        <v>1</v>
      </c>
      <c r="G23" s="10">
        <v>1</v>
      </c>
      <c r="H23" s="10">
        <v>11</v>
      </c>
      <c r="I23" s="25">
        <v>228</v>
      </c>
      <c r="J23" s="26"/>
      <c r="K23" s="23">
        <v>18.5</v>
      </c>
      <c r="L23" s="23">
        <v>10.5</v>
      </c>
      <c r="M23" s="10">
        <v>18</v>
      </c>
      <c r="N23" s="10"/>
      <c r="O23" s="10"/>
      <c r="P23" s="25"/>
      <c r="Q23" s="25"/>
      <c r="R23" s="36">
        <v>576</v>
      </c>
      <c r="S23" s="3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10"/>
    </row>
    <row r="24" spans="1:33" ht="12.75">
      <c r="A24" s="14" t="s">
        <v>21</v>
      </c>
      <c r="B24" s="10">
        <v>577</v>
      </c>
      <c r="C24" s="15">
        <v>1</v>
      </c>
      <c r="D24" s="4">
        <v>15.08</v>
      </c>
      <c r="E24" s="16">
        <v>1</v>
      </c>
      <c r="F24" s="3">
        <v>1</v>
      </c>
      <c r="G24" s="3">
        <v>1</v>
      </c>
      <c r="H24" s="3">
        <v>11</v>
      </c>
      <c r="I24" s="7">
        <v>150</v>
      </c>
      <c r="R24" s="36">
        <v>577</v>
      </c>
      <c r="S24" s="3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2.75">
      <c r="A25" s="14" t="s">
        <v>21</v>
      </c>
      <c r="B25" s="10">
        <v>578</v>
      </c>
      <c r="C25" s="15">
        <v>1</v>
      </c>
      <c r="D25" s="4">
        <v>16.74</v>
      </c>
      <c r="E25" s="16">
        <v>1</v>
      </c>
      <c r="F25" s="3">
        <v>1</v>
      </c>
      <c r="G25" s="3">
        <v>1</v>
      </c>
      <c r="H25" s="3">
        <v>11</v>
      </c>
      <c r="I25" s="7">
        <v>189</v>
      </c>
      <c r="R25" s="36">
        <v>578</v>
      </c>
      <c r="S25" s="32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.75">
      <c r="A26" s="14" t="s">
        <v>21</v>
      </c>
      <c r="B26" s="10">
        <v>579</v>
      </c>
      <c r="C26" s="15">
        <v>1</v>
      </c>
      <c r="D26" s="4">
        <v>17.42</v>
      </c>
      <c r="E26" s="16">
        <v>1</v>
      </c>
      <c r="F26" s="3">
        <v>1</v>
      </c>
      <c r="G26" s="3">
        <v>1</v>
      </c>
      <c r="H26" s="3">
        <v>11</v>
      </c>
      <c r="I26" s="7">
        <v>211</v>
      </c>
      <c r="R26" s="36">
        <v>579</v>
      </c>
      <c r="S26" s="32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2.75">
      <c r="A27" s="14" t="s">
        <v>21</v>
      </c>
      <c r="B27" s="10">
        <v>580</v>
      </c>
      <c r="C27" s="15">
        <v>1</v>
      </c>
      <c r="D27" s="4">
        <v>18.69</v>
      </c>
      <c r="E27" s="16">
        <v>1</v>
      </c>
      <c r="F27" s="3">
        <v>1</v>
      </c>
      <c r="G27" s="3">
        <v>1</v>
      </c>
      <c r="H27" s="3">
        <v>11</v>
      </c>
      <c r="I27" s="7">
        <v>209</v>
      </c>
      <c r="R27" s="36">
        <v>580</v>
      </c>
      <c r="S27" s="32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4" ht="12.75">
      <c r="A28" s="14" t="s">
        <v>21</v>
      </c>
      <c r="B28" s="10">
        <v>581</v>
      </c>
      <c r="C28" s="15">
        <v>1</v>
      </c>
      <c r="D28" s="4">
        <v>16.96</v>
      </c>
      <c r="E28" s="16">
        <v>1</v>
      </c>
      <c r="F28" s="3">
        <v>1</v>
      </c>
      <c r="G28" s="3">
        <v>1</v>
      </c>
      <c r="H28" s="3">
        <v>12</v>
      </c>
      <c r="I28" s="7">
        <v>194</v>
      </c>
      <c r="R28" s="36">
        <v>581</v>
      </c>
      <c r="S28" s="32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4" t="s">
        <v>22</v>
      </c>
    </row>
    <row r="29" spans="1:33" ht="12.75">
      <c r="A29" s="14" t="s">
        <v>21</v>
      </c>
      <c r="B29" s="10">
        <v>582</v>
      </c>
      <c r="C29" s="15">
        <v>1</v>
      </c>
      <c r="D29" s="4">
        <v>17.3</v>
      </c>
      <c r="E29" s="16">
        <v>1</v>
      </c>
      <c r="F29" s="3">
        <v>1</v>
      </c>
      <c r="G29" s="3">
        <v>1</v>
      </c>
      <c r="H29" s="3">
        <v>11</v>
      </c>
      <c r="I29" s="7">
        <v>212</v>
      </c>
      <c r="R29" s="36">
        <v>582</v>
      </c>
      <c r="S29" s="32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2.75">
      <c r="A30" s="14" t="s">
        <v>21</v>
      </c>
      <c r="B30" s="10">
        <v>583</v>
      </c>
      <c r="C30" s="15">
        <v>1</v>
      </c>
      <c r="D30" s="4">
        <v>15.78</v>
      </c>
      <c r="E30" s="16">
        <v>1</v>
      </c>
      <c r="F30" s="3">
        <v>1</v>
      </c>
      <c r="G30" s="3">
        <v>1</v>
      </c>
      <c r="H30" s="3">
        <v>11</v>
      </c>
      <c r="I30" s="7">
        <v>183</v>
      </c>
      <c r="R30" s="36">
        <v>583</v>
      </c>
      <c r="S30" s="32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4" s="27" customFormat="1" ht="12.75">
      <c r="A31" s="10" t="s">
        <v>21</v>
      </c>
      <c r="B31" s="10">
        <v>584</v>
      </c>
      <c r="C31" s="22">
        <v>1</v>
      </c>
      <c r="D31" s="23">
        <v>17.11</v>
      </c>
      <c r="E31" s="24">
        <v>1</v>
      </c>
      <c r="F31" s="10">
        <v>1</v>
      </c>
      <c r="G31" s="10">
        <v>1</v>
      </c>
      <c r="H31" s="10">
        <v>11</v>
      </c>
      <c r="I31" s="25">
        <v>246</v>
      </c>
      <c r="J31" s="26"/>
      <c r="K31" s="23">
        <v>17</v>
      </c>
      <c r="L31" s="23">
        <v>11.5</v>
      </c>
      <c r="M31" s="10">
        <v>20</v>
      </c>
      <c r="N31" s="10"/>
      <c r="O31" s="10"/>
      <c r="P31" s="25"/>
      <c r="Q31" s="25"/>
      <c r="R31" s="36">
        <v>584</v>
      </c>
      <c r="S31" s="3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10"/>
    </row>
    <row r="32" spans="1:33" ht="12.75">
      <c r="A32" s="14" t="s">
        <v>21</v>
      </c>
      <c r="B32" s="10">
        <v>585</v>
      </c>
      <c r="C32" s="15">
        <v>1</v>
      </c>
      <c r="D32" s="4">
        <v>17.89</v>
      </c>
      <c r="E32" s="16">
        <v>1</v>
      </c>
      <c r="F32" s="3">
        <v>1</v>
      </c>
      <c r="G32" s="3">
        <v>1</v>
      </c>
      <c r="H32" s="3">
        <v>11</v>
      </c>
      <c r="I32" s="7">
        <v>170</v>
      </c>
      <c r="R32" s="36">
        <v>585</v>
      </c>
      <c r="S32" s="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2.75">
      <c r="A33" s="14" t="s">
        <v>21</v>
      </c>
      <c r="B33" s="10">
        <v>586</v>
      </c>
      <c r="C33" s="15">
        <v>1</v>
      </c>
      <c r="D33" s="4">
        <v>17.31</v>
      </c>
      <c r="E33" s="16">
        <v>1</v>
      </c>
      <c r="F33" s="3">
        <v>1</v>
      </c>
      <c r="G33" s="3">
        <v>1</v>
      </c>
      <c r="H33" s="3">
        <v>11</v>
      </c>
      <c r="I33" s="7">
        <v>176</v>
      </c>
      <c r="R33" s="36">
        <v>586</v>
      </c>
      <c r="S33" s="32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2.75">
      <c r="A34" s="14" t="s">
        <v>21</v>
      </c>
      <c r="B34" s="10">
        <v>587</v>
      </c>
      <c r="C34" s="15">
        <v>1</v>
      </c>
      <c r="D34" s="4">
        <v>16.97</v>
      </c>
      <c r="E34" s="16">
        <v>1</v>
      </c>
      <c r="F34" s="3">
        <v>1</v>
      </c>
      <c r="G34" s="3">
        <v>1</v>
      </c>
      <c r="H34" s="3">
        <v>11</v>
      </c>
      <c r="I34" s="7">
        <v>185</v>
      </c>
      <c r="R34" s="36">
        <v>587</v>
      </c>
      <c r="S34" s="32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2.75">
      <c r="A35" s="14" t="s">
        <v>21</v>
      </c>
      <c r="B35" s="10">
        <v>588</v>
      </c>
      <c r="C35" s="15">
        <v>1</v>
      </c>
      <c r="D35" s="4">
        <v>18.54</v>
      </c>
      <c r="E35" s="16">
        <v>1</v>
      </c>
      <c r="F35" s="3">
        <v>1</v>
      </c>
      <c r="G35" s="3">
        <v>1</v>
      </c>
      <c r="H35" s="3">
        <v>11</v>
      </c>
      <c r="I35" s="7">
        <v>264</v>
      </c>
      <c r="R35" s="36">
        <v>588</v>
      </c>
      <c r="S35" s="32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2.75">
      <c r="A36" s="14" t="s">
        <v>21</v>
      </c>
      <c r="B36" s="10">
        <v>589</v>
      </c>
      <c r="C36" s="15">
        <v>1</v>
      </c>
      <c r="D36" s="4">
        <v>18.49</v>
      </c>
      <c r="E36" s="16">
        <v>1</v>
      </c>
      <c r="F36" s="3">
        <v>1</v>
      </c>
      <c r="G36" s="3">
        <v>1</v>
      </c>
      <c r="H36" s="3">
        <v>11</v>
      </c>
      <c r="I36" s="7">
        <v>264</v>
      </c>
      <c r="R36" s="36">
        <v>589</v>
      </c>
      <c r="S36" s="32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4" s="27" customFormat="1" ht="12.75">
      <c r="A37" s="10" t="s">
        <v>21</v>
      </c>
      <c r="B37" s="10">
        <v>590</v>
      </c>
      <c r="C37" s="22">
        <v>1</v>
      </c>
      <c r="D37" s="23">
        <v>18.4</v>
      </c>
      <c r="E37" s="24">
        <v>1</v>
      </c>
      <c r="F37" s="10">
        <v>1</v>
      </c>
      <c r="G37" s="10">
        <v>1</v>
      </c>
      <c r="H37" s="10">
        <v>11</v>
      </c>
      <c r="I37" s="25">
        <v>290</v>
      </c>
      <c r="J37" s="26"/>
      <c r="K37" s="23">
        <v>17</v>
      </c>
      <c r="L37" s="23">
        <v>10</v>
      </c>
      <c r="M37" s="10">
        <v>21</v>
      </c>
      <c r="N37" s="10">
        <v>8</v>
      </c>
      <c r="O37" s="10">
        <v>13</v>
      </c>
      <c r="P37" s="25">
        <v>25</v>
      </c>
      <c r="Q37" s="25">
        <f>48+12</f>
        <v>60</v>
      </c>
      <c r="R37" s="36">
        <v>590</v>
      </c>
      <c r="S37" s="3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10"/>
    </row>
    <row r="38" spans="1:33" ht="12.75">
      <c r="A38" s="14" t="s">
        <v>21</v>
      </c>
      <c r="B38" s="10">
        <v>591</v>
      </c>
      <c r="C38" s="15">
        <v>1</v>
      </c>
      <c r="D38" s="4">
        <v>16.06</v>
      </c>
      <c r="E38" s="16">
        <v>1</v>
      </c>
      <c r="F38" s="3">
        <v>1</v>
      </c>
      <c r="G38" s="3">
        <v>1</v>
      </c>
      <c r="H38" s="3">
        <v>11</v>
      </c>
      <c r="I38" s="7">
        <v>178</v>
      </c>
      <c r="R38" s="36">
        <v>591</v>
      </c>
      <c r="S38" s="3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2.75">
      <c r="A39" s="14" t="s">
        <v>21</v>
      </c>
      <c r="B39" s="10">
        <v>592</v>
      </c>
      <c r="C39" s="15">
        <v>1</v>
      </c>
      <c r="D39" s="4">
        <v>16.96</v>
      </c>
      <c r="E39" s="16">
        <v>1</v>
      </c>
      <c r="F39" s="3">
        <v>1</v>
      </c>
      <c r="G39" s="3">
        <v>1</v>
      </c>
      <c r="H39" s="3">
        <v>11</v>
      </c>
      <c r="I39" s="7">
        <v>217</v>
      </c>
      <c r="R39" s="36">
        <v>592</v>
      </c>
      <c r="S39" s="3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2.75">
      <c r="A40" s="14" t="s">
        <v>21</v>
      </c>
      <c r="B40" s="10">
        <v>593</v>
      </c>
      <c r="C40" s="15">
        <v>1</v>
      </c>
      <c r="D40" s="4">
        <v>19.48</v>
      </c>
      <c r="E40" s="16">
        <v>1</v>
      </c>
      <c r="F40" s="3">
        <v>1</v>
      </c>
      <c r="G40" s="3">
        <v>1</v>
      </c>
      <c r="H40" s="3">
        <v>11</v>
      </c>
      <c r="I40" s="7">
        <v>265</v>
      </c>
      <c r="R40" s="36">
        <v>593</v>
      </c>
      <c r="S40" s="3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2.75">
      <c r="A41" s="14" t="s">
        <v>21</v>
      </c>
      <c r="B41" s="10">
        <v>594</v>
      </c>
      <c r="C41" s="15">
        <v>1</v>
      </c>
      <c r="D41" s="4">
        <v>17.63</v>
      </c>
      <c r="E41" s="16">
        <v>1</v>
      </c>
      <c r="F41" s="3">
        <v>1</v>
      </c>
      <c r="G41" s="3">
        <v>1</v>
      </c>
      <c r="H41" s="3">
        <v>11</v>
      </c>
      <c r="I41" s="7">
        <v>211</v>
      </c>
      <c r="R41" s="36">
        <v>594</v>
      </c>
      <c r="S41" s="32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4" s="27" customFormat="1" ht="12.75">
      <c r="A42" s="10" t="s">
        <v>21</v>
      </c>
      <c r="B42" s="10">
        <v>595</v>
      </c>
      <c r="C42" s="22">
        <v>1</v>
      </c>
      <c r="D42" s="23">
        <v>18.51</v>
      </c>
      <c r="E42" s="24">
        <v>1</v>
      </c>
      <c r="F42" s="10">
        <v>1</v>
      </c>
      <c r="G42" s="10">
        <v>1</v>
      </c>
      <c r="H42" s="10">
        <v>11</v>
      </c>
      <c r="I42" s="25">
        <v>227</v>
      </c>
      <c r="J42" s="26"/>
      <c r="K42" s="23">
        <v>19</v>
      </c>
      <c r="L42" s="23">
        <v>11</v>
      </c>
      <c r="M42" s="10">
        <v>19</v>
      </c>
      <c r="N42" s="10"/>
      <c r="O42" s="10"/>
      <c r="P42" s="25"/>
      <c r="Q42" s="25"/>
      <c r="R42" s="36">
        <v>595</v>
      </c>
      <c r="S42" s="3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10"/>
    </row>
    <row r="43" spans="1:33" ht="12.75">
      <c r="A43" s="14" t="s">
        <v>21</v>
      </c>
      <c r="B43" s="10">
        <v>596</v>
      </c>
      <c r="C43" s="15">
        <v>1</v>
      </c>
      <c r="D43" s="4">
        <v>18.49</v>
      </c>
      <c r="E43" s="16">
        <v>1</v>
      </c>
      <c r="F43" s="3">
        <v>1</v>
      </c>
      <c r="G43" s="3">
        <v>1</v>
      </c>
      <c r="H43" s="3">
        <v>11</v>
      </c>
      <c r="I43" s="7">
        <v>215</v>
      </c>
      <c r="R43" s="36">
        <v>596</v>
      </c>
      <c r="S43" s="32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2.75">
      <c r="A44" s="14" t="s">
        <v>21</v>
      </c>
      <c r="B44" s="10">
        <v>597</v>
      </c>
      <c r="C44" s="15">
        <v>1</v>
      </c>
      <c r="D44" s="4">
        <v>18.91</v>
      </c>
      <c r="E44" s="16">
        <v>1</v>
      </c>
      <c r="F44" s="3">
        <v>1</v>
      </c>
      <c r="G44" s="3">
        <v>1</v>
      </c>
      <c r="H44" s="3">
        <v>11</v>
      </c>
      <c r="I44" s="7">
        <v>218</v>
      </c>
      <c r="R44" s="36">
        <v>597</v>
      </c>
      <c r="S44" s="3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2.75">
      <c r="A45" s="14" t="s">
        <v>21</v>
      </c>
      <c r="B45" s="10">
        <v>598</v>
      </c>
      <c r="C45" s="15">
        <v>1</v>
      </c>
      <c r="D45" s="4">
        <v>16.22</v>
      </c>
      <c r="E45" s="16">
        <v>1</v>
      </c>
      <c r="F45" s="3">
        <v>1</v>
      </c>
      <c r="G45" s="3">
        <v>1</v>
      </c>
      <c r="H45" s="3">
        <v>11</v>
      </c>
      <c r="I45" s="7">
        <v>186</v>
      </c>
      <c r="R45" s="36">
        <v>598</v>
      </c>
      <c r="S45" s="3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2.75">
      <c r="A46" s="14" t="s">
        <v>21</v>
      </c>
      <c r="B46" s="10">
        <v>599</v>
      </c>
      <c r="C46" s="15">
        <v>1</v>
      </c>
      <c r="D46" s="4">
        <v>18.3</v>
      </c>
      <c r="E46" s="16">
        <v>1</v>
      </c>
      <c r="F46" s="3">
        <v>1</v>
      </c>
      <c r="G46" s="3">
        <v>1</v>
      </c>
      <c r="H46" s="3">
        <v>11</v>
      </c>
      <c r="I46" s="7">
        <v>237</v>
      </c>
      <c r="R46" s="36">
        <v>599</v>
      </c>
      <c r="S46" s="3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2.75">
      <c r="A47" s="14" t="s">
        <v>21</v>
      </c>
      <c r="B47" s="10">
        <v>600</v>
      </c>
      <c r="C47" s="15">
        <v>1</v>
      </c>
      <c r="D47" s="4">
        <v>18.28</v>
      </c>
      <c r="E47" s="16">
        <v>0</v>
      </c>
      <c r="F47" s="3">
        <v>1</v>
      </c>
      <c r="G47" s="3">
        <v>1</v>
      </c>
      <c r="R47" s="36">
        <v>600</v>
      </c>
      <c r="S47" s="3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>
      <c r="A48" s="14" t="s">
        <v>21</v>
      </c>
      <c r="B48" s="10">
        <v>601</v>
      </c>
      <c r="C48" s="15">
        <v>1</v>
      </c>
      <c r="D48" s="4">
        <v>17.73</v>
      </c>
      <c r="E48" s="16">
        <v>0</v>
      </c>
      <c r="F48" s="3">
        <v>1</v>
      </c>
      <c r="G48" s="3">
        <v>1</v>
      </c>
      <c r="R48" s="36">
        <v>601</v>
      </c>
      <c r="S48" s="32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2.75">
      <c r="A49" s="14" t="s">
        <v>21</v>
      </c>
      <c r="B49" s="10">
        <v>602</v>
      </c>
      <c r="C49" s="15">
        <v>1</v>
      </c>
      <c r="D49" s="4">
        <v>18.61</v>
      </c>
      <c r="E49" s="16">
        <v>1</v>
      </c>
      <c r="F49" s="3">
        <v>1</v>
      </c>
      <c r="G49" s="3">
        <v>1</v>
      </c>
      <c r="H49" s="3">
        <v>11</v>
      </c>
      <c r="I49" s="7">
        <v>200</v>
      </c>
      <c r="R49" s="36">
        <v>602</v>
      </c>
      <c r="S49" s="32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2.75">
      <c r="A50" s="14" t="s">
        <v>21</v>
      </c>
      <c r="B50" s="10">
        <v>603</v>
      </c>
      <c r="C50" s="15">
        <v>1</v>
      </c>
      <c r="D50" s="4">
        <v>18.36</v>
      </c>
      <c r="E50" s="16">
        <v>1</v>
      </c>
      <c r="F50" s="3">
        <v>1</v>
      </c>
      <c r="G50" s="3">
        <v>1</v>
      </c>
      <c r="H50" s="3">
        <v>11</v>
      </c>
      <c r="I50" s="7">
        <v>222</v>
      </c>
      <c r="R50" s="36">
        <v>603</v>
      </c>
      <c r="S50" s="32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4" s="27" customFormat="1" ht="12.75">
      <c r="A51" s="10" t="s">
        <v>21</v>
      </c>
      <c r="B51" s="10">
        <v>604</v>
      </c>
      <c r="C51" s="22">
        <v>1</v>
      </c>
      <c r="D51" s="23">
        <v>20.8</v>
      </c>
      <c r="E51" s="24">
        <v>1</v>
      </c>
      <c r="F51" s="10">
        <v>1</v>
      </c>
      <c r="G51" s="10">
        <v>1</v>
      </c>
      <c r="H51" s="10">
        <v>11</v>
      </c>
      <c r="I51" s="25">
        <v>223</v>
      </c>
      <c r="J51" s="26"/>
      <c r="K51" s="23">
        <v>20.5</v>
      </c>
      <c r="L51" s="23">
        <v>12.5</v>
      </c>
      <c r="M51" s="10">
        <v>19</v>
      </c>
      <c r="N51" s="10">
        <v>6</v>
      </c>
      <c r="O51" s="10">
        <v>4</v>
      </c>
      <c r="P51" s="25">
        <v>35</v>
      </c>
      <c r="Q51" s="25">
        <f>50+12</f>
        <v>62</v>
      </c>
      <c r="R51" s="36">
        <v>604</v>
      </c>
      <c r="S51" s="3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10"/>
    </row>
    <row r="52" spans="1:33" ht="12.75">
      <c r="A52" s="14" t="s">
        <v>21</v>
      </c>
      <c r="B52" s="10">
        <v>605</v>
      </c>
      <c r="C52" s="15">
        <v>1</v>
      </c>
      <c r="D52" s="4">
        <v>18.1</v>
      </c>
      <c r="E52" s="16">
        <v>1</v>
      </c>
      <c r="F52" s="3">
        <v>1</v>
      </c>
      <c r="G52" s="3">
        <v>1</v>
      </c>
      <c r="H52" s="3">
        <v>11</v>
      </c>
      <c r="I52" s="7">
        <v>185</v>
      </c>
      <c r="R52" s="36">
        <v>605</v>
      </c>
      <c r="S52" s="3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.75">
      <c r="A53" s="14" t="s">
        <v>21</v>
      </c>
      <c r="B53" s="10">
        <v>606</v>
      </c>
      <c r="C53" s="15">
        <v>1</v>
      </c>
      <c r="D53" s="4">
        <v>20.16</v>
      </c>
      <c r="E53" s="16">
        <v>1</v>
      </c>
      <c r="F53" s="3">
        <v>1</v>
      </c>
      <c r="G53" s="3">
        <v>1</v>
      </c>
      <c r="H53" s="3">
        <v>11</v>
      </c>
      <c r="I53" s="7">
        <v>223</v>
      </c>
      <c r="R53" s="36">
        <v>606</v>
      </c>
      <c r="S53" s="32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.75">
      <c r="A54" s="14" t="s">
        <v>21</v>
      </c>
      <c r="B54" s="10">
        <v>607</v>
      </c>
      <c r="C54" s="15">
        <v>1</v>
      </c>
      <c r="D54" s="4">
        <v>19.16</v>
      </c>
      <c r="E54" s="16">
        <v>1</v>
      </c>
      <c r="F54" s="3">
        <v>1</v>
      </c>
      <c r="G54" s="3">
        <v>1</v>
      </c>
      <c r="H54" s="3">
        <v>11</v>
      </c>
      <c r="I54" s="7">
        <v>255</v>
      </c>
      <c r="R54" s="36">
        <v>607</v>
      </c>
      <c r="S54" s="32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4" ht="12.75">
      <c r="A55" s="14" t="s">
        <v>21</v>
      </c>
      <c r="B55" s="10">
        <v>608</v>
      </c>
      <c r="C55" s="15">
        <v>1</v>
      </c>
      <c r="D55" s="4">
        <v>19.85</v>
      </c>
      <c r="E55" s="16">
        <v>1</v>
      </c>
      <c r="F55" s="3">
        <v>1</v>
      </c>
      <c r="G55" s="3">
        <v>1</v>
      </c>
      <c r="H55" s="3">
        <v>14</v>
      </c>
      <c r="I55" s="7">
        <v>242</v>
      </c>
      <c r="R55" s="36">
        <v>608</v>
      </c>
      <c r="S55" s="32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14" t="s">
        <v>23</v>
      </c>
    </row>
    <row r="56" spans="1:34" s="27" customFormat="1" ht="12.75">
      <c r="A56" s="10" t="s">
        <v>21</v>
      </c>
      <c r="B56" s="10">
        <v>609</v>
      </c>
      <c r="C56" s="22">
        <v>1</v>
      </c>
      <c r="D56" s="23">
        <v>20.42</v>
      </c>
      <c r="E56" s="24">
        <v>1</v>
      </c>
      <c r="F56" s="10">
        <v>1</v>
      </c>
      <c r="G56" s="10">
        <v>1</v>
      </c>
      <c r="H56" s="10">
        <v>11</v>
      </c>
      <c r="I56" s="25">
        <v>225</v>
      </c>
      <c r="J56" s="26"/>
      <c r="K56" s="23">
        <v>20.2</v>
      </c>
      <c r="L56" s="23">
        <v>14.5</v>
      </c>
      <c r="M56" s="10">
        <v>19</v>
      </c>
      <c r="N56" s="10"/>
      <c r="O56" s="10"/>
      <c r="P56" s="25"/>
      <c r="Q56" s="25"/>
      <c r="R56" s="36">
        <v>609</v>
      </c>
      <c r="S56" s="3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10"/>
    </row>
    <row r="57" spans="1:33" ht="12.75">
      <c r="A57" s="14" t="s">
        <v>21</v>
      </c>
      <c r="B57" s="10">
        <v>610</v>
      </c>
      <c r="C57" s="15">
        <v>1</v>
      </c>
      <c r="D57" s="4">
        <v>16.21</v>
      </c>
      <c r="E57" s="16">
        <v>1</v>
      </c>
      <c r="F57" s="3">
        <v>1</v>
      </c>
      <c r="G57" s="3">
        <v>1</v>
      </c>
      <c r="H57" s="3">
        <v>11</v>
      </c>
      <c r="I57" s="7">
        <v>192</v>
      </c>
      <c r="R57" s="36">
        <v>610</v>
      </c>
      <c r="S57" s="32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29" ht="12.75">
      <c r="A58" s="14" t="s">
        <v>21</v>
      </c>
      <c r="B58" s="10">
        <v>611</v>
      </c>
      <c r="C58" s="15">
        <v>1</v>
      </c>
      <c r="D58" s="4">
        <v>19.24</v>
      </c>
      <c r="E58" s="16">
        <v>1</v>
      </c>
      <c r="F58" s="3">
        <v>1</v>
      </c>
      <c r="G58" s="3">
        <v>1</v>
      </c>
      <c r="H58" s="3">
        <v>11</v>
      </c>
      <c r="I58" s="7">
        <v>240</v>
      </c>
      <c r="R58" s="36">
        <v>611</v>
      </c>
      <c r="T58" s="4"/>
      <c r="W58" s="4"/>
      <c r="Z58" s="4"/>
      <c r="AC58" s="4"/>
    </row>
    <row r="59" spans="1:33" ht="12.75">
      <c r="A59" s="14" t="s">
        <v>21</v>
      </c>
      <c r="B59" s="10">
        <v>612</v>
      </c>
      <c r="C59" s="15">
        <v>1</v>
      </c>
      <c r="D59" s="4">
        <v>16.22</v>
      </c>
      <c r="E59" s="16">
        <v>1</v>
      </c>
      <c r="F59" s="3">
        <v>1</v>
      </c>
      <c r="G59" s="3">
        <v>1</v>
      </c>
      <c r="H59" s="3">
        <v>11</v>
      </c>
      <c r="I59" s="7">
        <v>150</v>
      </c>
      <c r="R59" s="36">
        <v>612</v>
      </c>
      <c r="S59" s="32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2.75">
      <c r="A60" s="14" t="s">
        <v>21</v>
      </c>
      <c r="B60" s="10">
        <v>613</v>
      </c>
      <c r="C60" s="15">
        <v>1</v>
      </c>
      <c r="D60" s="4">
        <v>17.95</v>
      </c>
      <c r="E60" s="16">
        <v>1</v>
      </c>
      <c r="F60" s="3">
        <v>1</v>
      </c>
      <c r="G60" s="3">
        <v>1</v>
      </c>
      <c r="H60" s="3">
        <v>11</v>
      </c>
      <c r="I60" s="7">
        <v>194</v>
      </c>
      <c r="R60" s="36">
        <v>613</v>
      </c>
      <c r="S60" s="32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.75">
      <c r="A61" s="14" t="s">
        <v>21</v>
      </c>
      <c r="B61" s="10">
        <v>614</v>
      </c>
      <c r="C61" s="15">
        <v>1</v>
      </c>
      <c r="D61" s="4">
        <v>18.72</v>
      </c>
      <c r="E61" s="16">
        <v>1</v>
      </c>
      <c r="F61" s="3">
        <v>1</v>
      </c>
      <c r="G61" s="3">
        <v>1</v>
      </c>
      <c r="H61" s="3">
        <v>11</v>
      </c>
      <c r="I61" s="7">
        <v>185</v>
      </c>
      <c r="R61" s="36">
        <v>614</v>
      </c>
      <c r="S61" s="32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2.75">
      <c r="A62" s="14" t="s">
        <v>21</v>
      </c>
      <c r="B62" s="10">
        <v>615</v>
      </c>
      <c r="C62" s="15">
        <v>1</v>
      </c>
      <c r="D62" s="4">
        <v>18.31</v>
      </c>
      <c r="E62" s="16">
        <v>1</v>
      </c>
      <c r="F62" s="3">
        <v>1</v>
      </c>
      <c r="G62" s="3">
        <v>1</v>
      </c>
      <c r="H62" s="3">
        <v>11</v>
      </c>
      <c r="I62" s="7">
        <v>177</v>
      </c>
      <c r="R62" s="36">
        <v>615</v>
      </c>
      <c r="S62" s="3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>
      <c r="A63" s="14" t="s">
        <v>21</v>
      </c>
      <c r="B63" s="10">
        <v>616</v>
      </c>
      <c r="C63" s="15">
        <v>1</v>
      </c>
      <c r="D63" s="4">
        <v>17.52</v>
      </c>
      <c r="E63" s="16">
        <v>1</v>
      </c>
      <c r="F63" s="3">
        <v>1</v>
      </c>
      <c r="G63" s="3">
        <v>1</v>
      </c>
      <c r="H63" s="3">
        <v>11</v>
      </c>
      <c r="I63" s="7">
        <v>167</v>
      </c>
      <c r="R63" s="36">
        <v>616</v>
      </c>
      <c r="S63" s="3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4" s="27" customFormat="1" ht="12.75">
      <c r="A64" s="10" t="s">
        <v>21</v>
      </c>
      <c r="B64" s="10">
        <v>617</v>
      </c>
      <c r="C64" s="22">
        <v>1</v>
      </c>
      <c r="D64" s="23">
        <v>18.66</v>
      </c>
      <c r="E64" s="24">
        <v>1</v>
      </c>
      <c r="F64" s="10">
        <v>1</v>
      </c>
      <c r="G64" s="10">
        <v>1</v>
      </c>
      <c r="H64" s="10">
        <v>11</v>
      </c>
      <c r="I64" s="25">
        <v>235</v>
      </c>
      <c r="J64" s="26"/>
      <c r="K64" s="23">
        <v>18.5</v>
      </c>
      <c r="L64" s="23">
        <v>13</v>
      </c>
      <c r="M64" s="10">
        <v>18</v>
      </c>
      <c r="N64" s="10"/>
      <c r="O64" s="10"/>
      <c r="P64" s="25"/>
      <c r="Q64" s="25"/>
      <c r="R64" s="36">
        <v>617</v>
      </c>
      <c r="S64" s="3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10"/>
    </row>
    <row r="65" spans="1:33" ht="12.75">
      <c r="A65" s="14" t="s">
        <v>21</v>
      </c>
      <c r="B65" s="10">
        <v>618</v>
      </c>
      <c r="C65" s="15">
        <v>1</v>
      </c>
      <c r="D65" s="4">
        <v>18.98</v>
      </c>
      <c r="E65" s="17">
        <v>1</v>
      </c>
      <c r="F65" s="3">
        <v>1</v>
      </c>
      <c r="G65" s="3">
        <v>1</v>
      </c>
      <c r="H65" s="3">
        <v>11</v>
      </c>
      <c r="I65" s="7">
        <v>260</v>
      </c>
      <c r="R65" s="36">
        <v>618</v>
      </c>
      <c r="S65" s="3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2.75">
      <c r="A66" s="14" t="s">
        <v>21</v>
      </c>
      <c r="B66" s="10">
        <v>619</v>
      </c>
      <c r="C66" s="15">
        <v>1</v>
      </c>
      <c r="D66" s="4">
        <v>18.69</v>
      </c>
      <c r="E66" s="16">
        <v>1</v>
      </c>
      <c r="F66" s="3">
        <v>1</v>
      </c>
      <c r="G66" s="3">
        <v>1</v>
      </c>
      <c r="H66" s="3">
        <v>11</v>
      </c>
      <c r="I66" s="7">
        <v>193</v>
      </c>
      <c r="R66" s="36">
        <v>619</v>
      </c>
      <c r="S66" s="3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2.75">
      <c r="A67" s="14" t="s">
        <v>21</v>
      </c>
      <c r="B67" s="10">
        <v>620</v>
      </c>
      <c r="C67" s="15">
        <v>1</v>
      </c>
      <c r="D67" s="4">
        <v>17.51</v>
      </c>
      <c r="E67" s="16">
        <v>1</v>
      </c>
      <c r="F67" s="3">
        <v>1</v>
      </c>
      <c r="G67" s="3">
        <v>1</v>
      </c>
      <c r="H67" s="3">
        <v>11</v>
      </c>
      <c r="I67" s="7">
        <v>195</v>
      </c>
      <c r="R67" s="36">
        <v>620</v>
      </c>
      <c r="S67" s="3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.75">
      <c r="A68" s="14" t="s">
        <v>21</v>
      </c>
      <c r="B68" s="10">
        <v>621</v>
      </c>
      <c r="C68" s="15">
        <v>1</v>
      </c>
      <c r="D68" s="4">
        <v>19.33</v>
      </c>
      <c r="E68" s="16">
        <v>1</v>
      </c>
      <c r="F68" s="3">
        <v>1</v>
      </c>
      <c r="G68" s="3">
        <v>1</v>
      </c>
      <c r="H68" s="3">
        <v>11</v>
      </c>
      <c r="I68" s="7">
        <v>256</v>
      </c>
      <c r="R68" s="36">
        <v>621</v>
      </c>
      <c r="S68" s="3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2.75">
      <c r="A69" s="14" t="s">
        <v>21</v>
      </c>
      <c r="B69" s="10">
        <v>622</v>
      </c>
      <c r="C69" s="15">
        <v>1</v>
      </c>
      <c r="D69" s="4">
        <v>21.65</v>
      </c>
      <c r="E69" s="16">
        <v>1</v>
      </c>
      <c r="F69" s="3">
        <v>1</v>
      </c>
      <c r="G69" s="3">
        <v>1</v>
      </c>
      <c r="H69" s="3">
        <v>11</v>
      </c>
      <c r="I69" s="7">
        <v>229</v>
      </c>
      <c r="R69" s="36">
        <v>622</v>
      </c>
      <c r="S69" s="3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4" s="27" customFormat="1" ht="12.75">
      <c r="A70" s="10" t="s">
        <v>21</v>
      </c>
      <c r="B70" s="10">
        <v>623</v>
      </c>
      <c r="C70" s="22">
        <v>1</v>
      </c>
      <c r="D70" s="23">
        <v>20</v>
      </c>
      <c r="E70" s="24">
        <v>1</v>
      </c>
      <c r="F70" s="10">
        <v>1</v>
      </c>
      <c r="G70" s="10">
        <v>1</v>
      </c>
      <c r="H70" s="10">
        <v>11</v>
      </c>
      <c r="I70" s="25">
        <v>255</v>
      </c>
      <c r="J70" s="26"/>
      <c r="K70" s="23">
        <v>20.5</v>
      </c>
      <c r="L70" s="23">
        <v>13.5</v>
      </c>
      <c r="M70" s="10">
        <v>15</v>
      </c>
      <c r="N70" s="10">
        <v>9</v>
      </c>
      <c r="O70" s="10">
        <v>8</v>
      </c>
      <c r="P70" s="25">
        <v>20</v>
      </c>
      <c r="Q70" s="25">
        <f>41+12</f>
        <v>53</v>
      </c>
      <c r="R70" s="36">
        <v>623</v>
      </c>
      <c r="S70" s="3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10"/>
    </row>
    <row r="71" spans="1:33" ht="12.75">
      <c r="A71" s="14" t="s">
        <v>21</v>
      </c>
      <c r="B71" s="10">
        <v>624</v>
      </c>
      <c r="C71" s="15">
        <v>1</v>
      </c>
      <c r="D71" s="4">
        <v>19</v>
      </c>
      <c r="E71" s="16">
        <v>1</v>
      </c>
      <c r="F71" s="3">
        <v>1</v>
      </c>
      <c r="G71" s="3">
        <v>1</v>
      </c>
      <c r="H71" s="3">
        <v>11</v>
      </c>
      <c r="I71" s="7">
        <v>270</v>
      </c>
      <c r="R71" s="36">
        <v>624</v>
      </c>
      <c r="S71" s="3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2.75">
      <c r="A72" s="14" t="s">
        <v>21</v>
      </c>
      <c r="B72" s="10">
        <v>625</v>
      </c>
      <c r="C72" s="15">
        <v>1</v>
      </c>
      <c r="D72" s="4">
        <v>18.06</v>
      </c>
      <c r="E72" s="16">
        <v>1</v>
      </c>
      <c r="F72" s="3">
        <v>1</v>
      </c>
      <c r="G72" s="3">
        <v>1</v>
      </c>
      <c r="H72" s="3">
        <v>11</v>
      </c>
      <c r="I72" s="7">
        <v>215</v>
      </c>
      <c r="R72" s="36">
        <v>625</v>
      </c>
      <c r="S72" s="3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.75">
      <c r="A73" s="14" t="s">
        <v>21</v>
      </c>
      <c r="B73" s="10">
        <v>626</v>
      </c>
      <c r="C73" s="15">
        <v>1</v>
      </c>
      <c r="D73" s="4">
        <v>16.97</v>
      </c>
      <c r="E73" s="17">
        <v>1</v>
      </c>
      <c r="F73" s="3">
        <v>1</v>
      </c>
      <c r="G73" s="3">
        <v>1</v>
      </c>
      <c r="H73" s="3">
        <v>11</v>
      </c>
      <c r="I73" s="7">
        <v>225</v>
      </c>
      <c r="R73" s="36">
        <v>626</v>
      </c>
      <c r="S73" s="3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2.75">
      <c r="A74" s="14" t="s">
        <v>21</v>
      </c>
      <c r="B74" s="10">
        <v>627</v>
      </c>
      <c r="C74" s="15">
        <v>1</v>
      </c>
      <c r="D74" s="4">
        <v>15.08</v>
      </c>
      <c r="E74" s="16">
        <v>1</v>
      </c>
      <c r="F74" s="3">
        <v>1</v>
      </c>
      <c r="G74" s="3">
        <v>1</v>
      </c>
      <c r="H74" s="3">
        <v>11</v>
      </c>
      <c r="I74" s="7">
        <v>171</v>
      </c>
      <c r="R74" s="36">
        <v>627</v>
      </c>
      <c r="S74" s="3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4" s="27" customFormat="1" ht="12.75">
      <c r="A75" s="10" t="s">
        <v>21</v>
      </c>
      <c r="B75" s="10">
        <v>628</v>
      </c>
      <c r="C75" s="22">
        <v>1</v>
      </c>
      <c r="D75" s="23">
        <v>18.18</v>
      </c>
      <c r="E75" s="24">
        <v>1</v>
      </c>
      <c r="F75" s="10">
        <v>1</v>
      </c>
      <c r="G75" s="10">
        <v>1</v>
      </c>
      <c r="H75" s="10">
        <v>11</v>
      </c>
      <c r="I75" s="25">
        <v>224</v>
      </c>
      <c r="J75" s="26"/>
      <c r="K75" s="23">
        <v>18.7</v>
      </c>
      <c r="L75" s="23">
        <v>11</v>
      </c>
      <c r="M75" s="10">
        <v>18</v>
      </c>
      <c r="N75" s="10"/>
      <c r="O75" s="10"/>
      <c r="P75" s="25"/>
      <c r="Q75" s="25"/>
      <c r="R75" s="36">
        <v>628</v>
      </c>
      <c r="S75" s="3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10"/>
    </row>
    <row r="76" spans="1:33" ht="12.75">
      <c r="A76" s="14" t="s">
        <v>21</v>
      </c>
      <c r="B76" s="10">
        <v>629</v>
      </c>
      <c r="C76" s="15">
        <v>1</v>
      </c>
      <c r="D76" s="4">
        <v>15.91</v>
      </c>
      <c r="E76" s="16">
        <v>1</v>
      </c>
      <c r="F76" s="3">
        <v>1</v>
      </c>
      <c r="G76" s="3">
        <v>1</v>
      </c>
      <c r="H76" s="3">
        <v>11</v>
      </c>
      <c r="I76" s="7">
        <v>209</v>
      </c>
      <c r="R76" s="36">
        <v>629</v>
      </c>
      <c r="S76" s="32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2.75">
      <c r="A77" s="14" t="s">
        <v>21</v>
      </c>
      <c r="B77" s="10">
        <v>630</v>
      </c>
      <c r="C77" s="15">
        <v>1</v>
      </c>
      <c r="D77" s="4">
        <v>18.73</v>
      </c>
      <c r="E77" s="3">
        <v>0</v>
      </c>
      <c r="F77" s="3">
        <v>1</v>
      </c>
      <c r="G77" s="3">
        <v>1</v>
      </c>
      <c r="R77" s="36">
        <v>630</v>
      </c>
      <c r="S77" s="32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.75">
      <c r="A78" s="14" t="s">
        <v>21</v>
      </c>
      <c r="B78" s="10">
        <v>631</v>
      </c>
      <c r="C78" s="15">
        <v>1</v>
      </c>
      <c r="D78" s="4">
        <v>18.91</v>
      </c>
      <c r="E78" s="3">
        <v>0</v>
      </c>
      <c r="F78" s="3">
        <v>1</v>
      </c>
      <c r="G78" s="3">
        <v>1</v>
      </c>
      <c r="R78" s="36">
        <v>631</v>
      </c>
      <c r="S78" s="3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>
      <c r="A79" s="14" t="s">
        <v>21</v>
      </c>
      <c r="B79" s="10">
        <v>632</v>
      </c>
      <c r="C79" s="15">
        <v>1</v>
      </c>
      <c r="D79" s="4">
        <v>19.89</v>
      </c>
      <c r="E79" s="3">
        <v>0</v>
      </c>
      <c r="F79" s="3">
        <v>1</v>
      </c>
      <c r="G79" s="3">
        <v>1</v>
      </c>
      <c r="R79" s="36">
        <v>632</v>
      </c>
      <c r="S79" s="3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4" ht="12.75">
      <c r="A80" s="14" t="s">
        <v>21</v>
      </c>
      <c r="B80" s="10">
        <v>633</v>
      </c>
      <c r="C80" s="15">
        <v>1</v>
      </c>
      <c r="D80" s="4">
        <v>16.62</v>
      </c>
      <c r="E80" s="3">
        <v>1</v>
      </c>
      <c r="F80" s="3">
        <v>1</v>
      </c>
      <c r="G80" s="3">
        <v>1</v>
      </c>
      <c r="H80" s="3">
        <v>22</v>
      </c>
      <c r="I80" s="7">
        <v>205</v>
      </c>
      <c r="R80" s="36">
        <v>633</v>
      </c>
      <c r="S80" s="3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14" t="s">
        <v>24</v>
      </c>
    </row>
    <row r="81" spans="1:33" ht="12.75">
      <c r="A81" s="14" t="s">
        <v>21</v>
      </c>
      <c r="B81" s="10">
        <v>634</v>
      </c>
      <c r="C81" s="15">
        <v>1</v>
      </c>
      <c r="D81" s="4">
        <v>17.73</v>
      </c>
      <c r="E81" s="3">
        <v>1</v>
      </c>
      <c r="F81" s="3">
        <v>1</v>
      </c>
      <c r="G81" s="3">
        <v>1</v>
      </c>
      <c r="H81" s="3">
        <v>11</v>
      </c>
      <c r="I81" s="7">
        <v>212</v>
      </c>
      <c r="R81" s="36">
        <v>634</v>
      </c>
      <c r="S81" s="3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>
      <c r="A82" s="14" t="s">
        <v>21</v>
      </c>
      <c r="B82" s="10">
        <v>635</v>
      </c>
      <c r="C82" s="15">
        <v>1</v>
      </c>
      <c r="D82" s="4">
        <v>17.54</v>
      </c>
      <c r="E82" s="3">
        <v>1</v>
      </c>
      <c r="F82" s="3">
        <v>1</v>
      </c>
      <c r="G82" s="3">
        <v>1</v>
      </c>
      <c r="H82" s="3">
        <v>11</v>
      </c>
      <c r="I82" s="7">
        <v>243</v>
      </c>
      <c r="R82" s="36">
        <v>635</v>
      </c>
      <c r="S82" s="3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4" ht="12.75">
      <c r="A83" s="14" t="s">
        <v>21</v>
      </c>
      <c r="B83" s="10">
        <v>636</v>
      </c>
      <c r="C83" s="15">
        <v>1</v>
      </c>
      <c r="D83" s="4">
        <v>20.5</v>
      </c>
      <c r="E83" s="3">
        <v>1</v>
      </c>
      <c r="F83" s="3">
        <v>1</v>
      </c>
      <c r="G83" s="3">
        <v>1</v>
      </c>
      <c r="H83" s="3">
        <v>12</v>
      </c>
      <c r="I83" s="7">
        <v>234</v>
      </c>
      <c r="R83" s="36">
        <v>636</v>
      </c>
      <c r="S83" s="3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14" t="s">
        <v>25</v>
      </c>
    </row>
    <row r="84" spans="1:34" s="27" customFormat="1" ht="12.75">
      <c r="A84" s="10" t="s">
        <v>21</v>
      </c>
      <c r="B84" s="10">
        <v>637</v>
      </c>
      <c r="C84" s="22">
        <v>1</v>
      </c>
      <c r="D84" s="23">
        <v>20.43</v>
      </c>
      <c r="E84" s="10">
        <v>1</v>
      </c>
      <c r="F84" s="10">
        <v>1</v>
      </c>
      <c r="G84" s="10">
        <v>1</v>
      </c>
      <c r="H84" s="10">
        <v>11</v>
      </c>
      <c r="I84" s="25">
        <v>215</v>
      </c>
      <c r="J84" s="26"/>
      <c r="K84" s="23">
        <v>20.5</v>
      </c>
      <c r="L84" s="23">
        <v>13.5</v>
      </c>
      <c r="M84" s="10">
        <v>16</v>
      </c>
      <c r="N84" s="10"/>
      <c r="O84" s="10"/>
      <c r="P84" s="25"/>
      <c r="Q84" s="25"/>
      <c r="R84" s="36">
        <v>637</v>
      </c>
      <c r="S84" s="3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10"/>
    </row>
    <row r="85" spans="1:33" ht="12.75">
      <c r="A85" s="14" t="s">
        <v>21</v>
      </c>
      <c r="B85" s="10">
        <v>638</v>
      </c>
      <c r="C85" s="15">
        <v>1</v>
      </c>
      <c r="D85" s="4">
        <v>19.96</v>
      </c>
      <c r="E85" s="3">
        <v>1</v>
      </c>
      <c r="F85" s="3">
        <v>1</v>
      </c>
      <c r="G85" s="3">
        <v>1</v>
      </c>
      <c r="H85" s="3">
        <v>11</v>
      </c>
      <c r="I85" s="7">
        <v>215</v>
      </c>
      <c r="R85" s="36">
        <v>638</v>
      </c>
      <c r="S85" s="32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2.75">
      <c r="A86" s="14" t="s">
        <v>21</v>
      </c>
      <c r="B86" s="10">
        <v>639</v>
      </c>
      <c r="C86" s="15">
        <v>1</v>
      </c>
      <c r="D86" s="4">
        <v>19.93</v>
      </c>
      <c r="E86" s="3">
        <v>1</v>
      </c>
      <c r="F86" s="3">
        <v>1</v>
      </c>
      <c r="G86" s="3">
        <v>1</v>
      </c>
      <c r="H86" s="3">
        <v>11</v>
      </c>
      <c r="I86" s="7">
        <v>250</v>
      </c>
      <c r="R86" s="36">
        <v>639</v>
      </c>
      <c r="S86" s="32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.75">
      <c r="A87" s="14" t="s">
        <v>21</v>
      </c>
      <c r="B87" s="10">
        <v>640</v>
      </c>
      <c r="C87" s="15">
        <v>1</v>
      </c>
      <c r="D87" s="4">
        <v>19.85</v>
      </c>
      <c r="E87" s="3">
        <v>1</v>
      </c>
      <c r="F87" s="3">
        <v>1</v>
      </c>
      <c r="G87" s="3">
        <v>1</v>
      </c>
      <c r="H87" s="3">
        <v>11</v>
      </c>
      <c r="I87" s="7">
        <v>283</v>
      </c>
      <c r="R87" s="36">
        <v>640</v>
      </c>
      <c r="S87" s="32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.75">
      <c r="A88" s="14" t="s">
        <v>21</v>
      </c>
      <c r="B88" s="10">
        <v>641</v>
      </c>
      <c r="C88" s="15">
        <v>1</v>
      </c>
      <c r="D88" s="4">
        <v>19.35</v>
      </c>
      <c r="E88" s="3">
        <v>1</v>
      </c>
      <c r="F88" s="3">
        <v>1</v>
      </c>
      <c r="G88" s="3">
        <v>1</v>
      </c>
      <c r="H88" s="3">
        <v>11</v>
      </c>
      <c r="I88" s="7">
        <v>254</v>
      </c>
      <c r="R88" s="36">
        <v>641</v>
      </c>
      <c r="S88" s="32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4" s="27" customFormat="1" ht="12.75">
      <c r="A89" s="10" t="s">
        <v>21</v>
      </c>
      <c r="B89" s="10">
        <v>642</v>
      </c>
      <c r="C89" s="22">
        <v>1</v>
      </c>
      <c r="D89" s="10">
        <v>19.53</v>
      </c>
      <c r="E89" s="10">
        <v>1</v>
      </c>
      <c r="F89" s="10">
        <v>1</v>
      </c>
      <c r="G89" s="10">
        <v>1</v>
      </c>
      <c r="H89" s="10">
        <v>11</v>
      </c>
      <c r="I89" s="25">
        <v>201</v>
      </c>
      <c r="J89" s="26"/>
      <c r="K89" s="23">
        <v>20</v>
      </c>
      <c r="L89" s="23">
        <v>13</v>
      </c>
      <c r="M89" s="10">
        <v>17</v>
      </c>
      <c r="N89" s="10"/>
      <c r="O89" s="10"/>
      <c r="P89" s="25"/>
      <c r="Q89" s="25"/>
      <c r="R89" s="36">
        <v>642</v>
      </c>
      <c r="S89" s="3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10"/>
    </row>
    <row r="90" spans="1:33" ht="12.75">
      <c r="A90" s="14" t="s">
        <v>21</v>
      </c>
      <c r="B90" s="10">
        <v>643</v>
      </c>
      <c r="C90" s="15">
        <v>1</v>
      </c>
      <c r="D90" s="3">
        <v>20.96</v>
      </c>
      <c r="E90" s="3">
        <v>1</v>
      </c>
      <c r="F90" s="3">
        <v>1</v>
      </c>
      <c r="G90" s="3">
        <v>1</v>
      </c>
      <c r="H90" s="3">
        <v>11</v>
      </c>
      <c r="I90" s="7">
        <v>267</v>
      </c>
      <c r="R90" s="36">
        <v>643</v>
      </c>
      <c r="S90" s="32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>
      <c r="A91" s="14" t="s">
        <v>21</v>
      </c>
      <c r="B91" s="10">
        <v>644</v>
      </c>
      <c r="C91" s="15">
        <v>1</v>
      </c>
      <c r="D91" s="3">
        <v>17.79</v>
      </c>
      <c r="E91" s="3">
        <v>1</v>
      </c>
      <c r="F91" s="3">
        <v>1</v>
      </c>
      <c r="G91" s="3">
        <v>1</v>
      </c>
      <c r="H91" s="3">
        <v>11</v>
      </c>
      <c r="I91" s="7">
        <v>207</v>
      </c>
      <c r="R91" s="36">
        <v>644</v>
      </c>
      <c r="S91" s="32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>
      <c r="A92" s="14" t="s">
        <v>21</v>
      </c>
      <c r="B92" s="10">
        <v>645</v>
      </c>
      <c r="C92" s="15">
        <v>1</v>
      </c>
      <c r="D92" s="3">
        <v>19.64</v>
      </c>
      <c r="E92" s="3">
        <v>1</v>
      </c>
      <c r="F92" s="3">
        <v>1</v>
      </c>
      <c r="G92" s="3">
        <v>1</v>
      </c>
      <c r="H92" s="3">
        <v>11</v>
      </c>
      <c r="I92" s="7">
        <v>217</v>
      </c>
      <c r="R92" s="36">
        <v>645</v>
      </c>
      <c r="S92" s="3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>
      <c r="A93" s="14" t="s">
        <v>21</v>
      </c>
      <c r="B93" s="10">
        <v>646</v>
      </c>
      <c r="C93" s="15">
        <v>1</v>
      </c>
      <c r="D93" s="3">
        <v>19.56</v>
      </c>
      <c r="E93" s="3">
        <v>1</v>
      </c>
      <c r="F93" s="3">
        <v>1</v>
      </c>
      <c r="G93" s="3">
        <v>1</v>
      </c>
      <c r="H93" s="3">
        <v>11</v>
      </c>
      <c r="I93" s="7">
        <v>231</v>
      </c>
      <c r="R93" s="36">
        <v>646</v>
      </c>
      <c r="S93" s="32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.75">
      <c r="A94" s="14" t="s">
        <v>21</v>
      </c>
      <c r="B94" s="10">
        <v>647</v>
      </c>
      <c r="C94" s="15">
        <v>1</v>
      </c>
      <c r="D94" s="3">
        <v>19.02</v>
      </c>
      <c r="E94" s="3">
        <v>1</v>
      </c>
      <c r="F94" s="3">
        <v>1</v>
      </c>
      <c r="G94" s="3">
        <v>1</v>
      </c>
      <c r="H94" s="3">
        <v>11</v>
      </c>
      <c r="I94" s="7">
        <v>224</v>
      </c>
      <c r="R94" s="36">
        <v>647</v>
      </c>
      <c r="S94" s="32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4" s="27" customFormat="1" ht="12.75">
      <c r="A95" s="10" t="s">
        <v>21</v>
      </c>
      <c r="B95" s="10">
        <v>648</v>
      </c>
      <c r="C95" s="28">
        <v>1</v>
      </c>
      <c r="D95" s="10">
        <v>17.62</v>
      </c>
      <c r="E95" s="10">
        <v>1</v>
      </c>
      <c r="F95" s="10">
        <v>1</v>
      </c>
      <c r="G95" s="10">
        <v>1</v>
      </c>
      <c r="H95" s="10">
        <v>11</v>
      </c>
      <c r="I95" s="25">
        <v>195</v>
      </c>
      <c r="J95" s="26"/>
      <c r="K95" s="23">
        <v>17.5</v>
      </c>
      <c r="L95" s="23">
        <v>11</v>
      </c>
      <c r="M95" s="10">
        <v>18</v>
      </c>
      <c r="N95" s="10">
        <v>7</v>
      </c>
      <c r="O95" s="10">
        <v>7</v>
      </c>
      <c r="P95" s="25">
        <v>17</v>
      </c>
      <c r="Q95" s="25">
        <f>40+12</f>
        <v>52</v>
      </c>
      <c r="R95" s="36">
        <v>648</v>
      </c>
      <c r="S95" s="3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10"/>
    </row>
    <row r="96" spans="1:33" ht="12.75">
      <c r="A96" s="14" t="s">
        <v>21</v>
      </c>
      <c r="B96" s="10">
        <v>649</v>
      </c>
      <c r="C96" s="5">
        <v>1</v>
      </c>
      <c r="D96" s="3">
        <v>17.83</v>
      </c>
      <c r="E96" s="3">
        <v>1</v>
      </c>
      <c r="F96" s="3">
        <v>1</v>
      </c>
      <c r="G96" s="3">
        <v>1</v>
      </c>
      <c r="H96" s="3">
        <v>11</v>
      </c>
      <c r="I96" s="7">
        <v>208</v>
      </c>
      <c r="R96" s="36">
        <v>649</v>
      </c>
      <c r="S96" s="32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>
      <c r="A97" s="14" t="s">
        <v>21</v>
      </c>
      <c r="B97" s="10">
        <v>650</v>
      </c>
      <c r="C97" s="5">
        <v>1</v>
      </c>
      <c r="D97" s="3">
        <v>12.56</v>
      </c>
      <c r="E97" s="3">
        <v>1</v>
      </c>
      <c r="F97" s="3">
        <v>1</v>
      </c>
      <c r="G97" s="3">
        <v>1</v>
      </c>
      <c r="H97" s="3">
        <v>11</v>
      </c>
      <c r="I97" s="7">
        <v>134</v>
      </c>
      <c r="R97" s="36">
        <v>650</v>
      </c>
      <c r="S97" s="32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>
      <c r="A98" s="14" t="s">
        <v>21</v>
      </c>
      <c r="B98" s="10">
        <v>651</v>
      </c>
      <c r="C98" s="5">
        <v>1</v>
      </c>
      <c r="D98" s="3">
        <v>19.08</v>
      </c>
      <c r="E98" s="3">
        <v>1</v>
      </c>
      <c r="F98" s="3">
        <v>1</v>
      </c>
      <c r="G98" s="3">
        <v>1</v>
      </c>
      <c r="H98" s="3">
        <v>11</v>
      </c>
      <c r="I98" s="7">
        <v>234</v>
      </c>
      <c r="R98" s="36">
        <v>651</v>
      </c>
      <c r="S98" s="32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>
      <c r="A99" s="14" t="s">
        <v>21</v>
      </c>
      <c r="B99" s="10">
        <v>652</v>
      </c>
      <c r="C99" s="5">
        <v>1</v>
      </c>
      <c r="D99" s="3">
        <v>18.3</v>
      </c>
      <c r="E99" s="3">
        <v>1</v>
      </c>
      <c r="F99" s="3">
        <v>1</v>
      </c>
      <c r="G99" s="3">
        <v>1</v>
      </c>
      <c r="H99" s="3">
        <v>11</v>
      </c>
      <c r="I99" s="7">
        <v>244</v>
      </c>
      <c r="R99" s="36">
        <v>652</v>
      </c>
      <c r="S99" s="32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>
      <c r="A100" s="14" t="s">
        <v>21</v>
      </c>
      <c r="B100" s="10">
        <v>653</v>
      </c>
      <c r="C100" s="5">
        <v>1</v>
      </c>
      <c r="D100" s="3">
        <v>15.28</v>
      </c>
      <c r="E100" s="3">
        <v>1</v>
      </c>
      <c r="F100" s="3">
        <v>1</v>
      </c>
      <c r="G100" s="3">
        <v>1</v>
      </c>
      <c r="H100" s="3">
        <v>11</v>
      </c>
      <c r="I100" s="7">
        <v>149</v>
      </c>
      <c r="R100" s="36">
        <v>653</v>
      </c>
      <c r="S100" s="32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4" s="27" customFormat="1" ht="12.75">
      <c r="A101" s="10" t="s">
        <v>21</v>
      </c>
      <c r="B101" s="10">
        <v>654</v>
      </c>
      <c r="C101" s="28">
        <v>1</v>
      </c>
      <c r="D101" s="10">
        <v>18.88</v>
      </c>
      <c r="E101" s="10">
        <v>1</v>
      </c>
      <c r="F101" s="10">
        <v>1</v>
      </c>
      <c r="G101" s="10">
        <v>1</v>
      </c>
      <c r="H101" s="10">
        <v>11</v>
      </c>
      <c r="I101" s="25">
        <v>257</v>
      </c>
      <c r="J101" s="26"/>
      <c r="K101" s="23">
        <v>19.2</v>
      </c>
      <c r="L101" s="23">
        <v>13.7</v>
      </c>
      <c r="M101" s="10">
        <v>21</v>
      </c>
      <c r="N101" s="10"/>
      <c r="O101" s="10"/>
      <c r="P101" s="25"/>
      <c r="Q101" s="25"/>
      <c r="R101" s="36">
        <v>654</v>
      </c>
      <c r="S101" s="3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10"/>
    </row>
    <row r="102" spans="1:33" ht="12.75">
      <c r="A102" s="14" t="s">
        <v>21</v>
      </c>
      <c r="B102" s="10">
        <v>655</v>
      </c>
      <c r="C102" s="5">
        <v>1</v>
      </c>
      <c r="D102" s="3">
        <v>16.7</v>
      </c>
      <c r="E102" s="3">
        <v>1</v>
      </c>
      <c r="F102" s="3">
        <v>1</v>
      </c>
      <c r="G102" s="3">
        <v>1</v>
      </c>
      <c r="H102" s="3">
        <v>11</v>
      </c>
      <c r="I102" s="7">
        <v>193</v>
      </c>
      <c r="R102" s="36">
        <v>655</v>
      </c>
      <c r="S102" s="3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>
      <c r="A103" s="14" t="s">
        <v>21</v>
      </c>
      <c r="B103" s="10">
        <v>656</v>
      </c>
      <c r="C103" s="5">
        <v>1</v>
      </c>
      <c r="D103" s="3">
        <v>15.78</v>
      </c>
      <c r="E103" s="3">
        <v>1</v>
      </c>
      <c r="F103" s="3">
        <v>1</v>
      </c>
      <c r="G103" s="3">
        <v>1</v>
      </c>
      <c r="H103" s="3">
        <v>11</v>
      </c>
      <c r="I103" s="7">
        <v>195</v>
      </c>
      <c r="R103" s="36">
        <v>656</v>
      </c>
      <c r="S103" s="32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>
      <c r="A104" s="14" t="s">
        <v>21</v>
      </c>
      <c r="B104" s="10">
        <v>657</v>
      </c>
      <c r="C104" s="5">
        <v>1</v>
      </c>
      <c r="D104" s="3">
        <v>18.77</v>
      </c>
      <c r="E104" s="3">
        <v>1</v>
      </c>
      <c r="F104" s="3">
        <v>1</v>
      </c>
      <c r="G104" s="3">
        <v>1</v>
      </c>
      <c r="H104" s="3">
        <v>11</v>
      </c>
      <c r="I104" s="7">
        <v>207</v>
      </c>
      <c r="R104" s="36">
        <v>657</v>
      </c>
      <c r="S104" s="32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>
      <c r="A105" s="14" t="s">
        <v>21</v>
      </c>
      <c r="B105" s="10">
        <v>658</v>
      </c>
      <c r="C105" s="5">
        <v>1</v>
      </c>
      <c r="D105" s="3">
        <v>19.29</v>
      </c>
      <c r="E105" s="3">
        <v>1</v>
      </c>
      <c r="F105" s="3">
        <v>1</v>
      </c>
      <c r="G105" s="3">
        <v>1</v>
      </c>
      <c r="H105" s="3">
        <v>11</v>
      </c>
      <c r="I105" s="7">
        <v>277</v>
      </c>
      <c r="R105" s="36">
        <v>658</v>
      </c>
      <c r="S105" s="32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.75">
      <c r="A106" s="14" t="s">
        <v>21</v>
      </c>
      <c r="B106" s="10">
        <v>659</v>
      </c>
      <c r="C106" s="5">
        <v>1</v>
      </c>
      <c r="D106" s="3">
        <v>17.96</v>
      </c>
      <c r="E106" s="3">
        <v>1</v>
      </c>
      <c r="F106" s="3">
        <v>1</v>
      </c>
      <c r="G106" s="3">
        <v>1</v>
      </c>
      <c r="H106" s="3">
        <v>11</v>
      </c>
      <c r="I106" s="7">
        <v>245</v>
      </c>
      <c r="R106" s="36">
        <v>659</v>
      </c>
      <c r="S106" s="32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.75">
      <c r="A107" s="14" t="s">
        <v>21</v>
      </c>
      <c r="B107" s="10">
        <v>660</v>
      </c>
      <c r="C107" s="5">
        <v>1</v>
      </c>
      <c r="D107" s="3">
        <v>17.92</v>
      </c>
      <c r="E107" s="3">
        <v>0</v>
      </c>
      <c r="F107" s="3">
        <v>1</v>
      </c>
      <c r="G107" s="3">
        <v>1</v>
      </c>
      <c r="R107" s="36">
        <v>660</v>
      </c>
      <c r="S107" s="32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>
      <c r="A108" s="14" t="s">
        <v>21</v>
      </c>
      <c r="B108" s="10">
        <v>661</v>
      </c>
      <c r="C108" s="5">
        <v>1</v>
      </c>
      <c r="D108" s="3">
        <v>20.49</v>
      </c>
      <c r="E108" s="3">
        <v>0</v>
      </c>
      <c r="F108" s="3">
        <v>1</v>
      </c>
      <c r="G108" s="3">
        <v>1</v>
      </c>
      <c r="R108" s="36">
        <v>661</v>
      </c>
      <c r="S108" s="32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4" s="27" customFormat="1" ht="12.75">
      <c r="A109" s="10" t="s">
        <v>21</v>
      </c>
      <c r="B109" s="10">
        <v>662</v>
      </c>
      <c r="C109" s="28">
        <v>1</v>
      </c>
      <c r="D109" s="10">
        <v>20.68</v>
      </c>
      <c r="E109" s="10">
        <v>1</v>
      </c>
      <c r="F109" s="10">
        <v>1</v>
      </c>
      <c r="G109" s="10">
        <v>1</v>
      </c>
      <c r="H109" s="10">
        <v>11</v>
      </c>
      <c r="I109" s="25">
        <v>248</v>
      </c>
      <c r="J109" s="26"/>
      <c r="K109" s="23">
        <v>21.5</v>
      </c>
      <c r="L109" s="23">
        <v>15</v>
      </c>
      <c r="M109" s="10">
        <v>21</v>
      </c>
      <c r="N109" s="10">
        <v>6</v>
      </c>
      <c r="O109" s="10">
        <v>8</v>
      </c>
      <c r="P109" s="25">
        <v>20</v>
      </c>
      <c r="Q109" s="25">
        <f>42+12</f>
        <v>54</v>
      </c>
      <c r="R109" s="36">
        <v>662</v>
      </c>
      <c r="S109" s="3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10"/>
    </row>
    <row r="110" spans="1:33" ht="12.75">
      <c r="A110" s="14" t="s">
        <v>21</v>
      </c>
      <c r="B110" s="10">
        <v>663</v>
      </c>
      <c r="C110" s="5">
        <v>1</v>
      </c>
      <c r="D110" s="3">
        <v>17.66</v>
      </c>
      <c r="E110" s="3">
        <v>1</v>
      </c>
      <c r="F110" s="3">
        <v>1</v>
      </c>
      <c r="G110" s="3">
        <v>1</v>
      </c>
      <c r="H110" s="3">
        <v>11</v>
      </c>
      <c r="I110" s="7">
        <v>196</v>
      </c>
      <c r="R110" s="36">
        <v>663</v>
      </c>
      <c r="S110" s="32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>
      <c r="A111" s="14" t="s">
        <v>21</v>
      </c>
      <c r="B111" s="10">
        <v>664</v>
      </c>
      <c r="C111" s="5">
        <v>1</v>
      </c>
      <c r="D111" s="3">
        <v>20.95</v>
      </c>
      <c r="E111" s="3">
        <v>1</v>
      </c>
      <c r="F111" s="3">
        <v>1</v>
      </c>
      <c r="G111" s="3">
        <v>1</v>
      </c>
      <c r="H111" s="3">
        <v>11</v>
      </c>
      <c r="I111" s="7">
        <v>285</v>
      </c>
      <c r="R111" s="36">
        <v>664</v>
      </c>
      <c r="S111" s="32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>
      <c r="A112" s="14" t="s">
        <v>21</v>
      </c>
      <c r="B112" s="10">
        <v>665</v>
      </c>
      <c r="C112" s="5">
        <v>1</v>
      </c>
      <c r="D112" s="3">
        <v>18.32</v>
      </c>
      <c r="E112" s="3">
        <v>1</v>
      </c>
      <c r="F112" s="3">
        <v>1</v>
      </c>
      <c r="G112" s="3">
        <v>1</v>
      </c>
      <c r="H112" s="3">
        <v>11</v>
      </c>
      <c r="I112" s="7">
        <v>237</v>
      </c>
      <c r="R112" s="36">
        <v>665</v>
      </c>
      <c r="S112" s="3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>
      <c r="A113" s="14" t="s">
        <v>21</v>
      </c>
      <c r="B113" s="10">
        <v>666</v>
      </c>
      <c r="C113" s="5">
        <v>1</v>
      </c>
      <c r="D113" s="3">
        <v>17.22</v>
      </c>
      <c r="E113" s="3">
        <v>1</v>
      </c>
      <c r="F113" s="3">
        <v>1</v>
      </c>
      <c r="G113" s="3">
        <v>1</v>
      </c>
      <c r="H113" s="3">
        <v>11</v>
      </c>
      <c r="I113" s="7">
        <v>175</v>
      </c>
      <c r="R113" s="36">
        <v>666</v>
      </c>
      <c r="S113" s="32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4" s="27" customFormat="1" ht="12.75">
      <c r="A114" s="10" t="s">
        <v>21</v>
      </c>
      <c r="B114" s="10">
        <v>667</v>
      </c>
      <c r="C114" s="28">
        <v>1</v>
      </c>
      <c r="D114" s="10">
        <v>20.21</v>
      </c>
      <c r="E114" s="10">
        <v>1</v>
      </c>
      <c r="F114" s="10">
        <v>1</v>
      </c>
      <c r="G114" s="10">
        <v>1</v>
      </c>
      <c r="H114" s="10">
        <v>11</v>
      </c>
      <c r="I114" s="25">
        <v>261</v>
      </c>
      <c r="J114" s="26"/>
      <c r="K114" s="23">
        <v>20.7</v>
      </c>
      <c r="L114" s="23">
        <v>15</v>
      </c>
      <c r="M114" s="10">
        <v>21</v>
      </c>
      <c r="N114" s="10"/>
      <c r="O114" s="10"/>
      <c r="P114" s="25"/>
      <c r="Q114" s="25"/>
      <c r="R114" s="36">
        <v>667</v>
      </c>
      <c r="S114" s="3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10" t="s">
        <v>26</v>
      </c>
    </row>
    <row r="115" spans="1:33" ht="12.75">
      <c r="A115" s="14" t="s">
        <v>21</v>
      </c>
      <c r="B115" s="10">
        <v>668</v>
      </c>
      <c r="C115" s="5">
        <v>1</v>
      </c>
      <c r="D115" s="3">
        <v>20.12</v>
      </c>
      <c r="E115" s="3">
        <v>1</v>
      </c>
      <c r="F115" s="3">
        <v>1</v>
      </c>
      <c r="G115" s="3">
        <v>1</v>
      </c>
      <c r="H115" s="3">
        <v>11</v>
      </c>
      <c r="I115" s="7">
        <v>237</v>
      </c>
      <c r="R115" s="36">
        <v>668</v>
      </c>
      <c r="S115" s="32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>
      <c r="A116" s="14" t="s">
        <v>21</v>
      </c>
      <c r="B116" s="10">
        <v>669</v>
      </c>
      <c r="C116" s="5">
        <v>1</v>
      </c>
      <c r="D116" s="3">
        <v>22.96</v>
      </c>
      <c r="E116" s="3">
        <v>1</v>
      </c>
      <c r="F116" s="3">
        <v>1</v>
      </c>
      <c r="G116" s="3">
        <v>1</v>
      </c>
      <c r="H116" s="3">
        <v>11</v>
      </c>
      <c r="I116" s="7">
        <v>246</v>
      </c>
      <c r="R116" s="36">
        <v>669</v>
      </c>
      <c r="S116" s="32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>
      <c r="A117" s="14" t="s">
        <v>21</v>
      </c>
      <c r="B117" s="10">
        <v>670</v>
      </c>
      <c r="C117" s="5">
        <v>1</v>
      </c>
      <c r="D117" s="3">
        <v>21.52</v>
      </c>
      <c r="E117" s="3">
        <v>1</v>
      </c>
      <c r="F117" s="3">
        <v>1</v>
      </c>
      <c r="G117" s="3">
        <v>1</v>
      </c>
      <c r="H117" s="3">
        <v>11</v>
      </c>
      <c r="I117" s="7">
        <v>271</v>
      </c>
      <c r="R117" s="36">
        <v>670</v>
      </c>
      <c r="S117" s="32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>
      <c r="A118" s="14" t="s">
        <v>21</v>
      </c>
      <c r="B118" s="10">
        <v>671</v>
      </c>
      <c r="C118" s="5">
        <v>1</v>
      </c>
      <c r="D118" s="3">
        <v>18.72</v>
      </c>
      <c r="E118" s="3">
        <v>1</v>
      </c>
      <c r="F118" s="3">
        <v>1</v>
      </c>
      <c r="G118" s="3">
        <v>1</v>
      </c>
      <c r="H118" s="3">
        <v>11</v>
      </c>
      <c r="I118" s="7">
        <v>244</v>
      </c>
      <c r="R118" s="36">
        <v>671</v>
      </c>
      <c r="S118" s="32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4" s="27" customFormat="1" ht="12.75">
      <c r="A119" s="10" t="s">
        <v>21</v>
      </c>
      <c r="B119" s="10">
        <v>672</v>
      </c>
      <c r="C119" s="28">
        <v>1</v>
      </c>
      <c r="D119" s="10">
        <v>17.77</v>
      </c>
      <c r="E119" s="10">
        <v>1</v>
      </c>
      <c r="F119" s="10">
        <v>1</v>
      </c>
      <c r="G119" s="10">
        <v>1</v>
      </c>
      <c r="H119" s="10">
        <v>11</v>
      </c>
      <c r="I119" s="25">
        <v>175</v>
      </c>
      <c r="J119" s="26"/>
      <c r="K119" s="23">
        <v>18.7</v>
      </c>
      <c r="L119" s="23">
        <v>13.5</v>
      </c>
      <c r="M119" s="10">
        <v>14</v>
      </c>
      <c r="N119" s="10"/>
      <c r="O119" s="10"/>
      <c r="P119" s="25"/>
      <c r="Q119" s="25"/>
      <c r="R119" s="36">
        <v>672</v>
      </c>
      <c r="S119" s="3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10"/>
    </row>
    <row r="120" spans="1:33" ht="12.75">
      <c r="A120" s="14" t="s">
        <v>21</v>
      </c>
      <c r="B120" s="10">
        <v>673</v>
      </c>
      <c r="C120" s="5">
        <v>1</v>
      </c>
      <c r="D120" s="3">
        <v>17.13</v>
      </c>
      <c r="E120" s="3">
        <v>1</v>
      </c>
      <c r="F120" s="3">
        <v>1</v>
      </c>
      <c r="G120" s="3">
        <v>1</v>
      </c>
      <c r="H120" s="3">
        <v>11</v>
      </c>
      <c r="I120" s="7">
        <v>166</v>
      </c>
      <c r="R120" s="36">
        <v>673</v>
      </c>
      <c r="S120" s="32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>
      <c r="A121" s="14" t="s">
        <v>21</v>
      </c>
      <c r="B121" s="10">
        <v>674</v>
      </c>
      <c r="C121" s="5">
        <v>1</v>
      </c>
      <c r="D121" s="3">
        <v>17.41</v>
      </c>
      <c r="E121" s="3">
        <v>1</v>
      </c>
      <c r="F121" s="3">
        <v>1</v>
      </c>
      <c r="G121" s="3">
        <v>1</v>
      </c>
      <c r="H121" s="3">
        <v>11</v>
      </c>
      <c r="I121" s="7">
        <v>147</v>
      </c>
      <c r="R121" s="36">
        <v>674</v>
      </c>
      <c r="S121" s="32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>
      <c r="A122" s="14" t="s">
        <v>21</v>
      </c>
      <c r="B122" s="10">
        <v>675</v>
      </c>
      <c r="C122" s="5">
        <v>1</v>
      </c>
      <c r="D122" s="3">
        <v>19.36</v>
      </c>
      <c r="E122" s="3">
        <v>1</v>
      </c>
      <c r="F122" s="3">
        <v>1</v>
      </c>
      <c r="G122" s="3">
        <v>1</v>
      </c>
      <c r="H122" s="3">
        <v>11</v>
      </c>
      <c r="I122" s="7">
        <v>217</v>
      </c>
      <c r="R122" s="36">
        <v>675</v>
      </c>
      <c r="S122" s="3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>
      <c r="A123" s="14" t="s">
        <v>21</v>
      </c>
      <c r="B123" s="10">
        <v>676</v>
      </c>
      <c r="C123" s="5">
        <v>1</v>
      </c>
      <c r="D123" s="3">
        <v>17.92</v>
      </c>
      <c r="E123" s="3">
        <v>1</v>
      </c>
      <c r="F123" s="3">
        <v>1</v>
      </c>
      <c r="G123" s="3">
        <v>1</v>
      </c>
      <c r="H123" s="3">
        <v>11</v>
      </c>
      <c r="I123" s="7">
        <v>200</v>
      </c>
      <c r="R123" s="36">
        <v>676</v>
      </c>
      <c r="S123" s="32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>
      <c r="A124" s="14" t="s">
        <v>21</v>
      </c>
      <c r="B124" s="10">
        <v>677</v>
      </c>
      <c r="C124" s="5">
        <v>1</v>
      </c>
      <c r="D124" s="3">
        <v>18.5</v>
      </c>
      <c r="E124" s="3">
        <v>1</v>
      </c>
      <c r="F124" s="3">
        <v>1</v>
      </c>
      <c r="G124" s="3">
        <v>1</v>
      </c>
      <c r="H124" s="3">
        <v>11</v>
      </c>
      <c r="I124" s="7">
        <v>167</v>
      </c>
      <c r="R124" s="36">
        <v>677</v>
      </c>
      <c r="S124" s="32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>
      <c r="A125" s="14" t="s">
        <v>21</v>
      </c>
      <c r="B125" s="10">
        <v>678</v>
      </c>
      <c r="C125" s="5">
        <v>1</v>
      </c>
      <c r="D125" s="3">
        <v>19.76</v>
      </c>
      <c r="E125" s="3">
        <v>1</v>
      </c>
      <c r="F125" s="3">
        <v>1</v>
      </c>
      <c r="G125" s="3">
        <v>1</v>
      </c>
      <c r="H125" s="3">
        <v>11</v>
      </c>
      <c r="I125" s="7">
        <v>270</v>
      </c>
      <c r="R125" s="36">
        <v>678</v>
      </c>
      <c r="S125" s="32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4" s="27" customFormat="1" ht="12.75">
      <c r="A126" s="10" t="s">
        <v>21</v>
      </c>
      <c r="B126" s="10">
        <v>679</v>
      </c>
      <c r="C126" s="28">
        <v>1</v>
      </c>
      <c r="D126" s="10">
        <v>18.51</v>
      </c>
      <c r="E126" s="10">
        <v>1</v>
      </c>
      <c r="F126" s="10">
        <v>1</v>
      </c>
      <c r="G126" s="10">
        <v>1</v>
      </c>
      <c r="H126" s="10">
        <v>11</v>
      </c>
      <c r="I126" s="25">
        <v>268</v>
      </c>
      <c r="J126" s="26"/>
      <c r="K126" s="23">
        <v>18</v>
      </c>
      <c r="L126" s="23">
        <v>10</v>
      </c>
      <c r="M126" s="10">
        <v>22</v>
      </c>
      <c r="N126" s="10">
        <v>7</v>
      </c>
      <c r="O126" s="10">
        <v>6</v>
      </c>
      <c r="P126" s="25">
        <v>15</v>
      </c>
      <c r="Q126" s="25">
        <f>38+12</f>
        <v>50</v>
      </c>
      <c r="R126" s="36">
        <v>679</v>
      </c>
      <c r="S126" s="3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10"/>
    </row>
    <row r="127" spans="1:33" ht="12.75">
      <c r="A127" s="14" t="s">
        <v>21</v>
      </c>
      <c r="B127" s="10">
        <v>680</v>
      </c>
      <c r="C127" s="5">
        <v>1</v>
      </c>
      <c r="D127" s="3">
        <v>19.22</v>
      </c>
      <c r="E127" s="3">
        <v>1</v>
      </c>
      <c r="F127" s="3">
        <v>1</v>
      </c>
      <c r="G127" s="3">
        <v>1</v>
      </c>
      <c r="H127" s="3">
        <v>11</v>
      </c>
      <c r="I127" s="7">
        <v>247</v>
      </c>
      <c r="R127" s="36">
        <v>680</v>
      </c>
      <c r="S127" s="32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>
      <c r="A128" s="14" t="s">
        <v>21</v>
      </c>
      <c r="B128" s="10">
        <v>681</v>
      </c>
      <c r="C128" s="5">
        <v>1</v>
      </c>
      <c r="D128" s="3">
        <v>18.33</v>
      </c>
      <c r="E128" s="3">
        <v>1</v>
      </c>
      <c r="F128" s="3">
        <v>1</v>
      </c>
      <c r="G128" s="3">
        <v>1</v>
      </c>
      <c r="H128" s="3">
        <v>11</v>
      </c>
      <c r="I128" s="7">
        <v>295</v>
      </c>
      <c r="R128" s="36">
        <v>681</v>
      </c>
      <c r="S128" s="32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>
      <c r="A129" s="14" t="s">
        <v>21</v>
      </c>
      <c r="B129" s="10">
        <v>682</v>
      </c>
      <c r="C129" s="5">
        <v>1</v>
      </c>
      <c r="D129" s="3">
        <v>20.02</v>
      </c>
      <c r="E129" s="3">
        <v>1</v>
      </c>
      <c r="F129" s="3">
        <v>1</v>
      </c>
      <c r="G129" s="3">
        <v>1</v>
      </c>
      <c r="H129" s="3">
        <v>11</v>
      </c>
      <c r="I129" s="7">
        <v>212</v>
      </c>
      <c r="R129" s="36">
        <v>682</v>
      </c>
      <c r="S129" s="32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>
      <c r="A130" s="14" t="s">
        <v>21</v>
      </c>
      <c r="B130" s="10">
        <v>683</v>
      </c>
      <c r="C130" s="5">
        <v>1</v>
      </c>
      <c r="D130" s="3">
        <v>19.12</v>
      </c>
      <c r="E130" s="3">
        <v>1</v>
      </c>
      <c r="F130" s="3">
        <v>1</v>
      </c>
      <c r="G130" s="3">
        <v>1</v>
      </c>
      <c r="H130" s="3">
        <v>11</v>
      </c>
      <c r="I130" s="7">
        <v>257</v>
      </c>
      <c r="R130" s="36">
        <v>683</v>
      </c>
      <c r="S130" s="32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4" s="27" customFormat="1" ht="12.75">
      <c r="A131" s="10" t="s">
        <v>21</v>
      </c>
      <c r="B131" s="10">
        <v>684</v>
      </c>
      <c r="C131" s="28">
        <v>1</v>
      </c>
      <c r="D131" s="10">
        <v>18.14</v>
      </c>
      <c r="E131" s="10">
        <v>1</v>
      </c>
      <c r="F131" s="10">
        <v>1</v>
      </c>
      <c r="G131" s="10">
        <v>1</v>
      </c>
      <c r="H131" s="10">
        <v>11</v>
      </c>
      <c r="I131" s="25">
        <v>213</v>
      </c>
      <c r="J131" s="26"/>
      <c r="K131" s="23">
        <v>18.5</v>
      </c>
      <c r="L131" s="23">
        <v>11</v>
      </c>
      <c r="M131" s="10">
        <v>15</v>
      </c>
      <c r="N131" s="10"/>
      <c r="O131" s="10"/>
      <c r="P131" s="25"/>
      <c r="Q131" s="25"/>
      <c r="R131" s="36">
        <v>684</v>
      </c>
      <c r="S131" s="3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10"/>
    </row>
    <row r="132" spans="1:34" ht="12.75">
      <c r="A132" s="14" t="s">
        <v>21</v>
      </c>
      <c r="B132" s="10">
        <v>685</v>
      </c>
      <c r="C132" s="5">
        <v>1</v>
      </c>
      <c r="D132" s="3">
        <v>20.15</v>
      </c>
      <c r="E132" s="3">
        <v>1</v>
      </c>
      <c r="F132" s="3">
        <v>1</v>
      </c>
      <c r="G132" s="3">
        <v>1</v>
      </c>
      <c r="H132" s="3">
        <v>11</v>
      </c>
      <c r="I132" s="7">
        <v>191</v>
      </c>
      <c r="R132" s="36">
        <v>685</v>
      </c>
      <c r="S132" s="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14" t="s">
        <v>27</v>
      </c>
    </row>
    <row r="133" spans="1:33" ht="12.75">
      <c r="A133" s="14" t="s">
        <v>21</v>
      </c>
      <c r="B133" s="10">
        <v>686</v>
      </c>
      <c r="C133" s="5">
        <v>1</v>
      </c>
      <c r="D133" s="3">
        <v>17.22</v>
      </c>
      <c r="E133" s="3">
        <v>1</v>
      </c>
      <c r="F133" s="3">
        <v>1</v>
      </c>
      <c r="G133" s="3">
        <v>1</v>
      </c>
      <c r="H133" s="3">
        <v>11</v>
      </c>
      <c r="I133" s="7">
        <v>185</v>
      </c>
      <c r="R133" s="36">
        <v>686</v>
      </c>
      <c r="S133" s="32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>
      <c r="A134" s="14" t="s">
        <v>21</v>
      </c>
      <c r="B134" s="10">
        <v>687</v>
      </c>
      <c r="C134" s="5">
        <v>1</v>
      </c>
      <c r="D134" s="3">
        <v>15.55</v>
      </c>
      <c r="E134" s="3">
        <v>0</v>
      </c>
      <c r="F134" s="3">
        <v>1</v>
      </c>
      <c r="G134" s="3">
        <v>1</v>
      </c>
      <c r="R134" s="36">
        <v>687</v>
      </c>
      <c r="S134" s="32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>
      <c r="A135" s="14" t="s">
        <v>21</v>
      </c>
      <c r="B135" s="10">
        <v>688</v>
      </c>
      <c r="C135" s="5">
        <v>1</v>
      </c>
      <c r="D135" s="3">
        <v>17.43</v>
      </c>
      <c r="E135" s="3">
        <v>0</v>
      </c>
      <c r="F135" s="3">
        <v>1</v>
      </c>
      <c r="G135" s="3">
        <v>1</v>
      </c>
      <c r="R135" s="36">
        <v>688</v>
      </c>
      <c r="S135" s="32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.75">
      <c r="A136" s="14" t="s">
        <v>21</v>
      </c>
      <c r="B136" s="10">
        <v>689</v>
      </c>
      <c r="C136" s="5">
        <v>1</v>
      </c>
      <c r="D136" s="3">
        <v>17.11</v>
      </c>
      <c r="E136" s="3">
        <v>0</v>
      </c>
      <c r="F136" s="3">
        <v>1</v>
      </c>
      <c r="G136" s="3">
        <v>2</v>
      </c>
      <c r="R136" s="36">
        <v>689</v>
      </c>
      <c r="S136" s="32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.75">
      <c r="A137" s="14" t="s">
        <v>21</v>
      </c>
      <c r="B137" s="10">
        <v>690</v>
      </c>
      <c r="C137" s="5">
        <v>2</v>
      </c>
      <c r="D137" s="3">
        <v>18.29</v>
      </c>
      <c r="E137" s="3">
        <v>0</v>
      </c>
      <c r="F137" s="3">
        <v>1</v>
      </c>
      <c r="G137" s="3">
        <v>2</v>
      </c>
      <c r="R137" s="36">
        <v>690</v>
      </c>
      <c r="S137" s="32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.75">
      <c r="A138" s="14" t="s">
        <v>21</v>
      </c>
      <c r="B138" s="10">
        <v>691</v>
      </c>
      <c r="C138" s="5">
        <v>1</v>
      </c>
      <c r="D138" s="3">
        <v>18.68</v>
      </c>
      <c r="E138" s="3">
        <v>1</v>
      </c>
      <c r="F138" s="3">
        <v>1</v>
      </c>
      <c r="G138" s="3">
        <v>1</v>
      </c>
      <c r="H138" s="3">
        <v>11</v>
      </c>
      <c r="I138" s="7">
        <v>253</v>
      </c>
      <c r="R138" s="36">
        <v>691</v>
      </c>
      <c r="S138" s="32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.75">
      <c r="A139" s="14" t="s">
        <v>21</v>
      </c>
      <c r="B139" s="10">
        <v>692</v>
      </c>
      <c r="C139" s="5">
        <v>1</v>
      </c>
      <c r="D139" s="3">
        <v>18.08</v>
      </c>
      <c r="E139" s="3">
        <v>0</v>
      </c>
      <c r="F139" s="3">
        <v>1</v>
      </c>
      <c r="G139" s="3">
        <v>1</v>
      </c>
      <c r="R139" s="36">
        <v>692</v>
      </c>
      <c r="S139" s="32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.75">
      <c r="A140" s="14" t="s">
        <v>21</v>
      </c>
      <c r="B140" s="10">
        <v>693</v>
      </c>
      <c r="C140" s="5">
        <v>1</v>
      </c>
      <c r="D140" s="3">
        <v>21.16</v>
      </c>
      <c r="E140" s="3">
        <v>1</v>
      </c>
      <c r="F140" s="3">
        <v>1</v>
      </c>
      <c r="G140" s="3">
        <v>1</v>
      </c>
      <c r="H140" s="3">
        <v>11</v>
      </c>
      <c r="I140" s="7">
        <v>247</v>
      </c>
      <c r="R140" s="36">
        <v>693</v>
      </c>
      <c r="S140" s="32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4" s="27" customFormat="1" ht="12.75">
      <c r="A141" s="10" t="s">
        <v>21</v>
      </c>
      <c r="B141" s="10">
        <v>694</v>
      </c>
      <c r="C141" s="28">
        <v>1</v>
      </c>
      <c r="D141" s="10">
        <v>21.16</v>
      </c>
      <c r="E141" s="10">
        <v>1</v>
      </c>
      <c r="F141" s="10">
        <v>1</v>
      </c>
      <c r="G141" s="10">
        <v>1</v>
      </c>
      <c r="H141" s="10">
        <v>11</v>
      </c>
      <c r="I141" s="25">
        <v>302</v>
      </c>
      <c r="J141" s="26"/>
      <c r="K141" s="23">
        <v>20.5</v>
      </c>
      <c r="L141" s="23">
        <v>14</v>
      </c>
      <c r="M141" s="10">
        <v>21</v>
      </c>
      <c r="N141" s="10">
        <v>9</v>
      </c>
      <c r="O141" s="10">
        <v>11</v>
      </c>
      <c r="P141" s="25">
        <v>25</v>
      </c>
      <c r="Q141" s="25">
        <f>42+12</f>
        <v>54</v>
      </c>
      <c r="R141" s="36">
        <v>694</v>
      </c>
      <c r="S141" s="3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10"/>
    </row>
    <row r="142" spans="1:33" ht="12.75">
      <c r="A142" s="14" t="s">
        <v>21</v>
      </c>
      <c r="B142" s="10">
        <v>695</v>
      </c>
      <c r="C142" s="5">
        <v>1</v>
      </c>
      <c r="D142" s="3">
        <v>19.03</v>
      </c>
      <c r="E142" s="3">
        <v>1</v>
      </c>
      <c r="F142" s="3">
        <v>1</v>
      </c>
      <c r="G142" s="3">
        <v>1</v>
      </c>
      <c r="H142" s="3">
        <v>11</v>
      </c>
      <c r="I142" s="7">
        <v>210</v>
      </c>
      <c r="R142" s="36">
        <v>695</v>
      </c>
      <c r="S142" s="3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>
      <c r="A143" s="14" t="s">
        <v>21</v>
      </c>
      <c r="B143" s="10">
        <v>696</v>
      </c>
      <c r="C143" s="5">
        <v>1</v>
      </c>
      <c r="D143" s="3">
        <v>19.75</v>
      </c>
      <c r="E143" s="3">
        <v>1</v>
      </c>
      <c r="F143" s="3">
        <v>1</v>
      </c>
      <c r="G143" s="3">
        <v>1</v>
      </c>
      <c r="H143" s="3">
        <v>11</v>
      </c>
      <c r="I143" s="7">
        <v>228</v>
      </c>
      <c r="R143" s="36">
        <v>696</v>
      </c>
      <c r="S143" s="32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>
      <c r="A144" s="14" t="s">
        <v>21</v>
      </c>
      <c r="B144" s="10">
        <v>697</v>
      </c>
      <c r="C144" s="5">
        <v>1</v>
      </c>
      <c r="D144" s="3">
        <v>20.12</v>
      </c>
      <c r="E144" s="3">
        <v>0</v>
      </c>
      <c r="F144" s="3">
        <v>1</v>
      </c>
      <c r="G144" s="3">
        <v>1</v>
      </c>
      <c r="R144" s="36">
        <v>697</v>
      </c>
      <c r="S144" s="32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>
      <c r="A145" s="14" t="s">
        <v>21</v>
      </c>
      <c r="B145" s="10">
        <v>698</v>
      </c>
      <c r="C145" s="5">
        <v>1</v>
      </c>
      <c r="D145" s="3">
        <v>18.87</v>
      </c>
      <c r="E145" s="3">
        <v>1</v>
      </c>
      <c r="F145" s="3">
        <v>1</v>
      </c>
      <c r="G145" s="3">
        <v>1</v>
      </c>
      <c r="H145" s="3">
        <v>11</v>
      </c>
      <c r="I145" s="7">
        <v>152</v>
      </c>
      <c r="R145" s="36">
        <v>698</v>
      </c>
      <c r="S145" s="32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>
      <c r="A146" s="14" t="s">
        <v>21</v>
      </c>
      <c r="B146" s="10">
        <v>699</v>
      </c>
      <c r="C146" s="5">
        <v>1</v>
      </c>
      <c r="D146" s="3">
        <v>18.18</v>
      </c>
      <c r="E146" s="3">
        <v>0</v>
      </c>
      <c r="F146" s="3">
        <v>1</v>
      </c>
      <c r="G146" s="3">
        <v>1</v>
      </c>
      <c r="R146" s="36">
        <v>699</v>
      </c>
      <c r="S146" s="32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>
      <c r="A147" s="14" t="s">
        <v>21</v>
      </c>
      <c r="B147" s="10">
        <v>700</v>
      </c>
      <c r="C147" s="5">
        <v>1</v>
      </c>
      <c r="D147" s="3">
        <v>18.48</v>
      </c>
      <c r="E147" s="3">
        <v>0</v>
      </c>
      <c r="F147" s="3">
        <v>1</v>
      </c>
      <c r="G147" s="3">
        <v>1</v>
      </c>
      <c r="H147" s="3">
        <v>11</v>
      </c>
      <c r="R147" s="36">
        <v>700</v>
      </c>
      <c r="S147" s="32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.75">
      <c r="A148" s="14" t="s">
        <v>21</v>
      </c>
      <c r="B148" s="10">
        <v>701</v>
      </c>
      <c r="C148" s="5">
        <v>1</v>
      </c>
      <c r="D148" s="3">
        <v>18.48</v>
      </c>
      <c r="E148" s="3">
        <v>1</v>
      </c>
      <c r="F148" s="3">
        <v>1</v>
      </c>
      <c r="G148" s="3">
        <v>1</v>
      </c>
      <c r="H148" s="3">
        <v>11</v>
      </c>
      <c r="I148" s="7">
        <v>165</v>
      </c>
      <c r="R148" s="36">
        <v>701</v>
      </c>
      <c r="S148" s="32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>
      <c r="A149" s="14" t="s">
        <v>21</v>
      </c>
      <c r="B149" s="10">
        <v>702</v>
      </c>
      <c r="C149" s="5">
        <v>1</v>
      </c>
      <c r="D149" s="3">
        <v>20.83</v>
      </c>
      <c r="E149" s="3">
        <v>1</v>
      </c>
      <c r="F149" s="3">
        <v>1</v>
      </c>
      <c r="G149" s="3">
        <v>1</v>
      </c>
      <c r="H149" s="3">
        <v>11</v>
      </c>
      <c r="I149" s="7">
        <v>213</v>
      </c>
      <c r="R149" s="36">
        <v>702</v>
      </c>
      <c r="S149" s="32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>
      <c r="A150" s="14" t="s">
        <v>21</v>
      </c>
      <c r="B150" s="10">
        <v>703</v>
      </c>
      <c r="C150" s="5">
        <v>1</v>
      </c>
      <c r="D150" s="3">
        <v>18.25</v>
      </c>
      <c r="E150" s="3">
        <v>0</v>
      </c>
      <c r="F150" s="3">
        <v>1</v>
      </c>
      <c r="G150" s="3">
        <v>1</v>
      </c>
      <c r="R150" s="36">
        <v>703</v>
      </c>
      <c r="S150" s="32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.75">
      <c r="A151" s="14" t="s">
        <v>21</v>
      </c>
      <c r="B151" s="10">
        <v>704</v>
      </c>
      <c r="C151" s="5">
        <v>1</v>
      </c>
      <c r="D151" s="3">
        <v>18.62</v>
      </c>
      <c r="E151" s="3">
        <v>1</v>
      </c>
      <c r="F151" s="3">
        <v>1</v>
      </c>
      <c r="G151" s="3">
        <v>1</v>
      </c>
      <c r="H151" s="3">
        <v>11</v>
      </c>
      <c r="I151" s="7">
        <v>176</v>
      </c>
      <c r="R151" s="36">
        <v>704</v>
      </c>
      <c r="S151" s="32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.75">
      <c r="A152" s="14" t="s">
        <v>21</v>
      </c>
      <c r="B152" s="10">
        <v>705</v>
      </c>
      <c r="C152" s="5">
        <v>1</v>
      </c>
      <c r="D152" s="3">
        <v>20.32</v>
      </c>
      <c r="E152" s="3">
        <v>0</v>
      </c>
      <c r="F152" s="3">
        <v>1</v>
      </c>
      <c r="G152" s="3">
        <v>1</v>
      </c>
      <c r="R152" s="36">
        <v>705</v>
      </c>
      <c r="S152" s="3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4" s="27" customFormat="1" ht="12.75">
      <c r="A153" s="10" t="s">
        <v>21</v>
      </c>
      <c r="B153" s="10">
        <v>706</v>
      </c>
      <c r="C153" s="28">
        <v>1</v>
      </c>
      <c r="D153" s="10">
        <v>19.38</v>
      </c>
      <c r="E153" s="10">
        <v>1</v>
      </c>
      <c r="F153" s="10">
        <v>1</v>
      </c>
      <c r="G153" s="10">
        <v>1</v>
      </c>
      <c r="H153" s="10">
        <v>11</v>
      </c>
      <c r="I153" s="25">
        <v>222</v>
      </c>
      <c r="J153" s="26"/>
      <c r="K153" s="23">
        <v>20.2</v>
      </c>
      <c r="L153" s="23">
        <v>11.5</v>
      </c>
      <c r="M153" s="10">
        <v>17</v>
      </c>
      <c r="N153" s="10"/>
      <c r="O153" s="10"/>
      <c r="P153" s="25"/>
      <c r="Q153" s="25"/>
      <c r="R153" s="36">
        <v>706</v>
      </c>
      <c r="S153" s="3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10"/>
    </row>
    <row r="154" spans="1:33" ht="12.75">
      <c r="A154" s="14" t="s">
        <v>21</v>
      </c>
      <c r="B154" s="10">
        <v>707</v>
      </c>
      <c r="C154" s="5">
        <v>1</v>
      </c>
      <c r="D154" s="3">
        <v>18.32</v>
      </c>
      <c r="E154" s="3">
        <v>0</v>
      </c>
      <c r="F154" s="3">
        <v>1</v>
      </c>
      <c r="G154" s="3">
        <v>1</v>
      </c>
      <c r="R154" s="36">
        <v>707</v>
      </c>
      <c r="S154" s="32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>
      <c r="A155" s="14" t="s">
        <v>21</v>
      </c>
      <c r="B155" s="10">
        <v>708</v>
      </c>
      <c r="C155" s="5">
        <v>1</v>
      </c>
      <c r="D155" s="3">
        <v>18.02</v>
      </c>
      <c r="E155" s="3">
        <v>0</v>
      </c>
      <c r="F155" s="3">
        <v>1</v>
      </c>
      <c r="G155" s="3">
        <v>1</v>
      </c>
      <c r="R155" s="36">
        <v>708</v>
      </c>
      <c r="S155" s="32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>
      <c r="A156" s="14" t="s">
        <v>21</v>
      </c>
      <c r="B156" s="10">
        <v>709</v>
      </c>
      <c r="C156" s="5">
        <v>1</v>
      </c>
      <c r="D156" s="3">
        <v>19.71</v>
      </c>
      <c r="E156" s="3">
        <v>1</v>
      </c>
      <c r="F156" s="3">
        <v>1</v>
      </c>
      <c r="G156" s="3">
        <v>1</v>
      </c>
      <c r="H156" s="3">
        <v>11</v>
      </c>
      <c r="I156" s="7">
        <v>254</v>
      </c>
      <c r="R156" s="36">
        <v>709</v>
      </c>
      <c r="S156" s="32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>
      <c r="A157" s="14" t="s">
        <v>21</v>
      </c>
      <c r="B157" s="10">
        <v>710</v>
      </c>
      <c r="C157" s="5">
        <v>1</v>
      </c>
      <c r="D157" s="3">
        <v>18.21</v>
      </c>
      <c r="E157" s="3">
        <v>1</v>
      </c>
      <c r="F157" s="3">
        <v>1</v>
      </c>
      <c r="G157" s="3">
        <v>1</v>
      </c>
      <c r="H157" s="3">
        <v>11</v>
      </c>
      <c r="I157" s="7">
        <v>195</v>
      </c>
      <c r="R157" s="36">
        <v>710</v>
      </c>
      <c r="S157" s="32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>
      <c r="A158" s="14" t="s">
        <v>21</v>
      </c>
      <c r="B158" s="10">
        <v>711</v>
      </c>
      <c r="C158" s="5">
        <v>1</v>
      </c>
      <c r="D158" s="3">
        <v>16.21</v>
      </c>
      <c r="E158" s="3">
        <v>1</v>
      </c>
      <c r="F158" s="3">
        <v>1</v>
      </c>
      <c r="G158" s="3">
        <v>1</v>
      </c>
      <c r="H158" s="3">
        <v>11</v>
      </c>
      <c r="I158" s="7">
        <v>189</v>
      </c>
      <c r="R158" s="36">
        <v>711</v>
      </c>
      <c r="S158" s="32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>
      <c r="A159" s="14" t="s">
        <v>21</v>
      </c>
      <c r="B159" s="10">
        <v>712</v>
      </c>
      <c r="C159" s="5">
        <v>1</v>
      </c>
      <c r="D159" s="3">
        <v>17.1</v>
      </c>
      <c r="E159" s="3">
        <v>1</v>
      </c>
      <c r="F159" s="3">
        <v>1</v>
      </c>
      <c r="G159" s="3">
        <v>1</v>
      </c>
      <c r="H159" s="3">
        <v>11</v>
      </c>
      <c r="I159" s="7">
        <v>195</v>
      </c>
      <c r="R159" s="36">
        <v>712</v>
      </c>
      <c r="S159" s="32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>
      <c r="A160" s="14" t="s">
        <v>21</v>
      </c>
      <c r="B160" s="10">
        <v>713</v>
      </c>
      <c r="C160" s="5">
        <v>1</v>
      </c>
      <c r="D160" s="3">
        <v>18.82</v>
      </c>
      <c r="E160" s="3">
        <v>1</v>
      </c>
      <c r="F160" s="3">
        <v>1</v>
      </c>
      <c r="G160" s="3">
        <v>1</v>
      </c>
      <c r="H160" s="3">
        <v>11</v>
      </c>
      <c r="I160" s="7">
        <v>257</v>
      </c>
      <c r="R160" s="36">
        <v>713</v>
      </c>
      <c r="S160" s="32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4" s="27" customFormat="1" ht="12.75">
      <c r="A161" s="10" t="s">
        <v>21</v>
      </c>
      <c r="B161" s="10">
        <v>714</v>
      </c>
      <c r="C161" s="28">
        <v>1</v>
      </c>
      <c r="D161" s="10">
        <v>18.61</v>
      </c>
      <c r="E161" s="10">
        <v>1</v>
      </c>
      <c r="F161" s="10">
        <v>1</v>
      </c>
      <c r="G161" s="10">
        <v>1</v>
      </c>
      <c r="H161" s="10">
        <v>11</v>
      </c>
      <c r="I161" s="25">
        <v>233</v>
      </c>
      <c r="J161" s="26"/>
      <c r="K161" s="23">
        <v>18</v>
      </c>
      <c r="L161" s="23">
        <v>13</v>
      </c>
      <c r="M161" s="10">
        <v>17</v>
      </c>
      <c r="N161" s="10"/>
      <c r="O161" s="10"/>
      <c r="P161" s="25"/>
      <c r="Q161" s="25"/>
      <c r="R161" s="36">
        <v>714</v>
      </c>
      <c r="S161" s="3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10"/>
    </row>
    <row r="162" spans="1:33" ht="12.75">
      <c r="A162" s="14" t="s">
        <v>21</v>
      </c>
      <c r="B162" s="10">
        <v>715</v>
      </c>
      <c r="C162" s="5">
        <v>1</v>
      </c>
      <c r="D162" s="3">
        <v>19.39</v>
      </c>
      <c r="E162" s="3">
        <v>1</v>
      </c>
      <c r="F162" s="3">
        <v>1</v>
      </c>
      <c r="G162" s="3">
        <v>1</v>
      </c>
      <c r="H162" s="3">
        <v>11</v>
      </c>
      <c r="I162" s="7">
        <v>230</v>
      </c>
      <c r="R162" s="36">
        <v>715</v>
      </c>
      <c r="S162" s="3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.75">
      <c r="A163" s="14" t="s">
        <v>21</v>
      </c>
      <c r="B163" s="10">
        <v>716</v>
      </c>
      <c r="C163" s="5">
        <v>1</v>
      </c>
      <c r="D163" s="3">
        <v>17.42</v>
      </c>
      <c r="E163" s="3">
        <v>0</v>
      </c>
      <c r="F163" s="3">
        <v>1</v>
      </c>
      <c r="G163" s="3">
        <v>1</v>
      </c>
      <c r="R163" s="36">
        <v>716</v>
      </c>
      <c r="S163" s="32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.75">
      <c r="A164" s="14" t="s">
        <v>21</v>
      </c>
      <c r="B164" s="10">
        <v>717</v>
      </c>
      <c r="C164" s="5">
        <v>1</v>
      </c>
      <c r="D164" s="3">
        <v>20.08</v>
      </c>
      <c r="E164" s="3">
        <v>0</v>
      </c>
      <c r="F164" s="3">
        <v>1</v>
      </c>
      <c r="G164" s="3">
        <v>1</v>
      </c>
      <c r="R164" s="36">
        <v>717</v>
      </c>
      <c r="S164" s="32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>
      <c r="A165" s="14" t="s">
        <v>21</v>
      </c>
      <c r="B165" s="10">
        <v>718</v>
      </c>
      <c r="C165" s="5">
        <v>1</v>
      </c>
      <c r="D165" s="3">
        <v>20.8</v>
      </c>
      <c r="E165" s="3">
        <v>0</v>
      </c>
      <c r="F165" s="3">
        <v>1</v>
      </c>
      <c r="G165" s="3">
        <v>1</v>
      </c>
      <c r="R165" s="36">
        <v>718</v>
      </c>
      <c r="S165" s="32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.75">
      <c r="A166" s="14" t="s">
        <v>21</v>
      </c>
      <c r="B166" s="10">
        <v>719</v>
      </c>
      <c r="C166" s="5">
        <v>1</v>
      </c>
      <c r="D166" s="3">
        <v>18.8</v>
      </c>
      <c r="E166" s="3">
        <v>1</v>
      </c>
      <c r="F166" s="3">
        <v>1</v>
      </c>
      <c r="G166" s="3">
        <v>1</v>
      </c>
      <c r="H166" s="3">
        <v>11</v>
      </c>
      <c r="I166" s="7">
        <v>173</v>
      </c>
      <c r="R166" s="36">
        <v>719</v>
      </c>
      <c r="S166" s="32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.75">
      <c r="A167" s="14" t="s">
        <v>21</v>
      </c>
      <c r="B167" s="10">
        <v>720</v>
      </c>
      <c r="C167" s="5">
        <v>1</v>
      </c>
      <c r="D167" s="3">
        <v>19.31</v>
      </c>
      <c r="E167" s="3">
        <v>1</v>
      </c>
      <c r="F167" s="3">
        <v>1</v>
      </c>
      <c r="G167" s="3">
        <v>1</v>
      </c>
      <c r="H167" s="3">
        <v>11</v>
      </c>
      <c r="I167" s="7">
        <v>235</v>
      </c>
      <c r="R167" s="36">
        <v>720</v>
      </c>
      <c r="S167" s="32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.75">
      <c r="A168" s="14" t="s">
        <v>21</v>
      </c>
      <c r="B168" s="10">
        <v>721</v>
      </c>
      <c r="C168" s="5">
        <v>1</v>
      </c>
      <c r="D168" s="3">
        <v>15.55</v>
      </c>
      <c r="E168" s="3">
        <v>1</v>
      </c>
      <c r="F168" s="3">
        <v>1</v>
      </c>
      <c r="G168" s="3">
        <v>1</v>
      </c>
      <c r="H168" s="3">
        <v>11</v>
      </c>
      <c r="I168" s="7">
        <v>182</v>
      </c>
      <c r="R168" s="36">
        <v>721</v>
      </c>
      <c r="S168" s="32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18" ht="12.75">
      <c r="A169" s="14"/>
      <c r="B169" s="10"/>
      <c r="R169" s="36"/>
    </row>
    <row r="170" spans="1:34" ht="12.75">
      <c r="A170" s="14" t="s">
        <v>21</v>
      </c>
      <c r="B170" s="10">
        <v>796</v>
      </c>
      <c r="G170" s="11"/>
      <c r="I170" s="12"/>
      <c r="R170" s="36">
        <v>796</v>
      </c>
      <c r="S170" s="34">
        <v>571</v>
      </c>
      <c r="T170" s="3">
        <v>-99</v>
      </c>
      <c r="U170" s="3">
        <v>135</v>
      </c>
      <c r="V170" s="3">
        <v>596</v>
      </c>
      <c r="W170" s="3">
        <v>-99</v>
      </c>
      <c r="X170" s="3">
        <v>93</v>
      </c>
      <c r="Y170" s="3">
        <v>598</v>
      </c>
      <c r="Z170" s="3">
        <v>-99</v>
      </c>
      <c r="AA170" s="3">
        <v>79</v>
      </c>
      <c r="AB170" s="3">
        <v>372</v>
      </c>
      <c r="AC170" s="3">
        <v>-99</v>
      </c>
      <c r="AD170" s="3">
        <v>50</v>
      </c>
      <c r="AE170" s="3">
        <v>-99</v>
      </c>
      <c r="AF170" s="3">
        <v>-99</v>
      </c>
      <c r="AG170" s="3">
        <v>-99</v>
      </c>
      <c r="AH170" s="14" t="s">
        <v>45</v>
      </c>
    </row>
    <row r="171" spans="1:34" ht="12.75">
      <c r="A171" s="14" t="s">
        <v>21</v>
      </c>
      <c r="B171" s="10">
        <v>797</v>
      </c>
      <c r="G171" s="11"/>
      <c r="I171" s="12"/>
      <c r="R171" s="36">
        <v>797</v>
      </c>
      <c r="S171" s="34">
        <v>685</v>
      </c>
      <c r="T171" s="3">
        <v>-99</v>
      </c>
      <c r="U171" s="3">
        <v>244</v>
      </c>
      <c r="V171" s="3">
        <v>682</v>
      </c>
      <c r="W171" s="3">
        <v>-99</v>
      </c>
      <c r="X171" s="3">
        <v>213</v>
      </c>
      <c r="Y171" s="3">
        <v>681</v>
      </c>
      <c r="Z171" s="3">
        <v>-99</v>
      </c>
      <c r="AA171" s="3">
        <v>200</v>
      </c>
      <c r="AB171" s="3">
        <v>718</v>
      </c>
      <c r="AC171" s="3">
        <v>-99</v>
      </c>
      <c r="AD171" s="3">
        <v>166</v>
      </c>
      <c r="AE171" s="3">
        <v>-99</v>
      </c>
      <c r="AF171" s="3">
        <v>-99</v>
      </c>
      <c r="AG171" s="3">
        <v>-99</v>
      </c>
      <c r="AH171" s="14" t="s">
        <v>46</v>
      </c>
    </row>
    <row r="172" spans="1:34" ht="12.75">
      <c r="A172" s="14" t="s">
        <v>21</v>
      </c>
      <c r="B172" s="10">
        <v>798</v>
      </c>
      <c r="G172" s="11"/>
      <c r="I172" s="12"/>
      <c r="R172" s="36">
        <v>798</v>
      </c>
      <c r="S172" s="34">
        <v>662</v>
      </c>
      <c r="T172" s="3">
        <v>-99</v>
      </c>
      <c r="U172" s="3">
        <v>253</v>
      </c>
      <c r="V172" s="3">
        <v>665</v>
      </c>
      <c r="W172" s="3">
        <v>-99</v>
      </c>
      <c r="X172" s="3">
        <v>279</v>
      </c>
      <c r="Y172" s="3">
        <v>666</v>
      </c>
      <c r="Z172" s="3">
        <v>-99</v>
      </c>
      <c r="AA172" s="3">
        <v>301</v>
      </c>
      <c r="AB172" s="3">
        <v>693</v>
      </c>
      <c r="AC172" s="3">
        <v>-99</v>
      </c>
      <c r="AD172" s="3">
        <v>340</v>
      </c>
      <c r="AE172" s="3">
        <v>692</v>
      </c>
      <c r="AF172" s="3">
        <v>-99</v>
      </c>
      <c r="AG172" s="3">
        <v>350</v>
      </c>
      <c r="AH172" s="14" t="s">
        <v>47</v>
      </c>
    </row>
    <row r="173" spans="1:34" ht="12.75">
      <c r="A173" s="14" t="s">
        <v>21</v>
      </c>
      <c r="B173" s="10">
        <v>799</v>
      </c>
      <c r="G173" s="11"/>
      <c r="I173" s="12"/>
      <c r="R173" s="36">
        <v>799</v>
      </c>
      <c r="S173" s="34">
        <v>556</v>
      </c>
      <c r="T173" s="3">
        <v>-99</v>
      </c>
      <c r="U173" s="3">
        <v>75</v>
      </c>
      <c r="V173" s="3">
        <v>557</v>
      </c>
      <c r="W173" s="3">
        <v>-99</v>
      </c>
      <c r="X173" s="3">
        <v>40</v>
      </c>
      <c r="Y173" s="3">
        <v>558</v>
      </c>
      <c r="Z173" s="3">
        <v>-99</v>
      </c>
      <c r="AA173" s="3">
        <v>7.5</v>
      </c>
      <c r="AB173" s="3">
        <v>562</v>
      </c>
      <c r="AC173" s="3">
        <v>-99</v>
      </c>
      <c r="AD173" s="3">
        <v>350</v>
      </c>
      <c r="AE173" s="3">
        <v>186</v>
      </c>
      <c r="AF173" s="3">
        <v>-99</v>
      </c>
      <c r="AG173" s="3">
        <v>314</v>
      </c>
      <c r="AH173" s="14" t="s">
        <v>48</v>
      </c>
    </row>
    <row r="174" spans="2:18" ht="12.75">
      <c r="B174" s="10"/>
      <c r="G174" s="11"/>
      <c r="I174" s="12"/>
      <c r="R174" s="36"/>
    </row>
    <row r="175" spans="1:34" ht="12.75">
      <c r="A175" s="14" t="s">
        <v>21</v>
      </c>
      <c r="B175" s="10">
        <v>801</v>
      </c>
      <c r="E175" s="3">
        <v>3</v>
      </c>
      <c r="F175" s="3">
        <v>1</v>
      </c>
      <c r="G175" s="3">
        <v>1</v>
      </c>
      <c r="H175" s="3">
        <v>22</v>
      </c>
      <c r="I175" s="7">
        <v>136</v>
      </c>
      <c r="R175" s="36">
        <v>801</v>
      </c>
      <c r="S175" s="34">
        <v>559</v>
      </c>
      <c r="T175" s="3">
        <v>-99</v>
      </c>
      <c r="U175" s="3">
        <v>338</v>
      </c>
      <c r="V175" s="3">
        <v>558</v>
      </c>
      <c r="W175" s="3">
        <v>-99</v>
      </c>
      <c r="X175" s="3">
        <v>356</v>
      </c>
      <c r="Y175" s="3">
        <v>580</v>
      </c>
      <c r="Z175" s="3">
        <v>-99</v>
      </c>
      <c r="AA175" s="3">
        <v>11</v>
      </c>
      <c r="AB175" s="3">
        <v>579</v>
      </c>
      <c r="AC175" s="3">
        <v>-99</v>
      </c>
      <c r="AD175" s="3">
        <v>33</v>
      </c>
      <c r="AE175" s="3">
        <v>-99</v>
      </c>
      <c r="AF175" s="3">
        <v>-99</v>
      </c>
      <c r="AG175" s="3">
        <v>-99</v>
      </c>
      <c r="AH175" s="14" t="s">
        <v>28</v>
      </c>
    </row>
    <row r="176" spans="1:33" ht="12.75">
      <c r="A176" s="14" t="s">
        <v>21</v>
      </c>
      <c r="B176" s="10">
        <v>802</v>
      </c>
      <c r="E176" s="3">
        <v>3</v>
      </c>
      <c r="F176" s="3">
        <v>1</v>
      </c>
      <c r="G176" s="3">
        <v>1</v>
      </c>
      <c r="H176" s="3">
        <v>11</v>
      </c>
      <c r="I176" s="7">
        <v>174</v>
      </c>
      <c r="R176" s="36">
        <v>802</v>
      </c>
      <c r="S176" s="34">
        <v>558</v>
      </c>
      <c r="T176" s="3">
        <v>-99</v>
      </c>
      <c r="U176" s="3">
        <v>294</v>
      </c>
      <c r="V176" s="3">
        <v>560</v>
      </c>
      <c r="W176" s="3">
        <v>-99</v>
      </c>
      <c r="X176" s="3">
        <v>311</v>
      </c>
      <c r="Y176" s="3">
        <v>580</v>
      </c>
      <c r="Z176" s="3">
        <v>-99</v>
      </c>
      <c r="AA176" s="3">
        <v>324</v>
      </c>
      <c r="AB176" s="3">
        <v>582</v>
      </c>
      <c r="AC176" s="3">
        <v>-99</v>
      </c>
      <c r="AD176" s="3">
        <v>1.5</v>
      </c>
      <c r="AE176" s="3">
        <v>-99</v>
      </c>
      <c r="AF176" s="3">
        <v>-99</v>
      </c>
      <c r="AG176" s="3">
        <v>-99</v>
      </c>
    </row>
    <row r="177" spans="1:34" ht="12.75">
      <c r="A177" s="14" t="s">
        <v>21</v>
      </c>
      <c r="B177" s="10">
        <v>803</v>
      </c>
      <c r="E177" s="3">
        <v>3</v>
      </c>
      <c r="F177" s="3">
        <v>1</v>
      </c>
      <c r="G177" s="3">
        <v>1</v>
      </c>
      <c r="H177" s="3">
        <v>22</v>
      </c>
      <c r="I177" s="7">
        <v>197</v>
      </c>
      <c r="R177" s="36">
        <v>803</v>
      </c>
      <c r="S177" s="34">
        <v>580</v>
      </c>
      <c r="T177" s="3">
        <v>-99</v>
      </c>
      <c r="U177" s="3">
        <v>313</v>
      </c>
      <c r="V177" s="3">
        <v>581</v>
      </c>
      <c r="W177" s="3">
        <v>-99</v>
      </c>
      <c r="X177" s="3">
        <v>318</v>
      </c>
      <c r="Y177" s="3">
        <v>583</v>
      </c>
      <c r="Z177" s="3">
        <v>-99</v>
      </c>
      <c r="AA177" s="3">
        <v>337</v>
      </c>
      <c r="AB177" s="3">
        <v>582</v>
      </c>
      <c r="AC177" s="3">
        <v>-99</v>
      </c>
      <c r="AD177" s="3">
        <v>352</v>
      </c>
      <c r="AE177" s="3">
        <v>-99</v>
      </c>
      <c r="AF177" s="3">
        <v>-99</v>
      </c>
      <c r="AG177" s="3">
        <v>-99</v>
      </c>
      <c r="AH177" s="14" t="s">
        <v>28</v>
      </c>
    </row>
    <row r="178" spans="1:34" ht="12.75">
      <c r="A178" s="14" t="s">
        <v>21</v>
      </c>
      <c r="B178" s="10">
        <v>804</v>
      </c>
      <c r="E178" s="3">
        <v>3</v>
      </c>
      <c r="F178" s="3">
        <v>1</v>
      </c>
      <c r="G178" s="3">
        <v>1</v>
      </c>
      <c r="H178" s="3">
        <v>22</v>
      </c>
      <c r="I178" s="7">
        <v>114</v>
      </c>
      <c r="R178" s="36">
        <v>804</v>
      </c>
      <c r="S178" s="34">
        <v>581</v>
      </c>
      <c r="T178" s="3">
        <v>-99</v>
      </c>
      <c r="U178" s="3">
        <v>305</v>
      </c>
      <c r="V178" s="3">
        <v>584</v>
      </c>
      <c r="W178" s="3">
        <v>-99</v>
      </c>
      <c r="X178" s="3">
        <v>317</v>
      </c>
      <c r="Y178" s="3">
        <v>583</v>
      </c>
      <c r="Z178" s="3">
        <v>-99</v>
      </c>
      <c r="AA178" s="3">
        <v>327</v>
      </c>
      <c r="AB178" s="3">
        <v>582</v>
      </c>
      <c r="AC178" s="3">
        <v>-99</v>
      </c>
      <c r="AD178" s="3">
        <v>342</v>
      </c>
      <c r="AE178" s="3">
        <v>-99</v>
      </c>
      <c r="AF178" s="3">
        <v>-99</v>
      </c>
      <c r="AG178" s="3">
        <v>-99</v>
      </c>
      <c r="AH178" s="14" t="s">
        <v>28</v>
      </c>
    </row>
    <row r="179" spans="1:34" s="27" customFormat="1" ht="12.75">
      <c r="A179" s="10" t="s">
        <v>21</v>
      </c>
      <c r="B179" s="10">
        <v>805</v>
      </c>
      <c r="C179" s="28"/>
      <c r="D179" s="10"/>
      <c r="E179" s="10">
        <v>3</v>
      </c>
      <c r="F179" s="10">
        <v>1</v>
      </c>
      <c r="G179" s="10">
        <v>1</v>
      </c>
      <c r="H179" s="10">
        <v>11</v>
      </c>
      <c r="I179" s="25">
        <v>153</v>
      </c>
      <c r="J179" s="26"/>
      <c r="K179" s="23">
        <v>16.5</v>
      </c>
      <c r="L179" s="23">
        <v>12</v>
      </c>
      <c r="M179" s="10">
        <v>13</v>
      </c>
      <c r="N179" s="10"/>
      <c r="O179" s="10"/>
      <c r="P179" s="25"/>
      <c r="Q179" s="25"/>
      <c r="R179" s="36">
        <v>805</v>
      </c>
      <c r="S179" s="34">
        <v>559</v>
      </c>
      <c r="T179" s="3">
        <v>-99</v>
      </c>
      <c r="U179" s="3">
        <v>273</v>
      </c>
      <c r="V179" s="3">
        <v>581</v>
      </c>
      <c r="W179" s="3">
        <v>-99</v>
      </c>
      <c r="X179" s="3">
        <v>302</v>
      </c>
      <c r="Y179" s="3">
        <v>562</v>
      </c>
      <c r="Z179" s="3">
        <v>-99</v>
      </c>
      <c r="AA179" s="3">
        <v>298</v>
      </c>
      <c r="AB179" s="3">
        <v>584</v>
      </c>
      <c r="AC179" s="3">
        <v>-99</v>
      </c>
      <c r="AD179" s="3">
        <v>319</v>
      </c>
      <c r="AE179" s="3">
        <v>-99</v>
      </c>
      <c r="AF179" s="3">
        <v>-99</v>
      </c>
      <c r="AG179" s="3">
        <v>-99</v>
      </c>
      <c r="AH179" s="10"/>
    </row>
    <row r="180" spans="1:34" ht="12.75">
      <c r="A180" s="14" t="s">
        <v>21</v>
      </c>
      <c r="B180" s="10">
        <v>806</v>
      </c>
      <c r="E180" s="3">
        <v>3</v>
      </c>
      <c r="F180" s="3">
        <v>1</v>
      </c>
      <c r="G180" s="3">
        <v>1</v>
      </c>
      <c r="H180" s="3">
        <v>22</v>
      </c>
      <c r="I180" s="7">
        <v>182</v>
      </c>
      <c r="R180" s="36">
        <v>806</v>
      </c>
      <c r="S180" s="34">
        <v>580</v>
      </c>
      <c r="T180" s="3">
        <v>-99</v>
      </c>
      <c r="U180" s="3">
        <v>268</v>
      </c>
      <c r="V180" s="3">
        <v>584</v>
      </c>
      <c r="W180" s="3">
        <v>-99</v>
      </c>
      <c r="X180" s="3">
        <v>314</v>
      </c>
      <c r="Y180" s="3">
        <v>583</v>
      </c>
      <c r="Z180" s="3">
        <v>-99</v>
      </c>
      <c r="AA180" s="3">
        <v>328</v>
      </c>
      <c r="AB180" s="3">
        <v>582</v>
      </c>
      <c r="AC180" s="3">
        <v>-99</v>
      </c>
      <c r="AD180" s="3">
        <v>356</v>
      </c>
      <c r="AE180" s="3">
        <v>-99</v>
      </c>
      <c r="AF180" s="3">
        <v>-99</v>
      </c>
      <c r="AG180" s="3">
        <v>-99</v>
      </c>
      <c r="AH180" s="14" t="s">
        <v>29</v>
      </c>
    </row>
    <row r="181" spans="1:34" ht="12.75">
      <c r="A181" s="14" t="s">
        <v>21</v>
      </c>
      <c r="B181" s="10">
        <v>807</v>
      </c>
      <c r="E181" s="3">
        <v>3</v>
      </c>
      <c r="F181" s="3">
        <v>1</v>
      </c>
      <c r="G181" s="3">
        <v>1</v>
      </c>
      <c r="H181" s="3">
        <v>21</v>
      </c>
      <c r="I181" s="7">
        <v>180</v>
      </c>
      <c r="R181" s="36">
        <v>807</v>
      </c>
      <c r="S181" s="34">
        <v>576</v>
      </c>
      <c r="T181" s="3">
        <v>-99</v>
      </c>
      <c r="U181" s="3">
        <v>66</v>
      </c>
      <c r="V181" s="3">
        <v>580</v>
      </c>
      <c r="W181" s="3">
        <v>-99</v>
      </c>
      <c r="X181" s="3">
        <v>25</v>
      </c>
      <c r="Y181" s="3">
        <v>561</v>
      </c>
      <c r="Z181" s="3">
        <v>-99</v>
      </c>
      <c r="AA181" s="3">
        <v>359</v>
      </c>
      <c r="AB181" s="3">
        <v>559</v>
      </c>
      <c r="AC181" s="3">
        <v>-99</v>
      </c>
      <c r="AD181" s="3">
        <v>350</v>
      </c>
      <c r="AE181" s="3">
        <v>-99</v>
      </c>
      <c r="AF181" s="3">
        <v>-99</v>
      </c>
      <c r="AG181" s="3">
        <v>-99</v>
      </c>
      <c r="AH181" s="14" t="s">
        <v>30</v>
      </c>
    </row>
    <row r="182" spans="1:34" ht="12.75">
      <c r="A182" s="14" t="s">
        <v>21</v>
      </c>
      <c r="B182" s="10">
        <v>808</v>
      </c>
      <c r="E182" s="3">
        <v>3</v>
      </c>
      <c r="F182" s="3">
        <v>1</v>
      </c>
      <c r="G182" s="3">
        <v>1</v>
      </c>
      <c r="H182" s="3">
        <v>22</v>
      </c>
      <c r="I182" s="7">
        <v>117</v>
      </c>
      <c r="R182" s="36">
        <v>808</v>
      </c>
      <c r="S182" s="34">
        <v>564</v>
      </c>
      <c r="T182" s="3">
        <v>-99</v>
      </c>
      <c r="U182" s="3">
        <v>327</v>
      </c>
      <c r="V182" s="3">
        <v>566</v>
      </c>
      <c r="W182" s="3">
        <v>-99</v>
      </c>
      <c r="X182" s="3">
        <v>336</v>
      </c>
      <c r="Y182" s="3">
        <v>565</v>
      </c>
      <c r="Z182" s="3">
        <v>-99</v>
      </c>
      <c r="AA182" s="3">
        <v>356</v>
      </c>
      <c r="AB182" s="3">
        <v>585</v>
      </c>
      <c r="AC182" s="3">
        <v>-99</v>
      </c>
      <c r="AD182" s="3">
        <v>3</v>
      </c>
      <c r="AE182" s="3">
        <v>-99</v>
      </c>
      <c r="AF182" s="3">
        <v>-99</v>
      </c>
      <c r="AG182" s="3">
        <v>-99</v>
      </c>
      <c r="AH182" s="14" t="s">
        <v>29</v>
      </c>
    </row>
    <row r="183" spans="1:34" ht="12.75">
      <c r="A183" s="14" t="s">
        <v>21</v>
      </c>
      <c r="B183" s="10">
        <v>809</v>
      </c>
      <c r="E183" s="3">
        <v>3</v>
      </c>
      <c r="F183" s="3">
        <v>1</v>
      </c>
      <c r="G183" s="3">
        <v>1</v>
      </c>
      <c r="H183" s="3">
        <v>22</v>
      </c>
      <c r="I183" s="7">
        <v>124</v>
      </c>
      <c r="R183" s="36">
        <v>809</v>
      </c>
      <c r="S183" s="34">
        <v>564</v>
      </c>
      <c r="T183" s="3">
        <v>-99</v>
      </c>
      <c r="U183" s="3">
        <v>311</v>
      </c>
      <c r="V183" s="3">
        <v>565</v>
      </c>
      <c r="W183" s="3">
        <v>-99</v>
      </c>
      <c r="X183" s="3">
        <v>346</v>
      </c>
      <c r="Y183" s="3">
        <v>585</v>
      </c>
      <c r="Z183" s="3">
        <v>-99</v>
      </c>
      <c r="AA183" s="3">
        <v>353</v>
      </c>
      <c r="AB183" s="3">
        <v>584</v>
      </c>
      <c r="AC183" s="3">
        <v>-99</v>
      </c>
      <c r="AD183" s="3">
        <v>20</v>
      </c>
      <c r="AE183" s="3">
        <v>-99</v>
      </c>
      <c r="AF183" s="3">
        <v>-99</v>
      </c>
      <c r="AG183" s="3">
        <v>-99</v>
      </c>
      <c r="AH183" s="14" t="s">
        <v>31</v>
      </c>
    </row>
    <row r="184" spans="1:34" ht="12.75">
      <c r="A184" s="14" t="s">
        <v>21</v>
      </c>
      <c r="B184" s="10">
        <v>810</v>
      </c>
      <c r="E184" s="3">
        <v>3</v>
      </c>
      <c r="F184" s="3">
        <v>1</v>
      </c>
      <c r="G184" s="3">
        <v>1</v>
      </c>
      <c r="H184" s="3">
        <v>22</v>
      </c>
      <c r="I184" s="7">
        <v>133</v>
      </c>
      <c r="R184" s="36">
        <v>810</v>
      </c>
      <c r="S184" s="34">
        <v>586</v>
      </c>
      <c r="T184" s="3">
        <v>-99</v>
      </c>
      <c r="U184" s="3">
        <v>55</v>
      </c>
      <c r="V184" s="3">
        <v>588</v>
      </c>
      <c r="W184" s="3">
        <v>-99</v>
      </c>
      <c r="X184" s="3">
        <v>41</v>
      </c>
      <c r="Y184" s="3">
        <v>591</v>
      </c>
      <c r="Z184" s="3">
        <v>-99</v>
      </c>
      <c r="AA184" s="3">
        <v>350.5</v>
      </c>
      <c r="AB184" s="3">
        <v>568</v>
      </c>
      <c r="AC184" s="3">
        <v>-99</v>
      </c>
      <c r="AD184" s="3">
        <v>341</v>
      </c>
      <c r="AE184" s="3">
        <v>-99</v>
      </c>
      <c r="AF184" s="3">
        <v>-99</v>
      </c>
      <c r="AG184" s="3">
        <v>-99</v>
      </c>
      <c r="AH184" s="14" t="s">
        <v>32</v>
      </c>
    </row>
    <row r="185" spans="1:33" ht="12.75">
      <c r="A185" s="14" t="s">
        <v>21</v>
      </c>
      <c r="B185" s="10">
        <v>811</v>
      </c>
      <c r="E185" s="3">
        <v>3</v>
      </c>
      <c r="F185" s="3">
        <v>1</v>
      </c>
      <c r="G185" s="3">
        <v>1</v>
      </c>
      <c r="H185" s="3">
        <v>11</v>
      </c>
      <c r="I185" s="7">
        <v>150</v>
      </c>
      <c r="R185" s="36">
        <v>811</v>
      </c>
      <c r="S185" s="34">
        <v>569</v>
      </c>
      <c r="T185" s="3">
        <v>-99</v>
      </c>
      <c r="U185" s="3">
        <v>318</v>
      </c>
      <c r="V185" s="3">
        <v>568</v>
      </c>
      <c r="W185" s="3">
        <v>-99</v>
      </c>
      <c r="X185" s="3">
        <v>331</v>
      </c>
      <c r="Y185" s="3">
        <v>570</v>
      </c>
      <c r="Z185" s="3">
        <v>-99</v>
      </c>
      <c r="AA185" s="3">
        <v>334</v>
      </c>
      <c r="AB185" s="3">
        <v>593</v>
      </c>
      <c r="AC185" s="3">
        <v>-99</v>
      </c>
      <c r="AD185" s="3">
        <v>15</v>
      </c>
      <c r="AE185" s="3">
        <v>-99</v>
      </c>
      <c r="AF185" s="3">
        <v>-99</v>
      </c>
      <c r="AG185" s="3">
        <v>-99</v>
      </c>
    </row>
    <row r="186" spans="1:34" ht="12.75">
      <c r="A186" s="14" t="s">
        <v>21</v>
      </c>
      <c r="B186" s="10">
        <v>812</v>
      </c>
      <c r="E186" s="3">
        <v>3</v>
      </c>
      <c r="F186" s="3">
        <v>1</v>
      </c>
      <c r="G186" s="3">
        <v>1</v>
      </c>
      <c r="H186" s="3">
        <v>13</v>
      </c>
      <c r="I186" s="7">
        <v>205</v>
      </c>
      <c r="R186" s="36">
        <v>812</v>
      </c>
      <c r="S186" s="34">
        <v>569</v>
      </c>
      <c r="T186" s="3">
        <v>-99</v>
      </c>
      <c r="U186" s="3">
        <v>293</v>
      </c>
      <c r="V186" s="3">
        <v>568</v>
      </c>
      <c r="W186" s="3">
        <v>-99</v>
      </c>
      <c r="X186" s="3">
        <v>308</v>
      </c>
      <c r="Y186" s="3">
        <v>570</v>
      </c>
      <c r="Z186" s="3">
        <v>-99</v>
      </c>
      <c r="AA186" s="3">
        <v>318</v>
      </c>
      <c r="AB186" s="3">
        <v>596</v>
      </c>
      <c r="AC186" s="3">
        <v>-99</v>
      </c>
      <c r="AD186" s="3">
        <v>348</v>
      </c>
      <c r="AE186" s="3">
        <v>-99</v>
      </c>
      <c r="AF186" s="3">
        <v>-99</v>
      </c>
      <c r="AG186" s="3">
        <v>-99</v>
      </c>
      <c r="AH186" s="14" t="s">
        <v>33</v>
      </c>
    </row>
    <row r="187" spans="1:34" ht="12.75">
      <c r="A187" s="14" t="s">
        <v>21</v>
      </c>
      <c r="B187" s="10">
        <v>813</v>
      </c>
      <c r="E187" s="3">
        <v>3</v>
      </c>
      <c r="F187" s="3">
        <v>1</v>
      </c>
      <c r="G187" s="3">
        <v>1</v>
      </c>
      <c r="H187" s="3">
        <v>22</v>
      </c>
      <c r="I187" s="7">
        <v>152</v>
      </c>
      <c r="R187" s="36">
        <v>813</v>
      </c>
      <c r="S187" s="34">
        <v>569</v>
      </c>
      <c r="T187" s="3">
        <v>-99</v>
      </c>
      <c r="U187" s="3">
        <v>296</v>
      </c>
      <c r="V187" s="3">
        <v>568</v>
      </c>
      <c r="W187" s="3">
        <v>-99</v>
      </c>
      <c r="X187" s="3">
        <v>307</v>
      </c>
      <c r="Y187" s="3">
        <v>570</v>
      </c>
      <c r="Z187" s="3">
        <v>-99</v>
      </c>
      <c r="AA187" s="3">
        <v>316</v>
      </c>
      <c r="AB187" s="3">
        <v>596</v>
      </c>
      <c r="AC187" s="3">
        <v>-99</v>
      </c>
      <c r="AD187" s="3">
        <v>344</v>
      </c>
      <c r="AE187" s="3">
        <v>-99</v>
      </c>
      <c r="AF187" s="3">
        <v>-99</v>
      </c>
      <c r="AG187" s="3">
        <v>-99</v>
      </c>
      <c r="AH187" s="14" t="s">
        <v>31</v>
      </c>
    </row>
    <row r="188" spans="1:34" ht="12.75">
      <c r="A188" s="14" t="s">
        <v>21</v>
      </c>
      <c r="B188" s="10">
        <v>814</v>
      </c>
      <c r="E188" s="3">
        <v>3</v>
      </c>
      <c r="F188" s="3">
        <v>1</v>
      </c>
      <c r="G188" s="3">
        <v>1</v>
      </c>
      <c r="H188" s="3">
        <v>22</v>
      </c>
      <c r="I188" s="7">
        <v>142</v>
      </c>
      <c r="R188" s="36">
        <v>814</v>
      </c>
      <c r="S188" s="34">
        <v>593</v>
      </c>
      <c r="T188" s="3">
        <v>-99</v>
      </c>
      <c r="U188" s="3">
        <v>1</v>
      </c>
      <c r="V188" s="3">
        <v>592</v>
      </c>
      <c r="W188" s="3">
        <v>-99</v>
      </c>
      <c r="X188" s="3">
        <v>9</v>
      </c>
      <c r="Y188" s="3">
        <v>591</v>
      </c>
      <c r="Z188" s="3">
        <v>-99</v>
      </c>
      <c r="AA188" s="3">
        <v>310</v>
      </c>
      <c r="AB188" s="3">
        <v>625</v>
      </c>
      <c r="AC188" s="3">
        <v>-99</v>
      </c>
      <c r="AD188" s="3">
        <v>23</v>
      </c>
      <c r="AE188" s="3">
        <v>-99</v>
      </c>
      <c r="AF188" s="3">
        <v>-99</v>
      </c>
      <c r="AG188" s="3">
        <v>-99</v>
      </c>
      <c r="AH188" s="14" t="s">
        <v>31</v>
      </c>
    </row>
    <row r="189" spans="1:34" ht="12.75">
      <c r="A189" s="14" t="s">
        <v>21</v>
      </c>
      <c r="B189" s="10">
        <v>815</v>
      </c>
      <c r="E189" s="3">
        <v>3</v>
      </c>
      <c r="F189" s="3">
        <v>1</v>
      </c>
      <c r="G189" s="3">
        <v>1</v>
      </c>
      <c r="H189" s="3">
        <v>22</v>
      </c>
      <c r="I189" s="7">
        <v>165</v>
      </c>
      <c r="R189" s="36">
        <v>815</v>
      </c>
      <c r="S189" s="34">
        <v>596</v>
      </c>
      <c r="T189" s="3">
        <v>-99</v>
      </c>
      <c r="U189" s="3">
        <v>332</v>
      </c>
      <c r="V189" s="3">
        <v>623</v>
      </c>
      <c r="W189" s="3">
        <v>-99</v>
      </c>
      <c r="X189" s="3">
        <v>71</v>
      </c>
      <c r="Y189" s="3">
        <v>595</v>
      </c>
      <c r="Z189" s="3">
        <v>-99</v>
      </c>
      <c r="AA189" s="3">
        <v>353</v>
      </c>
      <c r="AB189" s="3">
        <v>592</v>
      </c>
      <c r="AC189" s="3">
        <v>-99</v>
      </c>
      <c r="AD189" s="3">
        <v>4</v>
      </c>
      <c r="AE189" s="3">
        <v>-99</v>
      </c>
      <c r="AF189" s="3">
        <v>-99</v>
      </c>
      <c r="AG189" s="3">
        <v>-99</v>
      </c>
      <c r="AH189" s="14" t="s">
        <v>31</v>
      </c>
    </row>
    <row r="190" spans="1:34" ht="12.75">
      <c r="A190" s="14" t="s">
        <v>21</v>
      </c>
      <c r="B190" s="10">
        <v>816</v>
      </c>
      <c r="E190" s="3">
        <v>3</v>
      </c>
      <c r="F190" s="3">
        <v>1</v>
      </c>
      <c r="G190" s="3">
        <v>1</v>
      </c>
      <c r="H190" s="3">
        <v>22</v>
      </c>
      <c r="I190" s="7">
        <v>150</v>
      </c>
      <c r="R190" s="36">
        <v>816</v>
      </c>
      <c r="S190" s="34">
        <v>599</v>
      </c>
      <c r="T190" s="3">
        <v>-99</v>
      </c>
      <c r="U190" s="3">
        <v>15</v>
      </c>
      <c r="V190" s="3">
        <v>596</v>
      </c>
      <c r="W190" s="3">
        <v>-99</v>
      </c>
      <c r="X190" s="3">
        <v>37</v>
      </c>
      <c r="Y190" s="3">
        <v>598</v>
      </c>
      <c r="Z190" s="3">
        <v>-99</v>
      </c>
      <c r="AA190" s="3">
        <v>46</v>
      </c>
      <c r="AB190" s="3">
        <v>594</v>
      </c>
      <c r="AC190" s="3">
        <v>-99</v>
      </c>
      <c r="AD190" s="3">
        <v>59</v>
      </c>
      <c r="AE190" s="3">
        <v>-99</v>
      </c>
      <c r="AF190" s="3">
        <v>-99</v>
      </c>
      <c r="AG190" s="3">
        <v>-99</v>
      </c>
      <c r="AH190" s="14" t="s">
        <v>31</v>
      </c>
    </row>
    <row r="191" spans="1:34" s="27" customFormat="1" ht="12.75">
      <c r="A191" s="10" t="s">
        <v>21</v>
      </c>
      <c r="B191" s="10">
        <v>817</v>
      </c>
      <c r="C191" s="28"/>
      <c r="D191" s="10"/>
      <c r="E191" s="10">
        <v>3</v>
      </c>
      <c r="F191" s="10">
        <v>1</v>
      </c>
      <c r="G191" s="10">
        <v>1</v>
      </c>
      <c r="H191" s="10">
        <v>11</v>
      </c>
      <c r="I191" s="25">
        <v>171</v>
      </c>
      <c r="J191" s="26"/>
      <c r="K191" s="23">
        <v>16</v>
      </c>
      <c r="L191" s="23">
        <v>10.5</v>
      </c>
      <c r="M191" s="10">
        <v>15</v>
      </c>
      <c r="N191" s="10"/>
      <c r="O191" s="10"/>
      <c r="P191" s="25"/>
      <c r="Q191" s="25"/>
      <c r="R191" s="36">
        <v>817</v>
      </c>
      <c r="S191" s="34">
        <v>599</v>
      </c>
      <c r="T191" s="3">
        <v>-99</v>
      </c>
      <c r="U191" s="3">
        <v>3.5</v>
      </c>
      <c r="V191" s="3">
        <v>594</v>
      </c>
      <c r="W191" s="3">
        <v>-99</v>
      </c>
      <c r="X191" s="3">
        <v>48</v>
      </c>
      <c r="Y191" s="3">
        <v>592</v>
      </c>
      <c r="Z191" s="3">
        <v>-99</v>
      </c>
      <c r="AA191" s="3">
        <v>86</v>
      </c>
      <c r="AB191" s="3">
        <v>590</v>
      </c>
      <c r="AC191" s="3">
        <v>-99</v>
      </c>
      <c r="AD191" s="3">
        <v>100</v>
      </c>
      <c r="AE191" s="3">
        <v>-99</v>
      </c>
      <c r="AF191" s="3">
        <v>-99</v>
      </c>
      <c r="AG191" s="3">
        <v>-99</v>
      </c>
      <c r="AH191" s="10"/>
    </row>
    <row r="192" spans="1:34" ht="12.75">
      <c r="A192" s="14" t="s">
        <v>21</v>
      </c>
      <c r="B192" s="10">
        <v>818</v>
      </c>
      <c r="E192" s="3">
        <v>3</v>
      </c>
      <c r="F192" s="3">
        <v>1</v>
      </c>
      <c r="G192" s="3">
        <v>1</v>
      </c>
      <c r="H192" s="3">
        <v>12</v>
      </c>
      <c r="I192" s="7">
        <v>195</v>
      </c>
      <c r="R192" s="36">
        <v>818</v>
      </c>
      <c r="S192" s="34">
        <v>595</v>
      </c>
      <c r="T192" s="3">
        <v>-99</v>
      </c>
      <c r="U192" s="3">
        <v>111</v>
      </c>
      <c r="V192" s="3">
        <v>593</v>
      </c>
      <c r="W192" s="3">
        <v>-99</v>
      </c>
      <c r="X192" s="3">
        <v>131</v>
      </c>
      <c r="Y192" s="3">
        <v>590</v>
      </c>
      <c r="Z192" s="3">
        <v>-99</v>
      </c>
      <c r="AA192" s="3">
        <v>140</v>
      </c>
      <c r="AB192" s="3">
        <v>588</v>
      </c>
      <c r="AC192" s="3">
        <v>-99</v>
      </c>
      <c r="AD192" s="3">
        <v>154</v>
      </c>
      <c r="AE192" s="3">
        <v>-99</v>
      </c>
      <c r="AF192" s="3">
        <v>-99</v>
      </c>
      <c r="AG192" s="3">
        <v>-99</v>
      </c>
      <c r="AH192" s="14" t="s">
        <v>34</v>
      </c>
    </row>
    <row r="193" spans="1:34" ht="12.75">
      <c r="A193" s="14" t="s">
        <v>21</v>
      </c>
      <c r="B193" s="10">
        <v>819</v>
      </c>
      <c r="E193" s="3">
        <v>3</v>
      </c>
      <c r="F193" s="3">
        <v>1</v>
      </c>
      <c r="G193" s="3">
        <v>1</v>
      </c>
      <c r="H193" s="3">
        <v>22</v>
      </c>
      <c r="I193" s="7">
        <v>132</v>
      </c>
      <c r="R193" s="36">
        <v>819</v>
      </c>
      <c r="S193" s="34">
        <v>659</v>
      </c>
      <c r="T193" s="3">
        <v>-99</v>
      </c>
      <c r="U193" s="3">
        <v>63</v>
      </c>
      <c r="V193" s="3">
        <v>426</v>
      </c>
      <c r="W193" s="3">
        <v>-99</v>
      </c>
      <c r="X193" s="3">
        <v>23</v>
      </c>
      <c r="Y193" s="3">
        <v>425</v>
      </c>
      <c r="Z193" s="3">
        <v>-99</v>
      </c>
      <c r="AA193" s="3">
        <v>0</v>
      </c>
      <c r="AB193" s="3">
        <v>422</v>
      </c>
      <c r="AC193" s="3">
        <v>-99</v>
      </c>
      <c r="AD193" s="3">
        <v>280</v>
      </c>
      <c r="AE193" s="3">
        <v>-99</v>
      </c>
      <c r="AF193" s="3">
        <v>-99</v>
      </c>
      <c r="AG193" s="3">
        <v>-99</v>
      </c>
      <c r="AH193" s="14" t="s">
        <v>35</v>
      </c>
    </row>
    <row r="194" spans="1:34" ht="12.75">
      <c r="A194" s="14" t="s">
        <v>21</v>
      </c>
      <c r="B194" s="10">
        <v>820</v>
      </c>
      <c r="E194" s="3">
        <v>3</v>
      </c>
      <c r="F194" s="3">
        <v>1</v>
      </c>
      <c r="G194" s="3">
        <v>1</v>
      </c>
      <c r="H194" s="3">
        <v>22</v>
      </c>
      <c r="I194" s="7">
        <v>164</v>
      </c>
      <c r="R194" s="36">
        <v>820</v>
      </c>
      <c r="S194" s="34">
        <v>596</v>
      </c>
      <c r="T194" s="3">
        <v>-99</v>
      </c>
      <c r="U194" s="3">
        <v>289</v>
      </c>
      <c r="V194" s="3">
        <v>598</v>
      </c>
      <c r="W194" s="3">
        <v>-99</v>
      </c>
      <c r="X194" s="3">
        <v>336</v>
      </c>
      <c r="Y194" s="3">
        <v>628</v>
      </c>
      <c r="Z194" s="3">
        <v>-99</v>
      </c>
      <c r="AA194" s="3">
        <v>30</v>
      </c>
      <c r="AB194" s="3">
        <v>658</v>
      </c>
      <c r="AC194" s="3">
        <v>-99</v>
      </c>
      <c r="AD194" s="3">
        <v>59</v>
      </c>
      <c r="AE194" s="3">
        <v>-99</v>
      </c>
      <c r="AF194" s="3">
        <v>-99</v>
      </c>
      <c r="AG194" s="3">
        <v>-99</v>
      </c>
      <c r="AH194" s="14" t="s">
        <v>37</v>
      </c>
    </row>
    <row r="195" spans="1:34" ht="12.75">
      <c r="A195" s="14" t="s">
        <v>21</v>
      </c>
      <c r="B195" s="10">
        <v>821</v>
      </c>
      <c r="E195" s="3">
        <v>3</v>
      </c>
      <c r="F195" s="3">
        <v>1</v>
      </c>
      <c r="G195" s="3">
        <v>1</v>
      </c>
      <c r="H195" s="3">
        <v>22</v>
      </c>
      <c r="I195" s="7">
        <v>207</v>
      </c>
      <c r="R195" s="36">
        <v>821</v>
      </c>
      <c r="S195" s="34">
        <v>596</v>
      </c>
      <c r="T195" s="3">
        <v>-99</v>
      </c>
      <c r="U195" s="3">
        <v>282</v>
      </c>
      <c r="V195" s="3">
        <v>597</v>
      </c>
      <c r="W195" s="3">
        <v>-99</v>
      </c>
      <c r="X195" s="3">
        <v>294</v>
      </c>
      <c r="Y195" s="3">
        <v>598</v>
      </c>
      <c r="Z195" s="3">
        <v>-99</v>
      </c>
      <c r="AA195" s="3">
        <v>317</v>
      </c>
      <c r="AB195" s="3">
        <v>628</v>
      </c>
      <c r="AC195" s="3">
        <v>-99</v>
      </c>
      <c r="AD195" s="3">
        <v>16</v>
      </c>
      <c r="AE195" s="3">
        <v>-99</v>
      </c>
      <c r="AF195" s="3">
        <v>-99</v>
      </c>
      <c r="AG195" s="3">
        <v>-99</v>
      </c>
      <c r="AH195" s="14" t="s">
        <v>36</v>
      </c>
    </row>
    <row r="196" spans="1:34" ht="12.75">
      <c r="A196" s="14" t="s">
        <v>21</v>
      </c>
      <c r="B196" s="10">
        <v>822</v>
      </c>
      <c r="E196" s="3">
        <v>3</v>
      </c>
      <c r="F196" s="3">
        <v>1</v>
      </c>
      <c r="G196" s="3">
        <v>1</v>
      </c>
      <c r="H196" s="3">
        <v>22</v>
      </c>
      <c r="I196" s="7">
        <v>142</v>
      </c>
      <c r="R196" s="36">
        <v>822</v>
      </c>
      <c r="S196" s="34">
        <v>655</v>
      </c>
      <c r="T196" s="3">
        <v>-99</v>
      </c>
      <c r="U196" s="3">
        <v>66</v>
      </c>
      <c r="V196" s="3">
        <v>683</v>
      </c>
      <c r="W196" s="3">
        <v>-99</v>
      </c>
      <c r="X196" s="3">
        <v>48</v>
      </c>
      <c r="Y196" s="3">
        <v>657</v>
      </c>
      <c r="Z196" s="3">
        <v>-99</v>
      </c>
      <c r="AA196" s="3">
        <v>41</v>
      </c>
      <c r="AB196" s="3">
        <v>658</v>
      </c>
      <c r="AC196" s="3">
        <v>-99</v>
      </c>
      <c r="AD196" s="3">
        <v>33</v>
      </c>
      <c r="AE196" s="3">
        <v>-99</v>
      </c>
      <c r="AF196" s="3">
        <v>-99</v>
      </c>
      <c r="AG196" s="3">
        <v>-99</v>
      </c>
      <c r="AH196" s="14" t="s">
        <v>35</v>
      </c>
    </row>
    <row r="197" spans="1:33" ht="12.75">
      <c r="A197" s="14" t="s">
        <v>21</v>
      </c>
      <c r="B197" s="10">
        <v>823</v>
      </c>
      <c r="E197" s="3">
        <v>3</v>
      </c>
      <c r="F197" s="3">
        <v>1</v>
      </c>
      <c r="G197" s="3">
        <v>1</v>
      </c>
      <c r="H197" s="3">
        <v>11</v>
      </c>
      <c r="I197" s="7">
        <v>174</v>
      </c>
      <c r="R197" s="36">
        <v>823</v>
      </c>
      <c r="S197" s="34">
        <v>659</v>
      </c>
      <c r="T197" s="3">
        <v>-99</v>
      </c>
      <c r="U197" s="3">
        <v>357</v>
      </c>
      <c r="V197" s="3">
        <v>658</v>
      </c>
      <c r="W197" s="3">
        <v>-99</v>
      </c>
      <c r="X197" s="3">
        <v>28.5</v>
      </c>
      <c r="Y197" s="3">
        <v>683</v>
      </c>
      <c r="Z197" s="3">
        <v>-99</v>
      </c>
      <c r="AA197" s="3">
        <v>42</v>
      </c>
      <c r="AB197" s="3">
        <v>655</v>
      </c>
      <c r="AC197" s="3">
        <v>-99</v>
      </c>
      <c r="AD197" s="3">
        <v>57</v>
      </c>
      <c r="AE197" s="3">
        <v>-99</v>
      </c>
      <c r="AF197" s="3">
        <v>-99</v>
      </c>
      <c r="AG197" s="3">
        <v>-99</v>
      </c>
    </row>
    <row r="198" spans="1:34" s="27" customFormat="1" ht="12.75">
      <c r="A198" s="10" t="s">
        <v>21</v>
      </c>
      <c r="B198" s="10">
        <v>824</v>
      </c>
      <c r="C198" s="28"/>
      <c r="D198" s="10"/>
      <c r="E198" s="10">
        <v>3</v>
      </c>
      <c r="F198" s="10">
        <v>1</v>
      </c>
      <c r="G198" s="10">
        <v>3</v>
      </c>
      <c r="H198" s="10">
        <v>11</v>
      </c>
      <c r="I198" s="25">
        <v>73</v>
      </c>
      <c r="J198" s="26"/>
      <c r="K198" s="23">
        <v>7.25</v>
      </c>
      <c r="L198" s="23">
        <v>2</v>
      </c>
      <c r="M198" s="10"/>
      <c r="N198" s="10"/>
      <c r="O198" s="10">
        <v>2</v>
      </c>
      <c r="P198" s="25"/>
      <c r="Q198" s="25"/>
      <c r="R198" s="36">
        <v>824</v>
      </c>
      <c r="S198" s="34">
        <v>628</v>
      </c>
      <c r="T198" s="3">
        <v>-99</v>
      </c>
      <c r="U198" s="3">
        <v>345</v>
      </c>
      <c r="V198" s="3">
        <v>659</v>
      </c>
      <c r="W198" s="3">
        <v>-99</v>
      </c>
      <c r="X198" s="3">
        <v>2.5</v>
      </c>
      <c r="Y198" s="3">
        <v>656</v>
      </c>
      <c r="Z198" s="3">
        <v>-99</v>
      </c>
      <c r="AA198" s="3">
        <v>25</v>
      </c>
      <c r="AB198" s="3">
        <v>653</v>
      </c>
      <c r="AC198" s="3">
        <v>-99</v>
      </c>
      <c r="AD198" s="3">
        <v>47</v>
      </c>
      <c r="AE198" s="3">
        <v>-99</v>
      </c>
      <c r="AF198" s="3">
        <v>-99</v>
      </c>
      <c r="AG198" s="3">
        <v>-99</v>
      </c>
      <c r="AH198" s="10"/>
    </row>
    <row r="199" spans="1:34" ht="12.75">
      <c r="A199" s="14" t="s">
        <v>21</v>
      </c>
      <c r="B199" s="10">
        <v>825</v>
      </c>
      <c r="E199" s="3">
        <v>3</v>
      </c>
      <c r="F199" s="3">
        <v>1</v>
      </c>
      <c r="G199" s="3">
        <v>1</v>
      </c>
      <c r="H199" s="3">
        <v>22</v>
      </c>
      <c r="I199" s="7">
        <v>118</v>
      </c>
      <c r="R199" s="36">
        <v>825</v>
      </c>
      <c r="S199" s="34">
        <v>628</v>
      </c>
      <c r="T199" s="3">
        <v>-99</v>
      </c>
      <c r="U199" s="3">
        <v>349</v>
      </c>
      <c r="V199" s="3">
        <v>659</v>
      </c>
      <c r="W199" s="3">
        <v>-99</v>
      </c>
      <c r="X199" s="3">
        <v>6</v>
      </c>
      <c r="Y199" s="3">
        <v>658</v>
      </c>
      <c r="Z199" s="3">
        <v>-99</v>
      </c>
      <c r="AA199" s="3">
        <v>29</v>
      </c>
      <c r="AB199" s="3">
        <v>657</v>
      </c>
      <c r="AC199" s="3">
        <v>-99</v>
      </c>
      <c r="AD199" s="3">
        <v>34</v>
      </c>
      <c r="AE199" s="3">
        <v>-99</v>
      </c>
      <c r="AF199" s="3">
        <v>-99</v>
      </c>
      <c r="AG199" s="3">
        <v>-99</v>
      </c>
      <c r="AH199" s="14" t="s">
        <v>38</v>
      </c>
    </row>
    <row r="200" spans="1:34" ht="12.75">
      <c r="A200" s="14" t="s">
        <v>21</v>
      </c>
      <c r="B200" s="10">
        <v>826</v>
      </c>
      <c r="E200" s="3">
        <v>3</v>
      </c>
      <c r="F200" s="3">
        <v>1</v>
      </c>
      <c r="G200" s="3">
        <v>1</v>
      </c>
      <c r="H200" s="3">
        <v>22</v>
      </c>
      <c r="I200" s="7">
        <v>260</v>
      </c>
      <c r="R200" s="36">
        <v>826</v>
      </c>
      <c r="S200" s="34">
        <v>592</v>
      </c>
      <c r="T200" s="3">
        <v>-99</v>
      </c>
      <c r="U200" s="3">
        <v>322</v>
      </c>
      <c r="V200" s="3">
        <v>625</v>
      </c>
      <c r="W200" s="3">
        <v>-99</v>
      </c>
      <c r="X200" s="3">
        <v>334</v>
      </c>
      <c r="Y200" s="3">
        <v>654</v>
      </c>
      <c r="Z200" s="3">
        <v>-99</v>
      </c>
      <c r="AA200" s="3">
        <v>17</v>
      </c>
      <c r="AB200" s="3">
        <v>651</v>
      </c>
      <c r="AC200" s="3">
        <v>-99</v>
      </c>
      <c r="AD200" s="3">
        <v>25</v>
      </c>
      <c r="AE200" s="3">
        <v>-99</v>
      </c>
      <c r="AF200" s="3">
        <v>-99</v>
      </c>
      <c r="AG200" s="3">
        <v>-99</v>
      </c>
      <c r="AH200" s="14" t="s">
        <v>36</v>
      </c>
    </row>
    <row r="201" spans="1:34" ht="12.75">
      <c r="A201" s="14" t="s">
        <v>21</v>
      </c>
      <c r="B201" s="10">
        <v>827</v>
      </c>
      <c r="E201" s="3">
        <v>3</v>
      </c>
      <c r="F201" s="3">
        <v>1</v>
      </c>
      <c r="G201" s="3">
        <v>1</v>
      </c>
      <c r="H201" s="3">
        <v>22</v>
      </c>
      <c r="I201" s="7">
        <v>112</v>
      </c>
      <c r="R201" s="36">
        <v>827</v>
      </c>
      <c r="S201" s="34">
        <v>595</v>
      </c>
      <c r="T201" s="3">
        <v>-99</v>
      </c>
      <c r="U201" s="3">
        <v>339</v>
      </c>
      <c r="V201" s="3">
        <v>629</v>
      </c>
      <c r="W201" s="3">
        <v>-99</v>
      </c>
      <c r="X201" s="3">
        <v>346</v>
      </c>
      <c r="Y201" s="3">
        <v>628</v>
      </c>
      <c r="Z201" s="3">
        <v>-99</v>
      </c>
      <c r="AA201" s="3">
        <v>1</v>
      </c>
      <c r="AB201" s="3">
        <v>654</v>
      </c>
      <c r="AC201" s="3">
        <v>-99</v>
      </c>
      <c r="AD201" s="3">
        <v>32</v>
      </c>
      <c r="AE201" s="3">
        <v>-99</v>
      </c>
      <c r="AF201" s="3">
        <v>-99</v>
      </c>
      <c r="AG201" s="3">
        <v>-99</v>
      </c>
      <c r="AH201" s="14" t="s">
        <v>38</v>
      </c>
    </row>
    <row r="202" spans="1:34" ht="12.75">
      <c r="A202" s="14" t="s">
        <v>21</v>
      </c>
      <c r="B202" s="10">
        <v>828</v>
      </c>
      <c r="E202" s="3">
        <v>3</v>
      </c>
      <c r="F202" s="3">
        <v>1</v>
      </c>
      <c r="G202" s="3">
        <v>1</v>
      </c>
      <c r="H202" s="3">
        <v>22</v>
      </c>
      <c r="I202" s="7">
        <v>90</v>
      </c>
      <c r="R202" s="36">
        <v>828</v>
      </c>
      <c r="S202" s="34">
        <v>590</v>
      </c>
      <c r="T202" s="3">
        <v>-99</v>
      </c>
      <c r="U202" s="3">
        <v>340</v>
      </c>
      <c r="V202" s="3">
        <v>625</v>
      </c>
      <c r="W202" s="3">
        <v>-99</v>
      </c>
      <c r="X202" s="3">
        <v>1</v>
      </c>
      <c r="Y202" s="3">
        <v>568</v>
      </c>
      <c r="Z202" s="3">
        <v>-99</v>
      </c>
      <c r="AA202" s="3">
        <v>293</v>
      </c>
      <c r="AB202" s="3">
        <v>624</v>
      </c>
      <c r="AC202" s="3">
        <v>-99</v>
      </c>
      <c r="AD202" s="3">
        <v>39</v>
      </c>
      <c r="AE202" s="3">
        <v>623</v>
      </c>
      <c r="AF202" s="3">
        <v>-99</v>
      </c>
      <c r="AG202" s="3">
        <v>56</v>
      </c>
      <c r="AH202" s="14" t="s">
        <v>38</v>
      </c>
    </row>
    <row r="203" spans="1:34" ht="12.75">
      <c r="A203" s="14" t="s">
        <v>21</v>
      </c>
      <c r="B203" s="10">
        <v>829</v>
      </c>
      <c r="E203" s="3">
        <v>3</v>
      </c>
      <c r="F203" s="3">
        <v>1</v>
      </c>
      <c r="G203" s="3">
        <v>1</v>
      </c>
      <c r="H203" s="3">
        <v>12</v>
      </c>
      <c r="I203" s="7">
        <v>166</v>
      </c>
      <c r="R203" s="36">
        <v>829</v>
      </c>
      <c r="S203" s="34">
        <v>590</v>
      </c>
      <c r="T203" s="3">
        <v>-99</v>
      </c>
      <c r="U203" s="3">
        <v>351</v>
      </c>
      <c r="V203" s="3">
        <v>625</v>
      </c>
      <c r="W203" s="3">
        <v>-99</v>
      </c>
      <c r="X203" s="3">
        <v>3</v>
      </c>
      <c r="Y203" s="3">
        <v>624</v>
      </c>
      <c r="Z203" s="3">
        <v>-99</v>
      </c>
      <c r="AA203" s="3">
        <v>32.5</v>
      </c>
      <c r="AB203" s="3">
        <v>623</v>
      </c>
      <c r="AC203" s="3">
        <v>-99</v>
      </c>
      <c r="AD203" s="3">
        <v>43</v>
      </c>
      <c r="AE203" s="3">
        <v>-99</v>
      </c>
      <c r="AF203" s="3">
        <v>-99</v>
      </c>
      <c r="AG203" s="3">
        <v>-99</v>
      </c>
      <c r="AH203" s="14" t="s">
        <v>22</v>
      </c>
    </row>
    <row r="204" spans="1:34" ht="12.75">
      <c r="A204" s="14" t="s">
        <v>21</v>
      </c>
      <c r="B204" s="10">
        <v>830</v>
      </c>
      <c r="E204" s="3">
        <v>3</v>
      </c>
      <c r="F204" s="3">
        <v>1</v>
      </c>
      <c r="G204" s="3">
        <v>1</v>
      </c>
      <c r="H204" s="3">
        <v>22</v>
      </c>
      <c r="I204" s="7">
        <v>115</v>
      </c>
      <c r="R204" s="36">
        <v>830</v>
      </c>
      <c r="S204" s="34">
        <v>589</v>
      </c>
      <c r="T204" s="3">
        <v>-99</v>
      </c>
      <c r="U204" s="3">
        <v>325</v>
      </c>
      <c r="V204" s="3">
        <v>590</v>
      </c>
      <c r="W204" s="3">
        <v>-99</v>
      </c>
      <c r="X204" s="3">
        <v>2</v>
      </c>
      <c r="Y204" s="3">
        <v>625</v>
      </c>
      <c r="Z204" s="3">
        <v>-99</v>
      </c>
      <c r="AA204" s="3">
        <v>9</v>
      </c>
      <c r="AB204" s="3">
        <v>622</v>
      </c>
      <c r="AC204" s="3">
        <v>-99</v>
      </c>
      <c r="AD204" s="3">
        <v>47</v>
      </c>
      <c r="AE204" s="3">
        <v>-99</v>
      </c>
      <c r="AF204" s="3">
        <v>-99</v>
      </c>
      <c r="AG204" s="3">
        <v>-99</v>
      </c>
      <c r="AH204" s="14" t="s">
        <v>31</v>
      </c>
    </row>
    <row r="205" spans="1:34" ht="12.75">
      <c r="A205" s="14" t="s">
        <v>21</v>
      </c>
      <c r="B205" s="10">
        <v>831</v>
      </c>
      <c r="E205" s="3">
        <v>3</v>
      </c>
      <c r="F205" s="3">
        <v>1</v>
      </c>
      <c r="G205" s="3">
        <v>1</v>
      </c>
      <c r="H205" s="3">
        <v>22</v>
      </c>
      <c r="I205" s="7">
        <v>112</v>
      </c>
      <c r="R205" s="36">
        <v>831</v>
      </c>
      <c r="S205" s="34">
        <v>590</v>
      </c>
      <c r="T205" s="3">
        <v>-99</v>
      </c>
      <c r="U205" s="3">
        <v>343.5</v>
      </c>
      <c r="V205" s="3">
        <v>623</v>
      </c>
      <c r="W205" s="3">
        <v>-99</v>
      </c>
      <c r="X205" s="3">
        <v>29</v>
      </c>
      <c r="Y205" s="3">
        <v>645</v>
      </c>
      <c r="Z205" s="3">
        <v>-99</v>
      </c>
      <c r="AA205" s="3">
        <v>48.5</v>
      </c>
      <c r="AB205" s="3">
        <v>619</v>
      </c>
      <c r="AC205" s="3">
        <v>-99</v>
      </c>
      <c r="AD205" s="3">
        <v>76</v>
      </c>
      <c r="AE205" s="3">
        <v>-99</v>
      </c>
      <c r="AF205" s="3">
        <v>-99</v>
      </c>
      <c r="AG205" s="3">
        <v>-99</v>
      </c>
      <c r="AH205" s="14" t="s">
        <v>31</v>
      </c>
    </row>
    <row r="206" spans="1:34" ht="12.75">
      <c r="A206" s="14" t="s">
        <v>21</v>
      </c>
      <c r="B206" s="10">
        <v>832</v>
      </c>
      <c r="E206" s="3">
        <v>3</v>
      </c>
      <c r="F206" s="3">
        <v>1</v>
      </c>
      <c r="G206" s="3">
        <v>1</v>
      </c>
      <c r="H206" s="3">
        <v>22</v>
      </c>
      <c r="I206" s="7">
        <v>155</v>
      </c>
      <c r="R206" s="36">
        <v>832</v>
      </c>
      <c r="S206" s="34">
        <v>620</v>
      </c>
      <c r="T206" s="3">
        <v>-99</v>
      </c>
      <c r="U206" s="3">
        <v>329</v>
      </c>
      <c r="V206" s="3">
        <v>622</v>
      </c>
      <c r="W206" s="3">
        <v>-99</v>
      </c>
      <c r="X206" s="3">
        <v>343</v>
      </c>
      <c r="Y206" s="3">
        <v>623</v>
      </c>
      <c r="Z206" s="3">
        <v>-99</v>
      </c>
      <c r="AA206" s="3">
        <v>2</v>
      </c>
      <c r="AB206" s="3">
        <v>645</v>
      </c>
      <c r="AC206" s="3">
        <v>-99</v>
      </c>
      <c r="AD206" s="3">
        <v>23</v>
      </c>
      <c r="AE206" s="3">
        <v>-99</v>
      </c>
      <c r="AF206" s="3">
        <v>-99</v>
      </c>
      <c r="AG206" s="3">
        <v>-99</v>
      </c>
      <c r="AH206" s="14" t="s">
        <v>31</v>
      </c>
    </row>
    <row r="207" spans="1:34" ht="12.75">
      <c r="A207" s="14" t="s">
        <v>21</v>
      </c>
      <c r="B207" s="10">
        <v>833</v>
      </c>
      <c r="E207" s="3">
        <v>3</v>
      </c>
      <c r="F207" s="3">
        <v>1</v>
      </c>
      <c r="G207" s="3">
        <v>1</v>
      </c>
      <c r="H207" s="3">
        <v>21</v>
      </c>
      <c r="I207" s="7">
        <v>139</v>
      </c>
      <c r="R207" s="36">
        <v>833</v>
      </c>
      <c r="S207" s="34">
        <v>565</v>
      </c>
      <c r="T207" s="3">
        <v>-99</v>
      </c>
      <c r="U207" s="3">
        <v>308</v>
      </c>
      <c r="V207" s="3">
        <v>588</v>
      </c>
      <c r="W207" s="3">
        <v>-99</v>
      </c>
      <c r="X207" s="3">
        <v>347</v>
      </c>
      <c r="Y207" s="3">
        <v>620</v>
      </c>
      <c r="Z207" s="3">
        <v>-99</v>
      </c>
      <c r="AA207" s="3">
        <v>13</v>
      </c>
      <c r="AB207" s="3">
        <v>617</v>
      </c>
      <c r="AC207" s="3">
        <v>-99</v>
      </c>
      <c r="AD207" s="3">
        <v>29</v>
      </c>
      <c r="AE207" s="3">
        <v>-99</v>
      </c>
      <c r="AF207" s="3">
        <v>-99</v>
      </c>
      <c r="AG207" s="3">
        <v>-99</v>
      </c>
      <c r="AH207" s="14" t="s">
        <v>39</v>
      </c>
    </row>
    <row r="208" spans="1:33" ht="12.75">
      <c r="A208" s="14" t="s">
        <v>21</v>
      </c>
      <c r="B208" s="10">
        <v>834</v>
      </c>
      <c r="E208" s="3">
        <v>3</v>
      </c>
      <c r="F208" s="3">
        <v>1</v>
      </c>
      <c r="G208" s="3">
        <v>2</v>
      </c>
      <c r="H208" s="3">
        <v>11</v>
      </c>
      <c r="I208" s="7">
        <v>108</v>
      </c>
      <c r="R208" s="36">
        <v>834</v>
      </c>
      <c r="S208" s="34">
        <v>616</v>
      </c>
      <c r="T208" s="3">
        <v>-99</v>
      </c>
      <c r="U208" s="3">
        <v>340</v>
      </c>
      <c r="V208" s="3">
        <v>621</v>
      </c>
      <c r="W208" s="3">
        <v>-99</v>
      </c>
      <c r="X208" s="3">
        <v>350</v>
      </c>
      <c r="Y208" s="3">
        <v>618</v>
      </c>
      <c r="Z208" s="3">
        <v>-99</v>
      </c>
      <c r="AA208" s="3">
        <v>9</v>
      </c>
      <c r="AB208" s="3">
        <v>614</v>
      </c>
      <c r="AC208" s="3">
        <v>-99</v>
      </c>
      <c r="AD208" s="3">
        <v>23</v>
      </c>
      <c r="AE208" s="3">
        <v>-99</v>
      </c>
      <c r="AF208" s="3">
        <v>-99</v>
      </c>
      <c r="AG208" s="3">
        <v>-99</v>
      </c>
    </row>
    <row r="209" spans="1:33" ht="12.75">
      <c r="A209" s="14" t="s">
        <v>21</v>
      </c>
      <c r="B209" s="10">
        <v>835</v>
      </c>
      <c r="E209" s="3">
        <v>3</v>
      </c>
      <c r="F209" s="3">
        <v>1</v>
      </c>
      <c r="G209" s="3">
        <v>2</v>
      </c>
      <c r="H209" s="3">
        <v>11</v>
      </c>
      <c r="I209" s="7">
        <v>121</v>
      </c>
      <c r="R209" s="36">
        <v>835</v>
      </c>
      <c r="S209" s="34">
        <v>623</v>
      </c>
      <c r="T209" s="3">
        <v>-99</v>
      </c>
      <c r="U209" s="3">
        <v>345.5</v>
      </c>
      <c r="V209" s="3">
        <v>610</v>
      </c>
      <c r="W209" s="3">
        <v>-99</v>
      </c>
      <c r="X209" s="3">
        <v>297</v>
      </c>
      <c r="Y209" s="3">
        <v>647</v>
      </c>
      <c r="Z209" s="3">
        <v>-99</v>
      </c>
      <c r="AA209" s="3">
        <v>10</v>
      </c>
      <c r="AB209" s="3">
        <v>643</v>
      </c>
      <c r="AC209" s="3">
        <v>-99</v>
      </c>
      <c r="AD209" s="3">
        <v>43</v>
      </c>
      <c r="AE209" s="3">
        <v>613</v>
      </c>
      <c r="AF209" s="3">
        <v>-99</v>
      </c>
      <c r="AG209" s="3">
        <v>303</v>
      </c>
    </row>
    <row r="210" spans="1:34" ht="12.75">
      <c r="A210" s="14" t="s">
        <v>21</v>
      </c>
      <c r="B210" s="10">
        <v>836</v>
      </c>
      <c r="E210" s="3">
        <v>3</v>
      </c>
      <c r="F210" s="3">
        <v>1</v>
      </c>
      <c r="G210" s="3">
        <v>1</v>
      </c>
      <c r="H210" s="3">
        <v>22</v>
      </c>
      <c r="I210" s="7">
        <v>181</v>
      </c>
      <c r="R210" s="36">
        <v>836</v>
      </c>
      <c r="S210" s="34">
        <v>622</v>
      </c>
      <c r="T210" s="3">
        <v>-99</v>
      </c>
      <c r="U210" s="3">
        <v>324</v>
      </c>
      <c r="V210" s="3">
        <v>621</v>
      </c>
      <c r="W210" s="3">
        <v>-99</v>
      </c>
      <c r="X210" s="3">
        <v>340</v>
      </c>
      <c r="Y210" s="3">
        <v>612</v>
      </c>
      <c r="Z210" s="3">
        <v>-99</v>
      </c>
      <c r="AA210" s="3">
        <v>284.5</v>
      </c>
      <c r="AB210" s="3">
        <v>642</v>
      </c>
      <c r="AC210" s="3">
        <v>-99</v>
      </c>
      <c r="AD210" s="3">
        <v>23</v>
      </c>
      <c r="AE210" s="3">
        <v>-99</v>
      </c>
      <c r="AF210" s="3">
        <v>-99</v>
      </c>
      <c r="AG210" s="3">
        <v>-99</v>
      </c>
      <c r="AH210" s="14" t="s">
        <v>40</v>
      </c>
    </row>
    <row r="211" spans="1:33" ht="12.75">
      <c r="A211" s="14" t="s">
        <v>21</v>
      </c>
      <c r="B211" s="10">
        <v>837</v>
      </c>
      <c r="E211" s="3">
        <v>3</v>
      </c>
      <c r="F211" s="3">
        <v>1</v>
      </c>
      <c r="G211" s="3">
        <v>1</v>
      </c>
      <c r="H211" s="3">
        <v>11</v>
      </c>
      <c r="I211" s="7">
        <v>215</v>
      </c>
      <c r="R211" s="36">
        <v>837</v>
      </c>
      <c r="S211" s="34">
        <v>623</v>
      </c>
      <c r="T211" s="3">
        <v>-99</v>
      </c>
      <c r="U211" s="3">
        <v>322</v>
      </c>
      <c r="V211" s="3">
        <v>624</v>
      </c>
      <c r="W211" s="3">
        <v>-99</v>
      </c>
      <c r="X211" s="3">
        <v>333</v>
      </c>
      <c r="Y211" s="3">
        <v>646</v>
      </c>
      <c r="Z211" s="3">
        <v>-99</v>
      </c>
      <c r="AA211" s="3">
        <v>346</v>
      </c>
      <c r="AB211" s="3">
        <v>649</v>
      </c>
      <c r="AC211" s="3">
        <v>-99</v>
      </c>
      <c r="AD211" s="3">
        <v>9</v>
      </c>
      <c r="AE211" s="3">
        <v>-99</v>
      </c>
      <c r="AF211" s="3">
        <v>-99</v>
      </c>
      <c r="AG211" s="3">
        <v>-99</v>
      </c>
    </row>
    <row r="212" spans="1:34" ht="12.75">
      <c r="A212" s="14" t="s">
        <v>21</v>
      </c>
      <c r="B212" s="10">
        <v>838</v>
      </c>
      <c r="E212" s="3">
        <v>3</v>
      </c>
      <c r="F212" s="3">
        <v>1</v>
      </c>
      <c r="G212" s="3">
        <v>1</v>
      </c>
      <c r="H212" s="18">
        <v>22</v>
      </c>
      <c r="I212" s="19">
        <v>169</v>
      </c>
      <c r="R212" s="36">
        <v>838</v>
      </c>
      <c r="S212" s="34">
        <v>622</v>
      </c>
      <c r="T212" s="3">
        <v>-99</v>
      </c>
      <c r="U212" s="3">
        <v>300</v>
      </c>
      <c r="V212" s="3">
        <v>623</v>
      </c>
      <c r="W212" s="3">
        <v>-99</v>
      </c>
      <c r="X212" s="3">
        <v>335</v>
      </c>
      <c r="Y212" s="3">
        <v>646</v>
      </c>
      <c r="Z212" s="3">
        <v>-99</v>
      </c>
      <c r="AA212" s="3">
        <v>6</v>
      </c>
      <c r="AB212" s="3">
        <v>644</v>
      </c>
      <c r="AC212" s="3">
        <v>-99</v>
      </c>
      <c r="AD212" s="3">
        <v>61</v>
      </c>
      <c r="AE212" s="3">
        <v>647</v>
      </c>
      <c r="AF212" s="3">
        <v>-99</v>
      </c>
      <c r="AG212" s="3">
        <v>18</v>
      </c>
      <c r="AH212" s="14" t="s">
        <v>40</v>
      </c>
    </row>
    <row r="213" spans="1:34" s="27" customFormat="1" ht="12.75">
      <c r="A213" s="10" t="s">
        <v>21</v>
      </c>
      <c r="B213" s="10">
        <v>839</v>
      </c>
      <c r="C213" s="28"/>
      <c r="D213" s="10"/>
      <c r="E213" s="10">
        <v>3</v>
      </c>
      <c r="F213" s="10">
        <v>1</v>
      </c>
      <c r="G213" s="10">
        <v>1</v>
      </c>
      <c r="H213" s="29">
        <v>11</v>
      </c>
      <c r="I213" s="30">
        <v>215</v>
      </c>
      <c r="J213" s="26"/>
      <c r="K213" s="23">
        <v>18</v>
      </c>
      <c r="L213" s="23">
        <v>12</v>
      </c>
      <c r="M213" s="10">
        <v>15</v>
      </c>
      <c r="N213" s="10"/>
      <c r="O213" s="10"/>
      <c r="P213" s="25"/>
      <c r="Q213" s="25"/>
      <c r="R213" s="36">
        <v>839</v>
      </c>
      <c r="S213" s="34">
        <v>625</v>
      </c>
      <c r="T213" s="3">
        <v>-99</v>
      </c>
      <c r="U213" s="3">
        <v>310</v>
      </c>
      <c r="V213" s="3">
        <v>624</v>
      </c>
      <c r="W213" s="3">
        <v>-99</v>
      </c>
      <c r="X213" s="3">
        <v>354</v>
      </c>
      <c r="Y213" s="3">
        <v>651</v>
      </c>
      <c r="Z213" s="3">
        <v>-99</v>
      </c>
      <c r="AA213" s="3">
        <v>9</v>
      </c>
      <c r="AB213" s="3">
        <v>652</v>
      </c>
      <c r="AC213" s="3">
        <v>-99</v>
      </c>
      <c r="AD213" s="3">
        <v>33</v>
      </c>
      <c r="AE213" s="3">
        <v>-99</v>
      </c>
      <c r="AF213" s="3">
        <v>-99</v>
      </c>
      <c r="AG213" s="3">
        <v>-99</v>
      </c>
      <c r="AH213" s="10"/>
    </row>
    <row r="214" spans="1:34" ht="12.75">
      <c r="A214" s="14" t="s">
        <v>21</v>
      </c>
      <c r="B214" s="10">
        <v>840</v>
      </c>
      <c r="E214" s="3">
        <v>3</v>
      </c>
      <c r="F214" s="3">
        <v>1</v>
      </c>
      <c r="G214" s="3">
        <v>1</v>
      </c>
      <c r="H214" s="18">
        <v>22</v>
      </c>
      <c r="I214" s="19">
        <v>179</v>
      </c>
      <c r="R214" s="36">
        <v>840</v>
      </c>
      <c r="S214" s="34">
        <v>676</v>
      </c>
      <c r="T214" s="3">
        <v>-99</v>
      </c>
      <c r="U214" s="3">
        <v>34</v>
      </c>
      <c r="V214" s="3">
        <v>650</v>
      </c>
      <c r="W214" s="3">
        <v>-99</v>
      </c>
      <c r="X214" s="3">
        <v>1</v>
      </c>
      <c r="Y214" s="3">
        <v>653</v>
      </c>
      <c r="Z214" s="3">
        <v>-99</v>
      </c>
      <c r="AA214" s="3">
        <v>346</v>
      </c>
      <c r="AB214" s="3">
        <v>624</v>
      </c>
      <c r="AC214" s="3">
        <v>-99</v>
      </c>
      <c r="AD214" s="3">
        <v>320</v>
      </c>
      <c r="AE214" s="3">
        <v>-99</v>
      </c>
      <c r="AF214" s="3">
        <v>-99</v>
      </c>
      <c r="AG214" s="3">
        <v>-99</v>
      </c>
      <c r="AH214" s="14" t="s">
        <v>40</v>
      </c>
    </row>
    <row r="215" spans="1:34" ht="12.75">
      <c r="A215" s="14" t="s">
        <v>21</v>
      </c>
      <c r="B215" s="10">
        <v>841</v>
      </c>
      <c r="E215" s="3">
        <v>3</v>
      </c>
      <c r="F215" s="3">
        <v>1</v>
      </c>
      <c r="G215" s="3">
        <v>1</v>
      </c>
      <c r="H215" s="18">
        <v>22</v>
      </c>
      <c r="I215" s="19">
        <v>119</v>
      </c>
      <c r="R215" s="36">
        <v>841</v>
      </c>
      <c r="S215" s="34">
        <v>625</v>
      </c>
      <c r="T215" s="3">
        <v>-99</v>
      </c>
      <c r="U215" s="3">
        <v>300</v>
      </c>
      <c r="V215" s="3">
        <v>646</v>
      </c>
      <c r="W215" s="3">
        <v>-99</v>
      </c>
      <c r="X215" s="3">
        <v>335</v>
      </c>
      <c r="Y215" s="3">
        <v>655</v>
      </c>
      <c r="Z215" s="3">
        <v>-99</v>
      </c>
      <c r="AA215" s="3">
        <v>1</v>
      </c>
      <c r="AB215" s="3">
        <v>679</v>
      </c>
      <c r="AC215" s="3">
        <v>-99</v>
      </c>
      <c r="AD215" s="3">
        <v>26</v>
      </c>
      <c r="AE215" s="3">
        <v>-99</v>
      </c>
      <c r="AF215" s="3">
        <v>-99</v>
      </c>
      <c r="AG215" s="3">
        <v>-99</v>
      </c>
      <c r="AH215" s="14" t="s">
        <v>40</v>
      </c>
    </row>
    <row r="216" spans="1:34" ht="12.75">
      <c r="A216" s="14" t="s">
        <v>21</v>
      </c>
      <c r="B216" s="10">
        <v>842</v>
      </c>
      <c r="E216" s="3">
        <v>3</v>
      </c>
      <c r="F216" s="3">
        <v>1</v>
      </c>
      <c r="G216" s="3">
        <v>1</v>
      </c>
      <c r="H216" s="18">
        <v>22</v>
      </c>
      <c r="I216" s="19">
        <v>130</v>
      </c>
      <c r="R216" s="36">
        <v>842</v>
      </c>
      <c r="S216" s="34">
        <v>624</v>
      </c>
      <c r="T216" s="3">
        <v>-99</v>
      </c>
      <c r="U216" s="3">
        <v>310</v>
      </c>
      <c r="V216" s="3">
        <v>651</v>
      </c>
      <c r="W216" s="3">
        <v>-99</v>
      </c>
      <c r="X216" s="3">
        <v>330</v>
      </c>
      <c r="Y216" s="3">
        <v>679</v>
      </c>
      <c r="Z216" s="3">
        <v>-99</v>
      </c>
      <c r="AA216" s="3">
        <v>19</v>
      </c>
      <c r="AB216" s="3">
        <v>676</v>
      </c>
      <c r="AC216" s="3">
        <v>-99</v>
      </c>
      <c r="AD216" s="3">
        <v>41</v>
      </c>
      <c r="AE216" s="3">
        <v>-99</v>
      </c>
      <c r="AF216" s="3">
        <v>-99</v>
      </c>
      <c r="AG216" s="3">
        <v>-99</v>
      </c>
      <c r="AH216" s="14" t="s">
        <v>40</v>
      </c>
    </row>
    <row r="217" spans="1:34" ht="12.75">
      <c r="A217" s="14" t="s">
        <v>21</v>
      </c>
      <c r="B217" s="10">
        <v>843</v>
      </c>
      <c r="E217" s="3">
        <v>3</v>
      </c>
      <c r="F217" s="3">
        <v>1</v>
      </c>
      <c r="G217" s="3">
        <v>1</v>
      </c>
      <c r="H217" s="18">
        <v>22</v>
      </c>
      <c r="I217" s="19">
        <v>225</v>
      </c>
      <c r="R217" s="36">
        <v>843</v>
      </c>
      <c r="S217" s="34">
        <v>625</v>
      </c>
      <c r="T217" s="3">
        <v>-99</v>
      </c>
      <c r="U217" s="3">
        <v>299</v>
      </c>
      <c r="V217" s="3">
        <v>624</v>
      </c>
      <c r="W217" s="3">
        <v>-99</v>
      </c>
      <c r="X217" s="3">
        <v>316</v>
      </c>
      <c r="Y217" s="3">
        <v>654</v>
      </c>
      <c r="Z217" s="3">
        <v>-99</v>
      </c>
      <c r="AA217" s="3">
        <v>347.5</v>
      </c>
      <c r="AB217" s="3">
        <v>652</v>
      </c>
      <c r="AC217" s="3">
        <v>-99</v>
      </c>
      <c r="AD217" s="3">
        <v>29</v>
      </c>
      <c r="AE217" s="3">
        <v>-99</v>
      </c>
      <c r="AF217" s="3">
        <v>-99</v>
      </c>
      <c r="AG217" s="3">
        <v>-99</v>
      </c>
      <c r="AH217" s="14" t="s">
        <v>40</v>
      </c>
    </row>
    <row r="218" spans="1:34" ht="12.75">
      <c r="A218" s="14" t="s">
        <v>21</v>
      </c>
      <c r="B218" s="10">
        <v>844</v>
      </c>
      <c r="E218" s="3">
        <v>3</v>
      </c>
      <c r="F218" s="3">
        <v>1</v>
      </c>
      <c r="G218" s="3">
        <v>1</v>
      </c>
      <c r="H218" s="18">
        <v>12</v>
      </c>
      <c r="I218" s="19">
        <v>130</v>
      </c>
      <c r="R218" s="36">
        <v>844</v>
      </c>
      <c r="S218" s="34">
        <v>654</v>
      </c>
      <c r="T218" s="3">
        <v>-99</v>
      </c>
      <c r="U218" s="3">
        <v>308</v>
      </c>
      <c r="V218" s="3">
        <v>658</v>
      </c>
      <c r="W218" s="3">
        <v>-99</v>
      </c>
      <c r="X218" s="3">
        <v>335</v>
      </c>
      <c r="Y218" s="3">
        <v>680</v>
      </c>
      <c r="Z218" s="3">
        <v>-99</v>
      </c>
      <c r="AA218" s="3">
        <v>357</v>
      </c>
      <c r="AB218" s="3">
        <v>679</v>
      </c>
      <c r="AC218" s="3">
        <v>-99</v>
      </c>
      <c r="AD218" s="3">
        <v>22</v>
      </c>
      <c r="AE218" s="3">
        <v>-99</v>
      </c>
      <c r="AF218" s="3">
        <v>-99</v>
      </c>
      <c r="AG218" s="3">
        <v>-99</v>
      </c>
      <c r="AH218" s="14" t="s">
        <v>22</v>
      </c>
    </row>
    <row r="219" spans="1:34" ht="12.75">
      <c r="A219" s="14" t="s">
        <v>21</v>
      </c>
      <c r="B219" s="10">
        <v>845</v>
      </c>
      <c r="E219" s="3">
        <v>3</v>
      </c>
      <c r="F219" s="3">
        <v>1</v>
      </c>
      <c r="G219" s="3">
        <v>1</v>
      </c>
      <c r="H219" s="18">
        <v>22</v>
      </c>
      <c r="I219" s="19">
        <v>169</v>
      </c>
      <c r="R219" s="36">
        <v>845</v>
      </c>
      <c r="S219" s="34">
        <v>423</v>
      </c>
      <c r="T219" s="3">
        <v>-99</v>
      </c>
      <c r="U219" s="3">
        <v>325</v>
      </c>
      <c r="V219" s="3">
        <v>453</v>
      </c>
      <c r="W219" s="3">
        <v>-99</v>
      </c>
      <c r="X219" s="3">
        <v>345</v>
      </c>
      <c r="Y219" s="3">
        <v>657</v>
      </c>
      <c r="Z219" s="3">
        <v>-99</v>
      </c>
      <c r="AA219" s="3">
        <v>2.5</v>
      </c>
      <c r="AB219" s="3">
        <v>680</v>
      </c>
      <c r="AC219" s="3">
        <v>-99</v>
      </c>
      <c r="AD219" s="3">
        <v>28</v>
      </c>
      <c r="AE219" s="3">
        <v>-99</v>
      </c>
      <c r="AF219" s="3">
        <v>-99</v>
      </c>
      <c r="AG219" s="3">
        <v>-99</v>
      </c>
      <c r="AH219" s="14" t="s">
        <v>38</v>
      </c>
    </row>
    <row r="220" spans="1:33" ht="12.75">
      <c r="A220" s="14" t="s">
        <v>21</v>
      </c>
      <c r="B220" s="10">
        <v>846</v>
      </c>
      <c r="E220" s="3">
        <v>3</v>
      </c>
      <c r="F220" s="3">
        <v>1</v>
      </c>
      <c r="G220" s="3">
        <v>1</v>
      </c>
      <c r="H220" s="18">
        <v>11</v>
      </c>
      <c r="I220" s="19">
        <v>147</v>
      </c>
      <c r="R220" s="36">
        <v>846</v>
      </c>
      <c r="S220" s="34">
        <v>422</v>
      </c>
      <c r="T220" s="3">
        <v>-99</v>
      </c>
      <c r="U220" s="3">
        <v>308</v>
      </c>
      <c r="V220" s="3">
        <v>425</v>
      </c>
      <c r="W220" s="3">
        <v>-99</v>
      </c>
      <c r="X220" s="3">
        <v>327</v>
      </c>
      <c r="Y220" s="3">
        <v>653</v>
      </c>
      <c r="Z220" s="3">
        <v>-99</v>
      </c>
      <c r="AA220" s="3">
        <v>52</v>
      </c>
      <c r="AB220" s="3">
        <v>451</v>
      </c>
      <c r="AC220" s="3">
        <v>-99</v>
      </c>
      <c r="AD220" s="3">
        <v>6</v>
      </c>
      <c r="AE220" s="3">
        <v>-99</v>
      </c>
      <c r="AF220" s="3">
        <v>-99</v>
      </c>
      <c r="AG220" s="3">
        <v>-99</v>
      </c>
    </row>
    <row r="221" spans="1:34" ht="12.75">
      <c r="A221" s="14" t="s">
        <v>21</v>
      </c>
      <c r="B221" s="10">
        <v>847</v>
      </c>
      <c r="E221" s="3">
        <v>3</v>
      </c>
      <c r="F221" s="3">
        <v>1</v>
      </c>
      <c r="G221" s="3">
        <v>1</v>
      </c>
      <c r="H221" s="18">
        <v>12</v>
      </c>
      <c r="I221" s="19">
        <v>192</v>
      </c>
      <c r="R221" s="36">
        <v>847</v>
      </c>
      <c r="S221" s="34">
        <v>423</v>
      </c>
      <c r="T221" s="3">
        <v>-99</v>
      </c>
      <c r="U221" s="3">
        <v>315</v>
      </c>
      <c r="V221" s="3">
        <v>451</v>
      </c>
      <c r="W221" s="3">
        <v>-99</v>
      </c>
      <c r="X221" s="3">
        <v>343</v>
      </c>
      <c r="Y221" s="3">
        <v>683</v>
      </c>
      <c r="Z221" s="3">
        <v>-99</v>
      </c>
      <c r="AA221" s="3">
        <v>14</v>
      </c>
      <c r="AB221" s="3">
        <v>680</v>
      </c>
      <c r="AC221" s="3">
        <v>-99</v>
      </c>
      <c r="AD221" s="3">
        <v>38</v>
      </c>
      <c r="AE221" s="3">
        <v>-99</v>
      </c>
      <c r="AF221" s="3">
        <v>-99</v>
      </c>
      <c r="AG221" s="3">
        <v>-99</v>
      </c>
      <c r="AH221" s="14" t="s">
        <v>22</v>
      </c>
    </row>
    <row r="222" spans="1:33" ht="12.75">
      <c r="A222" s="14" t="s">
        <v>21</v>
      </c>
      <c r="B222" s="10">
        <v>848</v>
      </c>
      <c r="E222" s="3">
        <v>3</v>
      </c>
      <c r="F222" s="3">
        <v>1</v>
      </c>
      <c r="G222" s="3">
        <v>1</v>
      </c>
      <c r="H222" s="18">
        <v>11</v>
      </c>
      <c r="I222" s="19">
        <v>157</v>
      </c>
      <c r="R222" s="36">
        <v>848</v>
      </c>
      <c r="S222" s="34">
        <v>645</v>
      </c>
      <c r="T222" s="3">
        <v>-99</v>
      </c>
      <c r="U222" s="3">
        <v>185</v>
      </c>
      <c r="V222" s="3">
        <v>651</v>
      </c>
      <c r="W222" s="3">
        <v>-99</v>
      </c>
      <c r="X222" s="3">
        <v>209</v>
      </c>
      <c r="Y222" s="3">
        <v>652</v>
      </c>
      <c r="Z222" s="3">
        <v>-99</v>
      </c>
      <c r="AA222" s="3">
        <v>123</v>
      </c>
      <c r="AB222" s="3">
        <v>659</v>
      </c>
      <c r="AC222" s="3">
        <v>-99</v>
      </c>
      <c r="AD222" s="3">
        <v>309</v>
      </c>
      <c r="AE222" s="3">
        <v>-99</v>
      </c>
      <c r="AF222" s="3">
        <v>-99</v>
      </c>
      <c r="AG222" s="3">
        <v>309</v>
      </c>
    </row>
    <row r="223" spans="1:34" ht="12.75">
      <c r="A223" s="14" t="s">
        <v>21</v>
      </c>
      <c r="B223" s="10">
        <v>849</v>
      </c>
      <c r="E223" s="3">
        <v>3</v>
      </c>
      <c r="F223" s="3">
        <v>1</v>
      </c>
      <c r="G223" s="3">
        <v>1</v>
      </c>
      <c r="H223" s="18">
        <v>22</v>
      </c>
      <c r="I223" s="19">
        <v>171</v>
      </c>
      <c r="R223" s="36">
        <v>849</v>
      </c>
      <c r="S223" s="34">
        <v>686</v>
      </c>
      <c r="T223" s="3">
        <v>-99</v>
      </c>
      <c r="U223" s="3">
        <v>71</v>
      </c>
      <c r="V223" s="3">
        <v>456</v>
      </c>
      <c r="W223" s="3">
        <v>-99</v>
      </c>
      <c r="X223" s="3">
        <v>304</v>
      </c>
      <c r="Y223" s="3">
        <v>462</v>
      </c>
      <c r="Z223" s="3">
        <v>-99</v>
      </c>
      <c r="AA223" s="3">
        <v>334</v>
      </c>
      <c r="AB223" s="3">
        <v>492</v>
      </c>
      <c r="AC223" s="3">
        <v>-99</v>
      </c>
      <c r="AD223" s="3">
        <v>18.5</v>
      </c>
      <c r="AE223" s="3">
        <v>-99</v>
      </c>
      <c r="AF223" s="3">
        <v>-99</v>
      </c>
      <c r="AG223" s="3">
        <v>-99</v>
      </c>
      <c r="AH223" s="14" t="s">
        <v>38</v>
      </c>
    </row>
    <row r="224" spans="1:34" s="27" customFormat="1" ht="12.75">
      <c r="A224" s="10" t="s">
        <v>21</v>
      </c>
      <c r="B224" s="10">
        <v>850</v>
      </c>
      <c r="C224" s="28"/>
      <c r="D224" s="10"/>
      <c r="E224" s="10">
        <v>3</v>
      </c>
      <c r="F224" s="10">
        <v>1</v>
      </c>
      <c r="G224" s="10">
        <v>2</v>
      </c>
      <c r="H224" s="29">
        <v>11</v>
      </c>
      <c r="I224" s="30">
        <v>137</v>
      </c>
      <c r="J224" s="26"/>
      <c r="K224" s="23">
        <v>9.5</v>
      </c>
      <c r="L224" s="23">
        <v>1</v>
      </c>
      <c r="M224" s="10">
        <v>7</v>
      </c>
      <c r="N224" s="10"/>
      <c r="O224" s="10"/>
      <c r="P224" s="25"/>
      <c r="Q224" s="25"/>
      <c r="R224" s="36">
        <v>850</v>
      </c>
      <c r="S224" s="34">
        <v>452</v>
      </c>
      <c r="T224" s="3">
        <v>-99</v>
      </c>
      <c r="U224" s="3">
        <v>317</v>
      </c>
      <c r="V224" s="3">
        <v>493</v>
      </c>
      <c r="W224" s="3">
        <v>-99</v>
      </c>
      <c r="X224" s="3">
        <v>340</v>
      </c>
      <c r="Y224" s="3">
        <v>491</v>
      </c>
      <c r="Z224" s="3">
        <v>-99</v>
      </c>
      <c r="AA224" s="3">
        <v>352</v>
      </c>
      <c r="AB224" s="3">
        <v>494</v>
      </c>
      <c r="AC224" s="3">
        <v>-99</v>
      </c>
      <c r="AD224" s="3">
        <v>13</v>
      </c>
      <c r="AE224" s="3">
        <v>-99</v>
      </c>
      <c r="AF224" s="3">
        <v>-99</v>
      </c>
      <c r="AG224" s="3">
        <v>-99</v>
      </c>
      <c r="AH224" s="10"/>
    </row>
    <row r="225" spans="1:34" ht="12.75">
      <c r="A225" s="14" t="s">
        <v>21</v>
      </c>
      <c r="B225" s="10">
        <v>851</v>
      </c>
      <c r="E225" s="3">
        <v>3</v>
      </c>
      <c r="F225" s="3">
        <v>1</v>
      </c>
      <c r="G225" s="3">
        <v>1</v>
      </c>
      <c r="H225" s="18">
        <v>22</v>
      </c>
      <c r="I225" s="19">
        <v>190</v>
      </c>
      <c r="R225" s="36">
        <v>851</v>
      </c>
      <c r="S225" s="34">
        <v>494</v>
      </c>
      <c r="T225" s="3">
        <v>-99</v>
      </c>
      <c r="U225" s="3">
        <v>332</v>
      </c>
      <c r="V225" s="3">
        <v>522</v>
      </c>
      <c r="W225" s="3">
        <v>-99</v>
      </c>
      <c r="X225" s="3">
        <v>350</v>
      </c>
      <c r="Y225" s="3">
        <v>681</v>
      </c>
      <c r="Z225" s="3">
        <v>-99</v>
      </c>
      <c r="AA225" s="3">
        <v>278</v>
      </c>
      <c r="AB225" s="3">
        <v>718</v>
      </c>
      <c r="AC225" s="3">
        <v>-99</v>
      </c>
      <c r="AD225" s="3">
        <v>43</v>
      </c>
      <c r="AE225" s="3">
        <v>717</v>
      </c>
      <c r="AF225" s="3">
        <v>-99</v>
      </c>
      <c r="AG225" s="3">
        <v>97</v>
      </c>
      <c r="AH225" s="14" t="s">
        <v>31</v>
      </c>
    </row>
    <row r="226" spans="1:33" ht="12.75">
      <c r="A226" s="14" t="s">
        <v>21</v>
      </c>
      <c r="B226" s="10">
        <v>852</v>
      </c>
      <c r="E226" s="3">
        <v>3</v>
      </c>
      <c r="F226" s="3">
        <v>1</v>
      </c>
      <c r="G226" s="3">
        <v>2</v>
      </c>
      <c r="H226" s="18">
        <v>11</v>
      </c>
      <c r="I226" s="19">
        <v>72</v>
      </c>
      <c r="R226" s="36">
        <v>852</v>
      </c>
      <c r="S226" s="34">
        <v>714</v>
      </c>
      <c r="T226" s="3">
        <v>-99</v>
      </c>
      <c r="U226" s="3">
        <v>239</v>
      </c>
      <c r="V226" s="3">
        <v>681</v>
      </c>
      <c r="W226" s="3">
        <v>-99</v>
      </c>
      <c r="X226" s="3">
        <v>307</v>
      </c>
      <c r="Y226" s="3">
        <v>721</v>
      </c>
      <c r="Z226" s="3">
        <v>-99</v>
      </c>
      <c r="AA226" s="3">
        <v>333</v>
      </c>
      <c r="AB226" s="3">
        <v>717</v>
      </c>
      <c r="AC226" s="3">
        <v>-99</v>
      </c>
      <c r="AD226" s="3">
        <v>2</v>
      </c>
      <c r="AE226" s="3">
        <v>-99</v>
      </c>
      <c r="AF226" s="3">
        <v>-99</v>
      </c>
      <c r="AG226" s="3">
        <v>-99</v>
      </c>
    </row>
    <row r="227" spans="1:34" ht="12.75">
      <c r="A227" s="14" t="s">
        <v>21</v>
      </c>
      <c r="B227" s="10">
        <v>853</v>
      </c>
      <c r="E227" s="3">
        <v>3</v>
      </c>
      <c r="F227" s="3">
        <v>1</v>
      </c>
      <c r="G227" s="3">
        <v>1</v>
      </c>
      <c r="H227" s="18">
        <v>22</v>
      </c>
      <c r="I227" s="19">
        <v>134</v>
      </c>
      <c r="R227" s="36">
        <v>853</v>
      </c>
      <c r="S227" s="34">
        <v>682</v>
      </c>
      <c r="T227" s="3">
        <v>-99</v>
      </c>
      <c r="U227" s="3">
        <v>301</v>
      </c>
      <c r="V227" s="3">
        <v>719</v>
      </c>
      <c r="W227" s="3">
        <v>-99</v>
      </c>
      <c r="X227" s="3">
        <v>334</v>
      </c>
      <c r="Y227" s="3">
        <v>718</v>
      </c>
      <c r="Z227" s="3">
        <v>-99</v>
      </c>
      <c r="AA227" s="3">
        <v>17</v>
      </c>
      <c r="AB227" s="3">
        <v>717</v>
      </c>
      <c r="AC227" s="3">
        <v>-99</v>
      </c>
      <c r="AD227" s="3">
        <v>54</v>
      </c>
      <c r="AE227" s="3">
        <v>715</v>
      </c>
      <c r="AF227" s="3">
        <v>-99</v>
      </c>
      <c r="AG227" s="3">
        <v>76</v>
      </c>
      <c r="AH227" s="14" t="s">
        <v>29</v>
      </c>
    </row>
    <row r="228" spans="1:33" ht="12.75">
      <c r="A228" s="14" t="s">
        <v>21</v>
      </c>
      <c r="B228" s="10">
        <v>854</v>
      </c>
      <c r="E228" s="3">
        <v>3</v>
      </c>
      <c r="F228" s="3">
        <v>1</v>
      </c>
      <c r="G228" s="3">
        <v>1</v>
      </c>
      <c r="H228" s="18">
        <v>11</v>
      </c>
      <c r="I228" s="19">
        <v>175</v>
      </c>
      <c r="R228" s="36">
        <v>854</v>
      </c>
      <c r="S228" s="34">
        <v>652</v>
      </c>
      <c r="T228" s="3">
        <v>-99</v>
      </c>
      <c r="U228" s="3">
        <v>275</v>
      </c>
      <c r="V228" s="3">
        <v>655</v>
      </c>
      <c r="W228" s="3">
        <v>-99</v>
      </c>
      <c r="X228" s="3">
        <v>315</v>
      </c>
      <c r="Y228" s="3">
        <v>680</v>
      </c>
      <c r="Z228" s="3">
        <v>-99</v>
      </c>
      <c r="AA228" s="3">
        <v>336</v>
      </c>
      <c r="AB228" s="3">
        <v>685</v>
      </c>
      <c r="AC228" s="3">
        <v>-99</v>
      </c>
      <c r="AD228" s="3">
        <v>8</v>
      </c>
      <c r="AE228" s="3">
        <v>681</v>
      </c>
      <c r="AF228" s="3">
        <v>-99</v>
      </c>
      <c r="AG228" s="3">
        <v>38</v>
      </c>
    </row>
    <row r="229" spans="1:34" ht="12.75">
      <c r="A229" s="14" t="s">
        <v>21</v>
      </c>
      <c r="B229" s="10">
        <v>855</v>
      </c>
      <c r="E229" s="3">
        <v>3</v>
      </c>
      <c r="F229" s="3">
        <v>1</v>
      </c>
      <c r="G229" s="3">
        <v>1</v>
      </c>
      <c r="H229" s="18">
        <v>22</v>
      </c>
      <c r="I229" s="19">
        <v>146</v>
      </c>
      <c r="R229" s="36">
        <v>855</v>
      </c>
      <c r="S229" s="34">
        <v>648</v>
      </c>
      <c r="T229" s="3">
        <v>-99</v>
      </c>
      <c r="U229" s="3">
        <v>220</v>
      </c>
      <c r="V229" s="3">
        <v>651</v>
      </c>
      <c r="W229" s="3">
        <v>-99</v>
      </c>
      <c r="X229" s="3">
        <v>273</v>
      </c>
      <c r="Y229" s="3">
        <v>653</v>
      </c>
      <c r="Z229" s="3">
        <v>-99</v>
      </c>
      <c r="AA229" s="3">
        <v>292</v>
      </c>
      <c r="AB229" s="3">
        <v>652</v>
      </c>
      <c r="AC229" s="3">
        <v>-99</v>
      </c>
      <c r="AD229" s="3">
        <v>306</v>
      </c>
      <c r="AE229" s="3">
        <v>680</v>
      </c>
      <c r="AF229" s="3">
        <v>-99</v>
      </c>
      <c r="AG229" s="3">
        <v>331</v>
      </c>
      <c r="AH229" s="14" t="s">
        <v>41</v>
      </c>
    </row>
    <row r="230" spans="1:33" ht="12.75">
      <c r="A230" s="14" t="s">
        <v>21</v>
      </c>
      <c r="B230" s="10">
        <v>856</v>
      </c>
      <c r="E230" s="3">
        <v>3</v>
      </c>
      <c r="F230" s="3">
        <v>1</v>
      </c>
      <c r="G230" s="3">
        <v>1</v>
      </c>
      <c r="H230" s="18">
        <v>22</v>
      </c>
      <c r="I230" s="19">
        <v>146</v>
      </c>
      <c r="R230" s="36">
        <v>856</v>
      </c>
      <c r="S230" s="34">
        <v>678</v>
      </c>
      <c r="T230" s="3">
        <v>-99</v>
      </c>
      <c r="U230" s="3">
        <v>231</v>
      </c>
      <c r="V230" s="3">
        <v>680</v>
      </c>
      <c r="W230" s="3">
        <v>-99</v>
      </c>
      <c r="X230" s="3">
        <v>288</v>
      </c>
      <c r="Y230" s="3">
        <v>682</v>
      </c>
      <c r="Z230" s="3">
        <v>-99</v>
      </c>
      <c r="AA230" s="3">
        <v>327</v>
      </c>
      <c r="AB230" s="3">
        <v>719</v>
      </c>
      <c r="AC230" s="3">
        <v>-99</v>
      </c>
      <c r="AD230" s="3">
        <v>353</v>
      </c>
      <c r="AE230" s="3">
        <v>718</v>
      </c>
      <c r="AF230" s="3">
        <v>-99</v>
      </c>
      <c r="AG230" s="3">
        <v>15</v>
      </c>
    </row>
    <row r="231" spans="1:34" ht="12.75">
      <c r="A231" s="14" t="s">
        <v>21</v>
      </c>
      <c r="B231" s="10">
        <v>857</v>
      </c>
      <c r="E231" s="3">
        <v>3</v>
      </c>
      <c r="F231" s="3">
        <v>1</v>
      </c>
      <c r="G231" s="3">
        <v>1</v>
      </c>
      <c r="H231" s="18">
        <v>12</v>
      </c>
      <c r="I231" s="19">
        <v>113</v>
      </c>
      <c r="R231" s="36">
        <v>857</v>
      </c>
      <c r="S231" s="34">
        <v>648</v>
      </c>
      <c r="T231" s="3">
        <v>-99</v>
      </c>
      <c r="U231" s="3">
        <v>288</v>
      </c>
      <c r="V231" s="3">
        <v>649</v>
      </c>
      <c r="W231" s="3">
        <v>-99</v>
      </c>
      <c r="X231" s="3">
        <v>334</v>
      </c>
      <c r="Y231" s="3">
        <v>679</v>
      </c>
      <c r="Z231" s="3">
        <v>-99</v>
      </c>
      <c r="AA231" s="3">
        <v>1.5</v>
      </c>
      <c r="AB231" s="3">
        <v>677</v>
      </c>
      <c r="AC231" s="3">
        <v>-99</v>
      </c>
      <c r="AD231" s="3">
        <v>63</v>
      </c>
      <c r="AE231" s="3">
        <v>678</v>
      </c>
      <c r="AF231" s="3">
        <v>-99</v>
      </c>
      <c r="AG231" s="3">
        <v>47.5</v>
      </c>
      <c r="AH231" s="14" t="s">
        <v>22</v>
      </c>
    </row>
    <row r="232" spans="1:34" ht="12.75">
      <c r="A232" s="14" t="s">
        <v>21</v>
      </c>
      <c r="B232" s="10">
        <v>858</v>
      </c>
      <c r="E232" s="3">
        <v>3</v>
      </c>
      <c r="F232" s="3">
        <v>1</v>
      </c>
      <c r="G232" s="3">
        <v>1</v>
      </c>
      <c r="H232" s="18">
        <v>22</v>
      </c>
      <c r="I232" s="19">
        <v>142</v>
      </c>
      <c r="R232" s="36">
        <v>858</v>
      </c>
      <c r="S232" s="34">
        <v>647</v>
      </c>
      <c r="T232" s="3">
        <v>-99</v>
      </c>
      <c r="U232" s="3">
        <v>287</v>
      </c>
      <c r="V232" s="3">
        <v>650</v>
      </c>
      <c r="W232" s="3">
        <v>-99</v>
      </c>
      <c r="X232" s="3">
        <v>310</v>
      </c>
      <c r="Y232" s="3">
        <v>649</v>
      </c>
      <c r="Z232" s="3">
        <v>-99</v>
      </c>
      <c r="AA232" s="3">
        <v>327</v>
      </c>
      <c r="AB232" s="3">
        <v>676</v>
      </c>
      <c r="AC232" s="3">
        <v>-99</v>
      </c>
      <c r="AD232" s="3">
        <v>351</v>
      </c>
      <c r="AE232" s="3">
        <v>677</v>
      </c>
      <c r="AF232" s="3">
        <v>-99</v>
      </c>
      <c r="AG232" s="3">
        <v>18</v>
      </c>
      <c r="AH232" s="14" t="s">
        <v>29</v>
      </c>
    </row>
    <row r="233" spans="1:34" ht="12.75">
      <c r="A233" s="14" t="s">
        <v>21</v>
      </c>
      <c r="B233" s="10">
        <v>859</v>
      </c>
      <c r="E233" s="3">
        <v>3</v>
      </c>
      <c r="F233" s="3">
        <v>1</v>
      </c>
      <c r="G233" s="3">
        <v>1</v>
      </c>
      <c r="H233" s="18">
        <v>22</v>
      </c>
      <c r="I233" s="19">
        <v>115</v>
      </c>
      <c r="R233" s="36">
        <v>859</v>
      </c>
      <c r="S233" s="34">
        <v>646</v>
      </c>
      <c r="T233" s="3">
        <v>-99</v>
      </c>
      <c r="U233" s="3">
        <v>305</v>
      </c>
      <c r="V233" s="3">
        <v>647</v>
      </c>
      <c r="W233" s="3">
        <v>-99</v>
      </c>
      <c r="X233" s="3">
        <v>325</v>
      </c>
      <c r="Y233" s="3">
        <v>648</v>
      </c>
      <c r="Z233" s="3">
        <v>-99</v>
      </c>
      <c r="AA233" s="3">
        <v>355</v>
      </c>
      <c r="AB233" s="3">
        <v>676</v>
      </c>
      <c r="AC233" s="3">
        <v>-99</v>
      </c>
      <c r="AD233" s="3">
        <v>21</v>
      </c>
      <c r="AE233" s="3">
        <v>675</v>
      </c>
      <c r="AF233" s="3">
        <v>-99</v>
      </c>
      <c r="AG233" s="3">
        <v>30</v>
      </c>
      <c r="AH233" s="14" t="s">
        <v>35</v>
      </c>
    </row>
    <row r="234" spans="1:34" ht="12.75">
      <c r="A234" s="14" t="s">
        <v>21</v>
      </c>
      <c r="B234" s="10">
        <v>860</v>
      </c>
      <c r="E234" s="3">
        <v>3</v>
      </c>
      <c r="F234" s="3">
        <v>1</v>
      </c>
      <c r="G234" s="3">
        <v>1</v>
      </c>
      <c r="H234" s="18">
        <v>22</v>
      </c>
      <c r="I234" s="19">
        <v>164</v>
      </c>
      <c r="R234" s="36">
        <v>860</v>
      </c>
      <c r="S234" s="34">
        <v>647</v>
      </c>
      <c r="T234" s="3">
        <v>-99</v>
      </c>
      <c r="U234" s="3">
        <v>300</v>
      </c>
      <c r="V234" s="3">
        <v>650</v>
      </c>
      <c r="W234" s="3">
        <v>-99</v>
      </c>
      <c r="X234" s="3">
        <v>318</v>
      </c>
      <c r="Y234" s="3">
        <v>679</v>
      </c>
      <c r="Z234" s="3">
        <v>-99</v>
      </c>
      <c r="AA234" s="3">
        <v>346</v>
      </c>
      <c r="AB234" s="3">
        <v>677</v>
      </c>
      <c r="AC234" s="3">
        <v>-99</v>
      </c>
      <c r="AD234" s="3">
        <v>12</v>
      </c>
      <c r="AE234" s="3">
        <v>673</v>
      </c>
      <c r="AF234" s="3">
        <v>-99</v>
      </c>
      <c r="AG234" s="3">
        <v>38</v>
      </c>
      <c r="AH234" s="14" t="s">
        <v>28</v>
      </c>
    </row>
    <row r="235" spans="1:34" ht="12.75">
      <c r="A235" s="14" t="s">
        <v>21</v>
      </c>
      <c r="B235" s="10">
        <v>861</v>
      </c>
      <c r="E235" s="3">
        <v>3</v>
      </c>
      <c r="F235" s="3">
        <v>1</v>
      </c>
      <c r="G235" s="3">
        <v>1</v>
      </c>
      <c r="H235" s="18">
        <v>22</v>
      </c>
      <c r="I235" s="19">
        <v>159</v>
      </c>
      <c r="R235" s="36">
        <v>861</v>
      </c>
      <c r="S235" s="34">
        <v>647</v>
      </c>
      <c r="T235" s="3">
        <v>-99</v>
      </c>
      <c r="U235" s="3">
        <v>311</v>
      </c>
      <c r="V235" s="3">
        <v>648</v>
      </c>
      <c r="W235" s="3">
        <v>-99</v>
      </c>
      <c r="X235" s="3">
        <v>335</v>
      </c>
      <c r="Y235" s="3">
        <v>675</v>
      </c>
      <c r="Z235" s="3">
        <v>-99</v>
      </c>
      <c r="AA235" s="3">
        <v>10</v>
      </c>
      <c r="AB235" s="3">
        <v>673</v>
      </c>
      <c r="AC235" s="3">
        <v>-99</v>
      </c>
      <c r="AD235" s="3">
        <v>32.5</v>
      </c>
      <c r="AE235" s="3">
        <v>-99</v>
      </c>
      <c r="AF235" s="3">
        <v>-99</v>
      </c>
      <c r="AG235" s="3">
        <v>-99</v>
      </c>
      <c r="AH235" s="14" t="s">
        <v>42</v>
      </c>
    </row>
    <row r="236" spans="1:34" ht="12.75">
      <c r="A236" s="14" t="s">
        <v>21</v>
      </c>
      <c r="B236" s="10">
        <v>862</v>
      </c>
      <c r="E236" s="3">
        <v>3</v>
      </c>
      <c r="F236" s="3">
        <v>1</v>
      </c>
      <c r="G236" s="3">
        <v>1</v>
      </c>
      <c r="H236" s="18">
        <v>22</v>
      </c>
      <c r="I236" s="19">
        <v>143</v>
      </c>
      <c r="R236" s="36">
        <v>862</v>
      </c>
      <c r="S236" s="34">
        <v>643</v>
      </c>
      <c r="T236" s="3">
        <v>-99</v>
      </c>
      <c r="U236" s="3">
        <v>257</v>
      </c>
      <c r="V236" s="3">
        <v>648</v>
      </c>
      <c r="W236" s="3">
        <v>-99</v>
      </c>
      <c r="X236" s="3">
        <v>318</v>
      </c>
      <c r="Y236" s="3">
        <v>676</v>
      </c>
      <c r="Z236" s="3">
        <v>-99</v>
      </c>
      <c r="AA236" s="3">
        <v>332</v>
      </c>
      <c r="AB236" s="3">
        <v>673</v>
      </c>
      <c r="AC236" s="3">
        <v>-99</v>
      </c>
      <c r="AD236" s="3">
        <v>356</v>
      </c>
      <c r="AE236" s="3">
        <v>710</v>
      </c>
      <c r="AF236" s="3">
        <v>-99</v>
      </c>
      <c r="AG236" s="3">
        <v>27</v>
      </c>
      <c r="AH236" s="14" t="s">
        <v>40</v>
      </c>
    </row>
    <row r="237" spans="1:34" ht="12.75">
      <c r="A237" s="14" t="s">
        <v>21</v>
      </c>
      <c r="B237" s="10">
        <v>863</v>
      </c>
      <c r="E237" s="3">
        <v>3</v>
      </c>
      <c r="F237" s="3">
        <v>1</v>
      </c>
      <c r="G237" s="3">
        <v>1</v>
      </c>
      <c r="H237" s="18">
        <v>22</v>
      </c>
      <c r="I237" s="19">
        <v>212</v>
      </c>
      <c r="R237" s="36">
        <v>863</v>
      </c>
      <c r="S237" s="34">
        <v>644</v>
      </c>
      <c r="T237" s="3">
        <v>-99</v>
      </c>
      <c r="U237" s="3">
        <v>282</v>
      </c>
      <c r="V237" s="3">
        <v>647</v>
      </c>
      <c r="W237" s="3">
        <v>-99</v>
      </c>
      <c r="X237" s="3">
        <v>312</v>
      </c>
      <c r="Y237" s="3">
        <v>676</v>
      </c>
      <c r="Z237" s="3">
        <v>-99</v>
      </c>
      <c r="AA237" s="3">
        <v>340</v>
      </c>
      <c r="AB237" s="3">
        <v>674</v>
      </c>
      <c r="AC237" s="3">
        <v>-99</v>
      </c>
      <c r="AD237" s="3">
        <v>2</v>
      </c>
      <c r="AE237" s="3">
        <v>706</v>
      </c>
      <c r="AF237" s="3">
        <v>-99</v>
      </c>
      <c r="AG237" s="3">
        <v>31</v>
      </c>
      <c r="AH237" s="14" t="s">
        <v>35</v>
      </c>
    </row>
    <row r="238" spans="1:34" ht="12.75">
      <c r="A238" s="14" t="s">
        <v>21</v>
      </c>
      <c r="B238" s="10">
        <v>864</v>
      </c>
      <c r="E238" s="3">
        <v>3</v>
      </c>
      <c r="F238" s="3">
        <v>1</v>
      </c>
      <c r="G238" s="3">
        <v>1</v>
      </c>
      <c r="H238" s="18">
        <v>22</v>
      </c>
      <c r="I238" s="19">
        <v>179</v>
      </c>
      <c r="R238" s="36">
        <v>864</v>
      </c>
      <c r="S238" s="34">
        <v>642</v>
      </c>
      <c r="T238" s="3">
        <v>-99</v>
      </c>
      <c r="U238" s="3">
        <v>265</v>
      </c>
      <c r="V238" s="3">
        <v>644</v>
      </c>
      <c r="W238" s="3">
        <v>-99</v>
      </c>
      <c r="X238" s="3">
        <v>312</v>
      </c>
      <c r="Y238" s="3">
        <v>648</v>
      </c>
      <c r="Z238" s="3">
        <v>-99</v>
      </c>
      <c r="AA238" s="3">
        <v>349</v>
      </c>
      <c r="AB238" s="3">
        <v>643</v>
      </c>
      <c r="AC238" s="3">
        <v>-99</v>
      </c>
      <c r="AD238" s="3">
        <v>22</v>
      </c>
      <c r="AE238" s="3">
        <v>670</v>
      </c>
      <c r="AF238" s="3">
        <v>-99</v>
      </c>
      <c r="AG238" s="3">
        <v>74</v>
      </c>
      <c r="AH238" s="14" t="s">
        <v>40</v>
      </c>
    </row>
    <row r="239" spans="1:34" ht="12.75">
      <c r="A239" s="14" t="s">
        <v>21</v>
      </c>
      <c r="B239" s="10">
        <v>865</v>
      </c>
      <c r="E239" s="3">
        <v>3</v>
      </c>
      <c r="F239" s="3">
        <v>1</v>
      </c>
      <c r="G239" s="3">
        <v>1</v>
      </c>
      <c r="H239" s="18">
        <v>22</v>
      </c>
      <c r="I239" s="19">
        <v>166</v>
      </c>
      <c r="R239" s="36">
        <v>865</v>
      </c>
      <c r="S239" s="34">
        <v>644</v>
      </c>
      <c r="T239" s="3">
        <v>-99</v>
      </c>
      <c r="U239" s="3">
        <v>303</v>
      </c>
      <c r="V239" s="3">
        <v>647</v>
      </c>
      <c r="W239" s="3">
        <v>-99</v>
      </c>
      <c r="X239" s="3">
        <v>334</v>
      </c>
      <c r="Y239" s="3">
        <v>648</v>
      </c>
      <c r="Z239" s="3">
        <v>-99</v>
      </c>
      <c r="AA239" s="3">
        <v>353</v>
      </c>
      <c r="AB239" s="3">
        <v>676</v>
      </c>
      <c r="AC239" s="3">
        <v>-99</v>
      </c>
      <c r="AD239" s="3">
        <v>8</v>
      </c>
      <c r="AE239" s="3">
        <v>643</v>
      </c>
      <c r="AF239" s="3">
        <v>-99</v>
      </c>
      <c r="AG239" s="3">
        <v>53</v>
      </c>
      <c r="AH239" s="14" t="s">
        <v>35</v>
      </c>
    </row>
    <row r="240" spans="1:34" ht="12.75">
      <c r="A240" s="14" t="s">
        <v>21</v>
      </c>
      <c r="B240" s="10">
        <v>866</v>
      </c>
      <c r="E240" s="3">
        <v>3</v>
      </c>
      <c r="F240" s="3">
        <v>1</v>
      </c>
      <c r="G240" s="3">
        <v>1</v>
      </c>
      <c r="H240" s="18">
        <v>14</v>
      </c>
      <c r="I240" s="19">
        <v>168</v>
      </c>
      <c r="R240" s="36">
        <v>866</v>
      </c>
      <c r="S240" s="34">
        <v>597</v>
      </c>
      <c r="T240" s="3">
        <v>-99</v>
      </c>
      <c r="U240" s="3">
        <v>312</v>
      </c>
      <c r="V240" s="3">
        <v>391</v>
      </c>
      <c r="W240" s="3">
        <v>-99</v>
      </c>
      <c r="X240" s="3">
        <v>333</v>
      </c>
      <c r="Y240" s="3">
        <v>396</v>
      </c>
      <c r="Z240" s="3">
        <v>-99</v>
      </c>
      <c r="AA240" s="3">
        <v>345</v>
      </c>
      <c r="AB240" s="3">
        <v>427</v>
      </c>
      <c r="AC240" s="3">
        <v>-99</v>
      </c>
      <c r="AD240" s="3">
        <v>8</v>
      </c>
      <c r="AE240" s="3">
        <v>-99</v>
      </c>
      <c r="AF240" s="3">
        <v>-99</v>
      </c>
      <c r="AG240" s="3">
        <v>-99</v>
      </c>
      <c r="AH240" s="14" t="s">
        <v>43</v>
      </c>
    </row>
    <row r="241" spans="1:34" ht="12.75">
      <c r="A241" s="14" t="s">
        <v>21</v>
      </c>
      <c r="B241" s="10">
        <v>867</v>
      </c>
      <c r="E241" s="3">
        <v>3</v>
      </c>
      <c r="F241" s="3">
        <v>1</v>
      </c>
      <c r="G241" s="3">
        <v>1</v>
      </c>
      <c r="H241" s="18">
        <v>22</v>
      </c>
      <c r="I241" s="19">
        <v>166</v>
      </c>
      <c r="R241" s="36">
        <v>867</v>
      </c>
      <c r="S241" s="34">
        <v>703</v>
      </c>
      <c r="T241" s="3">
        <v>-99</v>
      </c>
      <c r="U241" s="3">
        <v>54</v>
      </c>
      <c r="V241" s="3">
        <v>708</v>
      </c>
      <c r="W241" s="3">
        <v>-99</v>
      </c>
      <c r="X241" s="3">
        <v>19</v>
      </c>
      <c r="Y241" s="3">
        <v>712</v>
      </c>
      <c r="Z241" s="3">
        <v>-99</v>
      </c>
      <c r="AA241" s="3">
        <v>350</v>
      </c>
      <c r="AB241" s="3">
        <v>676</v>
      </c>
      <c r="AC241" s="3">
        <v>-99</v>
      </c>
      <c r="AD241" s="3">
        <v>315</v>
      </c>
      <c r="AE241" s="3">
        <v>643</v>
      </c>
      <c r="AF241" s="3">
        <v>-99</v>
      </c>
      <c r="AG241" s="3">
        <v>262</v>
      </c>
      <c r="AH241" s="14" t="s">
        <v>31</v>
      </c>
    </row>
    <row r="242" spans="1:34" s="27" customFormat="1" ht="12.75">
      <c r="A242" s="10" t="s">
        <v>21</v>
      </c>
      <c r="B242" s="10">
        <v>868</v>
      </c>
      <c r="C242" s="28"/>
      <c r="D242" s="10"/>
      <c r="E242" s="10">
        <v>3</v>
      </c>
      <c r="F242" s="10">
        <v>1</v>
      </c>
      <c r="G242" s="10">
        <v>1</v>
      </c>
      <c r="H242" s="29">
        <v>11</v>
      </c>
      <c r="I242" s="30">
        <v>204</v>
      </c>
      <c r="J242" s="26"/>
      <c r="K242" s="23">
        <v>19</v>
      </c>
      <c r="L242" s="23">
        <v>15</v>
      </c>
      <c r="M242" s="10">
        <v>17</v>
      </c>
      <c r="N242" s="10">
        <v>5</v>
      </c>
      <c r="O242" s="10">
        <v>6</v>
      </c>
      <c r="P242" s="25">
        <v>20</v>
      </c>
      <c r="Q242" s="25">
        <f>36+12</f>
        <v>48</v>
      </c>
      <c r="R242" s="36">
        <v>868</v>
      </c>
      <c r="S242" s="34">
        <v>671</v>
      </c>
      <c r="T242" s="3">
        <v>-99</v>
      </c>
      <c r="U242" s="3">
        <v>245</v>
      </c>
      <c r="V242" s="3">
        <v>672</v>
      </c>
      <c r="W242" s="3">
        <v>-99</v>
      </c>
      <c r="X242" s="3">
        <v>276</v>
      </c>
      <c r="Y242" s="3">
        <v>709</v>
      </c>
      <c r="Z242" s="3">
        <v>-99</v>
      </c>
      <c r="AA242" s="3">
        <v>328</v>
      </c>
      <c r="AB242" s="3">
        <v>710</v>
      </c>
      <c r="AC242" s="3">
        <v>-99</v>
      </c>
      <c r="AD242" s="3">
        <v>11</v>
      </c>
      <c r="AE242" s="3">
        <v>708</v>
      </c>
      <c r="AF242" s="3">
        <v>-99</v>
      </c>
      <c r="AG242" s="3">
        <v>40</v>
      </c>
      <c r="AH242" s="10"/>
    </row>
    <row r="243" spans="1:33" ht="12.75">
      <c r="A243" s="14" t="s">
        <v>21</v>
      </c>
      <c r="B243" s="10">
        <v>869</v>
      </c>
      <c r="E243" s="3">
        <v>3</v>
      </c>
      <c r="F243" s="3">
        <v>1</v>
      </c>
      <c r="G243" s="3">
        <v>1</v>
      </c>
      <c r="H243" s="18">
        <v>11</v>
      </c>
      <c r="I243" s="19">
        <v>204</v>
      </c>
      <c r="R243" s="36">
        <v>869</v>
      </c>
      <c r="S243" s="34">
        <v>670</v>
      </c>
      <c r="T243" s="3">
        <v>-99</v>
      </c>
      <c r="U243" s="3">
        <v>304</v>
      </c>
      <c r="V243" s="3">
        <v>671</v>
      </c>
      <c r="W243" s="3">
        <v>-99</v>
      </c>
      <c r="X243" s="3">
        <v>344</v>
      </c>
      <c r="Y243" s="3">
        <v>669</v>
      </c>
      <c r="Z243" s="3">
        <v>-99</v>
      </c>
      <c r="AA243" s="3">
        <v>8</v>
      </c>
      <c r="AB243" s="3">
        <v>702</v>
      </c>
      <c r="AC243" s="3">
        <v>-99</v>
      </c>
      <c r="AD243" s="3">
        <v>22</v>
      </c>
      <c r="AE243" s="3">
        <v>701</v>
      </c>
      <c r="AF243" s="3">
        <v>-99</v>
      </c>
      <c r="AG243" s="3">
        <v>37</v>
      </c>
    </row>
    <row r="244" spans="1:34" ht="12.75">
      <c r="A244" s="14" t="s">
        <v>21</v>
      </c>
      <c r="B244" s="10">
        <v>870</v>
      </c>
      <c r="E244" s="3">
        <v>3</v>
      </c>
      <c r="F244" s="3">
        <v>1</v>
      </c>
      <c r="G244" s="3">
        <v>1</v>
      </c>
      <c r="H244" s="18">
        <v>12</v>
      </c>
      <c r="I244" s="19">
        <v>137</v>
      </c>
      <c r="R244" s="36">
        <v>870</v>
      </c>
      <c r="S244" s="34">
        <v>641</v>
      </c>
      <c r="T244" s="3">
        <v>-99</v>
      </c>
      <c r="U244" s="3">
        <v>270</v>
      </c>
      <c r="V244" s="3">
        <v>643</v>
      </c>
      <c r="W244" s="3">
        <v>-99</v>
      </c>
      <c r="X244" s="3">
        <v>318</v>
      </c>
      <c r="Y244" s="3">
        <v>676</v>
      </c>
      <c r="Z244" s="3">
        <v>-99</v>
      </c>
      <c r="AA244" s="3">
        <v>343</v>
      </c>
      <c r="AB244" s="3">
        <v>670</v>
      </c>
      <c r="AC244" s="3">
        <v>-99</v>
      </c>
      <c r="AD244" s="3">
        <v>24</v>
      </c>
      <c r="AE244" s="3">
        <v>669</v>
      </c>
      <c r="AF244" s="3">
        <v>-99</v>
      </c>
      <c r="AG244" s="3">
        <v>50</v>
      </c>
      <c r="AH244" s="14" t="s">
        <v>22</v>
      </c>
    </row>
    <row r="245" spans="1:33" ht="12.75">
      <c r="A245" s="14" t="s">
        <v>21</v>
      </c>
      <c r="B245" s="10">
        <v>871</v>
      </c>
      <c r="E245" s="3">
        <v>3</v>
      </c>
      <c r="F245" s="3">
        <v>1</v>
      </c>
      <c r="G245" s="3">
        <v>1</v>
      </c>
      <c r="H245" s="18">
        <v>11</v>
      </c>
      <c r="I245" s="19">
        <v>158</v>
      </c>
      <c r="R245" s="36">
        <v>871</v>
      </c>
      <c r="S245" s="34">
        <v>609</v>
      </c>
      <c r="T245" s="3">
        <v>-99</v>
      </c>
      <c r="U245" s="3">
        <v>241</v>
      </c>
      <c r="V245" s="3">
        <v>639</v>
      </c>
      <c r="W245" s="3">
        <v>-99</v>
      </c>
      <c r="X245" s="3">
        <v>288</v>
      </c>
      <c r="Y245" s="3">
        <v>642</v>
      </c>
      <c r="Z245" s="3">
        <v>-99</v>
      </c>
      <c r="AA245" s="3">
        <v>334</v>
      </c>
      <c r="AB245" s="3">
        <v>640</v>
      </c>
      <c r="AC245" s="3">
        <v>-99</v>
      </c>
      <c r="AD245" s="3">
        <v>352</v>
      </c>
      <c r="AE245" s="3">
        <v>638</v>
      </c>
      <c r="AF245" s="3">
        <v>-99</v>
      </c>
      <c r="AG245" s="3">
        <v>55</v>
      </c>
    </row>
    <row r="246" spans="1:34" ht="12.75">
      <c r="A246" s="14" t="s">
        <v>21</v>
      </c>
      <c r="B246" s="10">
        <v>872</v>
      </c>
      <c r="E246" s="3">
        <v>3</v>
      </c>
      <c r="F246" s="3">
        <v>1</v>
      </c>
      <c r="G246" s="3">
        <v>1</v>
      </c>
      <c r="H246" s="18">
        <v>22</v>
      </c>
      <c r="I246" s="19">
        <v>175</v>
      </c>
      <c r="R246" s="36">
        <v>872</v>
      </c>
      <c r="S246" s="34">
        <v>663</v>
      </c>
      <c r="T246" s="3">
        <v>-99</v>
      </c>
      <c r="U246" s="3">
        <v>47</v>
      </c>
      <c r="V246" s="3">
        <v>668</v>
      </c>
      <c r="W246" s="3">
        <v>-99</v>
      </c>
      <c r="X246" s="3">
        <v>27</v>
      </c>
      <c r="Y246" s="3">
        <v>641</v>
      </c>
      <c r="Z246" s="3">
        <v>-99</v>
      </c>
      <c r="AA246" s="3">
        <v>4</v>
      </c>
      <c r="AB246" s="3">
        <v>635</v>
      </c>
      <c r="AC246" s="3">
        <v>-99</v>
      </c>
      <c r="AD246" s="3">
        <v>331</v>
      </c>
      <c r="AE246" s="3">
        <v>634</v>
      </c>
      <c r="AF246" s="3">
        <v>-99</v>
      </c>
      <c r="AG246" s="3">
        <v>290</v>
      </c>
      <c r="AH246" s="14" t="s">
        <v>35</v>
      </c>
    </row>
    <row r="247" spans="1:34" s="27" customFormat="1" ht="12.75">
      <c r="A247" s="10" t="s">
        <v>21</v>
      </c>
      <c r="B247" s="10">
        <v>873</v>
      </c>
      <c r="C247" s="28"/>
      <c r="D247" s="10"/>
      <c r="E247" s="10">
        <v>3</v>
      </c>
      <c r="F247" s="10">
        <v>1</v>
      </c>
      <c r="G247" s="10">
        <v>1</v>
      </c>
      <c r="H247" s="29">
        <v>11</v>
      </c>
      <c r="I247" s="30">
        <v>218</v>
      </c>
      <c r="J247" s="26"/>
      <c r="K247" s="23">
        <v>20</v>
      </c>
      <c r="L247" s="23">
        <v>14.5</v>
      </c>
      <c r="M247" s="10">
        <v>17</v>
      </c>
      <c r="N247" s="10"/>
      <c r="O247" s="10"/>
      <c r="P247" s="25"/>
      <c r="Q247" s="25"/>
      <c r="R247" s="36">
        <v>873</v>
      </c>
      <c r="S247" s="34">
        <v>666</v>
      </c>
      <c r="T247" s="3">
        <v>-99</v>
      </c>
      <c r="U247" s="3">
        <v>271</v>
      </c>
      <c r="V247" s="3">
        <v>695</v>
      </c>
      <c r="W247" s="3">
        <v>-99</v>
      </c>
      <c r="X247" s="3">
        <v>329</v>
      </c>
      <c r="Y247" s="3">
        <v>694</v>
      </c>
      <c r="Z247" s="3">
        <v>-99</v>
      </c>
      <c r="AA247" s="3">
        <v>355</v>
      </c>
      <c r="AB247" s="3">
        <v>693</v>
      </c>
      <c r="AC247" s="3">
        <v>-99</v>
      </c>
      <c r="AD247" s="3">
        <v>41</v>
      </c>
      <c r="AE247" s="3">
        <v>692</v>
      </c>
      <c r="AF247" s="3">
        <v>-99</v>
      </c>
      <c r="AG247" s="3">
        <v>64</v>
      </c>
      <c r="AH247" s="10"/>
    </row>
    <row r="248" spans="1:34" s="27" customFormat="1" ht="12.75">
      <c r="A248" s="10" t="s">
        <v>21</v>
      </c>
      <c r="B248" s="10">
        <v>874</v>
      </c>
      <c r="C248" s="28"/>
      <c r="D248" s="10"/>
      <c r="E248" s="10">
        <v>3</v>
      </c>
      <c r="F248" s="10">
        <v>1</v>
      </c>
      <c r="G248" s="10">
        <v>1</v>
      </c>
      <c r="H248" s="29">
        <v>11</v>
      </c>
      <c r="I248" s="30">
        <v>202</v>
      </c>
      <c r="J248" s="26"/>
      <c r="K248" s="23">
        <v>19</v>
      </c>
      <c r="L248" s="23">
        <v>13</v>
      </c>
      <c r="M248" s="10">
        <v>15</v>
      </c>
      <c r="N248" s="10">
        <v>6</v>
      </c>
      <c r="O248" s="10">
        <v>8</v>
      </c>
      <c r="P248" s="25">
        <v>10</v>
      </c>
      <c r="Q248" s="25">
        <f>39+12</f>
        <v>51</v>
      </c>
      <c r="R248" s="36">
        <v>874</v>
      </c>
      <c r="S248" s="34">
        <v>664</v>
      </c>
      <c r="T248" s="3">
        <v>-99</v>
      </c>
      <c r="U248" s="3">
        <v>223</v>
      </c>
      <c r="V248" s="3">
        <v>667</v>
      </c>
      <c r="W248" s="3">
        <v>-99</v>
      </c>
      <c r="X248" s="3">
        <v>284</v>
      </c>
      <c r="Y248" s="3">
        <v>666</v>
      </c>
      <c r="Z248" s="3">
        <v>-99</v>
      </c>
      <c r="AA248" s="3">
        <v>304</v>
      </c>
      <c r="AB248" s="3">
        <v>695</v>
      </c>
      <c r="AC248" s="3">
        <v>-99</v>
      </c>
      <c r="AD248" s="3">
        <v>346</v>
      </c>
      <c r="AE248" s="3">
        <v>693</v>
      </c>
      <c r="AF248" s="3">
        <v>-99</v>
      </c>
      <c r="AG248" s="3">
        <v>39</v>
      </c>
      <c r="AH248" s="10"/>
    </row>
    <row r="249" spans="1:34" ht="12.75">
      <c r="A249" s="14" t="s">
        <v>21</v>
      </c>
      <c r="B249" s="10">
        <v>877</v>
      </c>
      <c r="E249" s="3">
        <v>3</v>
      </c>
      <c r="F249" s="3">
        <v>1</v>
      </c>
      <c r="G249" s="3">
        <v>1</v>
      </c>
      <c r="H249">
        <v>22</v>
      </c>
      <c r="I249">
        <v>194</v>
      </c>
      <c r="R249" s="36">
        <f>B249</f>
        <v>877</v>
      </c>
      <c r="S249" s="34">
        <v>576</v>
      </c>
      <c r="T249" s="3">
        <v>-99</v>
      </c>
      <c r="U249" s="3">
        <v>288</v>
      </c>
      <c r="V249" s="3">
        <v>579</v>
      </c>
      <c r="W249" s="3">
        <v>-99</v>
      </c>
      <c r="X249" s="3">
        <v>313</v>
      </c>
      <c r="Y249" s="3">
        <v>582</v>
      </c>
      <c r="Z249" s="3">
        <v>-99</v>
      </c>
      <c r="AA249" s="3">
        <v>352</v>
      </c>
      <c r="AB249" s="3">
        <v>577</v>
      </c>
      <c r="AC249" s="3">
        <v>-99</v>
      </c>
      <c r="AD249" s="3">
        <v>15</v>
      </c>
      <c r="AE249" s="3">
        <v>607</v>
      </c>
      <c r="AF249" s="3">
        <v>-99</v>
      </c>
      <c r="AG249" s="3">
        <v>40</v>
      </c>
      <c r="AH249" s="14" t="s">
        <v>44</v>
      </c>
    </row>
    <row r="250" spans="1:34" ht="12.75">
      <c r="A250" s="14" t="s">
        <v>21</v>
      </c>
      <c r="B250" s="10">
        <v>878</v>
      </c>
      <c r="E250" s="3">
        <v>3</v>
      </c>
      <c r="F250" s="3">
        <v>1</v>
      </c>
      <c r="G250" s="3">
        <v>1</v>
      </c>
      <c r="H250">
        <v>22</v>
      </c>
      <c r="I250">
        <v>152</v>
      </c>
      <c r="R250" s="36">
        <f>B250</f>
        <v>878</v>
      </c>
      <c r="S250" s="34">
        <v>556</v>
      </c>
      <c r="T250" s="3">
        <v>-99</v>
      </c>
      <c r="U250" s="3">
        <v>241</v>
      </c>
      <c r="V250" s="3">
        <v>558</v>
      </c>
      <c r="W250" s="3">
        <v>-99</v>
      </c>
      <c r="X250" s="3">
        <v>309</v>
      </c>
      <c r="Y250" s="3">
        <v>579</v>
      </c>
      <c r="Z250" s="3">
        <v>-99</v>
      </c>
      <c r="AA250" s="3">
        <v>335</v>
      </c>
      <c r="AB250" s="3">
        <v>578</v>
      </c>
      <c r="AC250" s="3">
        <v>-99</v>
      </c>
      <c r="AD250" s="3">
        <v>11</v>
      </c>
      <c r="AE250" s="3">
        <v>577</v>
      </c>
      <c r="AF250" s="3">
        <v>-99</v>
      </c>
      <c r="AG250" s="3">
        <v>25</v>
      </c>
      <c r="AH250" s="14" t="s">
        <v>44</v>
      </c>
    </row>
    <row r="251" spans="1:34" ht="12.75">
      <c r="A251" s="14"/>
      <c r="B251" s="10"/>
      <c r="H251" s="20"/>
      <c r="I251" s="20"/>
      <c r="R251" s="36"/>
      <c r="AH251" s="14"/>
    </row>
    <row r="252" spans="1:18" ht="12.75">
      <c r="A252" s="14"/>
      <c r="B252" s="10"/>
      <c r="H252" s="20"/>
      <c r="I252" s="20"/>
      <c r="R252" s="36"/>
    </row>
    <row r="253" spans="1:18" ht="12.75">
      <c r="A253" s="14"/>
      <c r="B253" s="10"/>
      <c r="R253" s="36"/>
    </row>
    <row r="254" spans="1:18" ht="12.75">
      <c r="A254" s="14"/>
      <c r="B254" s="10"/>
      <c r="R254" s="36"/>
    </row>
    <row r="255" spans="1:18" ht="12.75">
      <c r="A255" s="14"/>
      <c r="B255" s="10"/>
      <c r="R255" s="36"/>
    </row>
    <row r="256" spans="1:18" ht="12.75">
      <c r="A256" s="14"/>
      <c r="B256" s="10"/>
      <c r="R256" s="36"/>
    </row>
    <row r="257" spans="1:18" ht="12.75">
      <c r="A257" s="14"/>
      <c r="B257" s="10"/>
      <c r="R257" s="36"/>
    </row>
    <row r="258" spans="1:18" ht="12.75">
      <c r="A258" s="14"/>
      <c r="B258" s="10"/>
      <c r="R258" s="36"/>
    </row>
    <row r="259" spans="1:18" ht="12.75">
      <c r="A259" s="14"/>
      <c r="B259" s="10"/>
      <c r="R259" s="36"/>
    </row>
    <row r="260" spans="1:18" ht="12.75">
      <c r="A260" s="14"/>
      <c r="B260" s="10"/>
      <c r="R260" s="36"/>
    </row>
    <row r="261" spans="1:18" ht="12.75">
      <c r="A261" s="14"/>
      <c r="B261" s="10"/>
      <c r="R261" s="36"/>
    </row>
    <row r="262" spans="1:18" ht="12.75">
      <c r="A262" s="14"/>
      <c r="B262" s="10"/>
      <c r="R262" s="36"/>
    </row>
    <row r="263" spans="1:18" ht="12.75">
      <c r="A263" s="14"/>
      <c r="B263" s="10"/>
      <c r="R263" s="36"/>
    </row>
    <row r="264" spans="1:18" ht="12.75">
      <c r="A264" s="14"/>
      <c r="B264" s="10"/>
      <c r="R264" s="36"/>
    </row>
    <row r="265" spans="1:18" ht="12.75">
      <c r="A265" s="14"/>
      <c r="B265" s="10"/>
      <c r="R265" s="36"/>
    </row>
    <row r="266" spans="1:18" ht="12.75">
      <c r="A266" s="14"/>
      <c r="B266" s="10"/>
      <c r="R266" s="36"/>
    </row>
    <row r="267" spans="1:18" ht="12.75">
      <c r="A267" s="14"/>
      <c r="B267" s="10"/>
      <c r="R267" s="36"/>
    </row>
    <row r="268" spans="1:18" ht="12.75">
      <c r="A268" s="14"/>
      <c r="B268" s="10"/>
      <c r="R268" s="36"/>
    </row>
    <row r="269" spans="1:18" ht="12.75">
      <c r="A269" s="14"/>
      <c r="B269" s="10"/>
      <c r="R269" s="36"/>
    </row>
    <row r="270" spans="1:18" ht="12.75">
      <c r="A270" s="14"/>
      <c r="B270" s="10"/>
      <c r="R270" s="36"/>
    </row>
    <row r="271" spans="1:18" ht="12.75">
      <c r="A271" s="14"/>
      <c r="B271" s="10"/>
      <c r="R271" s="36"/>
    </row>
    <row r="272" spans="1:18" ht="12.75">
      <c r="A272" s="14"/>
      <c r="B272" s="10"/>
      <c r="R272" s="36"/>
    </row>
    <row r="273" spans="1:18" ht="12.75">
      <c r="A273" s="14"/>
      <c r="B273" s="10"/>
      <c r="R273" s="36"/>
    </row>
    <row r="274" spans="1:18" ht="12.75">
      <c r="A274" s="14"/>
      <c r="B274" s="10"/>
      <c r="R274" s="36"/>
    </row>
  </sheetData>
  <sheetProtection/>
  <printOptions gridLines="1"/>
  <pageMargins left="0.2362204724409449" right="0.15748031496062992" top="0.6692913385826772" bottom="0.6299212598425197" header="0.1968503937007874" footer="0.03937007874015748"/>
  <pageSetup horizontalDpi="600" verticalDpi="600" orientation="landscape" paperSize="9" r:id="rId1"/>
  <headerFooter alignWithMargins="0">
    <oddHeader>&amp;L&amp;6 11 =  Elossa, normaali latvus, 12 =  Elossa, latvus epäsymm./piisk./katkennut, 
13 =  Elossa, kuoleva, 14 =  Elossa, vino (&gt; 1 m)
21 =  Kuollut, kelo, 22 =  Kuollut, pökkelö, 23 =  Kuollut, maassa ilmakuvapuu. 
31 =  Kanto
&amp;C&amp;8&amp;F&amp;R&amp;P</oddHeader>
    <oddFooter>&amp;L&amp;6FOTOPUU: 0= koealan ulkop., 1 = Sisällä, löytyi, 2 = Sisällä, valepuu, 3 = omissio
JAKSO: 1 = ylempi/ainoa, 2 = al.
P-LAJI: 1 = MÄ, 2=NÄRE, 3=RA-KO, 4=HI-KO, 5=HAAPA, 6=HA-LEP, 7=TE-LEP, 8=TUOMI, 9=LE-KU, 13=RAITA, 16=PIHLAJA, 20=MUULP., 21=MUUHAVUP.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</dc:creator>
  <cp:keywords/>
  <dc:description/>
  <cp:lastModifiedBy>Aarne</cp:lastModifiedBy>
  <cp:lastPrinted>2011-06-07T11:15:42Z</cp:lastPrinted>
  <dcterms:created xsi:type="dcterms:W3CDTF">2007-06-18T10:46:11Z</dcterms:created>
  <dcterms:modified xsi:type="dcterms:W3CDTF">2011-07-05T08:00:05Z</dcterms:modified>
  <cp:category/>
  <cp:version/>
  <cp:contentType/>
  <cp:contentStatus/>
</cp:coreProperties>
</file>