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3"/>
  </bookViews>
  <sheets>
    <sheet name="Maastotiedot" sheetId="1" r:id="rId1"/>
    <sheet name="Koepuut" sheetId="2" r:id="rId2"/>
    <sheet name="Tuloksien laskenta" sheetId="3" r:id="rId3"/>
    <sheet name="Tulokset" sheetId="4" r:id="rId4"/>
  </sheets>
  <definedNames>
    <definedName name="_xlnm.Print_Area" localSheetId="0">'Maastotiedot'!$A$1:$E$600</definedName>
  </definedNames>
  <calcPr fullCalcOnLoad="1"/>
</workbook>
</file>

<file path=xl/sharedStrings.xml><?xml version="1.0" encoding="utf-8"?>
<sst xmlns="http://schemas.openxmlformats.org/spreadsheetml/2006/main" count="67" uniqueCount="38">
  <si>
    <t>Puunnumero</t>
  </si>
  <si>
    <t>HUOM</t>
  </si>
  <si>
    <t>Puulaji</t>
  </si>
  <si>
    <t>Pa</t>
  </si>
  <si>
    <t>Ppa (m2)</t>
  </si>
  <si>
    <t>V (m3)</t>
  </si>
  <si>
    <t>ppa*H</t>
  </si>
  <si>
    <t>d^2</t>
  </si>
  <si>
    <t>d^3</t>
  </si>
  <si>
    <t>Ppa</t>
  </si>
  <si>
    <t>Runkoluku</t>
  </si>
  <si>
    <t>Valtapituus (m)</t>
  </si>
  <si>
    <t>Keskipituus (m) ppa:lla painotettuna</t>
  </si>
  <si>
    <t>Keskilpm (cm) ppa:lla painotettuna</t>
  </si>
  <si>
    <t>Tilavuus (m3)</t>
  </si>
  <si>
    <t>Koivu</t>
  </si>
  <si>
    <t>*Kaikki tunnukset hehtaarikohtaisia</t>
  </si>
  <si>
    <t>Koepuut valittu joka n. menetelmän mukaan:</t>
  </si>
  <si>
    <t>*alle 15 cm joka 10. puu</t>
  </si>
  <si>
    <t>*15-25 cm joka 5. puu</t>
  </si>
  <si>
    <t>*25-35 cm joka 2. puu</t>
  </si>
  <si>
    <t xml:space="preserve">*yli 35 cm kaikki puut </t>
  </si>
  <si>
    <t>H (m)</t>
  </si>
  <si>
    <t>D1,3 (cm)</t>
  </si>
  <si>
    <t>kuollut</t>
  </si>
  <si>
    <t>kaatunut</t>
  </si>
  <si>
    <t>kuollut ja katkennut</t>
  </si>
  <si>
    <t>tosi vino</t>
  </si>
  <si>
    <t>18=pihlaja</t>
  </si>
  <si>
    <t>20=raita</t>
  </si>
  <si>
    <t>ME73</t>
  </si>
  <si>
    <t>Sirpa 1.8.2006</t>
  </si>
  <si>
    <t>latva katkennut, elossa</t>
  </si>
  <si>
    <t>puut 207 ja 208 kasvavat yhdessä rinnankorkeudelta, niitä ei pysty mittaamaan eri runkoina</t>
  </si>
  <si>
    <t>kaatunut?</t>
  </si>
  <si>
    <t xml:space="preserve">Kuusi </t>
  </si>
  <si>
    <t>Pihlaja</t>
  </si>
  <si>
    <t>Puunro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</si>
</sst>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172" fontId="0" fillId="0" borderId="1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1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1" fillId="2" borderId="15" xfId="0" applyFont="1" applyFill="1" applyBorder="1" applyAlignment="1">
      <alignment/>
    </xf>
    <xf numFmtId="17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Kuusen pituuskäyrä</a:t>
            </a:r>
          </a:p>
        </c:rich>
      </c:tx>
      <c:layout>
        <c:manualLayout>
          <c:xMode val="factor"/>
          <c:yMode val="factor"/>
          <c:x val="-0.133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475"/>
          <c:w val="0.9585"/>
          <c:h val="0.7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Koepuut!$C$4:$C$53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Koepuut!$D$4:$D$53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26356420"/>
        <c:axId val="35881189"/>
      </c:scatterChart>
      <c:valAx>
        <c:axId val="263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81189"/>
        <c:crosses val="autoZero"/>
        <c:crossBetween val="midCat"/>
        <c:dispUnits/>
      </c:valAx>
      <c:valAx>
        <c:axId val="35881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56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9525</xdr:rowOff>
    </xdr:from>
    <xdr:to>
      <xdr:col>12</xdr:col>
      <xdr:colOff>381000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3162300" y="3333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0"/>
  <sheetViews>
    <sheetView zoomScaleSheetLayoutView="100" workbookViewId="0" topLeftCell="A1">
      <selection activeCell="E4" sqref="E4"/>
    </sheetView>
  </sheetViews>
  <sheetFormatPr defaultColWidth="9.140625" defaultRowHeight="12.75"/>
  <cols>
    <col min="1" max="1" width="13.57421875" style="1" customWidth="1"/>
    <col min="2" max="2" width="7.28125" style="1" customWidth="1"/>
    <col min="3" max="3" width="9.421875" style="1" customWidth="1"/>
    <col min="4" max="4" width="7.28125" style="1" customWidth="1"/>
    <col min="5" max="5" width="48.421875" style="1" customWidth="1"/>
    <col min="6" max="6" width="47.57421875" style="0" customWidth="1"/>
  </cols>
  <sheetData>
    <row r="1" spans="1:5" ht="12.75">
      <c r="A1" s="1" t="s">
        <v>30</v>
      </c>
      <c r="E1" s="1" t="s">
        <v>31</v>
      </c>
    </row>
    <row r="3" spans="1:5" ht="12.75">
      <c r="A3" s="2" t="s">
        <v>0</v>
      </c>
      <c r="B3" s="2" t="s">
        <v>2</v>
      </c>
      <c r="C3" s="2" t="s">
        <v>23</v>
      </c>
      <c r="D3" s="2" t="s">
        <v>22</v>
      </c>
      <c r="E3" s="2" t="s">
        <v>1</v>
      </c>
    </row>
    <row r="4" spans="1:5" ht="13.5" thickBot="1">
      <c r="A4" s="1">
        <v>1</v>
      </c>
      <c r="B4" s="1">
        <v>2</v>
      </c>
      <c r="C4" s="1">
        <v>17.2</v>
      </c>
      <c r="D4" s="1">
        <v>19.6</v>
      </c>
      <c r="E4" s="12"/>
    </row>
    <row r="5" spans="1:5" ht="12.75">
      <c r="A5" s="1">
        <v>2</v>
      </c>
      <c r="B5" s="1">
        <v>2</v>
      </c>
      <c r="C5" s="1">
        <v>13.5</v>
      </c>
      <c r="D5" s="11">
        <v>14.7</v>
      </c>
      <c r="E5" s="16" t="s">
        <v>17</v>
      </c>
    </row>
    <row r="6" spans="1:5" ht="12.75">
      <c r="A6" s="1">
        <v>3</v>
      </c>
      <c r="B6" s="1">
        <v>2</v>
      </c>
      <c r="C6" s="1">
        <v>16.3</v>
      </c>
      <c r="D6" s="11"/>
      <c r="E6" s="17" t="s">
        <v>18</v>
      </c>
    </row>
    <row r="7" spans="1:5" ht="12.75">
      <c r="A7" s="1">
        <v>4</v>
      </c>
      <c r="B7" s="1">
        <v>18</v>
      </c>
      <c r="C7" s="1">
        <v>14.3</v>
      </c>
      <c r="D7" s="11"/>
      <c r="E7" s="17" t="s">
        <v>19</v>
      </c>
    </row>
    <row r="8" spans="1:5" ht="12.75">
      <c r="A8" s="1">
        <v>5</v>
      </c>
      <c r="B8" s="1">
        <v>18</v>
      </c>
      <c r="C8" s="1">
        <v>12.1</v>
      </c>
      <c r="D8" s="11"/>
      <c r="E8" s="17" t="s">
        <v>20</v>
      </c>
    </row>
    <row r="9" spans="1:5" ht="12.75">
      <c r="A9" s="1">
        <v>6</v>
      </c>
      <c r="B9" s="1">
        <v>2</v>
      </c>
      <c r="C9" s="1">
        <v>6.1</v>
      </c>
      <c r="D9" s="11"/>
      <c r="E9" s="17" t="s">
        <v>21</v>
      </c>
    </row>
    <row r="10" spans="1:5" ht="12.75">
      <c r="A10" s="1">
        <v>7</v>
      </c>
      <c r="B10" s="1">
        <v>2</v>
      </c>
      <c r="C10" s="1">
        <v>29.2</v>
      </c>
      <c r="D10" s="11">
        <v>22.8</v>
      </c>
      <c r="E10" s="18"/>
    </row>
    <row r="11" spans="1:5" ht="12.75">
      <c r="A11" s="1">
        <v>8</v>
      </c>
      <c r="B11" s="1">
        <v>2</v>
      </c>
      <c r="C11" s="1">
        <v>24.4</v>
      </c>
      <c r="D11" s="11"/>
      <c r="E11" s="20" t="s">
        <v>28</v>
      </c>
    </row>
    <row r="12" spans="1:5" ht="13.5" thickBot="1">
      <c r="A12" s="1">
        <v>9</v>
      </c>
      <c r="B12" s="1">
        <v>2</v>
      </c>
      <c r="C12" s="1">
        <v>21.4</v>
      </c>
      <c r="D12" s="11"/>
      <c r="E12" s="21" t="s">
        <v>29</v>
      </c>
    </row>
    <row r="13" spans="1:5" ht="12.75">
      <c r="A13" s="1">
        <v>10</v>
      </c>
      <c r="B13" s="1">
        <v>2</v>
      </c>
      <c r="C13" s="1">
        <v>3.9</v>
      </c>
      <c r="E13" s="13"/>
    </row>
    <row r="14" spans="1:3" ht="12.75">
      <c r="A14" s="1">
        <v>11</v>
      </c>
      <c r="B14" s="1">
        <v>2</v>
      </c>
      <c r="C14" s="1">
        <v>6.1</v>
      </c>
    </row>
    <row r="15" spans="1:4" ht="12.75">
      <c r="A15" s="1">
        <v>12</v>
      </c>
      <c r="B15" s="1">
        <v>2</v>
      </c>
      <c r="C15" s="1">
        <v>24.7</v>
      </c>
      <c r="D15" s="1">
        <v>20.1</v>
      </c>
    </row>
    <row r="16" spans="1:4" ht="12.75">
      <c r="A16" s="1">
        <v>13</v>
      </c>
      <c r="B16" s="1">
        <v>2</v>
      </c>
      <c r="C16" s="1">
        <v>25.8</v>
      </c>
      <c r="D16" s="1">
        <v>21.5</v>
      </c>
    </row>
    <row r="17" spans="1:3" ht="12.75">
      <c r="A17" s="1">
        <v>14</v>
      </c>
      <c r="B17" s="1">
        <v>2</v>
      </c>
      <c r="C17" s="1">
        <v>20.1</v>
      </c>
    </row>
    <row r="18" spans="1:5" ht="12.75">
      <c r="A18" s="1">
        <v>15</v>
      </c>
      <c r="B18" s="1">
        <v>2</v>
      </c>
      <c r="C18" s="1">
        <v>26.5</v>
      </c>
      <c r="E18" s="19"/>
    </row>
    <row r="19" spans="1:3" ht="12.75">
      <c r="A19" s="1">
        <v>16</v>
      </c>
      <c r="B19" s="1">
        <v>2</v>
      </c>
      <c r="C19" s="1">
        <v>17</v>
      </c>
    </row>
    <row r="20" spans="1:3" ht="12.75">
      <c r="A20" s="1">
        <v>17</v>
      </c>
      <c r="B20" s="1">
        <v>2</v>
      </c>
      <c r="C20" s="1">
        <v>21.9</v>
      </c>
    </row>
    <row r="21" spans="1:3" ht="12.75">
      <c r="A21" s="1">
        <v>18</v>
      </c>
      <c r="B21" s="1">
        <v>2</v>
      </c>
      <c r="C21" s="1">
        <v>24.5</v>
      </c>
    </row>
    <row r="22" spans="1:3" ht="12.75">
      <c r="A22" s="1">
        <v>19</v>
      </c>
      <c r="B22" s="1">
        <v>2</v>
      </c>
      <c r="C22" s="1">
        <v>13</v>
      </c>
    </row>
    <row r="23" spans="1:3" ht="12.75">
      <c r="A23" s="1">
        <v>20</v>
      </c>
      <c r="B23" s="1">
        <v>2</v>
      </c>
      <c r="C23" s="1">
        <v>5.8</v>
      </c>
    </row>
    <row r="24" spans="1:3" ht="12.75">
      <c r="A24" s="1">
        <v>21</v>
      </c>
      <c r="B24" s="1">
        <v>18</v>
      </c>
      <c r="C24" s="1">
        <v>8.2</v>
      </c>
    </row>
    <row r="25" spans="1:4" ht="12.75">
      <c r="A25" s="1">
        <v>22</v>
      </c>
      <c r="B25" s="1">
        <v>2</v>
      </c>
      <c r="C25" s="1">
        <v>16.1</v>
      </c>
      <c r="D25" s="1">
        <v>16</v>
      </c>
    </row>
    <row r="26" spans="1:3" ht="12.75">
      <c r="A26" s="1">
        <v>23</v>
      </c>
      <c r="B26" s="1">
        <v>2</v>
      </c>
      <c r="C26" s="1">
        <v>8.2</v>
      </c>
    </row>
    <row r="27" spans="1:3" ht="12.75">
      <c r="A27" s="1">
        <v>24</v>
      </c>
      <c r="B27" s="1">
        <v>2</v>
      </c>
      <c r="C27" s="1">
        <v>21.2</v>
      </c>
    </row>
    <row r="28" spans="1:3" ht="12.75">
      <c r="A28" s="1">
        <v>25</v>
      </c>
      <c r="B28" s="1">
        <v>3</v>
      </c>
      <c r="C28" s="1">
        <v>25.7</v>
      </c>
    </row>
    <row r="29" spans="1:3" ht="12.75">
      <c r="A29" s="1">
        <v>26</v>
      </c>
      <c r="B29" s="1">
        <v>2</v>
      </c>
      <c r="C29" s="1">
        <v>19.9</v>
      </c>
    </row>
    <row r="30" spans="1:5" ht="12.75">
      <c r="A30" s="1">
        <v>27</v>
      </c>
      <c r="E30" s="1" t="s">
        <v>34</v>
      </c>
    </row>
    <row r="31" spans="1:5" ht="12.75">
      <c r="A31" s="1">
        <v>28</v>
      </c>
      <c r="E31" s="1" t="s">
        <v>34</v>
      </c>
    </row>
    <row r="32" spans="1:3" ht="12.75">
      <c r="A32" s="1">
        <v>29</v>
      </c>
      <c r="B32" s="1">
        <v>2</v>
      </c>
      <c r="C32" s="1">
        <v>21.4</v>
      </c>
    </row>
    <row r="33" spans="1:3" ht="12.75">
      <c r="A33" s="1">
        <v>30</v>
      </c>
      <c r="B33" s="1">
        <v>18</v>
      </c>
      <c r="C33" s="1">
        <v>11</v>
      </c>
    </row>
    <row r="34" spans="1:3" ht="12.75">
      <c r="A34" s="1">
        <v>31</v>
      </c>
      <c r="B34" s="1">
        <v>2</v>
      </c>
      <c r="C34" s="1">
        <v>5.6</v>
      </c>
    </row>
    <row r="35" spans="1:3" ht="12.75">
      <c r="A35" s="1">
        <v>32</v>
      </c>
      <c r="B35" s="1">
        <v>2</v>
      </c>
      <c r="C35" s="1">
        <v>11.5</v>
      </c>
    </row>
    <row r="36" spans="1:4" ht="12.75">
      <c r="A36" s="1">
        <v>33</v>
      </c>
      <c r="B36" s="1">
        <v>2</v>
      </c>
      <c r="C36" s="1">
        <v>13.9</v>
      </c>
      <c r="D36" s="1">
        <v>15.2</v>
      </c>
    </row>
    <row r="37" spans="1:3" ht="12.75">
      <c r="A37" s="1">
        <v>34</v>
      </c>
      <c r="B37" s="1">
        <v>2</v>
      </c>
      <c r="C37" s="1">
        <v>24.8</v>
      </c>
    </row>
    <row r="38" spans="1:4" ht="12.75">
      <c r="A38" s="1">
        <v>35</v>
      </c>
      <c r="B38" s="1">
        <v>2</v>
      </c>
      <c r="C38" s="1">
        <v>22.3</v>
      </c>
      <c r="D38" s="1">
        <v>19.6</v>
      </c>
    </row>
    <row r="39" spans="1:3" ht="12.75">
      <c r="A39" s="1">
        <v>36</v>
      </c>
      <c r="B39" s="1">
        <v>2</v>
      </c>
      <c r="C39" s="1">
        <v>19.7</v>
      </c>
    </row>
    <row r="40" spans="1:3" ht="12.75">
      <c r="A40" s="1">
        <v>37</v>
      </c>
      <c r="B40" s="1">
        <v>2</v>
      </c>
      <c r="C40" s="1">
        <v>22.5</v>
      </c>
    </row>
    <row r="41" spans="1:3" ht="12.75">
      <c r="A41" s="1">
        <v>38</v>
      </c>
      <c r="B41" s="1">
        <v>2</v>
      </c>
      <c r="C41" s="1">
        <v>12.7</v>
      </c>
    </row>
    <row r="42" spans="1:5" ht="12.75">
      <c r="A42" s="1">
        <v>39</v>
      </c>
      <c r="B42" s="1">
        <v>2</v>
      </c>
      <c r="C42" s="1">
        <v>11.3</v>
      </c>
      <c r="E42" s="1" t="s">
        <v>24</v>
      </c>
    </row>
    <row r="43" spans="1:3" ht="12.75">
      <c r="A43" s="1">
        <v>40</v>
      </c>
      <c r="B43" s="1">
        <v>2</v>
      </c>
      <c r="C43" s="1">
        <v>19.9</v>
      </c>
    </row>
    <row r="44" spans="1:5" ht="12.75">
      <c r="A44" s="1">
        <v>41</v>
      </c>
      <c r="B44" s="1">
        <v>2</v>
      </c>
      <c r="C44" s="1">
        <v>26.7</v>
      </c>
      <c r="E44" s="1" t="s">
        <v>24</v>
      </c>
    </row>
    <row r="45" spans="1:3" ht="12.75">
      <c r="A45" s="1">
        <v>42</v>
      </c>
      <c r="B45" s="1">
        <v>2</v>
      </c>
      <c r="C45" s="1">
        <v>4.3</v>
      </c>
    </row>
    <row r="46" spans="1:3" ht="12.75">
      <c r="A46" s="1">
        <v>43</v>
      </c>
      <c r="B46" s="1">
        <v>2</v>
      </c>
      <c r="C46" s="1">
        <v>4.7</v>
      </c>
    </row>
    <row r="47" spans="1:3" ht="12.75">
      <c r="A47" s="1">
        <v>44</v>
      </c>
      <c r="B47" s="1">
        <v>2</v>
      </c>
      <c r="C47" s="1">
        <v>6.3</v>
      </c>
    </row>
    <row r="48" spans="1:5" ht="12.75">
      <c r="A48" s="1">
        <v>45</v>
      </c>
      <c r="B48" s="1">
        <v>2</v>
      </c>
      <c r="C48" s="1">
        <v>10.5</v>
      </c>
      <c r="E48" s="1" t="s">
        <v>24</v>
      </c>
    </row>
    <row r="49" spans="1:3" ht="12.75">
      <c r="A49" s="1">
        <v>46</v>
      </c>
      <c r="B49" s="1">
        <v>2</v>
      </c>
      <c r="C49" s="1">
        <v>10.7</v>
      </c>
    </row>
    <row r="50" spans="1:5" ht="12.75">
      <c r="A50" s="1">
        <v>47</v>
      </c>
      <c r="E50" s="1" t="s">
        <v>25</v>
      </c>
    </row>
    <row r="51" spans="1:3" ht="12.75">
      <c r="A51" s="1">
        <v>48</v>
      </c>
      <c r="B51" s="1">
        <v>2</v>
      </c>
      <c r="C51" s="1">
        <v>21.2</v>
      </c>
    </row>
    <row r="52" spans="1:4" ht="12.75">
      <c r="A52" s="1">
        <v>49</v>
      </c>
      <c r="B52" s="1">
        <v>2</v>
      </c>
      <c r="C52" s="1">
        <v>17.7</v>
      </c>
      <c r="D52" s="1">
        <v>15</v>
      </c>
    </row>
    <row r="53" spans="1:3" ht="12.75">
      <c r="A53" s="1">
        <v>50</v>
      </c>
      <c r="B53" s="1">
        <v>18</v>
      </c>
      <c r="C53" s="1">
        <v>5.2</v>
      </c>
    </row>
    <row r="54" spans="1:5" ht="12.75">
      <c r="A54" s="1">
        <v>51</v>
      </c>
      <c r="E54" s="1" t="s">
        <v>25</v>
      </c>
    </row>
    <row r="55" spans="1:5" ht="12.75">
      <c r="A55" s="1">
        <v>52</v>
      </c>
      <c r="E55" s="1" t="s">
        <v>25</v>
      </c>
    </row>
    <row r="56" spans="1:3" ht="12.75">
      <c r="A56" s="1">
        <v>53</v>
      </c>
      <c r="B56" s="1">
        <v>2</v>
      </c>
      <c r="C56" s="1">
        <v>19.7</v>
      </c>
    </row>
    <row r="57" spans="1:3" ht="12.75">
      <c r="A57" s="1">
        <v>54</v>
      </c>
      <c r="B57" s="1">
        <v>2</v>
      </c>
      <c r="C57" s="1">
        <v>22.1</v>
      </c>
    </row>
    <row r="58" spans="1:3" ht="12.75">
      <c r="A58" s="1">
        <v>55</v>
      </c>
      <c r="B58" s="1">
        <v>2</v>
      </c>
      <c r="C58" s="1">
        <v>19.3</v>
      </c>
    </row>
    <row r="59" spans="1:3" ht="12.75">
      <c r="A59" s="1">
        <v>56</v>
      </c>
      <c r="B59" s="1">
        <v>2</v>
      </c>
      <c r="C59" s="1">
        <v>19.7</v>
      </c>
    </row>
    <row r="60" spans="1:4" ht="12.75">
      <c r="A60" s="1">
        <v>57</v>
      </c>
      <c r="B60" s="1">
        <v>2</v>
      </c>
      <c r="C60" s="1">
        <v>23.8</v>
      </c>
      <c r="D60" s="1">
        <v>16.8</v>
      </c>
    </row>
    <row r="61" spans="1:3" ht="12.75">
      <c r="A61" s="1">
        <v>58</v>
      </c>
      <c r="B61" s="1">
        <v>2</v>
      </c>
      <c r="C61" s="1">
        <v>5.2</v>
      </c>
    </row>
    <row r="62" spans="1:3" ht="12.75">
      <c r="A62" s="1">
        <v>59</v>
      </c>
      <c r="B62" s="1">
        <v>2</v>
      </c>
      <c r="C62" s="1">
        <v>12.7</v>
      </c>
    </row>
    <row r="63" spans="1:3" ht="12.75">
      <c r="A63" s="1">
        <v>60</v>
      </c>
      <c r="B63" s="1">
        <v>2</v>
      </c>
      <c r="C63" s="1">
        <v>14.6</v>
      </c>
    </row>
    <row r="64" spans="1:3" ht="12.75">
      <c r="A64" s="1">
        <v>61</v>
      </c>
      <c r="B64" s="1">
        <v>2</v>
      </c>
      <c r="C64" s="1">
        <v>13.5</v>
      </c>
    </row>
    <row r="65" spans="1:3" ht="12.75">
      <c r="A65" s="1">
        <v>62</v>
      </c>
      <c r="B65" s="1">
        <v>2</v>
      </c>
      <c r="C65" s="1">
        <v>17.5</v>
      </c>
    </row>
    <row r="66" spans="1:3" ht="12.75">
      <c r="A66" s="1">
        <v>63</v>
      </c>
      <c r="B66" s="1">
        <v>2</v>
      </c>
      <c r="C66" s="1">
        <v>20.5</v>
      </c>
    </row>
    <row r="67" spans="1:4" ht="12.75">
      <c r="A67" s="1">
        <v>64</v>
      </c>
      <c r="B67" s="1">
        <v>2</v>
      </c>
      <c r="C67" s="1">
        <v>6.9</v>
      </c>
      <c r="D67" s="1">
        <v>7</v>
      </c>
    </row>
    <row r="68" spans="1:3" ht="12.75">
      <c r="A68" s="1">
        <v>65</v>
      </c>
      <c r="B68" s="1">
        <v>2</v>
      </c>
      <c r="C68" s="1">
        <v>20.7</v>
      </c>
    </row>
    <row r="69" spans="1:3" ht="12.75">
      <c r="A69" s="1">
        <v>66</v>
      </c>
      <c r="B69" s="1">
        <v>2</v>
      </c>
      <c r="C69" s="1">
        <v>15.5</v>
      </c>
    </row>
    <row r="70" spans="1:3" ht="12.75">
      <c r="A70" s="1">
        <v>67</v>
      </c>
      <c r="B70" s="1">
        <v>2</v>
      </c>
      <c r="C70" s="1">
        <v>11</v>
      </c>
    </row>
    <row r="71" spans="1:3" ht="12.75">
      <c r="A71" s="1">
        <v>68</v>
      </c>
      <c r="B71" s="1">
        <v>2</v>
      </c>
      <c r="C71" s="1">
        <v>6.2</v>
      </c>
    </row>
    <row r="72" spans="1:3" ht="12.75">
      <c r="A72" s="1">
        <v>69</v>
      </c>
      <c r="B72" s="1">
        <v>18</v>
      </c>
      <c r="C72" s="1">
        <v>13.6</v>
      </c>
    </row>
    <row r="73" spans="1:3" ht="12.75">
      <c r="A73" s="1">
        <v>70</v>
      </c>
      <c r="B73" s="1">
        <v>2</v>
      </c>
      <c r="C73" s="1">
        <v>5.9</v>
      </c>
    </row>
    <row r="74" spans="1:3" ht="12.75">
      <c r="A74" s="1">
        <v>71</v>
      </c>
      <c r="B74" s="1">
        <v>2</v>
      </c>
      <c r="C74" s="1">
        <v>6</v>
      </c>
    </row>
    <row r="75" spans="1:3" ht="12.75">
      <c r="A75" s="1">
        <v>72</v>
      </c>
      <c r="B75" s="1">
        <v>2</v>
      </c>
      <c r="C75" s="1">
        <v>4.2</v>
      </c>
    </row>
    <row r="76" spans="1:4" ht="12.75">
      <c r="A76" s="1">
        <v>73</v>
      </c>
      <c r="B76" s="1">
        <v>2</v>
      </c>
      <c r="C76" s="1">
        <v>22.6</v>
      </c>
      <c r="D76" s="1">
        <v>17.4</v>
      </c>
    </row>
    <row r="77" spans="1:3" ht="12.75">
      <c r="A77" s="1">
        <v>74</v>
      </c>
      <c r="B77" s="1">
        <v>2</v>
      </c>
      <c r="C77" s="1">
        <v>19.9</v>
      </c>
    </row>
    <row r="78" spans="1:3" ht="12.75">
      <c r="A78" s="1">
        <v>75</v>
      </c>
      <c r="B78" s="1">
        <v>2</v>
      </c>
      <c r="C78" s="1">
        <v>17.5</v>
      </c>
    </row>
    <row r="79" spans="1:3" ht="12.75">
      <c r="A79" s="1">
        <v>76</v>
      </c>
      <c r="B79" s="1">
        <v>2</v>
      </c>
      <c r="C79" s="1">
        <v>20.1</v>
      </c>
    </row>
    <row r="80" spans="1:5" ht="12.75">
      <c r="A80" s="1">
        <v>77</v>
      </c>
      <c r="B80" s="1">
        <v>2</v>
      </c>
      <c r="C80" s="1">
        <v>14</v>
      </c>
      <c r="E80" s="1" t="s">
        <v>32</v>
      </c>
    </row>
    <row r="81" spans="1:3" ht="12.75">
      <c r="A81" s="1">
        <v>78</v>
      </c>
      <c r="B81" s="1">
        <v>2</v>
      </c>
      <c r="C81" s="1">
        <v>21.2</v>
      </c>
    </row>
    <row r="82" spans="1:4" ht="12.75">
      <c r="A82" s="1">
        <v>79</v>
      </c>
      <c r="B82" s="1">
        <v>2</v>
      </c>
      <c r="C82" s="1">
        <v>25.8</v>
      </c>
      <c r="D82" s="1">
        <v>20.1</v>
      </c>
    </row>
    <row r="83" spans="1:4" ht="12.75">
      <c r="A83" s="1">
        <v>80</v>
      </c>
      <c r="B83" s="1">
        <v>2</v>
      </c>
      <c r="C83" s="1">
        <v>16.2</v>
      </c>
      <c r="D83" s="1">
        <v>16.2</v>
      </c>
    </row>
    <row r="84" spans="1:3" ht="12.75">
      <c r="A84" s="1">
        <v>81</v>
      </c>
      <c r="B84" s="1">
        <v>2</v>
      </c>
      <c r="C84" s="1">
        <v>4.3</v>
      </c>
    </row>
    <row r="85" spans="1:3" ht="12.75">
      <c r="A85" s="1">
        <v>82</v>
      </c>
      <c r="B85" s="1">
        <v>2</v>
      </c>
      <c r="C85" s="1">
        <v>4.2</v>
      </c>
    </row>
    <row r="86" spans="1:3" ht="12.75">
      <c r="A86" s="1">
        <v>83</v>
      </c>
      <c r="B86" s="1">
        <v>2</v>
      </c>
      <c r="C86" s="1">
        <v>14.2</v>
      </c>
    </row>
    <row r="87" spans="1:3" ht="12.75">
      <c r="A87" s="1">
        <v>84</v>
      </c>
      <c r="B87" s="1">
        <v>2</v>
      </c>
      <c r="C87" s="1">
        <v>12.5</v>
      </c>
    </row>
    <row r="88" spans="1:4" ht="12.75">
      <c r="A88" s="1">
        <v>85</v>
      </c>
      <c r="B88" s="1">
        <v>2</v>
      </c>
      <c r="C88" s="1">
        <v>3.5</v>
      </c>
      <c r="D88" s="1">
        <v>3.6</v>
      </c>
    </row>
    <row r="89" spans="1:3" ht="12.75">
      <c r="A89" s="1">
        <v>86</v>
      </c>
      <c r="B89" s="1">
        <v>2</v>
      </c>
      <c r="C89" s="1">
        <v>17.2</v>
      </c>
    </row>
    <row r="90" spans="1:3" ht="12.75">
      <c r="A90" s="1">
        <v>87</v>
      </c>
      <c r="B90" s="1">
        <v>2</v>
      </c>
      <c r="C90" s="1">
        <v>4.1</v>
      </c>
    </row>
    <row r="91" spans="1:3" ht="12.75">
      <c r="A91" s="1">
        <v>88</v>
      </c>
      <c r="B91" s="1">
        <v>2</v>
      </c>
      <c r="C91" s="1">
        <v>22.5</v>
      </c>
    </row>
    <row r="92" spans="1:3" ht="12.75">
      <c r="A92" s="1">
        <v>89</v>
      </c>
      <c r="B92" s="1">
        <v>2</v>
      </c>
      <c r="C92" s="1">
        <v>8.1</v>
      </c>
    </row>
    <row r="93" spans="1:3" ht="12.75">
      <c r="A93" s="1">
        <v>90</v>
      </c>
      <c r="B93" s="1">
        <v>2</v>
      </c>
      <c r="C93" s="1">
        <v>21.3</v>
      </c>
    </row>
    <row r="94" spans="1:5" ht="12.75">
      <c r="A94" s="1">
        <v>91</v>
      </c>
      <c r="E94" s="1" t="s">
        <v>25</v>
      </c>
    </row>
    <row r="95" spans="1:3" ht="12.75">
      <c r="A95" s="1">
        <v>92</v>
      </c>
      <c r="B95" s="1">
        <v>2</v>
      </c>
      <c r="C95" s="1">
        <v>18.3</v>
      </c>
    </row>
    <row r="96" spans="1:4" ht="12.75">
      <c r="A96" s="1">
        <v>93</v>
      </c>
      <c r="B96" s="1">
        <v>2</v>
      </c>
      <c r="C96" s="1">
        <v>17.5</v>
      </c>
      <c r="D96" s="1">
        <v>16.5</v>
      </c>
    </row>
    <row r="97" spans="1:3" ht="12.75">
      <c r="A97" s="1">
        <v>94</v>
      </c>
      <c r="B97" s="1">
        <v>2</v>
      </c>
      <c r="C97" s="1">
        <v>21.9</v>
      </c>
    </row>
    <row r="98" spans="1:3" ht="12.75">
      <c r="A98" s="1">
        <v>95</v>
      </c>
      <c r="B98" s="1">
        <v>2</v>
      </c>
      <c r="C98" s="1">
        <v>19</v>
      </c>
    </row>
    <row r="99" spans="1:3" ht="12.75">
      <c r="A99" s="1">
        <v>96</v>
      </c>
      <c r="B99" s="1">
        <v>2</v>
      </c>
      <c r="C99" s="1">
        <v>20.5</v>
      </c>
    </row>
    <row r="100" spans="1:3" ht="12.75">
      <c r="A100" s="1">
        <v>97</v>
      </c>
      <c r="B100" s="1">
        <v>2</v>
      </c>
      <c r="C100" s="1">
        <v>19.6</v>
      </c>
    </row>
    <row r="101" spans="1:4" ht="12.75">
      <c r="A101" s="1">
        <v>98</v>
      </c>
      <c r="B101" s="1">
        <v>2</v>
      </c>
      <c r="C101" s="1">
        <v>22.4</v>
      </c>
      <c r="D101" s="1">
        <v>17</v>
      </c>
    </row>
    <row r="102" spans="1:3" ht="12.75">
      <c r="A102" s="1">
        <v>99</v>
      </c>
      <c r="B102" s="1">
        <v>2</v>
      </c>
      <c r="C102" s="1">
        <v>17.1</v>
      </c>
    </row>
    <row r="103" spans="1:3" ht="12.75">
      <c r="A103" s="1">
        <v>100</v>
      </c>
      <c r="B103" s="1">
        <v>2</v>
      </c>
      <c r="C103" s="1">
        <v>18.5</v>
      </c>
    </row>
    <row r="104" spans="1:3" ht="12.75">
      <c r="A104" s="1">
        <v>101</v>
      </c>
      <c r="B104" s="1">
        <v>2</v>
      </c>
      <c r="C104" s="1">
        <v>16.5</v>
      </c>
    </row>
    <row r="105" spans="1:3" ht="12.75">
      <c r="A105" s="1">
        <v>102</v>
      </c>
      <c r="B105" s="1">
        <v>2</v>
      </c>
      <c r="C105" s="1">
        <v>5.4</v>
      </c>
    </row>
    <row r="106" spans="1:3" ht="12.75">
      <c r="A106" s="1">
        <v>103</v>
      </c>
      <c r="B106" s="1">
        <v>2</v>
      </c>
      <c r="C106" s="1">
        <v>19.7</v>
      </c>
    </row>
    <row r="107" spans="1:3" ht="12.75">
      <c r="A107" s="1">
        <v>104</v>
      </c>
      <c r="B107" s="1">
        <v>2</v>
      </c>
      <c r="C107" s="1">
        <v>27.3</v>
      </c>
    </row>
    <row r="108" spans="1:4" ht="12.75">
      <c r="A108" s="1">
        <v>105</v>
      </c>
      <c r="B108" s="1">
        <v>2</v>
      </c>
      <c r="C108" s="1">
        <v>18.8</v>
      </c>
      <c r="D108" s="1">
        <v>18.5</v>
      </c>
    </row>
    <row r="109" spans="1:3" ht="12.75">
      <c r="A109" s="1">
        <v>106</v>
      </c>
      <c r="B109" s="1">
        <v>2</v>
      </c>
      <c r="C109" s="1">
        <v>19.6</v>
      </c>
    </row>
    <row r="110" spans="1:3" ht="12.75">
      <c r="A110" s="1">
        <v>107</v>
      </c>
      <c r="B110" s="1">
        <v>2</v>
      </c>
      <c r="C110" s="1">
        <v>20.5</v>
      </c>
    </row>
    <row r="111" spans="1:3" ht="12.75">
      <c r="A111" s="1">
        <v>108</v>
      </c>
      <c r="B111" s="1">
        <v>2</v>
      </c>
      <c r="C111" s="1">
        <v>21</v>
      </c>
    </row>
    <row r="112" spans="1:3" ht="12.75">
      <c r="A112" s="1">
        <v>109</v>
      </c>
      <c r="B112" s="1">
        <v>2</v>
      </c>
      <c r="C112" s="1">
        <v>17.6</v>
      </c>
    </row>
    <row r="113" spans="1:3" ht="12.75">
      <c r="A113" s="1">
        <v>110</v>
      </c>
      <c r="B113" s="1">
        <v>18</v>
      </c>
      <c r="C113" s="1">
        <v>13.2</v>
      </c>
    </row>
    <row r="114" spans="1:4" ht="12.75">
      <c r="A114" s="1">
        <v>111</v>
      </c>
      <c r="B114" s="1">
        <v>2</v>
      </c>
      <c r="C114" s="1">
        <v>20.1</v>
      </c>
      <c r="D114" s="1">
        <v>18.3</v>
      </c>
    </row>
    <row r="115" spans="1:3" ht="12.75">
      <c r="A115" s="1">
        <v>112</v>
      </c>
      <c r="B115" s="1">
        <v>2</v>
      </c>
      <c r="C115" s="1">
        <v>17.7</v>
      </c>
    </row>
    <row r="116" spans="1:3" ht="12.75">
      <c r="A116" s="1">
        <v>113</v>
      </c>
      <c r="B116" s="1">
        <v>2</v>
      </c>
      <c r="C116" s="1">
        <v>17.8</v>
      </c>
    </row>
    <row r="117" spans="1:3" ht="12.75">
      <c r="A117" s="1">
        <v>114</v>
      </c>
      <c r="B117" s="1">
        <v>2</v>
      </c>
      <c r="C117" s="1">
        <v>18.4</v>
      </c>
    </row>
    <row r="118" spans="1:3" ht="12.75">
      <c r="A118" s="1">
        <v>115</v>
      </c>
      <c r="B118" s="1">
        <v>2</v>
      </c>
      <c r="C118" s="1">
        <v>18.9</v>
      </c>
    </row>
    <row r="119" spans="1:3" ht="12.75">
      <c r="A119" s="1">
        <v>116</v>
      </c>
      <c r="B119" s="1">
        <v>2</v>
      </c>
      <c r="C119" s="1">
        <v>7.9</v>
      </c>
    </row>
    <row r="120" spans="1:4" ht="12.75">
      <c r="A120" s="1">
        <v>117</v>
      </c>
      <c r="B120" s="1">
        <v>2</v>
      </c>
      <c r="C120" s="1">
        <v>19.9</v>
      </c>
      <c r="D120" s="1">
        <v>17.2</v>
      </c>
    </row>
    <row r="121" spans="1:3" ht="12.75">
      <c r="A121" s="1">
        <v>118</v>
      </c>
      <c r="B121" s="1">
        <v>2</v>
      </c>
      <c r="C121" s="1">
        <v>23.8</v>
      </c>
    </row>
    <row r="122" spans="1:3" ht="12.75">
      <c r="A122" s="1">
        <v>119</v>
      </c>
      <c r="B122" s="1">
        <v>2</v>
      </c>
      <c r="C122" s="1">
        <v>22.9</v>
      </c>
    </row>
    <row r="123" spans="1:3" ht="12.75">
      <c r="A123" s="1">
        <v>120</v>
      </c>
      <c r="B123" s="1">
        <v>2</v>
      </c>
      <c r="C123" s="1">
        <v>18.2</v>
      </c>
    </row>
    <row r="124" spans="1:3" ht="12.75">
      <c r="A124" s="1">
        <v>121</v>
      </c>
      <c r="B124" s="1">
        <v>2</v>
      </c>
      <c r="C124" s="1">
        <v>23.4</v>
      </c>
    </row>
    <row r="125" spans="1:3" ht="12.75">
      <c r="A125" s="1">
        <v>122</v>
      </c>
      <c r="B125" s="1">
        <v>2</v>
      </c>
      <c r="C125" s="1">
        <v>7</v>
      </c>
    </row>
    <row r="126" spans="1:3" ht="12.75">
      <c r="A126" s="1">
        <v>123</v>
      </c>
      <c r="B126" s="1">
        <v>18</v>
      </c>
      <c r="C126" s="1">
        <v>10.7</v>
      </c>
    </row>
    <row r="127" spans="1:3" ht="12.75">
      <c r="A127" s="1">
        <v>124</v>
      </c>
      <c r="B127" s="1">
        <v>2</v>
      </c>
      <c r="C127" s="1">
        <v>14.6</v>
      </c>
    </row>
    <row r="128" spans="1:4" ht="12.75">
      <c r="A128" s="1">
        <v>125</v>
      </c>
      <c r="B128" s="1">
        <v>2</v>
      </c>
      <c r="C128" s="1">
        <v>18.6</v>
      </c>
      <c r="D128" s="1">
        <v>16.8</v>
      </c>
    </row>
    <row r="129" spans="1:3" ht="12.75">
      <c r="A129" s="1">
        <v>126</v>
      </c>
      <c r="B129" s="1">
        <v>2</v>
      </c>
      <c r="C129" s="1">
        <v>19.9</v>
      </c>
    </row>
    <row r="130" spans="1:3" ht="12.75">
      <c r="A130" s="1">
        <v>127</v>
      </c>
      <c r="B130" s="1">
        <v>2</v>
      </c>
      <c r="C130" s="1">
        <v>12.7</v>
      </c>
    </row>
    <row r="131" spans="1:3" ht="12.75">
      <c r="A131" s="1">
        <v>128</v>
      </c>
      <c r="B131" s="1">
        <v>2</v>
      </c>
      <c r="C131" s="1">
        <v>19.4</v>
      </c>
    </row>
    <row r="132" spans="1:3" ht="12.75">
      <c r="A132" s="1">
        <v>129</v>
      </c>
      <c r="B132" s="1">
        <v>2</v>
      </c>
      <c r="C132" s="1">
        <v>9.4</v>
      </c>
    </row>
    <row r="133" spans="1:3" ht="12.75">
      <c r="A133" s="1">
        <v>130</v>
      </c>
      <c r="B133" s="1">
        <v>2</v>
      </c>
      <c r="C133" s="1">
        <v>20.4</v>
      </c>
    </row>
    <row r="134" spans="1:5" ht="12.75">
      <c r="A134" s="1">
        <v>131</v>
      </c>
      <c r="B134" s="1">
        <v>2</v>
      </c>
      <c r="C134" s="1">
        <v>3</v>
      </c>
      <c r="E134" s="1" t="s">
        <v>27</v>
      </c>
    </row>
    <row r="135" spans="1:3" ht="12.75">
      <c r="A135" s="1">
        <v>132</v>
      </c>
      <c r="B135" s="1">
        <v>2</v>
      </c>
      <c r="C135" s="1">
        <v>2.9</v>
      </c>
    </row>
    <row r="136" spans="1:3" ht="12.75">
      <c r="A136" s="1">
        <v>133</v>
      </c>
      <c r="B136" s="1">
        <v>18</v>
      </c>
      <c r="C136" s="1">
        <v>3.4</v>
      </c>
    </row>
    <row r="137" spans="1:3" ht="12.75">
      <c r="A137" s="1">
        <v>134</v>
      </c>
      <c r="B137" s="1">
        <v>2</v>
      </c>
      <c r="C137" s="1">
        <v>20.5</v>
      </c>
    </row>
    <row r="138" spans="1:5" ht="12.75">
      <c r="A138" s="1">
        <v>135</v>
      </c>
      <c r="B138" s="1">
        <v>2</v>
      </c>
      <c r="C138" s="1">
        <v>3</v>
      </c>
      <c r="E138" s="1" t="s">
        <v>24</v>
      </c>
    </row>
    <row r="139" spans="1:4" ht="12.75">
      <c r="A139" s="1">
        <v>136</v>
      </c>
      <c r="B139" s="1">
        <v>2</v>
      </c>
      <c r="C139" s="1">
        <v>8.9</v>
      </c>
      <c r="D139" s="1">
        <v>8.9</v>
      </c>
    </row>
    <row r="140" spans="1:4" ht="12.75">
      <c r="A140" s="1">
        <v>137</v>
      </c>
      <c r="B140" s="1">
        <v>2</v>
      </c>
      <c r="C140" s="1">
        <v>15.3</v>
      </c>
      <c r="D140" s="1">
        <v>16.2</v>
      </c>
    </row>
    <row r="141" spans="1:3" ht="12.75">
      <c r="A141" s="1">
        <v>138</v>
      </c>
      <c r="B141" s="1">
        <v>2</v>
      </c>
      <c r="C141" s="1">
        <v>24.5</v>
      </c>
    </row>
    <row r="142" spans="1:5" ht="12.75">
      <c r="A142" s="1">
        <v>139</v>
      </c>
      <c r="E142" s="1" t="s">
        <v>34</v>
      </c>
    </row>
    <row r="143" spans="1:3" ht="12.75">
      <c r="A143" s="1">
        <v>140</v>
      </c>
      <c r="B143" s="1">
        <v>2</v>
      </c>
      <c r="C143" s="1">
        <v>4.3</v>
      </c>
    </row>
    <row r="144" spans="1:3" ht="12.75">
      <c r="A144" s="1">
        <v>141</v>
      </c>
      <c r="B144" s="1">
        <v>2</v>
      </c>
      <c r="C144" s="1">
        <v>3</v>
      </c>
    </row>
    <row r="145" spans="1:3" ht="12.75">
      <c r="A145" s="1">
        <v>142</v>
      </c>
      <c r="B145" s="1">
        <v>2</v>
      </c>
      <c r="C145" s="1">
        <v>11.7</v>
      </c>
    </row>
    <row r="146" spans="1:3" ht="12.75">
      <c r="A146" s="1">
        <v>143</v>
      </c>
      <c r="B146" s="1">
        <v>2</v>
      </c>
      <c r="C146" s="1">
        <v>11.8</v>
      </c>
    </row>
    <row r="147" spans="1:3" ht="12.75">
      <c r="A147" s="1">
        <v>144</v>
      </c>
      <c r="B147" s="1">
        <v>2</v>
      </c>
      <c r="C147" s="1">
        <v>23.2</v>
      </c>
    </row>
    <row r="148" spans="1:3" ht="12.75">
      <c r="A148" s="1">
        <v>145</v>
      </c>
      <c r="B148" s="1">
        <v>2</v>
      </c>
      <c r="C148" s="1">
        <v>22</v>
      </c>
    </row>
    <row r="149" spans="1:3" ht="12.75">
      <c r="A149" s="1">
        <v>146</v>
      </c>
      <c r="B149" s="1">
        <v>2</v>
      </c>
      <c r="C149" s="1">
        <v>24.5</v>
      </c>
    </row>
    <row r="150" spans="1:4" ht="12.75">
      <c r="A150" s="1">
        <v>147</v>
      </c>
      <c r="B150" s="1">
        <v>2</v>
      </c>
      <c r="C150" s="1">
        <v>23.3</v>
      </c>
      <c r="D150" s="1">
        <v>20.9</v>
      </c>
    </row>
    <row r="151" spans="1:3" ht="12.75">
      <c r="A151" s="1">
        <v>148</v>
      </c>
      <c r="B151" s="1">
        <v>2</v>
      </c>
      <c r="C151" s="1">
        <v>23.4</v>
      </c>
    </row>
    <row r="152" spans="1:3" ht="12.75">
      <c r="A152" s="1">
        <v>149</v>
      </c>
      <c r="B152" s="1">
        <v>2</v>
      </c>
      <c r="C152" s="1">
        <v>26.5</v>
      </c>
    </row>
    <row r="153" spans="1:3" ht="12.75">
      <c r="A153" s="1">
        <v>150</v>
      </c>
      <c r="B153" s="1">
        <v>2</v>
      </c>
      <c r="C153" s="1">
        <v>21.5</v>
      </c>
    </row>
    <row r="154" spans="1:3" ht="12.75">
      <c r="A154" s="1">
        <v>151</v>
      </c>
      <c r="B154" s="1">
        <v>2</v>
      </c>
      <c r="C154" s="1">
        <v>22.9</v>
      </c>
    </row>
    <row r="155" spans="1:4" ht="12.75">
      <c r="A155" s="1">
        <v>152</v>
      </c>
      <c r="B155" s="1">
        <v>2</v>
      </c>
      <c r="C155" s="1">
        <v>24</v>
      </c>
      <c r="D155" s="1">
        <v>20.2</v>
      </c>
    </row>
    <row r="156" spans="1:3" ht="12.75">
      <c r="A156" s="1">
        <v>153</v>
      </c>
      <c r="B156" s="1">
        <v>2</v>
      </c>
      <c r="C156" s="1">
        <v>24.2</v>
      </c>
    </row>
    <row r="157" spans="1:3" ht="12.75">
      <c r="A157" s="1">
        <v>154</v>
      </c>
      <c r="B157" s="1">
        <v>2</v>
      </c>
      <c r="C157" s="1">
        <v>19.5</v>
      </c>
    </row>
    <row r="158" spans="1:3" ht="12.75">
      <c r="A158" s="1">
        <v>155</v>
      </c>
      <c r="B158" s="1">
        <v>2</v>
      </c>
      <c r="C158" s="1">
        <v>19.1</v>
      </c>
    </row>
    <row r="159" spans="1:3" ht="12.75">
      <c r="A159" s="1">
        <v>156</v>
      </c>
      <c r="B159" s="1">
        <v>2</v>
      </c>
      <c r="C159" s="1">
        <v>19.6</v>
      </c>
    </row>
    <row r="160" spans="1:4" ht="12.75">
      <c r="A160" s="1">
        <v>157</v>
      </c>
      <c r="B160" s="1">
        <v>2</v>
      </c>
      <c r="C160" s="1">
        <v>21.4</v>
      </c>
      <c r="D160" s="1">
        <v>18.5</v>
      </c>
    </row>
    <row r="161" spans="1:3" ht="12.75">
      <c r="A161" s="1">
        <v>158</v>
      </c>
      <c r="B161" s="1">
        <v>2</v>
      </c>
      <c r="C161" s="1">
        <v>20.9</v>
      </c>
    </row>
    <row r="162" spans="1:3" ht="12.75">
      <c r="A162" s="1">
        <v>159</v>
      </c>
      <c r="B162" s="1">
        <v>2</v>
      </c>
      <c r="C162" s="1">
        <v>21.9</v>
      </c>
    </row>
    <row r="163" spans="1:3" ht="12.75">
      <c r="A163" s="1">
        <v>160</v>
      </c>
      <c r="B163" s="1">
        <v>2</v>
      </c>
      <c r="C163" s="1">
        <v>20.1</v>
      </c>
    </row>
    <row r="164" spans="1:3" ht="12.75">
      <c r="A164" s="1">
        <v>161</v>
      </c>
      <c r="B164" s="1">
        <v>2</v>
      </c>
      <c r="C164" s="1">
        <v>19.2</v>
      </c>
    </row>
    <row r="165" spans="1:4" ht="12.75">
      <c r="A165" s="1">
        <v>162</v>
      </c>
      <c r="B165" s="1">
        <v>2</v>
      </c>
      <c r="C165" s="1">
        <v>17.2</v>
      </c>
      <c r="D165" s="1">
        <v>17.8</v>
      </c>
    </row>
    <row r="166" spans="1:3" ht="12.75">
      <c r="A166" s="1">
        <v>163</v>
      </c>
      <c r="B166" s="1">
        <v>2</v>
      </c>
      <c r="C166" s="1">
        <v>22.8</v>
      </c>
    </row>
    <row r="167" spans="1:4" ht="12.75">
      <c r="A167" s="1">
        <v>164</v>
      </c>
      <c r="B167" s="1">
        <v>2</v>
      </c>
      <c r="C167" s="1">
        <v>29.5</v>
      </c>
      <c r="D167" s="1">
        <v>22.3</v>
      </c>
    </row>
    <row r="168" spans="1:3" ht="12.75">
      <c r="A168" s="1">
        <v>165</v>
      </c>
      <c r="B168" s="1">
        <v>2</v>
      </c>
      <c r="C168" s="1">
        <v>23.7</v>
      </c>
    </row>
    <row r="169" spans="1:3" ht="12.75">
      <c r="A169" s="1">
        <v>166</v>
      </c>
      <c r="B169" s="1">
        <v>2</v>
      </c>
      <c r="C169" s="1">
        <v>17.8</v>
      </c>
    </row>
    <row r="170" spans="1:3" ht="12.75">
      <c r="A170" s="1">
        <v>167</v>
      </c>
      <c r="B170" s="1">
        <v>2</v>
      </c>
      <c r="C170" s="1">
        <v>24.8</v>
      </c>
    </row>
    <row r="171" spans="1:5" ht="12.75">
      <c r="A171" s="1">
        <v>168</v>
      </c>
      <c r="B171" s="1">
        <v>2</v>
      </c>
      <c r="C171" s="1">
        <v>15.5</v>
      </c>
      <c r="E171" s="1" t="s">
        <v>26</v>
      </c>
    </row>
    <row r="172" spans="1:4" ht="12.75">
      <c r="A172" s="1">
        <v>169</v>
      </c>
      <c r="B172" s="1">
        <v>2</v>
      </c>
      <c r="C172" s="1">
        <v>23.5</v>
      </c>
      <c r="D172" s="1">
        <v>20.8</v>
      </c>
    </row>
    <row r="173" spans="1:3" ht="12.75">
      <c r="A173" s="1">
        <v>170</v>
      </c>
      <c r="B173" s="1">
        <v>2</v>
      </c>
      <c r="C173" s="1">
        <v>26.2</v>
      </c>
    </row>
    <row r="174" spans="1:4" ht="12.75">
      <c r="A174" s="1">
        <v>171</v>
      </c>
      <c r="B174" s="1">
        <v>2</v>
      </c>
      <c r="C174" s="1">
        <v>25.4</v>
      </c>
      <c r="D174" s="1">
        <v>20.9</v>
      </c>
    </row>
    <row r="175" spans="1:3" ht="12.75">
      <c r="A175" s="1">
        <v>172</v>
      </c>
      <c r="B175" s="1">
        <v>2</v>
      </c>
      <c r="C175" s="1">
        <v>16.4</v>
      </c>
    </row>
    <row r="176" spans="1:3" ht="12.75">
      <c r="A176" s="1">
        <v>173</v>
      </c>
      <c r="B176" s="1">
        <v>2</v>
      </c>
      <c r="C176" s="1">
        <v>23.5</v>
      </c>
    </row>
    <row r="177" spans="1:3" ht="12.75">
      <c r="A177" s="1">
        <v>174</v>
      </c>
      <c r="B177" s="1">
        <v>2</v>
      </c>
      <c r="C177" s="1">
        <v>22.4</v>
      </c>
    </row>
    <row r="178" spans="1:3" ht="12.75">
      <c r="A178" s="1">
        <v>175</v>
      </c>
      <c r="B178" s="1">
        <v>2</v>
      </c>
      <c r="C178" s="1">
        <v>18.9</v>
      </c>
    </row>
    <row r="179" spans="1:4" ht="12.75">
      <c r="A179" s="1">
        <v>176</v>
      </c>
      <c r="B179" s="1">
        <v>2</v>
      </c>
      <c r="C179" s="1">
        <v>20.2</v>
      </c>
      <c r="D179" s="1">
        <v>19.6</v>
      </c>
    </row>
    <row r="180" spans="1:3" ht="12.75">
      <c r="A180" s="1">
        <v>177</v>
      </c>
      <c r="B180" s="1">
        <v>4</v>
      </c>
      <c r="C180" s="1">
        <v>14.3</v>
      </c>
    </row>
    <row r="181" spans="1:3" ht="12.75">
      <c r="A181" s="1">
        <v>178</v>
      </c>
      <c r="B181" s="1">
        <v>2</v>
      </c>
      <c r="C181" s="1">
        <v>28.8</v>
      </c>
    </row>
    <row r="182" spans="1:4" ht="12.75">
      <c r="A182" s="1">
        <v>179</v>
      </c>
      <c r="B182" s="1">
        <v>2</v>
      </c>
      <c r="C182" s="1">
        <v>29.3</v>
      </c>
      <c r="D182" s="1">
        <v>22.5</v>
      </c>
    </row>
    <row r="183" spans="1:3" ht="12.75">
      <c r="A183" s="1">
        <v>180</v>
      </c>
      <c r="B183" s="1">
        <v>2</v>
      </c>
      <c r="C183" s="1">
        <v>26.3</v>
      </c>
    </row>
    <row r="184" spans="1:3" ht="12.75">
      <c r="A184" s="1">
        <v>181</v>
      </c>
      <c r="B184" s="1">
        <v>2</v>
      </c>
      <c r="C184" s="1">
        <v>20.2</v>
      </c>
    </row>
    <row r="185" spans="1:3" ht="12.75">
      <c r="A185" s="1">
        <v>182</v>
      </c>
      <c r="B185" s="1">
        <v>2</v>
      </c>
      <c r="C185" s="1">
        <v>22.8</v>
      </c>
    </row>
    <row r="186" spans="1:3" ht="12.75">
      <c r="A186" s="1">
        <v>183</v>
      </c>
      <c r="B186" s="1">
        <v>2</v>
      </c>
      <c r="C186" s="1">
        <v>23.4</v>
      </c>
    </row>
    <row r="187" spans="1:3" ht="12.75">
      <c r="A187" s="1">
        <v>184</v>
      </c>
      <c r="B187" s="1">
        <v>2</v>
      </c>
      <c r="C187" s="1">
        <v>22.8</v>
      </c>
    </row>
    <row r="188" spans="1:3" ht="12.75">
      <c r="A188" s="1">
        <v>185</v>
      </c>
      <c r="B188" s="1">
        <v>2</v>
      </c>
      <c r="C188" s="1">
        <v>11.5</v>
      </c>
    </row>
    <row r="189" spans="1:4" ht="12.75">
      <c r="A189" s="1">
        <v>186</v>
      </c>
      <c r="B189" s="1">
        <v>2</v>
      </c>
      <c r="C189" s="1">
        <v>21</v>
      </c>
      <c r="D189" s="1">
        <v>18.5</v>
      </c>
    </row>
    <row r="190" spans="1:3" ht="12.75">
      <c r="A190" s="1">
        <v>187</v>
      </c>
      <c r="B190" s="1">
        <v>2</v>
      </c>
      <c r="C190" s="1">
        <v>23.5</v>
      </c>
    </row>
    <row r="191" spans="1:4" ht="12.75">
      <c r="A191" s="1">
        <v>188</v>
      </c>
      <c r="B191" s="1">
        <v>2</v>
      </c>
      <c r="C191" s="1">
        <v>29.8</v>
      </c>
      <c r="D191" s="1">
        <v>21</v>
      </c>
    </row>
    <row r="192" spans="1:3" ht="12.75">
      <c r="A192" s="1">
        <v>189</v>
      </c>
      <c r="B192" s="1">
        <v>2</v>
      </c>
      <c r="C192" s="1">
        <v>20.3</v>
      </c>
    </row>
    <row r="193" spans="1:4" ht="12.75">
      <c r="A193" s="1">
        <v>190</v>
      </c>
      <c r="B193" s="1">
        <v>2</v>
      </c>
      <c r="C193" s="1">
        <v>33.6</v>
      </c>
      <c r="D193" s="1">
        <v>22.8</v>
      </c>
    </row>
    <row r="194" spans="1:3" ht="12.75">
      <c r="A194" s="1">
        <v>191</v>
      </c>
      <c r="B194" s="1">
        <v>2</v>
      </c>
      <c r="C194" s="1">
        <v>23.4</v>
      </c>
    </row>
    <row r="195" spans="1:3" ht="12.75">
      <c r="A195" s="1">
        <v>192</v>
      </c>
      <c r="B195" s="1">
        <v>2</v>
      </c>
      <c r="C195" s="1">
        <v>21.2</v>
      </c>
    </row>
    <row r="196" spans="1:4" ht="12.75">
      <c r="A196" s="1">
        <v>193</v>
      </c>
      <c r="B196" s="1">
        <v>2</v>
      </c>
      <c r="C196" s="1">
        <v>18.6</v>
      </c>
      <c r="D196" s="1">
        <v>18.9</v>
      </c>
    </row>
    <row r="197" spans="1:3" ht="12.75">
      <c r="A197" s="1">
        <v>194</v>
      </c>
      <c r="B197" s="1">
        <v>2</v>
      </c>
      <c r="C197" s="1">
        <v>15.8</v>
      </c>
    </row>
    <row r="198" spans="1:3" ht="12.75">
      <c r="A198" s="1">
        <v>195</v>
      </c>
      <c r="B198" s="1">
        <v>2</v>
      </c>
      <c r="C198" s="1">
        <v>18.3</v>
      </c>
    </row>
    <row r="199" spans="1:5" ht="12.75">
      <c r="A199" s="1">
        <v>196</v>
      </c>
      <c r="E199" s="1" t="s">
        <v>25</v>
      </c>
    </row>
    <row r="200" spans="1:3" ht="12.75">
      <c r="A200" s="1">
        <v>197</v>
      </c>
      <c r="B200" s="1">
        <v>2</v>
      </c>
      <c r="C200" s="1">
        <v>18.3</v>
      </c>
    </row>
    <row r="201" spans="1:4" ht="12.75">
      <c r="A201" s="1">
        <v>198</v>
      </c>
      <c r="B201" s="1">
        <v>2</v>
      </c>
      <c r="C201" s="1">
        <v>27.3</v>
      </c>
      <c r="D201" s="1">
        <v>22.3</v>
      </c>
    </row>
    <row r="202" spans="1:3" ht="12.75">
      <c r="A202" s="1">
        <v>199</v>
      </c>
      <c r="B202" s="1">
        <v>4</v>
      </c>
      <c r="C202" s="1">
        <v>21</v>
      </c>
    </row>
    <row r="203" spans="1:3" ht="12.75">
      <c r="A203" s="1">
        <v>200</v>
      </c>
      <c r="B203" s="1">
        <v>2</v>
      </c>
      <c r="C203" s="1">
        <v>20.8</v>
      </c>
    </row>
    <row r="204" spans="1:4" ht="12.75">
      <c r="A204" s="1">
        <v>201</v>
      </c>
      <c r="B204" s="1">
        <v>2</v>
      </c>
      <c r="C204" s="1">
        <v>34</v>
      </c>
      <c r="D204" s="1">
        <v>25.1</v>
      </c>
    </row>
    <row r="205" spans="1:3" ht="12.75">
      <c r="A205" s="1">
        <v>202</v>
      </c>
      <c r="B205" s="1">
        <v>2</v>
      </c>
      <c r="C205" s="1">
        <v>13.8</v>
      </c>
    </row>
    <row r="206" spans="1:4" ht="12.75">
      <c r="A206" s="1">
        <v>203</v>
      </c>
      <c r="B206" s="1">
        <v>2</v>
      </c>
      <c r="C206" s="1">
        <v>23.4</v>
      </c>
      <c r="D206" s="1">
        <v>20.7</v>
      </c>
    </row>
    <row r="207" spans="1:3" ht="12.75">
      <c r="A207" s="1">
        <v>204</v>
      </c>
      <c r="B207" s="1">
        <v>2</v>
      </c>
      <c r="C207" s="1">
        <v>20.7</v>
      </c>
    </row>
    <row r="208" spans="1:3" ht="12.75">
      <c r="A208" s="1">
        <v>205</v>
      </c>
      <c r="B208" s="1">
        <v>2</v>
      </c>
      <c r="C208" s="1">
        <v>21.6</v>
      </c>
    </row>
    <row r="209" spans="1:5" ht="12.75">
      <c r="A209" s="1">
        <v>206</v>
      </c>
      <c r="E209" s="1" t="s">
        <v>25</v>
      </c>
    </row>
    <row r="210" spans="1:5" ht="12.75">
      <c r="A210" s="1">
        <v>207</v>
      </c>
      <c r="B210" s="1">
        <v>2</v>
      </c>
      <c r="C210" s="1">
        <v>22.2</v>
      </c>
      <c r="E210" s="1" t="s">
        <v>33</v>
      </c>
    </row>
    <row r="211" spans="1:3" ht="12.75">
      <c r="A211" s="1">
        <v>209</v>
      </c>
      <c r="B211" s="1">
        <v>2</v>
      </c>
      <c r="C211" s="1">
        <v>21.9</v>
      </c>
    </row>
    <row r="212" spans="1:4" ht="12.75">
      <c r="A212" s="1">
        <v>210</v>
      </c>
      <c r="B212" s="1">
        <v>2</v>
      </c>
      <c r="C212" s="1">
        <v>30.3</v>
      </c>
      <c r="D212" s="1">
        <v>21.4</v>
      </c>
    </row>
    <row r="213" spans="1:3" ht="12.75">
      <c r="A213" s="1">
        <v>211</v>
      </c>
      <c r="B213" s="1">
        <v>2</v>
      </c>
      <c r="C213" s="1">
        <v>19.9</v>
      </c>
    </row>
    <row r="214" spans="1:5" ht="12.75">
      <c r="A214" s="1">
        <v>212</v>
      </c>
      <c r="E214" s="1" t="s">
        <v>25</v>
      </c>
    </row>
    <row r="215" spans="1:4" ht="12.75">
      <c r="A215" s="1">
        <v>213</v>
      </c>
      <c r="B215" s="1">
        <v>2</v>
      </c>
      <c r="C215" s="1">
        <v>16.4</v>
      </c>
      <c r="D215" s="1">
        <v>17</v>
      </c>
    </row>
    <row r="216" spans="1:3" ht="12.75">
      <c r="A216" s="1">
        <v>214</v>
      </c>
      <c r="B216" s="1">
        <v>2</v>
      </c>
      <c r="C216" s="1">
        <v>15.2</v>
      </c>
    </row>
    <row r="217" spans="1:3" ht="12.75">
      <c r="A217" s="1">
        <v>215</v>
      </c>
      <c r="B217" s="1">
        <v>2</v>
      </c>
      <c r="C217" s="1">
        <v>19.9</v>
      </c>
    </row>
    <row r="218" spans="1:3" ht="12.75">
      <c r="A218" s="1">
        <v>216</v>
      </c>
      <c r="B218" s="1">
        <v>2</v>
      </c>
      <c r="C218" s="1">
        <v>19.6</v>
      </c>
    </row>
    <row r="219" spans="1:3" ht="12.75">
      <c r="A219" s="1">
        <v>217</v>
      </c>
      <c r="B219" s="1">
        <v>2</v>
      </c>
      <c r="C219" s="1">
        <v>23.9</v>
      </c>
    </row>
    <row r="220" spans="1:4" ht="12.75">
      <c r="A220" s="1">
        <v>218</v>
      </c>
      <c r="B220" s="1">
        <v>2</v>
      </c>
      <c r="C220" s="1">
        <v>20.5</v>
      </c>
      <c r="D220" s="1">
        <v>19.1</v>
      </c>
    </row>
    <row r="221" spans="1:3" ht="12.75">
      <c r="A221" s="1">
        <v>219</v>
      </c>
      <c r="B221" s="1">
        <v>2</v>
      </c>
      <c r="C221" s="1">
        <v>17.2</v>
      </c>
    </row>
    <row r="222" spans="1:3" ht="12.75">
      <c r="A222" s="1">
        <v>220</v>
      </c>
      <c r="B222" s="1">
        <v>2</v>
      </c>
      <c r="C222" s="1">
        <v>22</v>
      </c>
    </row>
    <row r="223" spans="1:3" ht="12.75">
      <c r="A223" s="1">
        <v>221</v>
      </c>
      <c r="B223" s="1">
        <v>2</v>
      </c>
      <c r="C223" s="1">
        <v>21</v>
      </c>
    </row>
    <row r="224" spans="1:3" ht="12.75">
      <c r="A224" s="1">
        <v>222</v>
      </c>
      <c r="B224" s="1">
        <v>2</v>
      </c>
      <c r="C224" s="1">
        <v>23.3</v>
      </c>
    </row>
    <row r="225" spans="1:4" ht="12.75">
      <c r="A225" s="1">
        <v>223</v>
      </c>
      <c r="B225" s="1">
        <v>2</v>
      </c>
      <c r="C225" s="1">
        <v>21.5</v>
      </c>
      <c r="D225" s="1">
        <v>17.9</v>
      </c>
    </row>
    <row r="226" spans="1:3" ht="12.75">
      <c r="A226" s="1">
        <v>224</v>
      </c>
      <c r="B226" s="1">
        <v>2</v>
      </c>
      <c r="C226" s="1">
        <v>18.5</v>
      </c>
    </row>
    <row r="227" spans="1:3" ht="12.75">
      <c r="A227" s="1">
        <v>225</v>
      </c>
      <c r="B227" s="1">
        <v>2</v>
      </c>
      <c r="C227" s="1">
        <v>23.1</v>
      </c>
    </row>
    <row r="228" spans="1:3" ht="12.75">
      <c r="A228" s="1">
        <v>226</v>
      </c>
      <c r="B228" s="1">
        <v>2</v>
      </c>
      <c r="C228" s="1">
        <v>21.3</v>
      </c>
    </row>
    <row r="229" spans="1:3" ht="12.75">
      <c r="A229" s="1">
        <v>227</v>
      </c>
      <c r="B229" s="1">
        <v>2</v>
      </c>
      <c r="C229" s="1">
        <v>14</v>
      </c>
    </row>
    <row r="230" spans="1:3" ht="12.75">
      <c r="A230" s="1">
        <v>228</v>
      </c>
      <c r="B230" s="1">
        <v>2</v>
      </c>
      <c r="C230" s="1">
        <v>26.4</v>
      </c>
    </row>
    <row r="231" spans="1:3" ht="12.75">
      <c r="A231" s="1">
        <v>229</v>
      </c>
      <c r="B231" s="1">
        <v>2</v>
      </c>
      <c r="C231" s="1">
        <v>20.5</v>
      </c>
    </row>
    <row r="232" spans="1:4" ht="12.75">
      <c r="A232" s="1">
        <v>230</v>
      </c>
      <c r="B232" s="1">
        <v>2</v>
      </c>
      <c r="C232" s="1">
        <v>20.1</v>
      </c>
      <c r="D232" s="1">
        <v>20.1</v>
      </c>
    </row>
    <row r="233" spans="1:4" ht="12.75">
      <c r="A233" s="1">
        <v>231</v>
      </c>
      <c r="B233" s="1">
        <v>2</v>
      </c>
      <c r="C233" s="1">
        <v>3.2</v>
      </c>
      <c r="D233" s="1">
        <v>2.2</v>
      </c>
    </row>
    <row r="234" spans="1:3" ht="12.75">
      <c r="A234" s="1">
        <v>232</v>
      </c>
      <c r="B234" s="1">
        <v>2</v>
      </c>
      <c r="C234" s="1">
        <v>23.2</v>
      </c>
    </row>
    <row r="235" spans="1:3" ht="12.75">
      <c r="A235" s="1">
        <v>233</v>
      </c>
      <c r="B235" s="1">
        <v>2</v>
      </c>
      <c r="C235" s="1">
        <v>26.3</v>
      </c>
    </row>
    <row r="236" spans="1:3" ht="12.75">
      <c r="A236" s="1">
        <v>234</v>
      </c>
      <c r="B236" s="1">
        <v>18</v>
      </c>
      <c r="C236" s="1">
        <v>10.7</v>
      </c>
    </row>
    <row r="237" spans="1:3" ht="12.75">
      <c r="A237" s="1">
        <v>235</v>
      </c>
      <c r="B237" s="1">
        <v>2</v>
      </c>
      <c r="C237" s="1">
        <v>9.4</v>
      </c>
    </row>
    <row r="238" spans="1:3" ht="12.75">
      <c r="A238" s="1">
        <v>236</v>
      </c>
      <c r="B238" s="1">
        <v>2</v>
      </c>
      <c r="C238" s="1">
        <v>20.5</v>
      </c>
    </row>
    <row r="239" spans="1:3" ht="12.75">
      <c r="A239" s="1">
        <v>237</v>
      </c>
      <c r="B239" s="1">
        <v>2</v>
      </c>
      <c r="C239" s="1">
        <v>22.6</v>
      </c>
    </row>
    <row r="240" spans="1:4" ht="12.75">
      <c r="A240" s="1">
        <v>238</v>
      </c>
      <c r="B240" s="1">
        <v>2</v>
      </c>
      <c r="C240" s="1">
        <v>20.8</v>
      </c>
      <c r="D240" s="1">
        <v>17.7</v>
      </c>
    </row>
    <row r="241" spans="1:3" ht="12.75">
      <c r="A241" s="1">
        <v>239</v>
      </c>
      <c r="B241" s="1">
        <v>2</v>
      </c>
      <c r="C241" s="1">
        <v>19.3</v>
      </c>
    </row>
    <row r="242" spans="1:4" ht="12.75">
      <c r="A242" s="1">
        <v>240</v>
      </c>
      <c r="B242" s="1">
        <v>2</v>
      </c>
      <c r="C242" s="1">
        <v>25.5</v>
      </c>
      <c r="D242" s="1">
        <v>19.7</v>
      </c>
    </row>
    <row r="243" spans="1:3" ht="12.75">
      <c r="A243" s="1">
        <v>241</v>
      </c>
      <c r="B243" s="1">
        <v>2</v>
      </c>
      <c r="C243" s="1">
        <v>23</v>
      </c>
    </row>
    <row r="244" spans="1:3" ht="12.75">
      <c r="A244" s="1">
        <v>242</v>
      </c>
      <c r="B244" s="1">
        <v>2</v>
      </c>
      <c r="C244" s="1">
        <v>15.5</v>
      </c>
    </row>
    <row r="245" spans="1:3" ht="12.75">
      <c r="A245" s="1">
        <v>243</v>
      </c>
      <c r="B245" s="1">
        <v>2</v>
      </c>
      <c r="C245" s="1">
        <v>20.7</v>
      </c>
    </row>
    <row r="246" spans="1:3" ht="12.75">
      <c r="A246" s="1">
        <v>244</v>
      </c>
      <c r="B246" s="1">
        <v>2</v>
      </c>
      <c r="C246" s="1">
        <v>25.6</v>
      </c>
    </row>
    <row r="247" spans="1:4" ht="12.75">
      <c r="A247" s="1">
        <v>245</v>
      </c>
      <c r="B247" s="1">
        <v>2</v>
      </c>
      <c r="C247" s="1">
        <v>17.3</v>
      </c>
      <c r="D247" s="1">
        <v>18.2</v>
      </c>
    </row>
    <row r="248" spans="1:3" ht="12.75">
      <c r="A248" s="1">
        <v>246</v>
      </c>
      <c r="B248" s="1">
        <v>2</v>
      </c>
      <c r="C248" s="1">
        <v>21.5</v>
      </c>
    </row>
    <row r="249" spans="1:3" ht="12.75">
      <c r="A249" s="1">
        <v>247</v>
      </c>
      <c r="B249" s="1">
        <v>2</v>
      </c>
      <c r="C249" s="1">
        <v>15.1</v>
      </c>
    </row>
    <row r="250" spans="1:3" ht="12.75">
      <c r="A250" s="1">
        <v>248</v>
      </c>
      <c r="B250" s="1">
        <v>2</v>
      </c>
      <c r="C250" s="1">
        <v>23.6</v>
      </c>
    </row>
    <row r="251" spans="1:3" ht="12.75">
      <c r="A251" s="1">
        <v>249</v>
      </c>
      <c r="B251" s="1">
        <v>2</v>
      </c>
      <c r="C251" s="1">
        <v>16.2</v>
      </c>
    </row>
    <row r="252" spans="1:4" ht="12.75">
      <c r="A252" s="1">
        <v>250</v>
      </c>
      <c r="B252" s="1">
        <v>2</v>
      </c>
      <c r="C252" s="1">
        <v>15.5</v>
      </c>
      <c r="D252" s="1">
        <v>15.8</v>
      </c>
    </row>
    <row r="253" spans="1:3" ht="12.75">
      <c r="A253" s="1">
        <v>251</v>
      </c>
      <c r="B253" s="1">
        <v>2</v>
      </c>
      <c r="C253" s="1">
        <v>16.6</v>
      </c>
    </row>
    <row r="254" spans="1:3" ht="12.75">
      <c r="A254" s="1">
        <v>252</v>
      </c>
      <c r="B254" s="1">
        <v>2</v>
      </c>
      <c r="C254" s="1">
        <v>23.3</v>
      </c>
    </row>
    <row r="255" spans="1:4" ht="12.75">
      <c r="A255" s="1">
        <v>253</v>
      </c>
      <c r="B255" s="1">
        <v>2</v>
      </c>
      <c r="C255" s="1">
        <v>27</v>
      </c>
      <c r="D255" s="1">
        <v>19.8</v>
      </c>
    </row>
    <row r="256" spans="1:3" ht="12.75">
      <c r="A256" s="1">
        <v>254</v>
      </c>
      <c r="B256" s="1">
        <v>2</v>
      </c>
      <c r="C256" s="1">
        <v>18.6</v>
      </c>
    </row>
    <row r="257" spans="1:3" ht="12.75">
      <c r="A257" s="1">
        <v>255</v>
      </c>
      <c r="B257" s="1">
        <v>2</v>
      </c>
      <c r="C257" s="1">
        <v>25.7</v>
      </c>
    </row>
    <row r="258" spans="1:3" ht="12.75">
      <c r="A258" s="1">
        <v>256</v>
      </c>
      <c r="B258" s="1">
        <v>2</v>
      </c>
      <c r="C258" s="1">
        <v>3.1</v>
      </c>
    </row>
    <row r="259" spans="1:5" ht="12.75">
      <c r="A259" s="1">
        <v>257</v>
      </c>
      <c r="E259" s="1" t="s">
        <v>34</v>
      </c>
    </row>
    <row r="260" spans="1:3" ht="12.75">
      <c r="A260" s="1">
        <v>258</v>
      </c>
      <c r="B260" s="1">
        <v>2</v>
      </c>
      <c r="C260" s="1">
        <v>21.6</v>
      </c>
    </row>
    <row r="261" spans="1:5" ht="12.75">
      <c r="A261" s="22"/>
      <c r="B261" s="22"/>
      <c r="C261" s="22"/>
      <c r="D261" s="22"/>
      <c r="E261" s="22"/>
    </row>
    <row r="262" spans="1:5" ht="12.75">
      <c r="A262" s="22"/>
      <c r="B262" s="22"/>
      <c r="C262" s="22"/>
      <c r="D262" s="22"/>
      <c r="E262" s="22"/>
    </row>
    <row r="263" spans="1:5" ht="12.75">
      <c r="A263" s="22"/>
      <c r="B263" s="22"/>
      <c r="C263" s="22"/>
      <c r="D263" s="22"/>
      <c r="E263" s="22"/>
    </row>
    <row r="264" spans="1:5" ht="12.75">
      <c r="A264" s="22"/>
      <c r="B264" s="22"/>
      <c r="C264" s="22"/>
      <c r="D264" s="22"/>
      <c r="E264" s="22"/>
    </row>
    <row r="265" spans="1:5" ht="12.75">
      <c r="A265" s="22"/>
      <c r="B265" s="22"/>
      <c r="C265" s="22"/>
      <c r="D265" s="22"/>
      <c r="E265" s="22"/>
    </row>
    <row r="266" spans="1:5" ht="12.75">
      <c r="A266" s="22"/>
      <c r="B266" s="22"/>
      <c r="C266" s="22"/>
      <c r="D266" s="22"/>
      <c r="E266" s="22"/>
    </row>
    <row r="267" spans="1:5" ht="12.75">
      <c r="A267" s="22"/>
      <c r="B267" s="22"/>
      <c r="C267" s="22"/>
      <c r="D267" s="22"/>
      <c r="E267" s="22"/>
    </row>
    <row r="268" spans="1:5" ht="12.75">
      <c r="A268" s="22"/>
      <c r="B268" s="22"/>
      <c r="C268" s="22"/>
      <c r="D268" s="22"/>
      <c r="E268" s="22"/>
    </row>
    <row r="269" spans="1:5" ht="12.75">
      <c r="A269" s="22"/>
      <c r="B269" s="22"/>
      <c r="C269" s="22"/>
      <c r="D269" s="22"/>
      <c r="E269" s="22"/>
    </row>
    <row r="270" spans="1:5" ht="12.75">
      <c r="A270" s="22"/>
      <c r="B270" s="22"/>
      <c r="C270" s="22"/>
      <c r="D270" s="22"/>
      <c r="E270" s="22"/>
    </row>
    <row r="271" spans="1:5" ht="12.75">
      <c r="A271" s="22"/>
      <c r="B271" s="22"/>
      <c r="C271" s="24"/>
      <c r="D271" s="23"/>
      <c r="E271" s="24"/>
    </row>
    <row r="272" spans="1:5" ht="12.75">
      <c r="A272" s="22"/>
      <c r="B272" s="22"/>
      <c r="C272" s="22"/>
      <c r="D272" s="22"/>
      <c r="E272" s="22"/>
    </row>
    <row r="273" spans="1:5" ht="12.75">
      <c r="A273" s="22"/>
      <c r="B273" s="22"/>
      <c r="C273" s="22"/>
      <c r="D273" s="22"/>
      <c r="E273" s="22"/>
    </row>
    <row r="274" spans="1:5" ht="12.75">
      <c r="A274" s="22"/>
      <c r="B274" s="22"/>
      <c r="C274" s="22"/>
      <c r="D274" s="22"/>
      <c r="E274" s="22"/>
    </row>
    <row r="275" spans="1:5" ht="12.75">
      <c r="A275" s="22"/>
      <c r="B275" s="22"/>
      <c r="C275" s="22"/>
      <c r="D275" s="22"/>
      <c r="E275" s="22"/>
    </row>
    <row r="276" spans="1:5" ht="12.75">
      <c r="A276" s="22"/>
      <c r="B276" s="22"/>
      <c r="C276" s="22"/>
      <c r="D276" s="22"/>
      <c r="E276" s="22"/>
    </row>
    <row r="277" spans="1:5" ht="12.75">
      <c r="A277" s="22"/>
      <c r="B277" s="22"/>
      <c r="C277" s="22"/>
      <c r="D277" s="22"/>
      <c r="E277" s="22"/>
    </row>
    <row r="278" spans="1:5" ht="12.75">
      <c r="A278" s="22"/>
      <c r="B278" s="22"/>
      <c r="C278" s="22"/>
      <c r="D278" s="22"/>
      <c r="E278" s="22"/>
    </row>
    <row r="279" spans="1:5" ht="12.75">
      <c r="A279" s="22"/>
      <c r="B279" s="22"/>
      <c r="C279" s="22"/>
      <c r="D279" s="22"/>
      <c r="E279" s="22"/>
    </row>
    <row r="280" spans="1:5" ht="12.75">
      <c r="A280" s="22"/>
      <c r="B280" s="22"/>
      <c r="C280" s="22"/>
      <c r="D280" s="22"/>
      <c r="E280" s="22"/>
    </row>
    <row r="281" spans="1:5" ht="12.75">
      <c r="A281" s="22"/>
      <c r="B281" s="22"/>
      <c r="C281" s="22"/>
      <c r="D281" s="22"/>
      <c r="E281" s="22"/>
    </row>
    <row r="282" spans="1:5" ht="12.75">
      <c r="A282" s="22"/>
      <c r="B282" s="22"/>
      <c r="C282" s="22"/>
      <c r="D282" s="22"/>
      <c r="E282" s="22"/>
    </row>
    <row r="283" spans="1:5" ht="12.75">
      <c r="A283" s="22"/>
      <c r="B283" s="22"/>
      <c r="C283" s="22"/>
      <c r="D283" s="22"/>
      <c r="E283" s="22"/>
    </row>
    <row r="284" spans="1:5" ht="12.75">
      <c r="A284" s="22"/>
      <c r="B284" s="22"/>
      <c r="C284" s="22"/>
      <c r="D284" s="22"/>
      <c r="E284" s="22"/>
    </row>
    <row r="285" spans="1:5" ht="12.75">
      <c r="A285" s="22"/>
      <c r="B285" s="22"/>
      <c r="C285" s="22"/>
      <c r="D285" s="22"/>
      <c r="E285" s="22"/>
    </row>
    <row r="286" spans="1:5" ht="12.75">
      <c r="A286" s="22"/>
      <c r="B286" s="22"/>
      <c r="C286" s="22"/>
      <c r="D286" s="22"/>
      <c r="E286" s="22"/>
    </row>
    <row r="287" spans="1:5" ht="12.75">
      <c r="A287" s="22"/>
      <c r="B287" s="22"/>
      <c r="C287" s="22"/>
      <c r="D287" s="22"/>
      <c r="E287" s="22"/>
    </row>
    <row r="288" spans="1:5" ht="12.75">
      <c r="A288" s="22"/>
      <c r="B288" s="22"/>
      <c r="C288" s="22"/>
      <c r="D288" s="22"/>
      <c r="E288" s="22"/>
    </row>
    <row r="289" spans="1:5" ht="12.75">
      <c r="A289" s="22"/>
      <c r="B289" s="22"/>
      <c r="C289" s="22"/>
      <c r="D289" s="22"/>
      <c r="E289" s="22"/>
    </row>
    <row r="290" spans="1:5" ht="12.75">
      <c r="A290" s="22"/>
      <c r="B290" s="22"/>
      <c r="C290" s="22"/>
      <c r="D290" s="22"/>
      <c r="E290" s="22"/>
    </row>
    <row r="291" spans="1:5" ht="12.75">
      <c r="A291" s="22"/>
      <c r="B291" s="22"/>
      <c r="C291" s="22"/>
      <c r="D291" s="22"/>
      <c r="E291" s="22"/>
    </row>
    <row r="292" spans="1:5" ht="12.75">
      <c r="A292" s="22"/>
      <c r="B292" s="22"/>
      <c r="C292" s="22"/>
      <c r="D292" s="22"/>
      <c r="E292" s="22"/>
    </row>
    <row r="293" spans="1:5" ht="12.75">
      <c r="A293" s="22"/>
      <c r="B293" s="22"/>
      <c r="C293" s="22"/>
      <c r="D293" s="22"/>
      <c r="E293" s="22"/>
    </row>
    <row r="294" spans="1:5" ht="12.75">
      <c r="A294" s="22"/>
      <c r="B294" s="22"/>
      <c r="C294" s="22"/>
      <c r="D294" s="22"/>
      <c r="E294" s="22"/>
    </row>
    <row r="295" spans="1:5" ht="12.75">
      <c r="A295" s="22"/>
      <c r="B295" s="22"/>
      <c r="C295" s="22"/>
      <c r="D295" s="22"/>
      <c r="E295" s="22"/>
    </row>
    <row r="296" spans="1:5" ht="12.75">
      <c r="A296" s="22"/>
      <c r="B296" s="22"/>
      <c r="C296" s="22"/>
      <c r="D296" s="22"/>
      <c r="E296" s="22"/>
    </row>
    <row r="297" spans="1:5" ht="12.75">
      <c r="A297" s="22"/>
      <c r="B297" s="22"/>
      <c r="C297" s="22"/>
      <c r="D297" s="22"/>
      <c r="E297" s="22"/>
    </row>
    <row r="298" spans="1:5" ht="12.75">
      <c r="A298" s="22"/>
      <c r="B298" s="22"/>
      <c r="C298" s="22"/>
      <c r="D298" s="22"/>
      <c r="E298" s="22"/>
    </row>
    <row r="299" spans="1:5" ht="12.75">
      <c r="A299" s="22"/>
      <c r="B299" s="22"/>
      <c r="C299" s="22"/>
      <c r="D299" s="22"/>
      <c r="E299" s="22"/>
    </row>
    <row r="300" spans="1:5" ht="12.75">
      <c r="A300" s="22"/>
      <c r="B300" s="22"/>
      <c r="C300" s="22"/>
      <c r="D300" s="22"/>
      <c r="E300" s="22"/>
    </row>
    <row r="301" spans="1:5" ht="12.75">
      <c r="A301" s="22"/>
      <c r="B301" s="22"/>
      <c r="C301" s="22"/>
      <c r="D301" s="22"/>
      <c r="E301" s="22"/>
    </row>
    <row r="302" spans="1:5" ht="12.75">
      <c r="A302" s="22"/>
      <c r="B302" s="22"/>
      <c r="C302" s="22"/>
      <c r="D302" s="22"/>
      <c r="E302" s="22"/>
    </row>
    <row r="303" spans="1:5" ht="12.75">
      <c r="A303" s="22"/>
      <c r="B303" s="22"/>
      <c r="C303" s="22"/>
      <c r="D303" s="22"/>
      <c r="E303" s="22"/>
    </row>
    <row r="304" spans="1:5" ht="12.75">
      <c r="A304" s="22"/>
      <c r="B304" s="22"/>
      <c r="C304" s="22"/>
      <c r="D304" s="22"/>
      <c r="E304" s="22"/>
    </row>
    <row r="305" spans="1:5" ht="12.75">
      <c r="A305" s="22"/>
      <c r="B305" s="22"/>
      <c r="C305" s="22"/>
      <c r="D305" s="22"/>
      <c r="E305" s="22"/>
    </row>
    <row r="306" spans="1:5" ht="12.75">
      <c r="A306" s="22"/>
      <c r="B306" s="22"/>
      <c r="C306" s="22"/>
      <c r="D306" s="22"/>
      <c r="E306" s="22"/>
    </row>
    <row r="307" spans="1:5" ht="12.75">
      <c r="A307" s="22"/>
      <c r="B307" s="22"/>
      <c r="C307" s="22"/>
      <c r="D307" s="22"/>
      <c r="E307" s="22"/>
    </row>
    <row r="308" spans="1:5" ht="12.75">
      <c r="A308" s="22"/>
      <c r="B308" s="22"/>
      <c r="C308" s="22"/>
      <c r="D308" s="22"/>
      <c r="E308" s="22"/>
    </row>
    <row r="309" spans="1:5" ht="12.75">
      <c r="A309" s="22"/>
      <c r="B309" s="22"/>
      <c r="C309" s="22"/>
      <c r="D309" s="22"/>
      <c r="E309" s="22"/>
    </row>
    <row r="310" spans="1:5" ht="12.75">
      <c r="A310" s="22"/>
      <c r="B310" s="22"/>
      <c r="C310" s="22"/>
      <c r="D310" s="22"/>
      <c r="E310" s="22"/>
    </row>
    <row r="311" spans="1:5" ht="12.75">
      <c r="A311" s="22"/>
      <c r="B311" s="22"/>
      <c r="C311" s="22"/>
      <c r="D311" s="22"/>
      <c r="E311" s="22"/>
    </row>
    <row r="312" spans="1:5" ht="12.75">
      <c r="A312" s="22"/>
      <c r="B312" s="22"/>
      <c r="C312" s="22"/>
      <c r="D312" s="22"/>
      <c r="E312" s="22"/>
    </row>
    <row r="313" spans="1:5" ht="12.75">
      <c r="A313" s="22"/>
      <c r="B313" s="22"/>
      <c r="C313" s="22"/>
      <c r="D313" s="22"/>
      <c r="E313" s="22"/>
    </row>
    <row r="314" spans="1:5" ht="12.75">
      <c r="A314" s="22"/>
      <c r="B314" s="22"/>
      <c r="C314" s="22"/>
      <c r="D314" s="22"/>
      <c r="E314" s="22"/>
    </row>
    <row r="315" spans="1:5" ht="12.75">
      <c r="A315" s="22"/>
      <c r="B315" s="22"/>
      <c r="C315" s="22"/>
      <c r="D315" s="22"/>
      <c r="E315" s="22"/>
    </row>
    <row r="316" spans="1:5" ht="12.75">
      <c r="A316" s="22"/>
      <c r="B316" s="22"/>
      <c r="C316" s="22"/>
      <c r="D316" s="22"/>
      <c r="E316" s="22"/>
    </row>
    <row r="317" spans="1:5" ht="12.75">
      <c r="A317" s="22"/>
      <c r="B317" s="22"/>
      <c r="C317" s="22"/>
      <c r="D317" s="22"/>
      <c r="E317" s="22"/>
    </row>
    <row r="318" spans="1:5" ht="12.75">
      <c r="A318" s="22"/>
      <c r="B318" s="22"/>
      <c r="C318" s="22"/>
      <c r="D318" s="22"/>
      <c r="E318" s="22"/>
    </row>
    <row r="319" spans="1:5" ht="12.75">
      <c r="A319" s="22"/>
      <c r="B319" s="22"/>
      <c r="C319" s="22"/>
      <c r="D319" s="22"/>
      <c r="E319" s="22"/>
    </row>
    <row r="320" spans="1:5" ht="12.75">
      <c r="A320" s="22"/>
      <c r="B320" s="22"/>
      <c r="C320" s="22"/>
      <c r="D320" s="22"/>
      <c r="E320" s="22"/>
    </row>
    <row r="321" spans="1:5" ht="12.75">
      <c r="A321" s="22"/>
      <c r="B321" s="22"/>
      <c r="C321" s="22"/>
      <c r="D321" s="22"/>
      <c r="E321" s="22"/>
    </row>
    <row r="322" spans="1:5" ht="12.75">
      <c r="A322" s="22"/>
      <c r="B322" s="22"/>
      <c r="C322" s="22"/>
      <c r="D322" s="22"/>
      <c r="E322" s="22"/>
    </row>
    <row r="323" spans="1:5" ht="12.75">
      <c r="A323" s="22"/>
      <c r="B323" s="22"/>
      <c r="C323" s="22"/>
      <c r="D323" s="22"/>
      <c r="E323" s="22"/>
    </row>
    <row r="324" spans="1:5" ht="12.75">
      <c r="A324" s="22"/>
      <c r="B324" s="22"/>
      <c r="C324" s="22"/>
      <c r="D324" s="22"/>
      <c r="E324" s="22"/>
    </row>
    <row r="325" spans="1:5" ht="12.75">
      <c r="A325" s="22"/>
      <c r="B325" s="22"/>
      <c r="C325" s="22"/>
      <c r="D325" s="22"/>
      <c r="E325" s="22"/>
    </row>
    <row r="326" spans="1:5" ht="12.75">
      <c r="A326" s="22"/>
      <c r="B326" s="22"/>
      <c r="C326" s="24"/>
      <c r="D326" s="23"/>
      <c r="E326" s="23"/>
    </row>
    <row r="327" spans="1:5" ht="12.75">
      <c r="A327" s="22"/>
      <c r="B327" s="22"/>
      <c r="C327" s="22"/>
      <c r="D327" s="22"/>
      <c r="E327" s="22"/>
    </row>
    <row r="328" spans="1:5" ht="12.75">
      <c r="A328" s="22"/>
      <c r="B328" s="22"/>
      <c r="C328" s="22"/>
      <c r="D328" s="22"/>
      <c r="E328" s="22"/>
    </row>
    <row r="329" spans="1:5" ht="12.75">
      <c r="A329" s="22"/>
      <c r="B329" s="22"/>
      <c r="C329" s="22"/>
      <c r="D329" s="22"/>
      <c r="E329" s="22"/>
    </row>
    <row r="330" spans="1:5" ht="12.75">
      <c r="A330" s="22"/>
      <c r="B330" s="22"/>
      <c r="C330" s="22"/>
      <c r="D330" s="22"/>
      <c r="E330" s="22"/>
    </row>
    <row r="331" spans="1:5" ht="12.75">
      <c r="A331" s="22"/>
      <c r="B331" s="22"/>
      <c r="C331" s="22"/>
      <c r="D331" s="22"/>
      <c r="E331" s="22"/>
    </row>
    <row r="332" spans="1:5" ht="12.75">
      <c r="A332" s="22"/>
      <c r="B332" s="22"/>
      <c r="C332" s="22"/>
      <c r="D332" s="22"/>
      <c r="E332" s="22"/>
    </row>
    <row r="333" spans="1:5" ht="12.75">
      <c r="A333" s="22"/>
      <c r="B333" s="22"/>
      <c r="C333" s="22"/>
      <c r="D333" s="22"/>
      <c r="E333" s="22"/>
    </row>
    <row r="334" spans="1:5" ht="12.75">
      <c r="A334" s="22"/>
      <c r="B334" s="22"/>
      <c r="C334" s="22"/>
      <c r="D334" s="22"/>
      <c r="E334" s="22"/>
    </row>
    <row r="335" spans="1:5" ht="12.75">
      <c r="A335" s="22"/>
      <c r="B335" s="22"/>
      <c r="C335" s="22"/>
      <c r="D335" s="22"/>
      <c r="E335" s="22"/>
    </row>
    <row r="336" spans="1:5" ht="12.75">
      <c r="A336" s="22"/>
      <c r="B336" s="22"/>
      <c r="C336" s="22"/>
      <c r="D336" s="22"/>
      <c r="E336" s="22"/>
    </row>
    <row r="337" spans="1:5" ht="12.75">
      <c r="A337" s="22"/>
      <c r="B337" s="22"/>
      <c r="C337" s="22"/>
      <c r="D337" s="22"/>
      <c r="E337" s="22"/>
    </row>
    <row r="338" spans="1:5" ht="12.75">
      <c r="A338" s="22"/>
      <c r="B338" s="22"/>
      <c r="C338" s="22"/>
      <c r="D338" s="22"/>
      <c r="E338" s="22"/>
    </row>
    <row r="339" spans="1:5" ht="12.75">
      <c r="A339" s="22"/>
      <c r="B339" s="22"/>
      <c r="C339" s="22"/>
      <c r="D339" s="22"/>
      <c r="E339" s="22"/>
    </row>
    <row r="340" spans="1:5" ht="12.75">
      <c r="A340" s="22"/>
      <c r="B340" s="22"/>
      <c r="C340" s="22"/>
      <c r="D340" s="22"/>
      <c r="E340" s="22"/>
    </row>
    <row r="341" spans="1:5" ht="12.75">
      <c r="A341" s="22"/>
      <c r="B341" s="22"/>
      <c r="C341" s="22"/>
      <c r="D341" s="22"/>
      <c r="E341" s="22"/>
    </row>
    <row r="342" spans="1:5" ht="12.75">
      <c r="A342" s="22"/>
      <c r="B342" s="22"/>
      <c r="C342" s="22"/>
      <c r="D342" s="22"/>
      <c r="E342" s="22"/>
    </row>
    <row r="343" spans="1:5" ht="12.75">
      <c r="A343" s="22"/>
      <c r="B343" s="22"/>
      <c r="C343" s="22"/>
      <c r="D343" s="22"/>
      <c r="E343" s="22"/>
    </row>
    <row r="344" spans="1:5" ht="12.75">
      <c r="A344" s="22"/>
      <c r="B344" s="22"/>
      <c r="C344" s="22"/>
      <c r="D344" s="22"/>
      <c r="E344" s="22"/>
    </row>
    <row r="345" spans="1:5" ht="12.75">
      <c r="A345" s="22"/>
      <c r="B345" s="22"/>
      <c r="C345" s="22"/>
      <c r="D345" s="22"/>
      <c r="E345" s="22"/>
    </row>
    <row r="346" spans="1:5" ht="12.75">
      <c r="A346" s="22"/>
      <c r="B346" s="22"/>
      <c r="C346" s="22"/>
      <c r="D346" s="22"/>
      <c r="E346" s="22"/>
    </row>
    <row r="347" spans="1:5" ht="12.75">
      <c r="A347" s="22"/>
      <c r="B347" s="22"/>
      <c r="C347" s="22"/>
      <c r="D347" s="22"/>
      <c r="E347" s="22"/>
    </row>
    <row r="348" spans="1:5" ht="12.75">
      <c r="A348" s="22"/>
      <c r="B348" s="22"/>
      <c r="C348" s="22"/>
      <c r="D348" s="22"/>
      <c r="E348" s="22"/>
    </row>
    <row r="349" spans="1:5" ht="12.75">
      <c r="A349" s="22"/>
      <c r="B349" s="22"/>
      <c r="C349" s="22"/>
      <c r="D349" s="22"/>
      <c r="E349" s="22"/>
    </row>
    <row r="350" spans="1:5" ht="12.75">
      <c r="A350" s="22"/>
      <c r="B350" s="22"/>
      <c r="C350" s="22"/>
      <c r="D350" s="22"/>
      <c r="E350" s="22"/>
    </row>
    <row r="351" spans="1:5" ht="12.75">
      <c r="A351" s="22"/>
      <c r="B351" s="22"/>
      <c r="C351" s="22"/>
      <c r="D351" s="22"/>
      <c r="E351" s="22"/>
    </row>
    <row r="352" spans="1:5" ht="12.75">
      <c r="A352" s="22"/>
      <c r="B352" s="22"/>
      <c r="C352" s="22"/>
      <c r="D352" s="22"/>
      <c r="E352" s="22"/>
    </row>
    <row r="353" spans="1:5" ht="12.75">
      <c r="A353" s="22"/>
      <c r="B353" s="22"/>
      <c r="C353" s="22"/>
      <c r="D353" s="22"/>
      <c r="E353" s="22"/>
    </row>
    <row r="354" spans="1:5" ht="12.75">
      <c r="A354" s="22"/>
      <c r="B354" s="22"/>
      <c r="C354" s="22"/>
      <c r="D354" s="22"/>
      <c r="E354" s="22"/>
    </row>
    <row r="355" spans="1:5" ht="12.75">
      <c r="A355" s="22"/>
      <c r="B355" s="22"/>
      <c r="C355" s="22"/>
      <c r="D355" s="22"/>
      <c r="E355" s="22"/>
    </row>
    <row r="356" spans="1:5" ht="12.75">
      <c r="A356" s="22"/>
      <c r="B356" s="22"/>
      <c r="C356" s="22"/>
      <c r="D356" s="22"/>
      <c r="E356" s="22"/>
    </row>
    <row r="357" spans="1:5" ht="12.75">
      <c r="A357" s="22"/>
      <c r="B357" s="22"/>
      <c r="C357" s="22"/>
      <c r="D357" s="22"/>
      <c r="E357" s="22"/>
    </row>
    <row r="358" spans="1:5" ht="12.75">
      <c r="A358" s="22"/>
      <c r="B358" s="22"/>
      <c r="C358" s="22"/>
      <c r="D358" s="22"/>
      <c r="E358" s="22"/>
    </row>
    <row r="359" spans="1:5" ht="12.75">
      <c r="A359" s="22"/>
      <c r="B359" s="22"/>
      <c r="C359" s="22"/>
      <c r="D359" s="22"/>
      <c r="E359" s="22"/>
    </row>
    <row r="360" spans="1:5" ht="12.75">
      <c r="A360" s="22"/>
      <c r="B360" s="22"/>
      <c r="C360" s="22"/>
      <c r="D360" s="22"/>
      <c r="E360" s="22"/>
    </row>
    <row r="361" spans="1:5" ht="12.75">
      <c r="A361" s="22"/>
      <c r="B361" s="22"/>
      <c r="C361" s="22"/>
      <c r="D361" s="22"/>
      <c r="E361" s="22"/>
    </row>
    <row r="362" spans="1:5" ht="12.75">
      <c r="A362" s="22"/>
      <c r="B362" s="22"/>
      <c r="C362" s="22"/>
      <c r="D362" s="22"/>
      <c r="E362" s="22"/>
    </row>
    <row r="363" spans="1:5" ht="12.75">
      <c r="A363" s="22"/>
      <c r="B363" s="22"/>
      <c r="C363" s="22"/>
      <c r="D363" s="22"/>
      <c r="E363" s="22"/>
    </row>
    <row r="364" spans="1:5" ht="12.75">
      <c r="A364" s="22"/>
      <c r="B364" s="22"/>
      <c r="C364" s="22"/>
      <c r="D364" s="22"/>
      <c r="E364" s="22"/>
    </row>
    <row r="365" spans="1:5" ht="12.75">
      <c r="A365" s="22"/>
      <c r="B365" s="22"/>
      <c r="C365" s="22"/>
      <c r="D365" s="22"/>
      <c r="E365" s="22"/>
    </row>
    <row r="366" spans="1:5" ht="12.75">
      <c r="A366" s="22"/>
      <c r="B366" s="22"/>
      <c r="C366" s="22"/>
      <c r="D366" s="22"/>
      <c r="E366" s="22"/>
    </row>
    <row r="367" spans="1:5" ht="12.75">
      <c r="A367" s="22"/>
      <c r="B367" s="22"/>
      <c r="C367" s="22"/>
      <c r="D367" s="22"/>
      <c r="E367" s="22"/>
    </row>
    <row r="368" spans="1:5" ht="12.75">
      <c r="A368" s="22"/>
      <c r="B368" s="22"/>
      <c r="C368" s="22"/>
      <c r="D368" s="22"/>
      <c r="E368" s="22"/>
    </row>
    <row r="369" spans="1:5" ht="12.75">
      <c r="A369" s="22"/>
      <c r="B369" s="22"/>
      <c r="C369" s="22"/>
      <c r="D369" s="22"/>
      <c r="E369" s="22"/>
    </row>
    <row r="370" spans="1:5" ht="12.75">
      <c r="A370" s="22"/>
      <c r="B370" s="22"/>
      <c r="C370" s="22"/>
      <c r="D370" s="22"/>
      <c r="E370" s="22"/>
    </row>
    <row r="371" spans="1:5" ht="12.75">
      <c r="A371" s="22"/>
      <c r="B371" s="22"/>
      <c r="C371" s="22"/>
      <c r="D371" s="22"/>
      <c r="E371" s="22"/>
    </row>
    <row r="372" spans="1:5" ht="12.75">
      <c r="A372" s="22"/>
      <c r="B372" s="22"/>
      <c r="C372" s="22"/>
      <c r="D372" s="22"/>
      <c r="E372" s="22"/>
    </row>
    <row r="373" spans="1:5" ht="12.75">
      <c r="A373" s="22"/>
      <c r="B373" s="22"/>
      <c r="C373" s="22"/>
      <c r="D373" s="22"/>
      <c r="E373" s="22"/>
    </row>
    <row r="374" spans="1:5" ht="12.75">
      <c r="A374" s="22"/>
      <c r="B374" s="22"/>
      <c r="C374" s="22"/>
      <c r="D374" s="22"/>
      <c r="E374" s="22"/>
    </row>
    <row r="375" spans="1:5" ht="12.75">
      <c r="A375" s="22"/>
      <c r="B375" s="22"/>
      <c r="C375" s="22"/>
      <c r="D375" s="22"/>
      <c r="E375" s="22"/>
    </row>
    <row r="376" spans="1:5" ht="12.75">
      <c r="A376" s="22"/>
      <c r="B376" s="22"/>
      <c r="C376" s="22"/>
      <c r="D376" s="22"/>
      <c r="E376" s="22"/>
    </row>
    <row r="377" spans="1:5" ht="12.75">
      <c r="A377" s="22"/>
      <c r="B377" s="22"/>
      <c r="C377" s="22"/>
      <c r="D377" s="22"/>
      <c r="E377" s="22"/>
    </row>
    <row r="378" spans="1:5" ht="12.75">
      <c r="A378" s="22"/>
      <c r="B378" s="22"/>
      <c r="C378" s="22"/>
      <c r="D378" s="22"/>
      <c r="E378" s="22"/>
    </row>
    <row r="379" spans="1:5" ht="12.75">
      <c r="A379" s="22"/>
      <c r="B379" s="22"/>
      <c r="C379" s="22"/>
      <c r="D379" s="22"/>
      <c r="E379" s="22"/>
    </row>
    <row r="380" spans="1:5" ht="12.75">
      <c r="A380" s="22"/>
      <c r="B380" s="22"/>
      <c r="C380" s="22"/>
      <c r="D380" s="22"/>
      <c r="E380" s="22"/>
    </row>
    <row r="381" spans="1:5" ht="12.75">
      <c r="A381" s="22"/>
      <c r="B381" s="22"/>
      <c r="C381" s="24"/>
      <c r="D381" s="24"/>
      <c r="E381" s="23"/>
    </row>
    <row r="382" spans="1:5" ht="12.75">
      <c r="A382" s="22"/>
      <c r="B382" s="22"/>
      <c r="C382" s="22"/>
      <c r="D382" s="22"/>
      <c r="E382" s="22"/>
    </row>
    <row r="383" spans="1:5" ht="12.75">
      <c r="A383" s="22"/>
      <c r="B383" s="22"/>
      <c r="C383" s="22"/>
      <c r="D383" s="22"/>
      <c r="E383" s="22"/>
    </row>
    <row r="384" spans="1:5" ht="12.75">
      <c r="A384" s="22"/>
      <c r="B384" s="22"/>
      <c r="C384" s="22"/>
      <c r="D384" s="22"/>
      <c r="E384" s="22"/>
    </row>
    <row r="385" spans="1:5" ht="12.75">
      <c r="A385" s="22"/>
      <c r="B385" s="22"/>
      <c r="C385" s="22"/>
      <c r="D385" s="22"/>
      <c r="E385" s="22"/>
    </row>
    <row r="386" spans="1:5" ht="12.75">
      <c r="A386" s="22"/>
      <c r="B386" s="22"/>
      <c r="C386" s="22"/>
      <c r="D386" s="22"/>
      <c r="E386" s="22"/>
    </row>
    <row r="387" spans="1:5" ht="12.75">
      <c r="A387" s="22"/>
      <c r="B387" s="22"/>
      <c r="C387" s="22"/>
      <c r="D387" s="22"/>
      <c r="E387" s="22"/>
    </row>
    <row r="388" spans="1:5" ht="12.75">
      <c r="A388" s="22"/>
      <c r="B388" s="22"/>
      <c r="C388" s="22"/>
      <c r="D388" s="22"/>
      <c r="E388" s="22"/>
    </row>
    <row r="389" spans="1:5" ht="12.75">
      <c r="A389" s="22"/>
      <c r="B389" s="22"/>
      <c r="C389" s="22"/>
      <c r="D389" s="22"/>
      <c r="E389" s="22"/>
    </row>
    <row r="390" spans="1:5" ht="12.75">
      <c r="A390" s="22"/>
      <c r="B390" s="22"/>
      <c r="C390" s="22"/>
      <c r="D390" s="22"/>
      <c r="E390" s="22"/>
    </row>
    <row r="391" spans="1:5" ht="12.75">
      <c r="A391" s="22"/>
      <c r="B391" s="22"/>
      <c r="C391" s="22"/>
      <c r="D391" s="22"/>
      <c r="E391" s="22"/>
    </row>
    <row r="392" spans="1:5" ht="12.75">
      <c r="A392" s="22"/>
      <c r="B392" s="22"/>
      <c r="C392" s="22"/>
      <c r="D392" s="22"/>
      <c r="E392" s="22"/>
    </row>
    <row r="393" spans="1:5" ht="12.75">
      <c r="A393" s="22"/>
      <c r="B393" s="22"/>
      <c r="C393" s="22"/>
      <c r="D393" s="22"/>
      <c r="E393" s="22"/>
    </row>
    <row r="394" spans="1:5" ht="12.75">
      <c r="A394" s="22"/>
      <c r="B394" s="22"/>
      <c r="C394" s="22"/>
      <c r="D394" s="22"/>
      <c r="E394" s="22"/>
    </row>
    <row r="395" spans="1:5" ht="12.75">
      <c r="A395" s="22"/>
      <c r="B395" s="22"/>
      <c r="C395" s="22"/>
      <c r="D395" s="22"/>
      <c r="E395" s="22"/>
    </row>
    <row r="396" spans="1:5" ht="12.75">
      <c r="A396" s="22"/>
      <c r="B396" s="22"/>
      <c r="C396" s="22"/>
      <c r="D396" s="22"/>
      <c r="E396" s="22"/>
    </row>
    <row r="397" spans="1:5" ht="12.75">
      <c r="A397" s="22"/>
      <c r="B397" s="22"/>
      <c r="C397" s="22"/>
      <c r="D397" s="22"/>
      <c r="E397" s="22"/>
    </row>
    <row r="398" spans="1:5" ht="12.75">
      <c r="A398" s="22"/>
      <c r="B398" s="22"/>
      <c r="C398" s="22"/>
      <c r="D398" s="22"/>
      <c r="E398" s="22"/>
    </row>
    <row r="399" spans="1:5" ht="12.75">
      <c r="A399" s="22"/>
      <c r="B399" s="22"/>
      <c r="C399" s="22"/>
      <c r="D399" s="22"/>
      <c r="E399" s="22"/>
    </row>
    <row r="400" spans="1:5" ht="12.75">
      <c r="A400" s="22"/>
      <c r="B400" s="22"/>
      <c r="C400" s="22"/>
      <c r="D400" s="22"/>
      <c r="E400" s="22"/>
    </row>
    <row r="401" spans="1:5" ht="12.75">
      <c r="A401" s="22"/>
      <c r="B401" s="22"/>
      <c r="C401" s="22"/>
      <c r="D401" s="22"/>
      <c r="E401" s="22"/>
    </row>
    <row r="402" spans="1:5" ht="12.75">
      <c r="A402" s="22"/>
      <c r="B402" s="22"/>
      <c r="C402" s="22"/>
      <c r="D402" s="22"/>
      <c r="E402" s="22"/>
    </row>
    <row r="403" spans="1:5" ht="12.75">
      <c r="A403" s="22"/>
      <c r="B403" s="22"/>
      <c r="C403" s="22"/>
      <c r="D403" s="22"/>
      <c r="E403" s="22"/>
    </row>
    <row r="404" spans="1:5" ht="12.75">
      <c r="A404" s="22"/>
      <c r="B404" s="22"/>
      <c r="C404" s="22"/>
      <c r="D404" s="22"/>
      <c r="E404" s="22"/>
    </row>
    <row r="405" spans="1:5" ht="12.75">
      <c r="A405" s="22"/>
      <c r="B405" s="22"/>
      <c r="C405" s="22"/>
      <c r="D405" s="22"/>
      <c r="E405" s="22"/>
    </row>
    <row r="406" spans="1:5" ht="12.75">
      <c r="A406" s="22"/>
      <c r="B406" s="22"/>
      <c r="C406" s="22"/>
      <c r="D406" s="22"/>
      <c r="E406" s="22"/>
    </row>
    <row r="407" spans="1:5" ht="12.75">
      <c r="A407" s="22"/>
      <c r="B407" s="22"/>
      <c r="C407" s="22"/>
      <c r="D407" s="22"/>
      <c r="E407" s="22"/>
    </row>
    <row r="408" spans="1:5" ht="12.75">
      <c r="A408" s="22"/>
      <c r="B408" s="22"/>
      <c r="C408" s="22"/>
      <c r="D408" s="22"/>
      <c r="E408" s="22"/>
    </row>
    <row r="409" spans="1:5" ht="12.75">
      <c r="A409" s="22"/>
      <c r="B409" s="22"/>
      <c r="C409" s="22"/>
      <c r="D409" s="22"/>
      <c r="E409" s="22"/>
    </row>
    <row r="410" spans="1:5" ht="12.75">
      <c r="A410" s="22"/>
      <c r="B410" s="22"/>
      <c r="C410" s="22"/>
      <c r="D410" s="22"/>
      <c r="E410" s="22"/>
    </row>
    <row r="411" spans="1:5" ht="12.75">
      <c r="A411" s="22"/>
      <c r="B411" s="22"/>
      <c r="C411" s="22"/>
      <c r="D411" s="22"/>
      <c r="E411" s="22"/>
    </row>
    <row r="412" spans="1:5" ht="12.75">
      <c r="A412" s="22"/>
      <c r="B412" s="22"/>
      <c r="C412" s="22"/>
      <c r="D412" s="22"/>
      <c r="E412" s="22"/>
    </row>
    <row r="413" spans="1:5" ht="12.75">
      <c r="A413" s="22"/>
      <c r="B413" s="22"/>
      <c r="C413" s="22"/>
      <c r="D413" s="22"/>
      <c r="E413" s="22"/>
    </row>
    <row r="414" spans="1:5" ht="12.75">
      <c r="A414" s="22"/>
      <c r="B414" s="22"/>
      <c r="C414" s="22"/>
      <c r="D414" s="22"/>
      <c r="E414" s="22"/>
    </row>
    <row r="415" spans="1:5" ht="12.75">
      <c r="A415" s="22"/>
      <c r="B415" s="22"/>
      <c r="C415" s="22"/>
      <c r="D415" s="22"/>
      <c r="E415" s="22"/>
    </row>
    <row r="416" spans="1:5" ht="12.75">
      <c r="A416" s="22"/>
      <c r="B416" s="22"/>
      <c r="C416" s="22"/>
      <c r="D416" s="22"/>
      <c r="E416" s="22"/>
    </row>
    <row r="417" spans="1:5" ht="12.75">
      <c r="A417" s="22"/>
      <c r="B417" s="22"/>
      <c r="C417" s="22"/>
      <c r="D417" s="22"/>
      <c r="E417" s="22"/>
    </row>
    <row r="418" spans="1:5" ht="12.75">
      <c r="A418" s="22"/>
      <c r="B418" s="22"/>
      <c r="C418" s="22"/>
      <c r="D418" s="22"/>
      <c r="E418" s="22"/>
    </row>
    <row r="419" spans="1:5" ht="12.75">
      <c r="A419" s="22"/>
      <c r="B419" s="22"/>
      <c r="C419" s="22"/>
      <c r="D419" s="22"/>
      <c r="E419" s="22"/>
    </row>
    <row r="420" spans="1:5" ht="12.75">
      <c r="A420" s="22"/>
      <c r="B420" s="22"/>
      <c r="C420" s="22"/>
      <c r="D420" s="22"/>
      <c r="E420" s="22"/>
    </row>
    <row r="421" spans="1:5" ht="12.75">
      <c r="A421" s="22"/>
      <c r="B421" s="22"/>
      <c r="C421" s="22"/>
      <c r="D421" s="22"/>
      <c r="E421" s="22"/>
    </row>
    <row r="422" spans="1:5" ht="12.75">
      <c r="A422" s="22"/>
      <c r="B422" s="22"/>
      <c r="C422" s="22"/>
      <c r="D422" s="22"/>
      <c r="E422" s="22"/>
    </row>
    <row r="423" spans="1:5" ht="12.75">
      <c r="A423" s="22"/>
      <c r="B423" s="22"/>
      <c r="C423" s="22"/>
      <c r="D423" s="22"/>
      <c r="E423" s="22"/>
    </row>
    <row r="424" spans="1:5" ht="12.75">
      <c r="A424" s="22"/>
      <c r="B424" s="22"/>
      <c r="C424" s="22"/>
      <c r="D424" s="22"/>
      <c r="E424" s="22"/>
    </row>
    <row r="425" spans="1:5" ht="12.75">
      <c r="A425" s="22"/>
      <c r="B425" s="22"/>
      <c r="C425" s="22"/>
      <c r="D425" s="22"/>
      <c r="E425" s="22"/>
    </row>
    <row r="426" spans="1:5" ht="12.75">
      <c r="A426" s="22"/>
      <c r="B426" s="22"/>
      <c r="C426" s="22"/>
      <c r="D426" s="22"/>
      <c r="E426" s="22"/>
    </row>
    <row r="427" spans="1:5" ht="12.75">
      <c r="A427" s="22"/>
      <c r="B427" s="22"/>
      <c r="C427" s="22"/>
      <c r="D427" s="22"/>
      <c r="E427" s="22"/>
    </row>
    <row r="428" spans="1:5" ht="12.75">
      <c r="A428" s="22"/>
      <c r="B428" s="22"/>
      <c r="C428" s="22"/>
      <c r="D428" s="22"/>
      <c r="E428" s="22"/>
    </row>
    <row r="429" spans="1:5" ht="12.75">
      <c r="A429" s="22"/>
      <c r="B429" s="22"/>
      <c r="C429" s="22"/>
      <c r="D429" s="22"/>
      <c r="E429" s="22"/>
    </row>
    <row r="430" spans="1:5" ht="12.75">
      <c r="A430" s="22"/>
      <c r="B430" s="22"/>
      <c r="C430" s="22"/>
      <c r="D430" s="22"/>
      <c r="E430" s="22"/>
    </row>
    <row r="431" spans="1:5" ht="12.75">
      <c r="A431" s="22"/>
      <c r="B431" s="22"/>
      <c r="C431" s="22"/>
      <c r="D431" s="22"/>
      <c r="E431" s="22"/>
    </row>
    <row r="432" spans="1:5" ht="12.75">
      <c r="A432" s="22"/>
      <c r="B432" s="22"/>
      <c r="C432" s="22"/>
      <c r="D432" s="22"/>
      <c r="E432" s="22"/>
    </row>
    <row r="433" spans="1:5" ht="12.75">
      <c r="A433" s="22"/>
      <c r="B433" s="22"/>
      <c r="C433" s="22"/>
      <c r="D433" s="22"/>
      <c r="E433" s="22"/>
    </row>
    <row r="434" spans="1:5" ht="12.75">
      <c r="A434" s="22"/>
      <c r="B434" s="22"/>
      <c r="C434" s="22"/>
      <c r="D434" s="22"/>
      <c r="E434" s="22"/>
    </row>
    <row r="435" spans="1:5" ht="12.75">
      <c r="A435" s="22"/>
      <c r="B435" s="22"/>
      <c r="C435" s="22"/>
      <c r="D435" s="22"/>
      <c r="E435" s="22"/>
    </row>
    <row r="436" spans="1:5" ht="12.75">
      <c r="A436" s="22"/>
      <c r="B436" s="22"/>
      <c r="C436" s="24"/>
      <c r="D436" s="23"/>
      <c r="E436" s="23"/>
    </row>
    <row r="437" spans="1:5" ht="12.75">
      <c r="A437" s="22"/>
      <c r="B437" s="22"/>
      <c r="C437" s="22"/>
      <c r="D437" s="22"/>
      <c r="E437" s="22"/>
    </row>
    <row r="438" spans="1:5" ht="12.75">
      <c r="A438" s="22"/>
      <c r="B438" s="22"/>
      <c r="C438" s="22"/>
      <c r="D438" s="22"/>
      <c r="E438" s="22"/>
    </row>
    <row r="439" spans="1:5" ht="12.75">
      <c r="A439" s="22"/>
      <c r="B439" s="22"/>
      <c r="C439" s="22"/>
      <c r="D439" s="22"/>
      <c r="E439" s="22"/>
    </row>
    <row r="440" spans="1:5" ht="12.75">
      <c r="A440" s="22"/>
      <c r="B440" s="22"/>
      <c r="C440" s="22"/>
      <c r="D440" s="22"/>
      <c r="E440" s="22"/>
    </row>
    <row r="441" spans="1:5" ht="12.75">
      <c r="A441" s="22"/>
      <c r="B441" s="22"/>
      <c r="C441" s="22"/>
      <c r="D441" s="22"/>
      <c r="E441" s="22"/>
    </row>
    <row r="442" spans="1:5" ht="12.75">
      <c r="A442" s="22"/>
      <c r="B442" s="22"/>
      <c r="C442" s="22"/>
      <c r="D442" s="22"/>
      <c r="E442" s="22"/>
    </row>
    <row r="443" spans="1:5" ht="12.75">
      <c r="A443" s="22"/>
      <c r="B443" s="22"/>
      <c r="C443" s="22"/>
      <c r="D443" s="22"/>
      <c r="E443" s="22"/>
    </row>
    <row r="444" spans="1:5" ht="12.75">
      <c r="A444" s="22"/>
      <c r="B444" s="22"/>
      <c r="C444" s="22"/>
      <c r="D444" s="22"/>
      <c r="E444" s="22"/>
    </row>
    <row r="445" spans="1:5" ht="12.75">
      <c r="A445" s="22"/>
      <c r="B445" s="22"/>
      <c r="C445" s="22"/>
      <c r="D445" s="22"/>
      <c r="E445" s="22"/>
    </row>
    <row r="446" spans="1:5" ht="12.75">
      <c r="A446" s="22"/>
      <c r="B446" s="22"/>
      <c r="C446" s="22"/>
      <c r="D446" s="22"/>
      <c r="E446" s="22"/>
    </row>
    <row r="447" spans="1:5" ht="12.75">
      <c r="A447" s="22"/>
      <c r="B447" s="22"/>
      <c r="C447" s="22"/>
      <c r="D447" s="22"/>
      <c r="E447" s="22"/>
    </row>
    <row r="448" spans="1:5" ht="12.75">
      <c r="A448" s="22"/>
      <c r="B448" s="22"/>
      <c r="C448" s="22"/>
      <c r="D448" s="22"/>
      <c r="E448" s="22"/>
    </row>
    <row r="449" spans="1:5" ht="12.75">
      <c r="A449" s="22"/>
      <c r="B449" s="22"/>
      <c r="C449" s="22"/>
      <c r="D449" s="22"/>
      <c r="E449" s="22"/>
    </row>
    <row r="450" spans="1:5" ht="12.75">
      <c r="A450" s="22"/>
      <c r="B450" s="22"/>
      <c r="C450" s="22"/>
      <c r="D450" s="22"/>
      <c r="E450" s="22"/>
    </row>
    <row r="451" spans="1:5" ht="12.75">
      <c r="A451" s="22"/>
      <c r="B451" s="22"/>
      <c r="C451" s="22"/>
      <c r="D451" s="22"/>
      <c r="E451" s="22"/>
    </row>
    <row r="452" spans="1:5" ht="12.75">
      <c r="A452" s="22"/>
      <c r="B452" s="22"/>
      <c r="C452" s="22"/>
      <c r="D452" s="22"/>
      <c r="E452" s="22"/>
    </row>
    <row r="453" spans="1:5" ht="12.75">
      <c r="A453" s="22"/>
      <c r="B453" s="22"/>
      <c r="C453" s="22"/>
      <c r="D453" s="22"/>
      <c r="E453" s="22"/>
    </row>
    <row r="454" spans="1:5" ht="12.75">
      <c r="A454" s="22"/>
      <c r="B454" s="22"/>
      <c r="C454" s="22"/>
      <c r="D454" s="22"/>
      <c r="E454" s="22"/>
    </row>
    <row r="455" spans="1:5" ht="12.75">
      <c r="A455" s="22"/>
      <c r="B455" s="22"/>
      <c r="C455" s="22"/>
      <c r="D455" s="22"/>
      <c r="E455" s="22"/>
    </row>
    <row r="456" spans="1:5" ht="12.75">
      <c r="A456" s="22"/>
      <c r="B456" s="22"/>
      <c r="C456" s="22"/>
      <c r="D456" s="22"/>
      <c r="E456" s="22"/>
    </row>
    <row r="457" spans="1:5" ht="12.75">
      <c r="A457" s="22"/>
      <c r="B457" s="22"/>
      <c r="C457" s="22"/>
      <c r="D457" s="22"/>
      <c r="E457" s="22"/>
    </row>
    <row r="458" spans="1:5" ht="12.75">
      <c r="A458" s="22"/>
      <c r="B458" s="22"/>
      <c r="C458" s="22"/>
      <c r="D458" s="22"/>
      <c r="E458" s="22"/>
    </row>
    <row r="459" spans="1:5" ht="12.75">
      <c r="A459" s="22"/>
      <c r="B459" s="22"/>
      <c r="C459" s="22"/>
      <c r="D459" s="22"/>
      <c r="E459" s="22"/>
    </row>
    <row r="460" spans="1:5" ht="12.75">
      <c r="A460" s="22"/>
      <c r="B460" s="22"/>
      <c r="C460" s="22"/>
      <c r="D460" s="22"/>
      <c r="E460" s="22"/>
    </row>
    <row r="461" spans="1:5" ht="12.75">
      <c r="A461" s="22"/>
      <c r="B461" s="22"/>
      <c r="C461" s="22"/>
      <c r="D461" s="22"/>
      <c r="E461" s="22"/>
    </row>
    <row r="462" spans="1:5" ht="12.75">
      <c r="A462" s="22"/>
      <c r="B462" s="22"/>
      <c r="C462" s="22"/>
      <c r="D462" s="22"/>
      <c r="E462" s="22"/>
    </row>
    <row r="463" spans="1:5" ht="12.75">
      <c r="A463" s="22"/>
      <c r="B463" s="22"/>
      <c r="C463" s="22"/>
      <c r="D463" s="22"/>
      <c r="E463" s="22"/>
    </row>
    <row r="464" spans="1:5" ht="12.75">
      <c r="A464" s="22"/>
      <c r="B464" s="22"/>
      <c r="C464" s="22"/>
      <c r="D464" s="22"/>
      <c r="E464" s="22"/>
    </row>
    <row r="465" spans="1:5" ht="12.75">
      <c r="A465" s="22"/>
      <c r="B465" s="22"/>
      <c r="C465" s="22"/>
      <c r="D465" s="22"/>
      <c r="E465" s="22"/>
    </row>
    <row r="466" spans="1:5" ht="12.75">
      <c r="A466" s="22"/>
      <c r="B466" s="22"/>
      <c r="C466" s="22"/>
      <c r="D466" s="22"/>
      <c r="E466" s="22"/>
    </row>
    <row r="467" spans="1:5" ht="12.75">
      <c r="A467" s="22"/>
      <c r="B467" s="22"/>
      <c r="C467" s="22"/>
      <c r="D467" s="22"/>
      <c r="E467" s="22"/>
    </row>
    <row r="468" spans="1:5" ht="12.75">
      <c r="A468" s="22"/>
      <c r="B468" s="22"/>
      <c r="C468" s="22"/>
      <c r="D468" s="22"/>
      <c r="E468" s="22"/>
    </row>
    <row r="469" spans="1:5" ht="12.75">
      <c r="A469" s="22"/>
      <c r="B469" s="22"/>
      <c r="C469" s="22"/>
      <c r="D469" s="22"/>
      <c r="E469" s="22"/>
    </row>
    <row r="470" spans="1:5" ht="12.75">
      <c r="A470" s="22"/>
      <c r="B470" s="22"/>
      <c r="C470" s="22"/>
      <c r="D470" s="22"/>
      <c r="E470" s="22"/>
    </row>
    <row r="471" spans="1:5" ht="12.75">
      <c r="A471" s="22"/>
      <c r="B471" s="22"/>
      <c r="C471" s="22"/>
      <c r="D471" s="22"/>
      <c r="E471" s="22"/>
    </row>
    <row r="472" spans="1:5" ht="12.75">
      <c r="A472" s="22"/>
      <c r="B472" s="22"/>
      <c r="C472" s="22"/>
      <c r="D472" s="22"/>
      <c r="E472" s="22"/>
    </row>
    <row r="473" spans="1:5" ht="12.75">
      <c r="A473" s="22"/>
      <c r="B473" s="22"/>
      <c r="C473" s="22"/>
      <c r="D473" s="22"/>
      <c r="E473" s="22"/>
    </row>
    <row r="474" spans="1:5" ht="12.75">
      <c r="A474" s="22"/>
      <c r="B474" s="22"/>
      <c r="C474" s="22"/>
      <c r="D474" s="22"/>
      <c r="E474" s="22"/>
    </row>
    <row r="475" spans="1:5" ht="12.75">
      <c r="A475" s="22"/>
      <c r="B475" s="22"/>
      <c r="C475" s="22"/>
      <c r="D475" s="22"/>
      <c r="E475" s="22"/>
    </row>
    <row r="476" spans="1:5" ht="12.75">
      <c r="A476" s="22"/>
      <c r="B476" s="22"/>
      <c r="C476" s="22"/>
      <c r="D476" s="22"/>
      <c r="E476" s="22"/>
    </row>
    <row r="477" spans="1:5" ht="12.75">
      <c r="A477" s="22"/>
      <c r="B477" s="22"/>
      <c r="C477" s="22"/>
      <c r="D477" s="22"/>
      <c r="E477" s="22"/>
    </row>
    <row r="478" spans="1:5" ht="12.75">
      <c r="A478" s="22"/>
      <c r="B478" s="22"/>
      <c r="C478" s="22"/>
      <c r="D478" s="22"/>
      <c r="E478" s="22"/>
    </row>
    <row r="479" spans="1:5" ht="12.75">
      <c r="A479" s="22"/>
      <c r="B479" s="22"/>
      <c r="C479" s="22"/>
      <c r="D479" s="22"/>
      <c r="E479" s="22"/>
    </row>
    <row r="480" spans="1:5" ht="12.75">
      <c r="A480" s="22"/>
      <c r="B480" s="22"/>
      <c r="C480" s="22"/>
      <c r="D480" s="22"/>
      <c r="E480" s="22"/>
    </row>
    <row r="481" spans="1:5" ht="12.75">
      <c r="A481" s="22"/>
      <c r="B481" s="22"/>
      <c r="C481" s="22"/>
      <c r="D481" s="22"/>
      <c r="E481" s="22"/>
    </row>
    <row r="482" spans="1:5" ht="12.75">
      <c r="A482" s="22"/>
      <c r="B482" s="22"/>
      <c r="C482" s="22"/>
      <c r="D482" s="22"/>
      <c r="E482" s="22"/>
    </row>
    <row r="483" spans="1:5" ht="12.75">
      <c r="A483" s="22"/>
      <c r="B483" s="22"/>
      <c r="C483" s="22"/>
      <c r="D483" s="22"/>
      <c r="E483" s="22"/>
    </row>
    <row r="484" spans="1:5" ht="12.75">
      <c r="A484" s="22"/>
      <c r="B484" s="22"/>
      <c r="C484" s="22"/>
      <c r="D484" s="22"/>
      <c r="E484" s="22"/>
    </row>
    <row r="485" spans="1:5" ht="12.75">
      <c r="A485" s="22"/>
      <c r="B485" s="22"/>
      <c r="C485" s="22"/>
      <c r="D485" s="22"/>
      <c r="E485" s="22"/>
    </row>
    <row r="486" spans="1:5" ht="12.75">
      <c r="A486" s="22"/>
      <c r="B486" s="22"/>
      <c r="C486" s="22"/>
      <c r="D486" s="22"/>
      <c r="E486" s="22"/>
    </row>
    <row r="487" spans="1:5" ht="12.75">
      <c r="A487" s="22"/>
      <c r="B487" s="22"/>
      <c r="C487" s="22"/>
      <c r="D487" s="22"/>
      <c r="E487" s="22"/>
    </row>
    <row r="488" spans="1:5" ht="12.75">
      <c r="A488" s="22"/>
      <c r="B488" s="22"/>
      <c r="C488" s="22"/>
      <c r="D488" s="22"/>
      <c r="E488" s="22"/>
    </row>
    <row r="489" spans="1:5" ht="12.75">
      <c r="A489" s="22"/>
      <c r="B489" s="22"/>
      <c r="C489" s="22"/>
      <c r="D489" s="22"/>
      <c r="E489" s="22"/>
    </row>
    <row r="490" spans="1:5" ht="12.75">
      <c r="A490" s="22"/>
      <c r="B490" s="22"/>
      <c r="C490" s="22"/>
      <c r="D490" s="22"/>
      <c r="E490" s="22"/>
    </row>
    <row r="491" spans="1:5" ht="12.75">
      <c r="A491" s="23"/>
      <c r="B491" s="23"/>
      <c r="C491" s="23"/>
      <c r="D491" s="23"/>
      <c r="E491" s="23"/>
    </row>
    <row r="492" spans="1:5" ht="12.75">
      <c r="A492" s="22"/>
      <c r="B492" s="22"/>
      <c r="C492" s="22"/>
      <c r="D492" s="22"/>
      <c r="E492" s="22"/>
    </row>
    <row r="493" spans="1:5" ht="12.75">
      <c r="A493" s="22"/>
      <c r="B493" s="22"/>
      <c r="C493" s="22"/>
      <c r="D493" s="22"/>
      <c r="E493" s="22"/>
    </row>
    <row r="494" spans="1:5" ht="12.75">
      <c r="A494" s="22"/>
      <c r="B494" s="22"/>
      <c r="C494" s="22"/>
      <c r="D494" s="22"/>
      <c r="E494" s="22"/>
    </row>
    <row r="495" spans="1:5" ht="12.75">
      <c r="A495" s="22"/>
      <c r="B495" s="22"/>
      <c r="C495" s="22"/>
      <c r="D495" s="22"/>
      <c r="E495" s="22"/>
    </row>
    <row r="496" spans="1:5" ht="12.75">
      <c r="A496" s="22"/>
      <c r="B496" s="22"/>
      <c r="C496" s="22"/>
      <c r="D496" s="22"/>
      <c r="E496" s="22"/>
    </row>
    <row r="497" spans="1:5" ht="12.75">
      <c r="A497" s="22"/>
      <c r="B497" s="22"/>
      <c r="C497" s="22"/>
      <c r="D497" s="22"/>
      <c r="E497" s="22"/>
    </row>
    <row r="498" spans="1:5" ht="12.75">
      <c r="A498" s="22"/>
      <c r="B498" s="22"/>
      <c r="C498" s="22"/>
      <c r="D498" s="22"/>
      <c r="E498" s="22"/>
    </row>
    <row r="499" spans="1:5" ht="12.75">
      <c r="A499" s="22"/>
      <c r="B499" s="22"/>
      <c r="C499" s="22"/>
      <c r="D499" s="22"/>
      <c r="E499" s="22"/>
    </row>
    <row r="500" spans="1:5" ht="12.75">
      <c r="A500" s="22"/>
      <c r="B500" s="22"/>
      <c r="C500" s="22"/>
      <c r="D500" s="22"/>
      <c r="E500" s="22"/>
    </row>
    <row r="501" spans="1:5" ht="12.75">
      <c r="A501" s="22"/>
      <c r="B501" s="22"/>
      <c r="C501" s="22"/>
      <c r="D501" s="22"/>
      <c r="E501" s="22"/>
    </row>
    <row r="502" spans="1:5" ht="12.75">
      <c r="A502" s="22"/>
      <c r="B502" s="22"/>
      <c r="C502" s="22"/>
      <c r="D502" s="22"/>
      <c r="E502" s="22"/>
    </row>
    <row r="503" spans="1:5" ht="12.75">
      <c r="A503" s="22"/>
      <c r="B503" s="22"/>
      <c r="C503" s="22"/>
      <c r="D503" s="22"/>
      <c r="E503" s="22"/>
    </row>
    <row r="504" spans="1:5" ht="12.75">
      <c r="A504" s="22"/>
      <c r="B504" s="22"/>
      <c r="C504" s="22"/>
      <c r="D504" s="22"/>
      <c r="E504" s="22"/>
    </row>
    <row r="505" spans="1:5" ht="12.75">
      <c r="A505" s="22"/>
      <c r="B505" s="22"/>
      <c r="C505" s="22"/>
      <c r="D505" s="22"/>
      <c r="E505" s="22"/>
    </row>
    <row r="506" spans="1:5" ht="12.75">
      <c r="A506" s="22"/>
      <c r="B506" s="22"/>
      <c r="C506" s="22"/>
      <c r="D506" s="22"/>
      <c r="E506" s="22"/>
    </row>
    <row r="507" spans="1:5" ht="12.75">
      <c r="A507" s="22"/>
      <c r="B507" s="22"/>
      <c r="C507" s="22"/>
      <c r="D507" s="22"/>
      <c r="E507" s="22"/>
    </row>
    <row r="508" spans="1:5" ht="12.75">
      <c r="A508" s="22"/>
      <c r="B508" s="22"/>
      <c r="C508" s="22"/>
      <c r="D508" s="22"/>
      <c r="E508" s="22"/>
    </row>
    <row r="509" spans="1:5" ht="12.75">
      <c r="A509" s="22"/>
      <c r="B509" s="22"/>
      <c r="C509" s="22"/>
      <c r="D509" s="22"/>
      <c r="E509" s="22"/>
    </row>
    <row r="510" spans="1:5" ht="12.75">
      <c r="A510" s="22"/>
      <c r="B510" s="22"/>
      <c r="C510" s="22"/>
      <c r="D510" s="22"/>
      <c r="E510" s="22"/>
    </row>
    <row r="511" spans="1:5" ht="12.75">
      <c r="A511" s="22"/>
      <c r="B511" s="22"/>
      <c r="C511" s="22"/>
      <c r="D511" s="22"/>
      <c r="E511" s="22"/>
    </row>
    <row r="512" spans="1:5" ht="12.75">
      <c r="A512" s="22"/>
      <c r="B512" s="22"/>
      <c r="C512" s="22"/>
      <c r="D512" s="22"/>
      <c r="E512" s="22"/>
    </row>
    <row r="513" spans="1:5" ht="12.75">
      <c r="A513" s="22"/>
      <c r="B513" s="22"/>
      <c r="C513" s="22"/>
      <c r="D513" s="22"/>
      <c r="E513" s="22"/>
    </row>
    <row r="514" spans="1:5" ht="12.75">
      <c r="A514" s="22"/>
      <c r="B514" s="22"/>
      <c r="C514" s="22"/>
      <c r="D514" s="22"/>
      <c r="E514" s="22"/>
    </row>
    <row r="515" spans="1:5" ht="12.75">
      <c r="A515" s="22"/>
      <c r="B515" s="22"/>
      <c r="C515" s="22"/>
      <c r="D515" s="22"/>
      <c r="E515" s="22"/>
    </row>
    <row r="516" spans="1:5" ht="12.75">
      <c r="A516" s="22"/>
      <c r="B516" s="22"/>
      <c r="C516" s="22"/>
      <c r="D516" s="22"/>
      <c r="E516" s="22"/>
    </row>
    <row r="517" spans="1:5" ht="12.75">
      <c r="A517" s="22"/>
      <c r="B517" s="22"/>
      <c r="C517" s="22"/>
      <c r="D517" s="22"/>
      <c r="E517" s="22"/>
    </row>
    <row r="518" spans="1:5" ht="12.75">
      <c r="A518" s="22"/>
      <c r="B518" s="22"/>
      <c r="C518" s="22"/>
      <c r="D518" s="22"/>
      <c r="E518" s="22"/>
    </row>
    <row r="519" spans="1:5" ht="12.75">
      <c r="A519" s="22"/>
      <c r="B519" s="22"/>
      <c r="C519" s="22"/>
      <c r="D519" s="22"/>
      <c r="E519" s="22"/>
    </row>
    <row r="520" spans="1:5" ht="12.75">
      <c r="A520" s="22"/>
      <c r="B520" s="22"/>
      <c r="C520" s="22"/>
      <c r="D520" s="22"/>
      <c r="E520" s="22"/>
    </row>
    <row r="521" spans="1:5" ht="12.75">
      <c r="A521" s="22"/>
      <c r="B521" s="22"/>
      <c r="C521" s="22"/>
      <c r="D521" s="22"/>
      <c r="E521" s="22"/>
    </row>
    <row r="522" spans="1:5" ht="12.75">
      <c r="A522" s="22"/>
      <c r="B522" s="22"/>
      <c r="C522" s="22"/>
      <c r="D522" s="22"/>
      <c r="E522" s="22"/>
    </row>
    <row r="523" spans="1:5" ht="12.75">
      <c r="A523" s="22"/>
      <c r="B523" s="22"/>
      <c r="C523" s="22"/>
      <c r="D523" s="22"/>
      <c r="E523" s="22"/>
    </row>
    <row r="524" spans="1:5" ht="12.75">
      <c r="A524" s="22"/>
      <c r="B524" s="22"/>
      <c r="C524" s="22"/>
      <c r="D524" s="22"/>
      <c r="E524" s="22"/>
    </row>
    <row r="525" spans="1:5" ht="12.75">
      <c r="A525" s="22"/>
      <c r="B525" s="22"/>
      <c r="C525" s="22"/>
      <c r="D525" s="22"/>
      <c r="E525" s="22"/>
    </row>
    <row r="526" spans="1:5" ht="12.75">
      <c r="A526" s="22"/>
      <c r="B526" s="22"/>
      <c r="C526" s="22"/>
      <c r="D526" s="22"/>
      <c r="E526" s="22"/>
    </row>
    <row r="527" spans="1:5" ht="12.75">
      <c r="A527" s="22"/>
      <c r="B527" s="22"/>
      <c r="C527" s="22"/>
      <c r="D527" s="22"/>
      <c r="E527" s="22"/>
    </row>
    <row r="528" spans="1:5" ht="12.75">
      <c r="A528" s="22"/>
      <c r="B528" s="22"/>
      <c r="C528" s="22"/>
      <c r="D528" s="22"/>
      <c r="E528" s="22"/>
    </row>
    <row r="529" spans="1:5" ht="12.75">
      <c r="A529" s="22"/>
      <c r="B529" s="22"/>
      <c r="C529" s="22"/>
      <c r="D529" s="22"/>
      <c r="E529" s="22"/>
    </row>
    <row r="530" spans="1:5" ht="12.75">
      <c r="A530" s="22"/>
      <c r="B530" s="22"/>
      <c r="C530" s="22"/>
      <c r="D530" s="22"/>
      <c r="E530" s="22"/>
    </row>
    <row r="531" spans="1:5" ht="12.75">
      <c r="A531" s="22"/>
      <c r="B531" s="22"/>
      <c r="C531" s="22"/>
      <c r="D531" s="22"/>
      <c r="E531" s="22"/>
    </row>
    <row r="532" spans="1:5" ht="12.75">
      <c r="A532" s="22"/>
      <c r="B532" s="22"/>
      <c r="C532" s="22"/>
      <c r="D532" s="22"/>
      <c r="E532" s="22"/>
    </row>
    <row r="533" spans="1:5" ht="12.75">
      <c r="A533" s="22"/>
      <c r="B533" s="22"/>
      <c r="C533" s="22"/>
      <c r="D533" s="22"/>
      <c r="E533" s="22"/>
    </row>
    <row r="534" spans="1:5" ht="12.75">
      <c r="A534" s="22"/>
      <c r="B534" s="22"/>
      <c r="C534" s="22"/>
      <c r="D534" s="22"/>
      <c r="E534" s="22"/>
    </row>
    <row r="535" spans="1:5" ht="12.75">
      <c r="A535" s="22"/>
      <c r="B535" s="22"/>
      <c r="C535" s="22"/>
      <c r="D535" s="22"/>
      <c r="E535" s="22"/>
    </row>
    <row r="536" spans="1:5" ht="12.75">
      <c r="A536" s="22"/>
      <c r="B536" s="22"/>
      <c r="C536" s="22"/>
      <c r="D536" s="22"/>
      <c r="E536" s="22"/>
    </row>
    <row r="537" spans="1:5" ht="12.75">
      <c r="A537" s="22"/>
      <c r="B537" s="22"/>
      <c r="C537" s="22"/>
      <c r="D537" s="22"/>
      <c r="E537" s="22"/>
    </row>
    <row r="538" spans="1:5" ht="12.75">
      <c r="A538" s="22"/>
      <c r="B538" s="22"/>
      <c r="C538" s="22"/>
      <c r="D538" s="22"/>
      <c r="E538" s="22"/>
    </row>
    <row r="539" spans="1:5" ht="12.75">
      <c r="A539" s="22"/>
      <c r="B539" s="22"/>
      <c r="C539" s="22"/>
      <c r="D539" s="22"/>
      <c r="E539" s="22"/>
    </row>
    <row r="540" spans="1:5" ht="12.75">
      <c r="A540" s="22"/>
      <c r="B540" s="22"/>
      <c r="C540" s="22"/>
      <c r="D540" s="22"/>
      <c r="E540" s="22"/>
    </row>
    <row r="541" spans="1:5" ht="12.75">
      <c r="A541" s="22"/>
      <c r="B541" s="22"/>
      <c r="C541" s="22"/>
      <c r="D541" s="22"/>
      <c r="E541" s="22"/>
    </row>
    <row r="542" spans="1:5" ht="12.75">
      <c r="A542" s="22"/>
      <c r="B542" s="22"/>
      <c r="C542" s="22"/>
      <c r="D542" s="22"/>
      <c r="E542" s="22"/>
    </row>
    <row r="543" spans="1:5" ht="12.75">
      <c r="A543" s="22"/>
      <c r="B543" s="22"/>
      <c r="C543" s="22"/>
      <c r="D543" s="22"/>
      <c r="E543" s="22"/>
    </row>
    <row r="544" spans="1:5" ht="12.75">
      <c r="A544" s="22"/>
      <c r="B544" s="22"/>
      <c r="C544" s="22"/>
      <c r="D544" s="22"/>
      <c r="E544" s="22"/>
    </row>
    <row r="545" spans="1:5" ht="12.75">
      <c r="A545" s="22"/>
      <c r="B545" s="22"/>
      <c r="C545" s="22"/>
      <c r="D545" s="22"/>
      <c r="E545" s="22"/>
    </row>
    <row r="546" spans="1:5" ht="12.75">
      <c r="A546" s="23"/>
      <c r="B546" s="23"/>
      <c r="C546" s="23"/>
      <c r="D546" s="23"/>
      <c r="E546" s="23"/>
    </row>
    <row r="547" spans="1:5" ht="12.75">
      <c r="A547" s="22"/>
      <c r="B547" s="22"/>
      <c r="C547" s="22"/>
      <c r="D547" s="22"/>
      <c r="E547" s="22"/>
    </row>
    <row r="548" spans="1:5" ht="12.75">
      <c r="A548" s="22"/>
      <c r="B548" s="22"/>
      <c r="C548" s="22"/>
      <c r="D548" s="22"/>
      <c r="E548" s="22"/>
    </row>
    <row r="549" spans="1:5" ht="12.75">
      <c r="A549" s="22"/>
      <c r="B549" s="22"/>
      <c r="C549" s="22"/>
      <c r="D549" s="22"/>
      <c r="E549" s="22"/>
    </row>
    <row r="550" spans="1:5" ht="12.75">
      <c r="A550" s="22"/>
      <c r="B550" s="22"/>
      <c r="C550" s="22"/>
      <c r="D550" s="22"/>
      <c r="E550" s="22"/>
    </row>
    <row r="551" spans="1:5" ht="12.75">
      <c r="A551" s="22"/>
      <c r="B551" s="22"/>
      <c r="C551" s="22"/>
      <c r="D551" s="22"/>
      <c r="E551" s="22"/>
    </row>
    <row r="552" spans="1:5" ht="12.75">
      <c r="A552" s="22"/>
      <c r="B552" s="22"/>
      <c r="C552" s="22"/>
      <c r="D552" s="22"/>
      <c r="E552" s="22"/>
    </row>
    <row r="553" spans="1:5" ht="12.75">
      <c r="A553" s="22"/>
      <c r="B553" s="22"/>
      <c r="C553" s="22"/>
      <c r="D553" s="22"/>
      <c r="E553" s="22"/>
    </row>
    <row r="554" spans="1:5" ht="12.75">
      <c r="A554" s="22"/>
      <c r="B554" s="22"/>
      <c r="C554" s="22"/>
      <c r="D554" s="22"/>
      <c r="E554" s="22"/>
    </row>
    <row r="555" spans="1:5" ht="12.75">
      <c r="A555" s="22"/>
      <c r="B555" s="22"/>
      <c r="C555" s="22"/>
      <c r="D555" s="22"/>
      <c r="E555" s="22"/>
    </row>
    <row r="556" spans="1:5" ht="12.75">
      <c r="A556" s="22"/>
      <c r="B556" s="22"/>
      <c r="C556" s="22"/>
      <c r="D556" s="22"/>
      <c r="E556" s="22"/>
    </row>
    <row r="557" spans="1:5" ht="12.75">
      <c r="A557" s="22"/>
      <c r="B557" s="22"/>
      <c r="C557" s="22"/>
      <c r="D557" s="22"/>
      <c r="E557" s="22"/>
    </row>
    <row r="558" spans="1:5" ht="12.75">
      <c r="A558" s="22"/>
      <c r="B558" s="22"/>
      <c r="C558" s="22"/>
      <c r="D558" s="22"/>
      <c r="E558" s="22"/>
    </row>
    <row r="559" spans="1:5" ht="12.75">
      <c r="A559" s="22"/>
      <c r="B559" s="22"/>
      <c r="C559" s="22"/>
      <c r="D559" s="22"/>
      <c r="E559" s="22"/>
    </row>
    <row r="560" spans="1:5" ht="12.75">
      <c r="A560" s="22"/>
      <c r="B560" s="22"/>
      <c r="C560" s="22"/>
      <c r="D560" s="22"/>
      <c r="E560" s="22"/>
    </row>
    <row r="561" spans="1:5" ht="12.75">
      <c r="A561" s="22"/>
      <c r="B561" s="22"/>
      <c r="C561" s="22"/>
      <c r="D561" s="22"/>
      <c r="E561" s="22"/>
    </row>
    <row r="562" spans="1:5" ht="12.75">
      <c r="A562" s="22"/>
      <c r="B562" s="22"/>
      <c r="C562" s="22"/>
      <c r="D562" s="22"/>
      <c r="E562" s="22"/>
    </row>
    <row r="563" spans="1:5" ht="12.75">
      <c r="A563" s="22"/>
      <c r="B563" s="22"/>
      <c r="C563" s="22"/>
      <c r="D563" s="22"/>
      <c r="E563" s="22"/>
    </row>
    <row r="564" spans="1:5" ht="12.75">
      <c r="A564" s="22"/>
      <c r="B564" s="22"/>
      <c r="C564" s="22"/>
      <c r="D564" s="22"/>
      <c r="E564" s="22"/>
    </row>
    <row r="565" spans="1:5" ht="12.75">
      <c r="A565" s="22"/>
      <c r="B565" s="22"/>
      <c r="C565" s="22"/>
      <c r="D565" s="22"/>
      <c r="E565" s="22"/>
    </row>
    <row r="566" spans="1:5" ht="12.75">
      <c r="A566" s="22"/>
      <c r="B566" s="22"/>
      <c r="C566" s="22"/>
      <c r="D566" s="22"/>
      <c r="E566" s="22"/>
    </row>
    <row r="567" spans="1:5" ht="12.75">
      <c r="A567" s="22"/>
      <c r="B567" s="22"/>
      <c r="C567" s="22"/>
      <c r="D567" s="22"/>
      <c r="E567" s="22"/>
    </row>
    <row r="568" spans="1:5" ht="12.75">
      <c r="A568" s="22"/>
      <c r="B568" s="22"/>
      <c r="C568" s="22"/>
      <c r="D568" s="22"/>
      <c r="E568" s="22"/>
    </row>
    <row r="569" spans="1:5" ht="12.75">
      <c r="A569" s="22"/>
      <c r="B569" s="22"/>
      <c r="C569" s="22"/>
      <c r="D569" s="22"/>
      <c r="E569" s="22"/>
    </row>
    <row r="570" spans="1:5" ht="12.75">
      <c r="A570" s="22"/>
      <c r="B570" s="22"/>
      <c r="C570" s="22"/>
      <c r="D570" s="22"/>
      <c r="E570" s="22"/>
    </row>
    <row r="571" spans="1:5" ht="12.75">
      <c r="A571" s="22"/>
      <c r="B571" s="22"/>
      <c r="C571" s="22"/>
      <c r="D571" s="22"/>
      <c r="E571" s="22"/>
    </row>
    <row r="572" spans="1:5" ht="12.75">
      <c r="A572" s="22"/>
      <c r="B572" s="22"/>
      <c r="C572" s="22"/>
      <c r="D572" s="22"/>
      <c r="E572" s="22"/>
    </row>
    <row r="573" spans="1:5" ht="12.75">
      <c r="A573" s="22"/>
      <c r="B573" s="22"/>
      <c r="C573" s="22"/>
      <c r="D573" s="22"/>
      <c r="E573" s="22"/>
    </row>
    <row r="574" spans="1:5" ht="12.75">
      <c r="A574" s="22"/>
      <c r="B574" s="22"/>
      <c r="C574" s="22"/>
      <c r="D574" s="22"/>
      <c r="E574" s="22"/>
    </row>
    <row r="575" spans="1:5" ht="12.75">
      <c r="A575" s="22"/>
      <c r="B575" s="22"/>
      <c r="C575" s="22"/>
      <c r="D575" s="22"/>
      <c r="E575" s="22"/>
    </row>
    <row r="576" spans="1:5" ht="12.75">
      <c r="A576" s="22"/>
      <c r="B576" s="22"/>
      <c r="C576" s="22"/>
      <c r="D576" s="22"/>
      <c r="E576" s="22"/>
    </row>
    <row r="577" spans="1:5" ht="12.75">
      <c r="A577" s="22"/>
      <c r="B577" s="22"/>
      <c r="C577" s="22"/>
      <c r="D577" s="22"/>
      <c r="E577" s="22"/>
    </row>
    <row r="578" spans="1:5" ht="12.75">
      <c r="A578" s="22"/>
      <c r="B578" s="22"/>
      <c r="C578" s="22"/>
      <c r="D578" s="22"/>
      <c r="E578" s="22"/>
    </row>
    <row r="579" spans="1:5" ht="12.75">
      <c r="A579" s="22"/>
      <c r="B579" s="22"/>
      <c r="C579" s="22"/>
      <c r="D579" s="22"/>
      <c r="E579" s="22"/>
    </row>
    <row r="580" spans="1:5" ht="12.75">
      <c r="A580" s="22"/>
      <c r="B580" s="22"/>
      <c r="C580" s="22"/>
      <c r="D580" s="22"/>
      <c r="E580" s="22"/>
    </row>
    <row r="581" spans="1:5" ht="12.75">
      <c r="A581" s="22"/>
      <c r="B581" s="22"/>
      <c r="C581" s="22"/>
      <c r="D581" s="22"/>
      <c r="E581" s="22"/>
    </row>
    <row r="582" spans="1:5" ht="12.75">
      <c r="A582" s="22"/>
      <c r="B582" s="22"/>
      <c r="C582" s="22"/>
      <c r="D582" s="22"/>
      <c r="E582" s="22"/>
    </row>
    <row r="583" spans="1:5" ht="12.75">
      <c r="A583" s="22"/>
      <c r="B583" s="22"/>
      <c r="C583" s="22"/>
      <c r="D583" s="22"/>
      <c r="E583" s="22"/>
    </row>
    <row r="584" spans="1:5" ht="12.75">
      <c r="A584" s="22"/>
      <c r="B584" s="22"/>
      <c r="C584" s="22"/>
      <c r="D584" s="22"/>
      <c r="E584" s="22"/>
    </row>
    <row r="585" spans="1:5" ht="12.75">
      <c r="A585" s="22"/>
      <c r="B585" s="22"/>
      <c r="C585" s="22"/>
      <c r="D585" s="22"/>
      <c r="E585" s="22"/>
    </row>
    <row r="586" spans="1:5" ht="12.75">
      <c r="A586" s="22"/>
      <c r="B586" s="22"/>
      <c r="C586" s="22"/>
      <c r="D586" s="22"/>
      <c r="E586" s="22"/>
    </row>
    <row r="587" spans="1:5" ht="12.75">
      <c r="A587" s="22"/>
      <c r="B587" s="22"/>
      <c r="C587" s="22"/>
      <c r="D587" s="22"/>
      <c r="E587" s="22"/>
    </row>
    <row r="588" spans="1:5" ht="12.75">
      <c r="A588" s="22"/>
      <c r="B588" s="22"/>
      <c r="C588" s="22"/>
      <c r="D588" s="22"/>
      <c r="E588" s="22"/>
    </row>
    <row r="589" spans="1:5" ht="12.75">
      <c r="A589" s="22"/>
      <c r="B589" s="22"/>
      <c r="C589" s="22"/>
      <c r="D589" s="22"/>
      <c r="E589" s="22"/>
    </row>
    <row r="590" spans="1:5" ht="12.75">
      <c r="A590" s="22"/>
      <c r="B590" s="22"/>
      <c r="C590" s="22"/>
      <c r="D590" s="22"/>
      <c r="E590" s="22"/>
    </row>
    <row r="591" spans="1:5" ht="12.75">
      <c r="A591" s="22"/>
      <c r="B591" s="22"/>
      <c r="C591" s="22"/>
      <c r="D591" s="22"/>
      <c r="E591" s="22"/>
    </row>
    <row r="592" spans="1:5" ht="12.75">
      <c r="A592" s="22"/>
      <c r="B592" s="22"/>
      <c r="C592" s="22"/>
      <c r="D592" s="22"/>
      <c r="E592" s="22"/>
    </row>
    <row r="593" spans="1:5" ht="12.75">
      <c r="A593" s="22"/>
      <c r="B593" s="22"/>
      <c r="C593" s="22"/>
      <c r="D593" s="22"/>
      <c r="E593" s="22"/>
    </row>
    <row r="594" spans="1:5" ht="12.75">
      <c r="A594" s="22"/>
      <c r="B594" s="22"/>
      <c r="C594" s="22"/>
      <c r="D594" s="22"/>
      <c r="E594" s="22"/>
    </row>
    <row r="595" spans="1:5" ht="12.75">
      <c r="A595" s="22"/>
      <c r="B595" s="22"/>
      <c r="C595" s="22"/>
      <c r="D595" s="22"/>
      <c r="E595" s="22"/>
    </row>
    <row r="596" spans="1:5" ht="12.75">
      <c r="A596" s="22"/>
      <c r="B596" s="22"/>
      <c r="C596" s="22"/>
      <c r="D596" s="22"/>
      <c r="E596" s="22"/>
    </row>
    <row r="597" spans="1:5" ht="12.75">
      <c r="A597" s="22"/>
      <c r="B597" s="22"/>
      <c r="C597" s="22"/>
      <c r="D597" s="22"/>
      <c r="E597" s="22"/>
    </row>
    <row r="598" spans="1:5" ht="12.75">
      <c r="A598" s="22"/>
      <c r="B598" s="22"/>
      <c r="C598" s="22"/>
      <c r="D598" s="22"/>
      <c r="E598" s="22"/>
    </row>
    <row r="599" spans="1:5" ht="12.75">
      <c r="A599" s="22"/>
      <c r="B599" s="22"/>
      <c r="C599" s="22"/>
      <c r="D599" s="22"/>
      <c r="E599" s="22"/>
    </row>
    <row r="600" spans="1:5" ht="12.75">
      <c r="A600" s="22"/>
      <c r="B600" s="22"/>
      <c r="C600" s="22"/>
      <c r="D600" s="22"/>
      <c r="E600" s="22"/>
    </row>
    <row r="601" spans="1:5" ht="12.75">
      <c r="A601" s="22"/>
      <c r="B601" s="22"/>
      <c r="C601" s="22"/>
      <c r="D601" s="22"/>
      <c r="E601" s="22"/>
    </row>
    <row r="602" spans="1:5" ht="12.75">
      <c r="A602" s="22"/>
      <c r="B602" s="22"/>
      <c r="C602" s="22"/>
      <c r="D602" s="22"/>
      <c r="E602" s="22"/>
    </row>
    <row r="603" spans="1:5" ht="12.75">
      <c r="A603" s="22"/>
      <c r="B603" s="22"/>
      <c r="C603" s="22"/>
      <c r="D603" s="22"/>
      <c r="E603" s="22"/>
    </row>
    <row r="604" spans="1:5" ht="12.75">
      <c r="A604" s="22"/>
      <c r="B604" s="22"/>
      <c r="C604" s="22"/>
      <c r="D604" s="22"/>
      <c r="E604" s="22"/>
    </row>
    <row r="605" spans="1:5" ht="12.75">
      <c r="A605" s="22"/>
      <c r="B605" s="22"/>
      <c r="C605" s="22"/>
      <c r="D605" s="22"/>
      <c r="E605" s="22"/>
    </row>
    <row r="606" spans="1:5" ht="12.75">
      <c r="A606" s="22"/>
      <c r="B606" s="22"/>
      <c r="C606" s="22"/>
      <c r="D606" s="22"/>
      <c r="E606" s="22"/>
    </row>
    <row r="607" spans="1:5" ht="12.75">
      <c r="A607" s="22"/>
      <c r="B607" s="22"/>
      <c r="C607" s="22"/>
      <c r="D607" s="22"/>
      <c r="E607" s="22"/>
    </row>
    <row r="608" spans="1:5" ht="12.75">
      <c r="A608" s="22"/>
      <c r="B608" s="22"/>
      <c r="C608" s="22"/>
      <c r="D608" s="22"/>
      <c r="E608" s="22"/>
    </row>
    <row r="609" spans="1:5" ht="12.75">
      <c r="A609" s="22"/>
      <c r="B609" s="22"/>
      <c r="C609" s="22"/>
      <c r="D609" s="22"/>
      <c r="E609" s="22"/>
    </row>
    <row r="610" spans="1:5" ht="12.75">
      <c r="A610" s="22"/>
      <c r="B610" s="22"/>
      <c r="C610" s="22"/>
      <c r="D610" s="22"/>
      <c r="E610" s="22"/>
    </row>
    <row r="611" spans="1:5" ht="12.75">
      <c r="A611" s="22"/>
      <c r="B611" s="22"/>
      <c r="C611" s="22"/>
      <c r="D611" s="22"/>
      <c r="E611" s="22"/>
    </row>
    <row r="612" spans="1:5" ht="12.75">
      <c r="A612" s="22"/>
      <c r="B612" s="22"/>
      <c r="C612" s="22"/>
      <c r="D612" s="22"/>
      <c r="E612" s="22"/>
    </row>
    <row r="613" spans="1:5" ht="12.75">
      <c r="A613" s="22"/>
      <c r="B613" s="22"/>
      <c r="C613" s="22"/>
      <c r="D613" s="22"/>
      <c r="E613" s="22"/>
    </row>
    <row r="614" spans="1:5" ht="12.75">
      <c r="A614" s="22"/>
      <c r="B614" s="22"/>
      <c r="C614" s="22"/>
      <c r="D614" s="22"/>
      <c r="E614" s="22"/>
    </row>
    <row r="615" spans="1:5" ht="12.75">
      <c r="A615" s="22"/>
      <c r="B615" s="22"/>
      <c r="C615" s="22"/>
      <c r="D615" s="22"/>
      <c r="E615" s="22"/>
    </row>
    <row r="616" spans="1:5" ht="12.75">
      <c r="A616" s="22"/>
      <c r="B616" s="22"/>
      <c r="C616" s="22"/>
      <c r="D616" s="22"/>
      <c r="E616" s="22"/>
    </row>
    <row r="617" spans="1:5" ht="12.75">
      <c r="A617" s="22"/>
      <c r="B617" s="22"/>
      <c r="C617" s="22"/>
      <c r="D617" s="22"/>
      <c r="E617" s="22"/>
    </row>
    <row r="618" spans="1:5" ht="12.75">
      <c r="A618" s="22"/>
      <c r="B618" s="22"/>
      <c r="C618" s="22"/>
      <c r="D618" s="22"/>
      <c r="E618" s="22"/>
    </row>
    <row r="619" spans="1:5" ht="12.75">
      <c r="A619" s="22"/>
      <c r="B619" s="22"/>
      <c r="C619" s="22"/>
      <c r="D619" s="22"/>
      <c r="E619" s="22"/>
    </row>
    <row r="620" spans="1:5" ht="12.75">
      <c r="A620" s="22"/>
      <c r="B620" s="22"/>
      <c r="C620" s="22"/>
      <c r="D620" s="22"/>
      <c r="E620" s="22"/>
    </row>
    <row r="621" spans="1:5" ht="12.75">
      <c r="A621" s="22"/>
      <c r="B621" s="22"/>
      <c r="C621" s="22"/>
      <c r="D621" s="22"/>
      <c r="E621" s="22"/>
    </row>
    <row r="622" spans="1:5" ht="12.75">
      <c r="A622" s="22"/>
      <c r="B622" s="22"/>
      <c r="C622" s="22"/>
      <c r="D622" s="22"/>
      <c r="E622" s="22"/>
    </row>
    <row r="623" spans="1:5" ht="12.75">
      <c r="A623" s="22"/>
      <c r="B623" s="22"/>
      <c r="C623" s="22"/>
      <c r="D623" s="22"/>
      <c r="E623" s="22"/>
    </row>
    <row r="624" spans="1:5" ht="12.75">
      <c r="A624" s="22"/>
      <c r="B624" s="22"/>
      <c r="C624" s="22"/>
      <c r="D624" s="22"/>
      <c r="E624" s="22"/>
    </row>
    <row r="625" spans="1:5" ht="12.75">
      <c r="A625" s="22"/>
      <c r="B625" s="22"/>
      <c r="C625" s="22"/>
      <c r="D625" s="22"/>
      <c r="E625" s="22"/>
    </row>
    <row r="626" spans="1:5" ht="12.75">
      <c r="A626" s="22"/>
      <c r="B626" s="22"/>
      <c r="C626" s="22"/>
      <c r="D626" s="22"/>
      <c r="E626" s="22"/>
    </row>
    <row r="627" spans="1:5" ht="12.75">
      <c r="A627" s="22"/>
      <c r="B627" s="22"/>
      <c r="C627" s="22"/>
      <c r="D627" s="22"/>
      <c r="E627" s="22"/>
    </row>
    <row r="628" spans="1:5" ht="12.75">
      <c r="A628" s="22"/>
      <c r="B628" s="22"/>
      <c r="C628" s="22"/>
      <c r="D628" s="22"/>
      <c r="E628" s="22"/>
    </row>
    <row r="629" spans="1:5" ht="12.75">
      <c r="A629" s="22"/>
      <c r="B629" s="22"/>
      <c r="C629" s="22"/>
      <c r="D629" s="22"/>
      <c r="E629" s="22"/>
    </row>
    <row r="630" spans="1:5" ht="12.75">
      <c r="A630" s="22"/>
      <c r="B630" s="22"/>
      <c r="C630" s="22"/>
      <c r="D630" s="22"/>
      <c r="E630" s="22"/>
    </row>
    <row r="631" spans="1:5" ht="12.75">
      <c r="A631" s="22"/>
      <c r="B631" s="22"/>
      <c r="C631" s="22"/>
      <c r="D631" s="22"/>
      <c r="E631" s="22"/>
    </row>
    <row r="632" spans="1:5" ht="12.75">
      <c r="A632" s="22"/>
      <c r="B632" s="22"/>
      <c r="C632" s="22"/>
      <c r="D632" s="22"/>
      <c r="E632" s="22"/>
    </row>
    <row r="633" spans="1:5" ht="12.75">
      <c r="A633" s="22"/>
      <c r="B633" s="22"/>
      <c r="C633" s="22"/>
      <c r="D633" s="22"/>
      <c r="E633" s="22"/>
    </row>
    <row r="634" spans="1:5" ht="12.75">
      <c r="A634" s="22"/>
      <c r="B634" s="22"/>
      <c r="C634" s="22"/>
      <c r="D634" s="22"/>
      <c r="E634" s="22"/>
    </row>
    <row r="635" spans="1:5" ht="12.75">
      <c r="A635" s="22"/>
      <c r="B635" s="22"/>
      <c r="C635" s="22"/>
      <c r="D635" s="22"/>
      <c r="E635" s="22"/>
    </row>
    <row r="636" spans="1:5" ht="12.75">
      <c r="A636" s="22"/>
      <c r="B636" s="22"/>
      <c r="C636" s="22"/>
      <c r="D636" s="22"/>
      <c r="E636" s="22"/>
    </row>
    <row r="637" spans="1:5" ht="12.75">
      <c r="A637" s="22"/>
      <c r="B637" s="22"/>
      <c r="C637" s="22"/>
      <c r="D637" s="22"/>
      <c r="E637" s="22"/>
    </row>
    <row r="638" spans="1:5" ht="12.75">
      <c r="A638" s="22"/>
      <c r="B638" s="22"/>
      <c r="C638" s="22"/>
      <c r="D638" s="22"/>
      <c r="E638" s="22"/>
    </row>
    <row r="639" spans="1:5" ht="12.75">
      <c r="A639" s="22"/>
      <c r="B639" s="22"/>
      <c r="C639" s="22"/>
      <c r="D639" s="22"/>
      <c r="E639" s="22"/>
    </row>
    <row r="640" spans="1:5" ht="12.75">
      <c r="A640" s="22"/>
      <c r="B640" s="22"/>
      <c r="C640" s="22"/>
      <c r="D640" s="22"/>
      <c r="E640" s="22"/>
    </row>
    <row r="641" spans="1:5" ht="12.75">
      <c r="A641" s="22"/>
      <c r="B641" s="22"/>
      <c r="C641" s="22"/>
      <c r="D641" s="22"/>
      <c r="E641" s="22"/>
    </row>
    <row r="642" spans="1:5" ht="12.75">
      <c r="A642" s="22"/>
      <c r="B642" s="22"/>
      <c r="C642" s="22"/>
      <c r="D642" s="22"/>
      <c r="E642" s="22"/>
    </row>
    <row r="643" spans="1:5" ht="12.75">
      <c r="A643" s="22"/>
      <c r="B643" s="22"/>
      <c r="C643" s="22"/>
      <c r="D643" s="22"/>
      <c r="E643" s="22"/>
    </row>
    <row r="644" spans="1:5" ht="12.75">
      <c r="A644" s="22"/>
      <c r="B644" s="22"/>
      <c r="C644" s="22"/>
      <c r="D644" s="22"/>
      <c r="E644" s="22"/>
    </row>
    <row r="645" spans="1:5" ht="12.75">
      <c r="A645" s="22"/>
      <c r="B645" s="22"/>
      <c r="C645" s="22"/>
      <c r="D645" s="22"/>
      <c r="E645" s="22"/>
    </row>
    <row r="646" spans="1:5" ht="12.75">
      <c r="A646" s="22"/>
      <c r="B646" s="22"/>
      <c r="C646" s="22"/>
      <c r="D646" s="22"/>
      <c r="E646" s="22"/>
    </row>
    <row r="647" spans="1:5" ht="12.75">
      <c r="A647" s="22"/>
      <c r="B647" s="22"/>
      <c r="C647" s="22"/>
      <c r="D647" s="22"/>
      <c r="E647" s="22"/>
    </row>
    <row r="648" spans="1:5" ht="12.75">
      <c r="A648" s="22"/>
      <c r="B648" s="22"/>
      <c r="C648" s="22"/>
      <c r="D648" s="22"/>
      <c r="E648" s="22"/>
    </row>
    <row r="649" spans="1:5" ht="12.75">
      <c r="A649" s="22"/>
      <c r="B649" s="22"/>
      <c r="C649" s="22"/>
      <c r="D649" s="22"/>
      <c r="E649" s="22"/>
    </row>
    <row r="650" spans="1:5" ht="12.75">
      <c r="A650" s="22"/>
      <c r="B650" s="22"/>
      <c r="C650" s="22"/>
      <c r="D650" s="22"/>
      <c r="E650" s="22"/>
    </row>
    <row r="651" spans="1:5" ht="12.75">
      <c r="A651" s="22"/>
      <c r="B651" s="22"/>
      <c r="C651" s="22"/>
      <c r="D651" s="22"/>
      <c r="E651" s="22"/>
    </row>
    <row r="652" spans="1:5" ht="12.75">
      <c r="A652" s="22"/>
      <c r="B652" s="22"/>
      <c r="C652" s="22"/>
      <c r="D652" s="22"/>
      <c r="E652" s="22"/>
    </row>
    <row r="653" spans="1:5" ht="12.75">
      <c r="A653" s="22"/>
      <c r="B653" s="22"/>
      <c r="C653" s="22"/>
      <c r="D653" s="22"/>
      <c r="E653" s="22"/>
    </row>
    <row r="654" spans="1:5" ht="12.75">
      <c r="A654" s="22"/>
      <c r="B654" s="22"/>
      <c r="C654" s="22"/>
      <c r="D654" s="22"/>
      <c r="E654" s="22"/>
    </row>
    <row r="655" spans="1:5" ht="12.75">
      <c r="A655" s="22"/>
      <c r="B655" s="22"/>
      <c r="C655" s="22"/>
      <c r="D655" s="22"/>
      <c r="E655" s="22"/>
    </row>
    <row r="656" spans="1:5" ht="12.75">
      <c r="A656" s="22"/>
      <c r="B656" s="22"/>
      <c r="C656" s="22"/>
      <c r="D656" s="22"/>
      <c r="E656" s="22"/>
    </row>
    <row r="657" spans="1:5" ht="12.75">
      <c r="A657" s="22"/>
      <c r="B657" s="22"/>
      <c r="C657" s="22"/>
      <c r="D657" s="22"/>
      <c r="E657" s="22"/>
    </row>
    <row r="658" spans="1:5" ht="12.75">
      <c r="A658" s="22"/>
      <c r="B658" s="22"/>
      <c r="C658" s="22"/>
      <c r="D658" s="22"/>
      <c r="E658" s="22"/>
    </row>
    <row r="659" spans="1:5" ht="12.75">
      <c r="A659" s="22"/>
      <c r="B659" s="22"/>
      <c r="C659" s="22"/>
      <c r="D659" s="22"/>
      <c r="E659" s="22"/>
    </row>
    <row r="660" spans="1:5" ht="12.75">
      <c r="A660" s="22"/>
      <c r="B660" s="22"/>
      <c r="C660" s="22"/>
      <c r="D660" s="22"/>
      <c r="E660" s="2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44"/>
  <sheetViews>
    <sheetView workbookViewId="0" topLeftCell="A1">
      <selection activeCell="E4" sqref="E4"/>
    </sheetView>
  </sheetViews>
  <sheetFormatPr defaultColWidth="9.140625" defaultRowHeight="12.75"/>
  <cols>
    <col min="1" max="1" width="11.140625" style="0" customWidth="1"/>
  </cols>
  <sheetData>
    <row r="3" spans="1:4" ht="12.75">
      <c r="A3" s="2" t="s">
        <v>37</v>
      </c>
      <c r="B3" s="2" t="s">
        <v>2</v>
      </c>
      <c r="C3" s="2" t="s">
        <v>23</v>
      </c>
      <c r="D3" s="2" t="s">
        <v>22</v>
      </c>
    </row>
    <row r="4" spans="1:4" ht="12.75">
      <c r="A4" s="1">
        <v>231</v>
      </c>
      <c r="B4" s="1">
        <v>2</v>
      </c>
      <c r="C4" s="1">
        <v>3.2</v>
      </c>
      <c r="D4" s="1">
        <f>-0.0193*C4^2+1.3418*C4-0.7715</f>
        <v>3.324628</v>
      </c>
    </row>
    <row r="5" spans="1:4" ht="12.75">
      <c r="A5" s="1">
        <v>85</v>
      </c>
      <c r="B5" s="1">
        <v>2</v>
      </c>
      <c r="C5" s="1">
        <v>3.5</v>
      </c>
      <c r="D5" s="1">
        <f aca="true" t="shared" si="0" ref="D5:D68">-0.0193*C5^2+1.3418*C5-0.7715</f>
        <v>3.688375000000001</v>
      </c>
    </row>
    <row r="6" spans="1:4" ht="12.75">
      <c r="A6" s="1">
        <v>64</v>
      </c>
      <c r="B6" s="1">
        <v>2</v>
      </c>
      <c r="C6" s="1">
        <v>6.9</v>
      </c>
      <c r="D6" s="1">
        <f t="shared" si="0"/>
        <v>7.568047000000002</v>
      </c>
    </row>
    <row r="7" spans="1:4" ht="12.75">
      <c r="A7" s="1">
        <v>136</v>
      </c>
      <c r="B7" s="1">
        <v>2</v>
      </c>
      <c r="C7" s="1">
        <v>8.9</v>
      </c>
      <c r="D7" s="1">
        <f t="shared" si="0"/>
        <v>9.641767000000002</v>
      </c>
    </row>
    <row r="8" spans="1:4" ht="12.75">
      <c r="A8" s="1">
        <v>2</v>
      </c>
      <c r="B8" s="1">
        <v>2</v>
      </c>
      <c r="C8" s="1">
        <v>13.5</v>
      </c>
      <c r="D8" s="1">
        <f t="shared" si="0"/>
        <v>13.825375000000001</v>
      </c>
    </row>
    <row r="9" spans="1:4" ht="12.75">
      <c r="A9" s="1">
        <v>49</v>
      </c>
      <c r="B9" s="1">
        <v>2</v>
      </c>
      <c r="C9" s="1">
        <v>17.7</v>
      </c>
      <c r="D9" s="1">
        <f t="shared" si="0"/>
        <v>16.931863000000003</v>
      </c>
    </row>
    <row r="10" spans="1:4" ht="12.75">
      <c r="A10" s="1">
        <v>33</v>
      </c>
      <c r="B10" s="1">
        <v>2</v>
      </c>
      <c r="C10" s="1">
        <v>13.9</v>
      </c>
      <c r="D10" s="1">
        <f t="shared" si="0"/>
        <v>14.150567000000002</v>
      </c>
    </row>
    <row r="11" spans="1:4" ht="12.75">
      <c r="A11" s="1">
        <v>250</v>
      </c>
      <c r="B11" s="1">
        <v>2</v>
      </c>
      <c r="C11" s="1">
        <v>15.5</v>
      </c>
      <c r="D11" s="1">
        <f t="shared" si="0"/>
        <v>15.389575000000004</v>
      </c>
    </row>
    <row r="12" spans="1:4" ht="12.75">
      <c r="A12" s="1">
        <v>22</v>
      </c>
      <c r="B12" s="1">
        <v>2</v>
      </c>
      <c r="C12" s="1">
        <v>16.1</v>
      </c>
      <c r="D12" s="1">
        <f t="shared" si="0"/>
        <v>15.828727</v>
      </c>
    </row>
    <row r="13" spans="1:4" ht="12.75">
      <c r="A13" s="1">
        <v>80</v>
      </c>
      <c r="B13" s="1">
        <v>2</v>
      </c>
      <c r="C13" s="1">
        <v>16.2</v>
      </c>
      <c r="D13" s="1">
        <f>-0.0193*C13^2+1.3418*C13-0.7715</f>
        <v>15.900568</v>
      </c>
    </row>
    <row r="14" spans="1:4" ht="12.75">
      <c r="A14" s="1">
        <v>137</v>
      </c>
      <c r="B14" s="1">
        <v>2</v>
      </c>
      <c r="C14" s="1">
        <v>15.3</v>
      </c>
      <c r="D14" s="1">
        <f t="shared" si="0"/>
        <v>15.240103000000001</v>
      </c>
    </row>
    <row r="15" spans="1:4" ht="12.75">
      <c r="A15" s="1">
        <v>93</v>
      </c>
      <c r="B15" s="1">
        <v>2</v>
      </c>
      <c r="C15" s="1">
        <v>17.5</v>
      </c>
      <c r="D15" s="1">
        <f t="shared" si="0"/>
        <v>16.799375</v>
      </c>
    </row>
    <row r="16" spans="1:4" ht="12.75">
      <c r="A16" s="1">
        <v>57</v>
      </c>
      <c r="B16" s="1">
        <v>2</v>
      </c>
      <c r="C16" s="1">
        <v>23.8</v>
      </c>
      <c r="D16" s="1">
        <f t="shared" si="0"/>
        <v>20.231048000000005</v>
      </c>
    </row>
    <row r="17" spans="1:4" ht="12.75">
      <c r="A17" s="1">
        <v>125</v>
      </c>
      <c r="B17" s="1">
        <v>2</v>
      </c>
      <c r="C17" s="1">
        <v>18.6</v>
      </c>
      <c r="D17" s="1">
        <f t="shared" si="0"/>
        <v>17.508952000000004</v>
      </c>
    </row>
    <row r="18" spans="1:4" ht="12.75">
      <c r="A18" s="1">
        <v>98</v>
      </c>
      <c r="B18" s="1">
        <v>2</v>
      </c>
      <c r="C18" s="1">
        <v>22.4</v>
      </c>
      <c r="D18" s="1">
        <f t="shared" si="0"/>
        <v>19.600852</v>
      </c>
    </row>
    <row r="19" spans="1:4" ht="12.75">
      <c r="A19" s="1">
        <v>213</v>
      </c>
      <c r="B19" s="1">
        <v>2</v>
      </c>
      <c r="C19" s="1">
        <v>16.4</v>
      </c>
      <c r="D19" s="1">
        <f t="shared" si="0"/>
        <v>16.043092</v>
      </c>
    </row>
    <row r="20" spans="1:4" ht="12.75">
      <c r="A20" s="1">
        <v>117</v>
      </c>
      <c r="B20" s="1">
        <v>2</v>
      </c>
      <c r="C20" s="1">
        <v>19.9</v>
      </c>
      <c r="D20" s="1">
        <f>-0.0193*C20^2+1.3418*C20-0.7715</f>
        <v>18.287327</v>
      </c>
    </row>
    <row r="21" spans="1:4" ht="12.75">
      <c r="A21" s="1">
        <v>73</v>
      </c>
      <c r="B21" s="1">
        <v>2</v>
      </c>
      <c r="C21" s="1">
        <v>22.6</v>
      </c>
      <c r="D21" s="1">
        <f t="shared" si="0"/>
        <v>19.695512000000004</v>
      </c>
    </row>
    <row r="22" spans="1:4" ht="12.75">
      <c r="A22" s="1">
        <v>238</v>
      </c>
      <c r="B22" s="1">
        <v>2</v>
      </c>
      <c r="C22" s="1">
        <v>20.8</v>
      </c>
      <c r="D22" s="1">
        <f t="shared" si="0"/>
        <v>18.787988000000002</v>
      </c>
    </row>
    <row r="23" spans="1:4" ht="12.75">
      <c r="A23" s="1">
        <v>162</v>
      </c>
      <c r="B23" s="1">
        <v>2</v>
      </c>
      <c r="C23" s="1">
        <v>17.2</v>
      </c>
      <c r="D23" s="1">
        <f t="shared" si="0"/>
        <v>16.597748000000003</v>
      </c>
    </row>
    <row r="24" spans="1:4" ht="12.75">
      <c r="A24" s="1">
        <v>223</v>
      </c>
      <c r="B24" s="1">
        <v>2</v>
      </c>
      <c r="C24" s="1">
        <v>21.5</v>
      </c>
      <c r="D24" s="1">
        <f t="shared" si="0"/>
        <v>19.155775000000002</v>
      </c>
    </row>
    <row r="25" spans="1:4" ht="12.75">
      <c r="A25" s="1">
        <v>245</v>
      </c>
      <c r="B25" s="1">
        <v>2</v>
      </c>
      <c r="C25" s="1">
        <v>17.3</v>
      </c>
      <c r="D25" s="1">
        <f t="shared" si="0"/>
        <v>16.665343000000004</v>
      </c>
    </row>
    <row r="26" spans="1:4" ht="12.75">
      <c r="A26" s="1">
        <v>111</v>
      </c>
      <c r="B26" s="1">
        <v>2</v>
      </c>
      <c r="C26" s="1">
        <v>20.1</v>
      </c>
      <c r="D26" s="1">
        <f t="shared" si="0"/>
        <v>18.401287</v>
      </c>
    </row>
    <row r="27" spans="1:4" ht="12.75">
      <c r="A27" s="1">
        <v>105</v>
      </c>
      <c r="B27" s="1">
        <v>2</v>
      </c>
      <c r="C27" s="1">
        <v>18.8</v>
      </c>
      <c r="D27" s="1">
        <f t="shared" si="0"/>
        <v>17.632948000000003</v>
      </c>
    </row>
    <row r="28" spans="1:4" ht="12.75">
      <c r="A28" s="1">
        <v>157</v>
      </c>
      <c r="B28" s="1">
        <v>2</v>
      </c>
      <c r="C28" s="1">
        <v>21.4</v>
      </c>
      <c r="D28" s="1">
        <f>-0.0193*C28^2+1.3418*C28-0.7715</f>
        <v>19.104392</v>
      </c>
    </row>
    <row r="29" spans="1:4" ht="12.75">
      <c r="A29" s="1">
        <v>186</v>
      </c>
      <c r="B29" s="1">
        <v>2</v>
      </c>
      <c r="C29" s="1">
        <v>21</v>
      </c>
      <c r="D29" s="1">
        <f t="shared" si="0"/>
        <v>18.895</v>
      </c>
    </row>
    <row r="30" spans="1:4" ht="12.75">
      <c r="A30" s="1">
        <v>193</v>
      </c>
      <c r="B30" s="1">
        <v>2</v>
      </c>
      <c r="C30" s="1">
        <v>18.6</v>
      </c>
      <c r="D30" s="1">
        <f t="shared" si="0"/>
        <v>17.508952000000004</v>
      </c>
    </row>
    <row r="31" spans="1:4" ht="12.75">
      <c r="A31" s="1">
        <v>218</v>
      </c>
      <c r="B31" s="1">
        <v>2</v>
      </c>
      <c r="C31" s="1">
        <v>20.5</v>
      </c>
      <c r="D31" s="1">
        <f t="shared" si="0"/>
        <v>18.624575000000004</v>
      </c>
    </row>
    <row r="32" spans="1:4" ht="12.75">
      <c r="A32" s="1">
        <v>1</v>
      </c>
      <c r="B32" s="1">
        <v>2</v>
      </c>
      <c r="C32" s="1">
        <v>17.2</v>
      </c>
      <c r="D32" s="1">
        <f t="shared" si="0"/>
        <v>16.597748000000003</v>
      </c>
    </row>
    <row r="33" spans="1:4" ht="12.75">
      <c r="A33" s="1">
        <v>35</v>
      </c>
      <c r="B33" s="1">
        <v>2</v>
      </c>
      <c r="C33" s="1">
        <v>22.3</v>
      </c>
      <c r="D33" s="1">
        <f t="shared" si="0"/>
        <v>19.552943000000003</v>
      </c>
    </row>
    <row r="34" spans="1:4" ht="12.75">
      <c r="A34" s="1">
        <v>176</v>
      </c>
      <c r="B34" s="1">
        <v>2</v>
      </c>
      <c r="C34" s="1">
        <v>20.2</v>
      </c>
      <c r="D34" s="1">
        <f>-0.0193*C34^2+1.3418*C34-0.7715</f>
        <v>18.457688</v>
      </c>
    </row>
    <row r="35" spans="1:4" ht="12.75">
      <c r="A35" s="1">
        <v>240</v>
      </c>
      <c r="B35" s="1">
        <v>2</v>
      </c>
      <c r="C35" s="1">
        <v>25.5</v>
      </c>
      <c r="D35" s="1">
        <f t="shared" si="0"/>
        <v>20.894575000000007</v>
      </c>
    </row>
    <row r="36" spans="1:4" ht="12.75">
      <c r="A36" s="1">
        <v>253</v>
      </c>
      <c r="B36" s="1">
        <v>2</v>
      </c>
      <c r="C36" s="1">
        <v>27</v>
      </c>
      <c r="D36" s="1">
        <f t="shared" si="0"/>
        <v>21.3874</v>
      </c>
    </row>
    <row r="37" spans="1:4" ht="12.75">
      <c r="A37" s="1">
        <v>12</v>
      </c>
      <c r="B37" s="1">
        <v>2</v>
      </c>
      <c r="C37" s="1">
        <v>24.7</v>
      </c>
      <c r="D37" s="1">
        <f t="shared" si="0"/>
        <v>20.596223</v>
      </c>
    </row>
    <row r="38" spans="1:4" ht="12.75">
      <c r="A38" s="1">
        <v>79</v>
      </c>
      <c r="B38" s="1">
        <v>2</v>
      </c>
      <c r="C38" s="1">
        <v>25.8</v>
      </c>
      <c r="D38" s="1">
        <f t="shared" si="0"/>
        <v>21.00008800000001</v>
      </c>
    </row>
    <row r="39" spans="1:4" ht="12.75">
      <c r="A39" s="1">
        <v>230</v>
      </c>
      <c r="B39" s="1">
        <v>2</v>
      </c>
      <c r="C39" s="1">
        <v>20.1</v>
      </c>
      <c r="D39" s="1">
        <f t="shared" si="0"/>
        <v>18.401287</v>
      </c>
    </row>
    <row r="40" spans="1:4" ht="12.75">
      <c r="A40" s="1">
        <v>152</v>
      </c>
      <c r="B40" s="1">
        <v>2</v>
      </c>
      <c r="C40" s="1">
        <v>24</v>
      </c>
      <c r="D40" s="1">
        <f t="shared" si="0"/>
        <v>20.3149</v>
      </c>
    </row>
    <row r="41" spans="1:4" ht="12.75">
      <c r="A41" s="1">
        <v>203</v>
      </c>
      <c r="B41" s="1">
        <v>2</v>
      </c>
      <c r="C41" s="1">
        <v>23.4</v>
      </c>
      <c r="D41" s="1">
        <f t="shared" si="0"/>
        <v>20.058712000000003</v>
      </c>
    </row>
    <row r="42" spans="1:4" ht="12.75">
      <c r="A42" s="1">
        <v>169</v>
      </c>
      <c r="B42" s="1">
        <v>2</v>
      </c>
      <c r="C42" s="1">
        <v>23.5</v>
      </c>
      <c r="D42" s="1">
        <f t="shared" si="0"/>
        <v>20.102375000000002</v>
      </c>
    </row>
    <row r="43" spans="1:4" ht="12.75">
      <c r="A43" s="1">
        <v>147</v>
      </c>
      <c r="B43" s="1">
        <v>2</v>
      </c>
      <c r="C43" s="1">
        <v>23.3</v>
      </c>
      <c r="D43" s="1">
        <f>-0.0193*C43^2+1.3418*C43-0.7715</f>
        <v>20.014663000000002</v>
      </c>
    </row>
    <row r="44" spans="1:4" ht="12.75">
      <c r="A44" s="1">
        <v>171</v>
      </c>
      <c r="B44" s="1">
        <v>2</v>
      </c>
      <c r="C44" s="1">
        <v>25.4</v>
      </c>
      <c r="D44" s="1">
        <f t="shared" si="0"/>
        <v>20.858632000000004</v>
      </c>
    </row>
    <row r="45" spans="1:4" ht="12.75">
      <c r="A45" s="1">
        <v>188</v>
      </c>
      <c r="B45" s="1">
        <v>2</v>
      </c>
      <c r="C45" s="1">
        <v>29.8</v>
      </c>
      <c r="D45" s="1">
        <f t="shared" si="0"/>
        <v>22.074968000000002</v>
      </c>
    </row>
    <row r="46" spans="1:4" ht="12.75">
      <c r="A46" s="1">
        <v>210</v>
      </c>
      <c r="B46" s="1">
        <v>2</v>
      </c>
      <c r="C46" s="1">
        <v>30.3</v>
      </c>
      <c r="D46" s="1">
        <f t="shared" si="0"/>
        <v>22.165903000000004</v>
      </c>
    </row>
    <row r="47" spans="1:4" ht="12.75">
      <c r="A47" s="1">
        <v>13</v>
      </c>
      <c r="B47" s="1">
        <v>2</v>
      </c>
      <c r="C47" s="1">
        <v>25.8</v>
      </c>
      <c r="D47" s="1">
        <f t="shared" si="0"/>
        <v>21.00008800000001</v>
      </c>
    </row>
    <row r="48" spans="1:4" ht="12.75">
      <c r="A48" s="1">
        <v>164</v>
      </c>
      <c r="B48" s="1">
        <v>2</v>
      </c>
      <c r="C48" s="1">
        <v>29.5</v>
      </c>
      <c r="D48" s="1">
        <f t="shared" si="0"/>
        <v>22.015775</v>
      </c>
    </row>
    <row r="49" spans="1:4" ht="12.75">
      <c r="A49" s="1">
        <v>198</v>
      </c>
      <c r="B49" s="1">
        <v>2</v>
      </c>
      <c r="C49" s="1">
        <v>27.3</v>
      </c>
      <c r="D49" s="1">
        <f t="shared" si="0"/>
        <v>21.475543</v>
      </c>
    </row>
    <row r="50" spans="1:4" ht="12.75">
      <c r="A50" s="1">
        <v>179</v>
      </c>
      <c r="B50" s="1">
        <v>2</v>
      </c>
      <c r="C50" s="1">
        <v>29.3</v>
      </c>
      <c r="D50" s="1">
        <f>-0.0193*C50^2+1.3418*C50-0.7715</f>
        <v>21.974383</v>
      </c>
    </row>
    <row r="51" spans="1:4" ht="12.75">
      <c r="A51" s="1">
        <v>7</v>
      </c>
      <c r="B51" s="1">
        <v>2</v>
      </c>
      <c r="C51" s="1">
        <v>29.2</v>
      </c>
      <c r="D51" s="1">
        <f t="shared" si="0"/>
        <v>21.953108</v>
      </c>
    </row>
    <row r="52" spans="1:4" ht="12.75">
      <c r="A52" s="1">
        <v>190</v>
      </c>
      <c r="B52" s="1">
        <v>2</v>
      </c>
      <c r="C52" s="1">
        <v>33.6</v>
      </c>
      <c r="D52" s="1">
        <f t="shared" si="0"/>
        <v>22.524052000000005</v>
      </c>
    </row>
    <row r="53" spans="1:4" ht="12.75">
      <c r="A53" s="1">
        <v>201</v>
      </c>
      <c r="B53" s="1">
        <v>2</v>
      </c>
      <c r="C53" s="1">
        <v>34</v>
      </c>
      <c r="D53" s="1">
        <f t="shared" si="0"/>
        <v>22.5389</v>
      </c>
    </row>
    <row r="54" spans="1:4" ht="12.75">
      <c r="A54" s="1">
        <v>77</v>
      </c>
      <c r="B54" s="1">
        <v>2</v>
      </c>
      <c r="C54" s="1">
        <v>14</v>
      </c>
      <c r="D54" s="1">
        <f t="shared" si="0"/>
        <v>14.230900000000004</v>
      </c>
    </row>
    <row r="55" spans="1:4" ht="12.75">
      <c r="A55" s="1">
        <v>207</v>
      </c>
      <c r="B55" s="1">
        <v>2</v>
      </c>
      <c r="C55" s="1">
        <v>22.2</v>
      </c>
      <c r="D55" s="1">
        <f t="shared" si="0"/>
        <v>19.504648</v>
      </c>
    </row>
    <row r="56" spans="1:4" ht="12.75">
      <c r="A56" s="1">
        <v>131</v>
      </c>
      <c r="B56" s="1">
        <v>2</v>
      </c>
      <c r="C56" s="1">
        <v>3</v>
      </c>
      <c r="D56" s="1">
        <f t="shared" si="0"/>
        <v>3.0802</v>
      </c>
    </row>
    <row r="57" spans="1:4" ht="12.75">
      <c r="A57" s="1">
        <v>3</v>
      </c>
      <c r="B57" s="1">
        <v>2</v>
      </c>
      <c r="C57" s="1">
        <v>16.3</v>
      </c>
      <c r="D57" s="1">
        <f t="shared" si="0"/>
        <v>15.972023000000004</v>
      </c>
    </row>
    <row r="58" spans="1:4" ht="12.75">
      <c r="A58" s="1">
        <v>6</v>
      </c>
      <c r="B58" s="1">
        <v>2</v>
      </c>
      <c r="C58" s="1">
        <v>6.1</v>
      </c>
      <c r="D58" s="1">
        <f t="shared" si="0"/>
        <v>6.695327</v>
      </c>
    </row>
    <row r="59" spans="1:4" ht="12.75">
      <c r="A59" s="1">
        <v>8</v>
      </c>
      <c r="B59" s="1">
        <v>2</v>
      </c>
      <c r="C59" s="1">
        <v>24.4</v>
      </c>
      <c r="D59" s="1">
        <f t="shared" si="0"/>
        <v>20.477971999999998</v>
      </c>
    </row>
    <row r="60" spans="1:4" ht="12.75">
      <c r="A60" s="1">
        <v>9</v>
      </c>
      <c r="B60" s="1">
        <v>2</v>
      </c>
      <c r="C60" s="1">
        <v>21.4</v>
      </c>
      <c r="D60" s="1">
        <f t="shared" si="0"/>
        <v>19.104392</v>
      </c>
    </row>
    <row r="61" spans="1:4" ht="12.75">
      <c r="A61" s="1">
        <v>10</v>
      </c>
      <c r="B61" s="1">
        <v>2</v>
      </c>
      <c r="C61" s="1">
        <v>3.9</v>
      </c>
      <c r="D61" s="1">
        <f t="shared" si="0"/>
        <v>4.167967000000001</v>
      </c>
    </row>
    <row r="62" spans="1:4" ht="12.75">
      <c r="A62" s="1">
        <v>11</v>
      </c>
      <c r="B62" s="1">
        <v>2</v>
      </c>
      <c r="C62" s="1">
        <v>6.1</v>
      </c>
      <c r="D62" s="1">
        <f t="shared" si="0"/>
        <v>6.695327</v>
      </c>
    </row>
    <row r="63" spans="1:4" ht="12.75">
      <c r="A63" s="1">
        <v>14</v>
      </c>
      <c r="B63" s="1">
        <v>2</v>
      </c>
      <c r="C63" s="1">
        <v>20.1</v>
      </c>
      <c r="D63" s="1">
        <f t="shared" si="0"/>
        <v>18.401287</v>
      </c>
    </row>
    <row r="64" spans="1:4" ht="12.75">
      <c r="A64" s="1">
        <v>15</v>
      </c>
      <c r="B64" s="1">
        <v>2</v>
      </c>
      <c r="C64" s="1">
        <v>26.5</v>
      </c>
      <c r="D64" s="1">
        <f t="shared" si="0"/>
        <v>21.232775000000004</v>
      </c>
    </row>
    <row r="65" spans="1:4" ht="12.75">
      <c r="A65" s="1">
        <v>16</v>
      </c>
      <c r="B65" s="1">
        <v>2</v>
      </c>
      <c r="C65" s="1">
        <v>17</v>
      </c>
      <c r="D65" s="1">
        <f t="shared" si="0"/>
        <v>16.4614</v>
      </c>
    </row>
    <row r="66" spans="1:4" ht="12.75">
      <c r="A66" s="1">
        <v>17</v>
      </c>
      <c r="B66" s="1">
        <v>2</v>
      </c>
      <c r="C66" s="1">
        <v>21.9</v>
      </c>
      <c r="D66" s="1">
        <f t="shared" si="0"/>
        <v>19.357447</v>
      </c>
    </row>
    <row r="67" spans="1:4" ht="12.75">
      <c r="A67" s="1">
        <v>18</v>
      </c>
      <c r="B67" s="1">
        <v>2</v>
      </c>
      <c r="C67" s="1">
        <v>24.5</v>
      </c>
      <c r="D67" s="1">
        <f t="shared" si="0"/>
        <v>20.517775000000004</v>
      </c>
    </row>
    <row r="68" spans="1:4" ht="12.75">
      <c r="A68" s="1">
        <v>19</v>
      </c>
      <c r="B68" s="1">
        <v>2</v>
      </c>
      <c r="C68" s="1">
        <v>13</v>
      </c>
      <c r="D68" s="1">
        <f t="shared" si="0"/>
        <v>13.4102</v>
      </c>
    </row>
    <row r="69" spans="1:4" ht="12.75">
      <c r="A69" s="1">
        <v>20</v>
      </c>
      <c r="B69" s="1">
        <v>2</v>
      </c>
      <c r="C69" s="1">
        <v>5.8</v>
      </c>
      <c r="D69" s="1">
        <f aca="true" t="shared" si="1" ref="D69:D132">-0.0193*C69^2+1.3418*C69-0.7715</f>
        <v>6.361688000000001</v>
      </c>
    </row>
    <row r="70" spans="1:4" ht="12.75">
      <c r="A70" s="1">
        <v>23</v>
      </c>
      <c r="B70" s="1">
        <v>2</v>
      </c>
      <c r="C70" s="1">
        <v>8.2</v>
      </c>
      <c r="D70" s="1">
        <f t="shared" si="1"/>
        <v>8.933528</v>
      </c>
    </row>
    <row r="71" spans="1:4" ht="12.75">
      <c r="A71" s="1">
        <v>24</v>
      </c>
      <c r="B71" s="1">
        <v>2</v>
      </c>
      <c r="C71" s="1">
        <v>21.2</v>
      </c>
      <c r="D71" s="1">
        <f t="shared" si="1"/>
        <v>19.000468</v>
      </c>
    </row>
    <row r="72" spans="1:4" ht="12.75">
      <c r="A72" s="1">
        <v>26</v>
      </c>
      <c r="B72" s="1">
        <v>2</v>
      </c>
      <c r="C72" s="1">
        <v>19.9</v>
      </c>
      <c r="D72" s="1">
        <f t="shared" si="1"/>
        <v>18.287327</v>
      </c>
    </row>
    <row r="73" spans="1:4" ht="12.75">
      <c r="A73" s="1">
        <v>29</v>
      </c>
      <c r="B73" s="1">
        <v>2</v>
      </c>
      <c r="C73" s="1">
        <v>21.4</v>
      </c>
      <c r="D73" s="1">
        <f t="shared" si="1"/>
        <v>19.104392</v>
      </c>
    </row>
    <row r="74" spans="1:4" ht="12.75">
      <c r="A74" s="1">
        <v>31</v>
      </c>
      <c r="B74" s="1">
        <v>2</v>
      </c>
      <c r="C74" s="1">
        <v>5.6</v>
      </c>
      <c r="D74" s="1">
        <f t="shared" si="1"/>
        <v>6.137332000000001</v>
      </c>
    </row>
    <row r="75" spans="1:4" ht="12.75">
      <c r="A75" s="1">
        <v>32</v>
      </c>
      <c r="B75" s="1">
        <v>2</v>
      </c>
      <c r="C75" s="1">
        <v>11.5</v>
      </c>
      <c r="D75" s="1">
        <f t="shared" si="1"/>
        <v>12.106775000000003</v>
      </c>
    </row>
    <row r="76" spans="1:4" ht="12.75">
      <c r="A76" s="1">
        <v>34</v>
      </c>
      <c r="B76" s="1">
        <v>2</v>
      </c>
      <c r="C76" s="1">
        <v>24.8</v>
      </c>
      <c r="D76" s="1">
        <f t="shared" si="1"/>
        <v>20.634868</v>
      </c>
    </row>
    <row r="77" spans="1:4" ht="12.75">
      <c r="A77" s="1">
        <v>36</v>
      </c>
      <c r="B77" s="1">
        <v>2</v>
      </c>
      <c r="C77" s="1">
        <v>19.7</v>
      </c>
      <c r="D77" s="1">
        <f t="shared" si="1"/>
        <v>18.171823</v>
      </c>
    </row>
    <row r="78" spans="1:4" ht="12.75">
      <c r="A78" s="1">
        <v>37</v>
      </c>
      <c r="B78" s="1">
        <v>2</v>
      </c>
      <c r="C78" s="1">
        <v>22.5</v>
      </c>
      <c r="D78" s="1">
        <f t="shared" si="1"/>
        <v>19.648375000000005</v>
      </c>
    </row>
    <row r="79" spans="1:4" ht="12.75">
      <c r="A79" s="1">
        <v>38</v>
      </c>
      <c r="B79" s="1">
        <v>2</v>
      </c>
      <c r="C79" s="1">
        <v>12.7</v>
      </c>
      <c r="D79" s="1">
        <f t="shared" si="1"/>
        <v>13.156463000000002</v>
      </c>
    </row>
    <row r="80" spans="1:4" ht="12.75">
      <c r="A80" s="1">
        <v>40</v>
      </c>
      <c r="B80" s="1">
        <v>2</v>
      </c>
      <c r="C80" s="1">
        <v>19.9</v>
      </c>
      <c r="D80" s="1">
        <f t="shared" si="1"/>
        <v>18.287327</v>
      </c>
    </row>
    <row r="81" spans="1:4" ht="12.75">
      <c r="A81" s="1">
        <v>42</v>
      </c>
      <c r="B81" s="1">
        <v>2</v>
      </c>
      <c r="C81" s="1">
        <v>4.3</v>
      </c>
      <c r="D81" s="1">
        <f t="shared" si="1"/>
        <v>4.641383000000001</v>
      </c>
    </row>
    <row r="82" spans="1:4" ht="12.75">
      <c r="A82" s="1">
        <v>43</v>
      </c>
      <c r="B82" s="1">
        <v>2</v>
      </c>
      <c r="C82" s="1">
        <v>4.7</v>
      </c>
      <c r="D82" s="1">
        <f t="shared" si="1"/>
        <v>5.108623000000001</v>
      </c>
    </row>
    <row r="83" spans="1:4" ht="12.75">
      <c r="A83" s="1">
        <v>44</v>
      </c>
      <c r="B83" s="1">
        <v>2</v>
      </c>
      <c r="C83" s="1">
        <v>6.3</v>
      </c>
      <c r="D83" s="1">
        <f t="shared" si="1"/>
        <v>6.915823000000001</v>
      </c>
    </row>
    <row r="84" spans="1:4" ht="12.75">
      <c r="A84" s="1">
        <v>46</v>
      </c>
      <c r="B84" s="1">
        <v>2</v>
      </c>
      <c r="C84" s="1">
        <v>10.7</v>
      </c>
      <c r="D84" s="1">
        <f t="shared" si="1"/>
        <v>11.376103</v>
      </c>
    </row>
    <row r="85" spans="1:4" ht="12.75">
      <c r="A85" s="1">
        <v>48</v>
      </c>
      <c r="B85" s="1">
        <v>2</v>
      </c>
      <c r="C85" s="1">
        <v>21.2</v>
      </c>
      <c r="D85" s="1">
        <f t="shared" si="1"/>
        <v>19.000468</v>
      </c>
    </row>
    <row r="86" spans="1:4" ht="12.75">
      <c r="A86" s="1">
        <v>53</v>
      </c>
      <c r="B86" s="1">
        <v>2</v>
      </c>
      <c r="C86" s="1">
        <v>19.7</v>
      </c>
      <c r="D86" s="1">
        <f t="shared" si="1"/>
        <v>18.171823</v>
      </c>
    </row>
    <row r="87" spans="1:4" ht="12.75">
      <c r="A87" s="1">
        <v>54</v>
      </c>
      <c r="B87" s="1">
        <v>2</v>
      </c>
      <c r="C87" s="1">
        <v>22.1</v>
      </c>
      <c r="D87" s="1">
        <f t="shared" si="1"/>
        <v>19.455967000000005</v>
      </c>
    </row>
    <row r="88" spans="1:4" ht="12.75">
      <c r="A88" s="1">
        <v>55</v>
      </c>
      <c r="B88" s="1">
        <v>2</v>
      </c>
      <c r="C88" s="1">
        <v>19.3</v>
      </c>
      <c r="D88" s="1">
        <f t="shared" si="1"/>
        <v>17.936183</v>
      </c>
    </row>
    <row r="89" spans="1:4" ht="12.75">
      <c r="A89" s="1">
        <v>56</v>
      </c>
      <c r="B89" s="1">
        <v>2</v>
      </c>
      <c r="C89" s="1">
        <v>19.7</v>
      </c>
      <c r="D89" s="1">
        <f t="shared" si="1"/>
        <v>18.171823</v>
      </c>
    </row>
    <row r="90" spans="1:4" ht="12.75">
      <c r="A90" s="1">
        <v>58</v>
      </c>
      <c r="B90" s="1">
        <v>2</v>
      </c>
      <c r="C90" s="1">
        <v>5.2</v>
      </c>
      <c r="D90" s="1">
        <f t="shared" si="1"/>
        <v>5.683988000000001</v>
      </c>
    </row>
    <row r="91" spans="1:4" ht="12.75">
      <c r="A91" s="1">
        <v>59</v>
      </c>
      <c r="B91" s="1">
        <v>2</v>
      </c>
      <c r="C91" s="1">
        <v>12.7</v>
      </c>
      <c r="D91" s="1">
        <f t="shared" si="1"/>
        <v>13.156463000000002</v>
      </c>
    </row>
    <row r="92" spans="1:4" ht="12.75">
      <c r="A92" s="1">
        <v>60</v>
      </c>
      <c r="B92" s="1">
        <v>2</v>
      </c>
      <c r="C92" s="1">
        <v>14.6</v>
      </c>
      <c r="D92" s="1">
        <f t="shared" si="1"/>
        <v>14.704792000000001</v>
      </c>
    </row>
    <row r="93" spans="1:4" ht="12.75">
      <c r="A93" s="1">
        <v>61</v>
      </c>
      <c r="B93" s="1">
        <v>2</v>
      </c>
      <c r="C93" s="1">
        <v>13.5</v>
      </c>
      <c r="D93" s="1">
        <f t="shared" si="1"/>
        <v>13.825375000000001</v>
      </c>
    </row>
    <row r="94" spans="1:4" ht="12.75">
      <c r="A94" s="1">
        <v>62</v>
      </c>
      <c r="B94" s="1">
        <v>2</v>
      </c>
      <c r="C94" s="1">
        <v>17.5</v>
      </c>
      <c r="D94" s="1">
        <f t="shared" si="1"/>
        <v>16.799375</v>
      </c>
    </row>
    <row r="95" spans="1:4" ht="12.75">
      <c r="A95" s="1">
        <v>63</v>
      </c>
      <c r="B95" s="1">
        <v>2</v>
      </c>
      <c r="C95" s="1">
        <v>20.5</v>
      </c>
      <c r="D95" s="1">
        <f t="shared" si="1"/>
        <v>18.624575000000004</v>
      </c>
    </row>
    <row r="96" spans="1:4" ht="12.75">
      <c r="A96" s="1">
        <v>65</v>
      </c>
      <c r="B96" s="1">
        <v>2</v>
      </c>
      <c r="C96" s="1">
        <v>20.7</v>
      </c>
      <c r="D96" s="1">
        <f t="shared" si="1"/>
        <v>18.733903</v>
      </c>
    </row>
    <row r="97" spans="1:4" ht="12.75">
      <c r="A97" s="1">
        <v>66</v>
      </c>
      <c r="B97" s="1">
        <v>2</v>
      </c>
      <c r="C97" s="1">
        <v>15.5</v>
      </c>
      <c r="D97" s="1">
        <f t="shared" si="1"/>
        <v>15.389575000000004</v>
      </c>
    </row>
    <row r="98" spans="1:4" ht="12.75">
      <c r="A98" s="1">
        <v>67</v>
      </c>
      <c r="B98" s="1">
        <v>2</v>
      </c>
      <c r="C98" s="1">
        <v>11</v>
      </c>
      <c r="D98" s="1">
        <f t="shared" si="1"/>
        <v>11.653000000000002</v>
      </c>
    </row>
    <row r="99" spans="1:4" ht="12.75">
      <c r="A99" s="1">
        <v>68</v>
      </c>
      <c r="B99" s="1">
        <v>2</v>
      </c>
      <c r="C99" s="1">
        <v>6.2</v>
      </c>
      <c r="D99" s="1">
        <f t="shared" si="1"/>
        <v>6.8057680000000005</v>
      </c>
    </row>
    <row r="100" spans="1:4" ht="12.75">
      <c r="A100" s="1">
        <v>70</v>
      </c>
      <c r="B100" s="1">
        <v>2</v>
      </c>
      <c r="C100" s="1">
        <v>5.9</v>
      </c>
      <c r="D100" s="1">
        <f t="shared" si="1"/>
        <v>6.473287000000001</v>
      </c>
    </row>
    <row r="101" spans="1:4" ht="12.75">
      <c r="A101" s="1">
        <v>71</v>
      </c>
      <c r="B101" s="1">
        <v>2</v>
      </c>
      <c r="C101" s="1">
        <v>6</v>
      </c>
      <c r="D101" s="1">
        <f t="shared" si="1"/>
        <v>6.584500000000001</v>
      </c>
    </row>
    <row r="102" spans="1:4" ht="12.75">
      <c r="A102" s="1">
        <v>72</v>
      </c>
      <c r="B102" s="1">
        <v>2</v>
      </c>
      <c r="C102" s="1">
        <v>4.2</v>
      </c>
      <c r="D102" s="1">
        <f t="shared" si="1"/>
        <v>4.523608000000001</v>
      </c>
    </row>
    <row r="103" spans="1:4" ht="12.75">
      <c r="A103" s="1">
        <v>74</v>
      </c>
      <c r="B103" s="1">
        <v>2</v>
      </c>
      <c r="C103" s="1">
        <v>19.9</v>
      </c>
      <c r="D103" s="1">
        <f t="shared" si="1"/>
        <v>18.287327</v>
      </c>
    </row>
    <row r="104" spans="1:4" ht="12.75">
      <c r="A104" s="1">
        <v>75</v>
      </c>
      <c r="B104" s="1">
        <v>2</v>
      </c>
      <c r="C104" s="1">
        <v>17.5</v>
      </c>
      <c r="D104" s="1">
        <f t="shared" si="1"/>
        <v>16.799375</v>
      </c>
    </row>
    <row r="105" spans="1:4" ht="12.75">
      <c r="A105" s="1">
        <v>76</v>
      </c>
      <c r="B105" s="1">
        <v>2</v>
      </c>
      <c r="C105" s="1">
        <v>20.1</v>
      </c>
      <c r="D105" s="1">
        <f t="shared" si="1"/>
        <v>18.401287</v>
      </c>
    </row>
    <row r="106" spans="1:4" ht="12.75">
      <c r="A106" s="1">
        <v>78</v>
      </c>
      <c r="B106" s="1">
        <v>2</v>
      </c>
      <c r="C106" s="1">
        <v>21.2</v>
      </c>
      <c r="D106" s="1">
        <f t="shared" si="1"/>
        <v>19.000468</v>
      </c>
    </row>
    <row r="107" spans="1:4" ht="12.75">
      <c r="A107" s="1">
        <v>81</v>
      </c>
      <c r="B107" s="1">
        <v>2</v>
      </c>
      <c r="C107" s="1">
        <v>4.3</v>
      </c>
      <c r="D107" s="1">
        <f t="shared" si="1"/>
        <v>4.641383000000001</v>
      </c>
    </row>
    <row r="108" spans="1:4" ht="12.75">
      <c r="A108" s="1">
        <v>82</v>
      </c>
      <c r="B108" s="1">
        <v>2</v>
      </c>
      <c r="C108" s="1">
        <v>4.2</v>
      </c>
      <c r="D108" s="1">
        <f t="shared" si="1"/>
        <v>4.523608000000001</v>
      </c>
    </row>
    <row r="109" spans="1:4" ht="12.75">
      <c r="A109" s="1">
        <v>83</v>
      </c>
      <c r="B109" s="1">
        <v>2</v>
      </c>
      <c r="C109" s="1">
        <v>14.2</v>
      </c>
      <c r="D109" s="1">
        <f t="shared" si="1"/>
        <v>14.390408</v>
      </c>
    </row>
    <row r="110" spans="1:4" ht="12.75">
      <c r="A110" s="1">
        <v>84</v>
      </c>
      <c r="B110" s="1">
        <v>2</v>
      </c>
      <c r="C110" s="1">
        <v>12.5</v>
      </c>
      <c r="D110" s="1">
        <f t="shared" si="1"/>
        <v>12.985375000000001</v>
      </c>
    </row>
    <row r="111" spans="1:4" ht="12.75">
      <c r="A111" s="1">
        <v>86</v>
      </c>
      <c r="B111" s="1">
        <v>2</v>
      </c>
      <c r="C111" s="1">
        <v>17.2</v>
      </c>
      <c r="D111" s="1">
        <f t="shared" si="1"/>
        <v>16.597748000000003</v>
      </c>
    </row>
    <row r="112" spans="1:4" ht="12.75">
      <c r="A112" s="1">
        <v>87</v>
      </c>
      <c r="B112" s="1">
        <v>2</v>
      </c>
      <c r="C112" s="1">
        <v>4.1</v>
      </c>
      <c r="D112" s="1">
        <f t="shared" si="1"/>
        <v>4.405447000000001</v>
      </c>
    </row>
    <row r="113" spans="1:4" ht="12.75">
      <c r="A113" s="1">
        <v>88</v>
      </c>
      <c r="B113" s="1">
        <v>2</v>
      </c>
      <c r="C113" s="1">
        <v>22.5</v>
      </c>
      <c r="D113" s="1">
        <f t="shared" si="1"/>
        <v>19.648375000000005</v>
      </c>
    </row>
    <row r="114" spans="1:4" ht="12.75">
      <c r="A114" s="1">
        <v>89</v>
      </c>
      <c r="B114" s="1">
        <v>2</v>
      </c>
      <c r="C114" s="1">
        <v>8.1</v>
      </c>
      <c r="D114" s="1">
        <f t="shared" si="1"/>
        <v>8.830807</v>
      </c>
    </row>
    <row r="115" spans="1:4" ht="12.75">
      <c r="A115" s="1">
        <v>90</v>
      </c>
      <c r="B115" s="1">
        <v>2</v>
      </c>
      <c r="C115" s="1">
        <v>21.3</v>
      </c>
      <c r="D115" s="1">
        <f t="shared" si="1"/>
        <v>19.052623</v>
      </c>
    </row>
    <row r="116" spans="1:4" ht="12.75">
      <c r="A116" s="1">
        <v>92</v>
      </c>
      <c r="B116" s="1">
        <v>2</v>
      </c>
      <c r="C116" s="1">
        <v>18.3</v>
      </c>
      <c r="D116" s="1">
        <f t="shared" si="1"/>
        <v>17.320063</v>
      </c>
    </row>
    <row r="117" spans="1:4" ht="12.75">
      <c r="A117" s="1">
        <v>94</v>
      </c>
      <c r="B117" s="1">
        <v>2</v>
      </c>
      <c r="C117" s="1">
        <v>21.9</v>
      </c>
      <c r="D117" s="1">
        <f t="shared" si="1"/>
        <v>19.357447</v>
      </c>
    </row>
    <row r="118" spans="1:4" ht="12.75">
      <c r="A118" s="1">
        <v>95</v>
      </c>
      <c r="B118" s="1">
        <v>2</v>
      </c>
      <c r="C118" s="1">
        <v>19</v>
      </c>
      <c r="D118" s="1">
        <f t="shared" si="1"/>
        <v>17.7554</v>
      </c>
    </row>
    <row r="119" spans="1:4" ht="12.75">
      <c r="A119" s="1">
        <v>96</v>
      </c>
      <c r="B119" s="1">
        <v>2</v>
      </c>
      <c r="C119" s="1">
        <v>20.5</v>
      </c>
      <c r="D119" s="1">
        <f t="shared" si="1"/>
        <v>18.624575000000004</v>
      </c>
    </row>
    <row r="120" spans="1:4" ht="12.75">
      <c r="A120" s="1">
        <v>97</v>
      </c>
      <c r="B120" s="1">
        <v>2</v>
      </c>
      <c r="C120" s="1">
        <v>19.6</v>
      </c>
      <c r="D120" s="1">
        <f t="shared" si="1"/>
        <v>18.113492</v>
      </c>
    </row>
    <row r="121" spans="1:4" ht="12.75">
      <c r="A121" s="1">
        <v>99</v>
      </c>
      <c r="B121" s="1">
        <v>2</v>
      </c>
      <c r="C121" s="1">
        <v>17.1</v>
      </c>
      <c r="D121" s="1">
        <f t="shared" si="1"/>
        <v>16.529767000000003</v>
      </c>
    </row>
    <row r="122" spans="1:4" ht="12.75">
      <c r="A122" s="1">
        <v>100</v>
      </c>
      <c r="B122" s="1">
        <v>2</v>
      </c>
      <c r="C122" s="1">
        <v>18.5</v>
      </c>
      <c r="D122" s="1">
        <f t="shared" si="1"/>
        <v>17.446375000000003</v>
      </c>
    </row>
    <row r="123" spans="1:4" ht="12.75">
      <c r="A123" s="1">
        <v>101</v>
      </c>
      <c r="B123" s="1">
        <v>2</v>
      </c>
      <c r="C123" s="1">
        <v>16.5</v>
      </c>
      <c r="D123" s="1">
        <f t="shared" si="1"/>
        <v>16.113775</v>
      </c>
    </row>
    <row r="124" spans="1:4" ht="12.75">
      <c r="A124" s="1">
        <v>102</v>
      </c>
      <c r="B124" s="1">
        <v>2</v>
      </c>
      <c r="C124" s="1">
        <v>5.4</v>
      </c>
      <c r="D124" s="1">
        <f t="shared" si="1"/>
        <v>5.911432000000001</v>
      </c>
    </row>
    <row r="125" spans="1:4" ht="12.75">
      <c r="A125" s="1">
        <v>103</v>
      </c>
      <c r="B125" s="1">
        <v>2</v>
      </c>
      <c r="C125" s="1">
        <v>19.7</v>
      </c>
      <c r="D125" s="1">
        <f t="shared" si="1"/>
        <v>18.171823</v>
      </c>
    </row>
    <row r="126" spans="1:4" ht="12.75">
      <c r="A126" s="1">
        <v>104</v>
      </c>
      <c r="B126" s="1">
        <v>2</v>
      </c>
      <c r="C126" s="1">
        <v>27.3</v>
      </c>
      <c r="D126" s="1">
        <f t="shared" si="1"/>
        <v>21.475543</v>
      </c>
    </row>
    <row r="127" spans="1:4" ht="12.75">
      <c r="A127" s="1">
        <v>106</v>
      </c>
      <c r="B127" s="1">
        <v>2</v>
      </c>
      <c r="C127" s="1">
        <v>19.6</v>
      </c>
      <c r="D127" s="1">
        <f t="shared" si="1"/>
        <v>18.113492</v>
      </c>
    </row>
    <row r="128" spans="1:4" ht="12.75">
      <c r="A128" s="1">
        <v>107</v>
      </c>
      <c r="B128" s="1">
        <v>2</v>
      </c>
      <c r="C128" s="1">
        <v>20.5</v>
      </c>
      <c r="D128" s="1">
        <f t="shared" si="1"/>
        <v>18.624575000000004</v>
      </c>
    </row>
    <row r="129" spans="1:4" ht="12.75">
      <c r="A129" s="1">
        <v>108</v>
      </c>
      <c r="B129" s="1">
        <v>2</v>
      </c>
      <c r="C129" s="1">
        <v>21</v>
      </c>
      <c r="D129" s="1">
        <f t="shared" si="1"/>
        <v>18.895</v>
      </c>
    </row>
    <row r="130" spans="1:4" ht="12.75">
      <c r="A130" s="1">
        <v>109</v>
      </c>
      <c r="B130" s="1">
        <v>2</v>
      </c>
      <c r="C130" s="1">
        <v>17.6</v>
      </c>
      <c r="D130" s="1">
        <f t="shared" si="1"/>
        <v>16.865812000000002</v>
      </c>
    </row>
    <row r="131" spans="1:4" ht="12.75">
      <c r="A131" s="1">
        <v>112</v>
      </c>
      <c r="B131" s="1">
        <v>2</v>
      </c>
      <c r="C131" s="1">
        <v>17.7</v>
      </c>
      <c r="D131" s="1">
        <f t="shared" si="1"/>
        <v>16.931863000000003</v>
      </c>
    </row>
    <row r="132" spans="1:4" ht="12.75">
      <c r="A132" s="1">
        <v>113</v>
      </c>
      <c r="B132" s="1">
        <v>2</v>
      </c>
      <c r="C132" s="1">
        <v>17.8</v>
      </c>
      <c r="D132" s="1">
        <f t="shared" si="1"/>
        <v>16.997528000000003</v>
      </c>
    </row>
    <row r="133" spans="1:4" ht="12.75">
      <c r="A133" s="1">
        <v>114</v>
      </c>
      <c r="B133" s="1">
        <v>2</v>
      </c>
      <c r="C133" s="1">
        <v>18.4</v>
      </c>
      <c r="D133" s="1">
        <f aca="true" t="shared" si="2" ref="D133:D172">-0.0193*C133^2+1.3418*C133-0.7715</f>
        <v>17.383412</v>
      </c>
    </row>
    <row r="134" spans="1:4" ht="12.75">
      <c r="A134" s="1">
        <v>115</v>
      </c>
      <c r="B134" s="1">
        <v>2</v>
      </c>
      <c r="C134" s="1">
        <v>18.9</v>
      </c>
      <c r="D134" s="1">
        <f t="shared" si="2"/>
        <v>17.694367</v>
      </c>
    </row>
    <row r="135" spans="1:4" ht="12.75">
      <c r="A135" s="1">
        <v>116</v>
      </c>
      <c r="B135" s="1">
        <v>2</v>
      </c>
      <c r="C135" s="1">
        <v>7.9</v>
      </c>
      <c r="D135" s="1">
        <f t="shared" si="2"/>
        <v>8.624207000000002</v>
      </c>
    </row>
    <row r="136" spans="1:4" ht="12.75">
      <c r="A136" s="1">
        <v>118</v>
      </c>
      <c r="B136" s="1">
        <v>2</v>
      </c>
      <c r="C136" s="1">
        <v>23.8</v>
      </c>
      <c r="D136" s="1">
        <f t="shared" si="2"/>
        <v>20.231048000000005</v>
      </c>
    </row>
    <row r="137" spans="1:4" ht="12.75">
      <c r="A137" s="1">
        <v>119</v>
      </c>
      <c r="B137" s="1">
        <v>2</v>
      </c>
      <c r="C137" s="1">
        <v>22.9</v>
      </c>
      <c r="D137" s="1">
        <f t="shared" si="2"/>
        <v>19.834607000000002</v>
      </c>
    </row>
    <row r="138" spans="1:4" ht="12.75">
      <c r="A138" s="1">
        <v>120</v>
      </c>
      <c r="B138" s="1">
        <v>2</v>
      </c>
      <c r="C138" s="1">
        <v>18.2</v>
      </c>
      <c r="D138" s="1">
        <f t="shared" si="2"/>
        <v>17.256328000000003</v>
      </c>
    </row>
    <row r="139" spans="1:4" ht="12.75">
      <c r="A139" s="1">
        <v>121</v>
      </c>
      <c r="B139" s="1">
        <v>2</v>
      </c>
      <c r="C139" s="1">
        <v>23.4</v>
      </c>
      <c r="D139" s="1">
        <f t="shared" si="2"/>
        <v>20.058712000000003</v>
      </c>
    </row>
    <row r="140" spans="1:4" ht="12.75">
      <c r="A140" s="1">
        <v>122</v>
      </c>
      <c r="B140" s="1">
        <v>2</v>
      </c>
      <c r="C140" s="1">
        <v>7</v>
      </c>
      <c r="D140" s="1">
        <f t="shared" si="2"/>
        <v>7.6754000000000016</v>
      </c>
    </row>
    <row r="141" spans="1:4" ht="12.75">
      <c r="A141" s="1">
        <v>124</v>
      </c>
      <c r="B141" s="1">
        <v>2</v>
      </c>
      <c r="C141" s="1">
        <v>14.6</v>
      </c>
      <c r="D141" s="1">
        <f t="shared" si="2"/>
        <v>14.704792000000001</v>
      </c>
    </row>
    <row r="142" spans="1:4" ht="12.75">
      <c r="A142" s="1">
        <v>126</v>
      </c>
      <c r="B142" s="1">
        <v>2</v>
      </c>
      <c r="C142" s="1">
        <v>19.9</v>
      </c>
      <c r="D142" s="1">
        <f t="shared" si="2"/>
        <v>18.287327</v>
      </c>
    </row>
    <row r="143" spans="1:4" ht="12.75">
      <c r="A143" s="1">
        <v>127</v>
      </c>
      <c r="B143" s="1">
        <v>2</v>
      </c>
      <c r="C143" s="1">
        <v>12.7</v>
      </c>
      <c r="D143" s="1">
        <f t="shared" si="2"/>
        <v>13.156463000000002</v>
      </c>
    </row>
    <row r="144" spans="1:4" ht="12.75">
      <c r="A144" s="1">
        <v>128</v>
      </c>
      <c r="B144" s="1">
        <v>2</v>
      </c>
      <c r="C144" s="1">
        <v>19.4</v>
      </c>
      <c r="D144" s="1">
        <f t="shared" si="2"/>
        <v>17.995672000000003</v>
      </c>
    </row>
    <row r="145" spans="1:4" ht="12.75">
      <c r="A145" s="1">
        <v>129</v>
      </c>
      <c r="B145" s="1">
        <v>2</v>
      </c>
      <c r="C145" s="1">
        <v>9.4</v>
      </c>
      <c r="D145" s="1">
        <f t="shared" si="2"/>
        <v>10.136072</v>
      </c>
    </row>
    <row r="146" spans="1:4" ht="12.75">
      <c r="A146" s="1">
        <v>130</v>
      </c>
      <c r="B146" s="1">
        <v>2</v>
      </c>
      <c r="C146" s="1">
        <v>20.4</v>
      </c>
      <c r="D146" s="1">
        <f t="shared" si="2"/>
        <v>18.569332</v>
      </c>
    </row>
    <row r="147" spans="1:4" ht="12.75">
      <c r="A147" s="1">
        <v>132</v>
      </c>
      <c r="B147" s="1">
        <v>2</v>
      </c>
      <c r="C147" s="1">
        <v>2.9</v>
      </c>
      <c r="D147" s="1">
        <f t="shared" si="2"/>
        <v>2.957407</v>
      </c>
    </row>
    <row r="148" spans="1:4" ht="12.75">
      <c r="A148" s="1">
        <v>134</v>
      </c>
      <c r="B148" s="1">
        <v>2</v>
      </c>
      <c r="C148" s="1">
        <v>20.5</v>
      </c>
      <c r="D148" s="1">
        <f t="shared" si="2"/>
        <v>18.624575000000004</v>
      </c>
    </row>
    <row r="149" spans="1:4" ht="12.75">
      <c r="A149" s="1">
        <v>138</v>
      </c>
      <c r="B149" s="1">
        <v>2</v>
      </c>
      <c r="C149" s="1">
        <v>24.5</v>
      </c>
      <c r="D149" s="1">
        <f t="shared" si="2"/>
        <v>20.517775000000004</v>
      </c>
    </row>
    <row r="150" spans="1:4" ht="12.75">
      <c r="A150" s="1">
        <v>140</v>
      </c>
      <c r="B150" s="1">
        <v>2</v>
      </c>
      <c r="C150" s="1">
        <v>4.3</v>
      </c>
      <c r="D150" s="1">
        <f t="shared" si="2"/>
        <v>4.641383000000001</v>
      </c>
    </row>
    <row r="151" spans="1:4" ht="12.75">
      <c r="A151" s="1">
        <v>141</v>
      </c>
      <c r="B151" s="1">
        <v>2</v>
      </c>
      <c r="C151" s="1">
        <v>3</v>
      </c>
      <c r="D151" s="1">
        <f t="shared" si="2"/>
        <v>3.0802</v>
      </c>
    </row>
    <row r="152" spans="1:4" ht="12.75">
      <c r="A152" s="1">
        <v>142</v>
      </c>
      <c r="B152" s="1">
        <v>2</v>
      </c>
      <c r="C152" s="1">
        <v>11.7</v>
      </c>
      <c r="D152" s="1">
        <f t="shared" si="2"/>
        <v>12.285583000000003</v>
      </c>
    </row>
    <row r="153" spans="1:4" ht="12.75">
      <c r="A153" s="1">
        <v>143</v>
      </c>
      <c r="B153" s="1">
        <v>2</v>
      </c>
      <c r="C153" s="1">
        <v>11.8</v>
      </c>
      <c r="D153" s="1">
        <f t="shared" si="2"/>
        <v>12.374408000000003</v>
      </c>
    </row>
    <row r="154" spans="1:4" ht="12.75">
      <c r="A154" s="1">
        <v>144</v>
      </c>
      <c r="B154" s="1">
        <v>2</v>
      </c>
      <c r="C154" s="1">
        <v>23.2</v>
      </c>
      <c r="D154" s="1">
        <f t="shared" si="2"/>
        <v>19.970228000000002</v>
      </c>
    </row>
    <row r="155" spans="1:4" ht="12.75">
      <c r="A155" s="1">
        <v>145</v>
      </c>
      <c r="B155" s="1">
        <v>2</v>
      </c>
      <c r="C155" s="1">
        <v>22</v>
      </c>
      <c r="D155" s="1">
        <f t="shared" si="2"/>
        <v>19.406900000000004</v>
      </c>
    </row>
    <row r="156" spans="1:4" ht="12.75">
      <c r="A156" s="1">
        <v>146</v>
      </c>
      <c r="B156" s="1">
        <v>2</v>
      </c>
      <c r="C156" s="1">
        <v>24.5</v>
      </c>
      <c r="D156" s="1">
        <f t="shared" si="2"/>
        <v>20.517775000000004</v>
      </c>
    </row>
    <row r="157" spans="1:4" ht="12.75">
      <c r="A157" s="1">
        <v>148</v>
      </c>
      <c r="B157" s="1">
        <v>2</v>
      </c>
      <c r="C157" s="1">
        <v>23.4</v>
      </c>
      <c r="D157" s="1">
        <f t="shared" si="2"/>
        <v>20.058712000000003</v>
      </c>
    </row>
    <row r="158" spans="1:4" ht="12.75">
      <c r="A158" s="1">
        <v>149</v>
      </c>
      <c r="B158" s="1">
        <v>2</v>
      </c>
      <c r="C158" s="1">
        <v>26.5</v>
      </c>
      <c r="D158" s="1">
        <f t="shared" si="2"/>
        <v>21.232775000000004</v>
      </c>
    </row>
    <row r="159" spans="1:4" ht="12.75">
      <c r="A159" s="1">
        <v>150</v>
      </c>
      <c r="B159" s="1">
        <v>2</v>
      </c>
      <c r="C159" s="1">
        <v>21.5</v>
      </c>
      <c r="D159" s="1">
        <f t="shared" si="2"/>
        <v>19.155775000000002</v>
      </c>
    </row>
    <row r="160" spans="1:4" ht="12.75">
      <c r="A160" s="1">
        <v>151</v>
      </c>
      <c r="B160" s="1">
        <v>2</v>
      </c>
      <c r="C160" s="1">
        <v>22.9</v>
      </c>
      <c r="D160" s="1">
        <f t="shared" si="2"/>
        <v>19.834607000000002</v>
      </c>
    </row>
    <row r="161" spans="1:4" ht="12.75">
      <c r="A161" s="1">
        <v>153</v>
      </c>
      <c r="B161" s="1">
        <v>2</v>
      </c>
      <c r="C161" s="1">
        <v>24.2</v>
      </c>
      <c r="D161" s="1">
        <f t="shared" si="2"/>
        <v>20.397208000000003</v>
      </c>
    </row>
    <row r="162" spans="1:4" ht="12.75">
      <c r="A162" s="1">
        <v>154</v>
      </c>
      <c r="B162" s="1">
        <v>2</v>
      </c>
      <c r="C162" s="1">
        <v>19.5</v>
      </c>
      <c r="D162" s="1">
        <f t="shared" si="2"/>
        <v>18.054775000000003</v>
      </c>
    </row>
    <row r="163" spans="1:4" ht="12.75">
      <c r="A163" s="1">
        <v>155</v>
      </c>
      <c r="B163" s="1">
        <v>2</v>
      </c>
      <c r="C163" s="1">
        <v>19.1</v>
      </c>
      <c r="D163" s="1">
        <f t="shared" si="2"/>
        <v>17.816047</v>
      </c>
    </row>
    <row r="164" spans="1:4" ht="12.75">
      <c r="A164" s="1">
        <v>156</v>
      </c>
      <c r="B164" s="1">
        <v>2</v>
      </c>
      <c r="C164" s="1">
        <v>19.6</v>
      </c>
      <c r="D164" s="1">
        <f t="shared" si="2"/>
        <v>18.113492</v>
      </c>
    </row>
    <row r="165" spans="1:4" ht="12.75">
      <c r="A165" s="1">
        <v>158</v>
      </c>
      <c r="B165" s="1">
        <v>2</v>
      </c>
      <c r="C165" s="1">
        <v>20.9</v>
      </c>
      <c r="D165" s="1">
        <f t="shared" si="2"/>
        <v>18.841687000000004</v>
      </c>
    </row>
    <row r="166" spans="1:4" ht="12.75">
      <c r="A166" s="1">
        <v>159</v>
      </c>
      <c r="B166" s="1">
        <v>2</v>
      </c>
      <c r="C166" s="1">
        <v>21.9</v>
      </c>
      <c r="D166" s="1">
        <f t="shared" si="2"/>
        <v>19.357447</v>
      </c>
    </row>
    <row r="167" spans="1:4" ht="12.75">
      <c r="A167" s="1">
        <v>160</v>
      </c>
      <c r="B167" s="1">
        <v>2</v>
      </c>
      <c r="C167" s="1">
        <v>20.1</v>
      </c>
      <c r="D167" s="1">
        <f t="shared" si="2"/>
        <v>18.401287</v>
      </c>
    </row>
    <row r="168" spans="1:4" ht="12.75">
      <c r="A168" s="1">
        <v>161</v>
      </c>
      <c r="B168" s="1">
        <v>2</v>
      </c>
      <c r="C168" s="1">
        <v>19.2</v>
      </c>
      <c r="D168" s="1">
        <f t="shared" si="2"/>
        <v>17.876308</v>
      </c>
    </row>
    <row r="169" spans="1:4" ht="12.75">
      <c r="A169" s="1">
        <v>163</v>
      </c>
      <c r="B169" s="1">
        <v>2</v>
      </c>
      <c r="C169" s="1">
        <v>22.8</v>
      </c>
      <c r="D169" s="1">
        <f t="shared" si="2"/>
        <v>19.788628</v>
      </c>
    </row>
    <row r="170" spans="1:4" ht="12.75">
      <c r="A170" s="1">
        <v>165</v>
      </c>
      <c r="B170" s="1">
        <v>2</v>
      </c>
      <c r="C170" s="1">
        <v>23.7</v>
      </c>
      <c r="D170" s="1">
        <f t="shared" si="2"/>
        <v>20.188543</v>
      </c>
    </row>
    <row r="171" spans="1:4" ht="12.75">
      <c r="A171" s="1">
        <v>166</v>
      </c>
      <c r="B171" s="1">
        <v>2</v>
      </c>
      <c r="C171" s="1">
        <v>17.8</v>
      </c>
      <c r="D171" s="1">
        <f t="shared" si="2"/>
        <v>16.997528000000003</v>
      </c>
    </row>
    <row r="172" spans="1:4" ht="12.75">
      <c r="A172" s="1">
        <v>167</v>
      </c>
      <c r="B172" s="1">
        <v>2</v>
      </c>
      <c r="C172" s="1">
        <v>24.8</v>
      </c>
      <c r="D172" s="1">
        <f t="shared" si="2"/>
        <v>20.634868</v>
      </c>
    </row>
    <row r="173" spans="1:4" ht="12.75">
      <c r="A173" s="1">
        <v>170</v>
      </c>
      <c r="B173" s="1">
        <v>2</v>
      </c>
      <c r="C173" s="1">
        <v>26.2</v>
      </c>
      <c r="D173" s="1">
        <f aca="true" t="shared" si="3" ref="D173:D180">-0.0193*C173^2+1.3418*C173-0.7715</f>
        <v>21.135368000000003</v>
      </c>
    </row>
    <row r="174" spans="1:4" ht="12.75">
      <c r="A174" s="1">
        <v>172</v>
      </c>
      <c r="B174" s="1">
        <v>2</v>
      </c>
      <c r="C174" s="1">
        <v>16.4</v>
      </c>
      <c r="D174" s="1">
        <f t="shared" si="3"/>
        <v>16.043092</v>
      </c>
    </row>
    <row r="175" spans="1:4" ht="12.75">
      <c r="A175" s="1">
        <v>173</v>
      </c>
      <c r="B175" s="1">
        <v>2</v>
      </c>
      <c r="C175" s="1">
        <v>23.5</v>
      </c>
      <c r="D175" s="1">
        <f t="shared" si="3"/>
        <v>20.102375000000002</v>
      </c>
    </row>
    <row r="176" spans="1:4" ht="12.75">
      <c r="A176" s="1">
        <v>174</v>
      </c>
      <c r="B176" s="1">
        <v>2</v>
      </c>
      <c r="C176" s="1">
        <v>22.4</v>
      </c>
      <c r="D176" s="1">
        <f t="shared" si="3"/>
        <v>19.600852</v>
      </c>
    </row>
    <row r="177" spans="1:4" ht="12.75">
      <c r="A177" s="1">
        <v>175</v>
      </c>
      <c r="B177" s="1">
        <v>2</v>
      </c>
      <c r="C177" s="1">
        <v>18.9</v>
      </c>
      <c r="D177" s="1">
        <f t="shared" si="3"/>
        <v>17.694367</v>
      </c>
    </row>
    <row r="178" spans="1:4" ht="12.75">
      <c r="A178" s="1">
        <v>178</v>
      </c>
      <c r="B178" s="1">
        <v>2</v>
      </c>
      <c r="C178" s="1">
        <v>28.8</v>
      </c>
      <c r="D178" s="1">
        <f t="shared" si="3"/>
        <v>21.864148000000004</v>
      </c>
    </row>
    <row r="179" spans="1:4" ht="12.75">
      <c r="A179" s="1">
        <v>180</v>
      </c>
      <c r="B179" s="1">
        <v>2</v>
      </c>
      <c r="C179" s="1">
        <v>26.3</v>
      </c>
      <c r="D179" s="1">
        <f t="shared" si="3"/>
        <v>21.168223</v>
      </c>
    </row>
    <row r="180" spans="1:4" ht="12.75">
      <c r="A180" s="1">
        <v>181</v>
      </c>
      <c r="B180" s="1">
        <v>2</v>
      </c>
      <c r="C180" s="1">
        <v>20.2</v>
      </c>
      <c r="D180" s="1">
        <f t="shared" si="3"/>
        <v>18.457688</v>
      </c>
    </row>
    <row r="181" spans="1:4" ht="12.75">
      <c r="A181" s="1">
        <v>182</v>
      </c>
      <c r="B181" s="1">
        <v>2</v>
      </c>
      <c r="C181" s="1">
        <v>22.8</v>
      </c>
      <c r="D181" s="1">
        <f aca="true" t="shared" si="4" ref="D181:D191">-0.0193*C181^2+1.3418*C181-0.7715</f>
        <v>19.788628</v>
      </c>
    </row>
    <row r="182" spans="1:4" ht="12.75">
      <c r="A182" s="1">
        <v>183</v>
      </c>
      <c r="B182" s="1">
        <v>2</v>
      </c>
      <c r="C182" s="1">
        <v>23.4</v>
      </c>
      <c r="D182" s="1">
        <f t="shared" si="4"/>
        <v>20.058712000000003</v>
      </c>
    </row>
    <row r="183" spans="1:4" ht="12.75">
      <c r="A183" s="1">
        <v>184</v>
      </c>
      <c r="B183" s="1">
        <v>2</v>
      </c>
      <c r="C183" s="1">
        <v>22.8</v>
      </c>
      <c r="D183" s="1">
        <f t="shared" si="4"/>
        <v>19.788628</v>
      </c>
    </row>
    <row r="184" spans="1:4" ht="12.75">
      <c r="A184" s="1">
        <v>185</v>
      </c>
      <c r="B184" s="1">
        <v>2</v>
      </c>
      <c r="C184" s="1">
        <v>11.5</v>
      </c>
      <c r="D184" s="1">
        <f t="shared" si="4"/>
        <v>12.106775000000003</v>
      </c>
    </row>
    <row r="185" spans="1:4" ht="12.75">
      <c r="A185" s="1">
        <v>187</v>
      </c>
      <c r="B185" s="1">
        <v>2</v>
      </c>
      <c r="C185" s="1">
        <v>23.5</v>
      </c>
      <c r="D185" s="1">
        <f t="shared" si="4"/>
        <v>20.102375000000002</v>
      </c>
    </row>
    <row r="186" spans="1:4" ht="12.75">
      <c r="A186" s="1">
        <v>189</v>
      </c>
      <c r="B186" s="1">
        <v>2</v>
      </c>
      <c r="C186" s="1">
        <v>20.3</v>
      </c>
      <c r="D186" s="1">
        <f t="shared" si="4"/>
        <v>18.513703000000003</v>
      </c>
    </row>
    <row r="187" spans="1:4" ht="12.75">
      <c r="A187" s="1">
        <v>191</v>
      </c>
      <c r="B187" s="1">
        <v>2</v>
      </c>
      <c r="C187" s="1">
        <v>23.4</v>
      </c>
      <c r="D187" s="1">
        <f t="shared" si="4"/>
        <v>20.058712000000003</v>
      </c>
    </row>
    <row r="188" spans="1:4" ht="12.75">
      <c r="A188" s="1">
        <v>192</v>
      </c>
      <c r="B188" s="1">
        <v>2</v>
      </c>
      <c r="C188" s="1">
        <v>21.2</v>
      </c>
      <c r="D188" s="1">
        <f t="shared" si="4"/>
        <v>19.000468</v>
      </c>
    </row>
    <row r="189" spans="1:4" ht="12.75">
      <c r="A189" s="1">
        <v>194</v>
      </c>
      <c r="B189" s="1">
        <v>2</v>
      </c>
      <c r="C189" s="1">
        <v>15.8</v>
      </c>
      <c r="D189" s="1">
        <f>-0.0193*C189^2+1.3418*C189-0.7715</f>
        <v>15.610888000000003</v>
      </c>
    </row>
    <row r="190" spans="1:4" ht="12.75">
      <c r="A190" s="1">
        <v>195</v>
      </c>
      <c r="B190" s="1">
        <v>2</v>
      </c>
      <c r="C190" s="1">
        <v>18.3</v>
      </c>
      <c r="D190" s="1">
        <f t="shared" si="4"/>
        <v>17.320063</v>
      </c>
    </row>
    <row r="191" spans="1:4" ht="12.75">
      <c r="A191" s="1">
        <v>197</v>
      </c>
      <c r="B191" s="1">
        <v>2</v>
      </c>
      <c r="C191" s="1">
        <v>18.3</v>
      </c>
      <c r="D191" s="1">
        <f t="shared" si="4"/>
        <v>17.320063</v>
      </c>
    </row>
    <row r="192" spans="1:4" ht="12.75">
      <c r="A192" s="1">
        <v>200</v>
      </c>
      <c r="B192" s="1">
        <v>2</v>
      </c>
      <c r="C192" s="1">
        <v>20.8</v>
      </c>
      <c r="D192" s="1">
        <f>-0.0193*C192^2+1.3418*C192-0.7715</f>
        <v>18.787988000000002</v>
      </c>
    </row>
    <row r="193" spans="1:4" ht="12.75">
      <c r="A193" s="1">
        <v>202</v>
      </c>
      <c r="B193" s="1">
        <v>2</v>
      </c>
      <c r="C193" s="1">
        <v>13.8</v>
      </c>
      <c r="D193" s="1">
        <f aca="true" t="shared" si="5" ref="D193:D230">-0.0193*C193^2+1.3418*C193-0.7715</f>
        <v>14.069848000000002</v>
      </c>
    </row>
    <row r="194" spans="1:4" ht="12.75">
      <c r="A194" s="1">
        <v>204</v>
      </c>
      <c r="B194" s="1">
        <v>2</v>
      </c>
      <c r="C194" s="1">
        <v>20.7</v>
      </c>
      <c r="D194" s="1">
        <f t="shared" si="5"/>
        <v>18.733903</v>
      </c>
    </row>
    <row r="195" spans="1:4" ht="12.75">
      <c r="A195" s="1">
        <v>205</v>
      </c>
      <c r="B195" s="1">
        <v>2</v>
      </c>
      <c r="C195" s="1">
        <v>21.6</v>
      </c>
      <c r="D195" s="1">
        <f t="shared" si="5"/>
        <v>19.206772000000004</v>
      </c>
    </row>
    <row r="196" spans="1:4" ht="12.75">
      <c r="A196" s="1">
        <v>209</v>
      </c>
      <c r="B196" s="1">
        <v>2</v>
      </c>
      <c r="C196" s="1">
        <v>21.9</v>
      </c>
      <c r="D196" s="1">
        <f t="shared" si="5"/>
        <v>19.357447</v>
      </c>
    </row>
    <row r="197" spans="1:4" ht="12.75">
      <c r="A197" s="1">
        <v>211</v>
      </c>
      <c r="B197" s="1">
        <v>2</v>
      </c>
      <c r="C197" s="1">
        <v>19.9</v>
      </c>
      <c r="D197" s="1">
        <f t="shared" si="5"/>
        <v>18.287327</v>
      </c>
    </row>
    <row r="198" spans="1:4" ht="12.75">
      <c r="A198" s="1">
        <v>214</v>
      </c>
      <c r="B198" s="1">
        <v>2</v>
      </c>
      <c r="C198" s="1">
        <v>15.2</v>
      </c>
      <c r="D198" s="1">
        <f t="shared" si="5"/>
        <v>15.164788000000001</v>
      </c>
    </row>
    <row r="199" spans="1:4" ht="12.75">
      <c r="A199" s="1">
        <v>215</v>
      </c>
      <c r="B199" s="1">
        <v>2</v>
      </c>
      <c r="C199" s="1">
        <v>19.9</v>
      </c>
      <c r="D199" s="1">
        <f t="shared" si="5"/>
        <v>18.287327</v>
      </c>
    </row>
    <row r="200" spans="1:4" ht="12.75">
      <c r="A200" s="1">
        <v>216</v>
      </c>
      <c r="B200" s="1">
        <v>2</v>
      </c>
      <c r="C200" s="1">
        <v>19.6</v>
      </c>
      <c r="D200" s="1">
        <f t="shared" si="5"/>
        <v>18.113492</v>
      </c>
    </row>
    <row r="201" spans="1:4" ht="12.75">
      <c r="A201" s="1">
        <v>217</v>
      </c>
      <c r="B201" s="1">
        <v>2</v>
      </c>
      <c r="C201" s="1">
        <v>23.9</v>
      </c>
      <c r="D201" s="1">
        <f>-0.0193*C201^2+1.3418*C201-0.7715</f>
        <v>20.273167000000004</v>
      </c>
    </row>
    <row r="202" spans="1:4" ht="12.75">
      <c r="A202" s="1">
        <v>219</v>
      </c>
      <c r="B202" s="1">
        <v>2</v>
      </c>
      <c r="C202" s="1">
        <v>17.2</v>
      </c>
      <c r="D202" s="1">
        <f t="shared" si="5"/>
        <v>16.597748000000003</v>
      </c>
    </row>
    <row r="203" spans="1:4" ht="12.75">
      <c r="A203" s="1">
        <v>220</v>
      </c>
      <c r="B203" s="1">
        <v>2</v>
      </c>
      <c r="C203" s="1">
        <v>22</v>
      </c>
      <c r="D203" s="1">
        <f t="shared" si="5"/>
        <v>19.406900000000004</v>
      </c>
    </row>
    <row r="204" spans="1:4" ht="12.75">
      <c r="A204" s="1">
        <v>221</v>
      </c>
      <c r="B204" s="1">
        <v>2</v>
      </c>
      <c r="C204" s="1">
        <v>21</v>
      </c>
      <c r="D204" s="1">
        <f t="shared" si="5"/>
        <v>18.895</v>
      </c>
    </row>
    <row r="205" spans="1:4" ht="12.75">
      <c r="A205" s="1">
        <v>222</v>
      </c>
      <c r="B205" s="1">
        <v>2</v>
      </c>
      <c r="C205" s="1">
        <v>23.3</v>
      </c>
      <c r="D205" s="1">
        <f t="shared" si="5"/>
        <v>20.014663000000002</v>
      </c>
    </row>
    <row r="206" spans="1:4" ht="12.75">
      <c r="A206" s="1">
        <v>224</v>
      </c>
      <c r="B206" s="1">
        <v>2</v>
      </c>
      <c r="C206" s="1">
        <v>18.5</v>
      </c>
      <c r="D206" s="1">
        <f t="shared" si="5"/>
        <v>17.446375000000003</v>
      </c>
    </row>
    <row r="207" spans="1:4" ht="12.75">
      <c r="A207" s="1">
        <v>225</v>
      </c>
      <c r="B207" s="1">
        <v>2</v>
      </c>
      <c r="C207" s="1">
        <v>23.1</v>
      </c>
      <c r="D207" s="1">
        <f t="shared" si="5"/>
        <v>19.925407000000003</v>
      </c>
    </row>
    <row r="208" spans="1:4" ht="12.75">
      <c r="A208" s="1">
        <v>226</v>
      </c>
      <c r="B208" s="1">
        <v>2</v>
      </c>
      <c r="C208" s="1">
        <v>21.3</v>
      </c>
      <c r="D208" s="1">
        <f>-0.0193*C208^2+1.3418*C208-0.7715</f>
        <v>19.052623</v>
      </c>
    </row>
    <row r="209" spans="1:4" ht="12.75">
      <c r="A209" s="1">
        <v>227</v>
      </c>
      <c r="B209" s="1">
        <v>2</v>
      </c>
      <c r="C209" s="1">
        <v>14</v>
      </c>
      <c r="D209" s="1">
        <f t="shared" si="5"/>
        <v>14.230900000000004</v>
      </c>
    </row>
    <row r="210" spans="1:4" ht="12.75">
      <c r="A210" s="1">
        <v>228</v>
      </c>
      <c r="B210" s="1">
        <v>2</v>
      </c>
      <c r="C210" s="1">
        <v>26.4</v>
      </c>
      <c r="D210" s="1">
        <f t="shared" si="5"/>
        <v>21.200692000000004</v>
      </c>
    </row>
    <row r="211" spans="1:4" ht="12.75">
      <c r="A211" s="1">
        <v>229</v>
      </c>
      <c r="B211" s="1">
        <v>2</v>
      </c>
      <c r="C211" s="1">
        <v>20.5</v>
      </c>
      <c r="D211" s="1">
        <f t="shared" si="5"/>
        <v>18.624575000000004</v>
      </c>
    </row>
    <row r="212" spans="1:4" ht="12.75">
      <c r="A212" s="1">
        <v>232</v>
      </c>
      <c r="B212" s="1">
        <v>2</v>
      </c>
      <c r="C212" s="1">
        <v>23.2</v>
      </c>
      <c r="D212" s="1">
        <f t="shared" si="5"/>
        <v>19.970228000000002</v>
      </c>
    </row>
    <row r="213" spans="1:4" ht="12.75">
      <c r="A213" s="1">
        <v>233</v>
      </c>
      <c r="B213" s="1">
        <v>2</v>
      </c>
      <c r="C213" s="1">
        <v>26.3</v>
      </c>
      <c r="D213" s="1">
        <f t="shared" si="5"/>
        <v>21.168223</v>
      </c>
    </row>
    <row r="214" spans="1:4" ht="12.75">
      <c r="A214" s="1">
        <v>235</v>
      </c>
      <c r="B214" s="1">
        <v>2</v>
      </c>
      <c r="C214" s="1">
        <v>9.4</v>
      </c>
      <c r="D214" s="1">
        <f t="shared" si="5"/>
        <v>10.136072</v>
      </c>
    </row>
    <row r="215" spans="1:4" ht="12.75">
      <c r="A215" s="1">
        <v>236</v>
      </c>
      <c r="B215" s="1">
        <v>2</v>
      </c>
      <c r="C215" s="1">
        <v>20.5</v>
      </c>
      <c r="D215" s="1">
        <f t="shared" si="5"/>
        <v>18.624575000000004</v>
      </c>
    </row>
    <row r="216" spans="1:4" ht="12.75">
      <c r="A216" s="1">
        <v>237</v>
      </c>
      <c r="B216" s="1">
        <v>2</v>
      </c>
      <c r="C216" s="1">
        <v>22.6</v>
      </c>
      <c r="D216" s="1">
        <f>-0.0193*C216^2+1.3418*C216-0.7715</f>
        <v>19.695512000000004</v>
      </c>
    </row>
    <row r="217" spans="1:4" ht="12.75">
      <c r="A217" s="1">
        <v>239</v>
      </c>
      <c r="B217" s="1">
        <v>2</v>
      </c>
      <c r="C217" s="1">
        <v>19.3</v>
      </c>
      <c r="D217" s="1">
        <f t="shared" si="5"/>
        <v>17.936183</v>
      </c>
    </row>
    <row r="218" spans="1:4" ht="12.75">
      <c r="A218" s="1">
        <v>241</v>
      </c>
      <c r="B218" s="1">
        <v>2</v>
      </c>
      <c r="C218" s="1">
        <v>23</v>
      </c>
      <c r="D218" s="1">
        <f t="shared" si="5"/>
        <v>19.880200000000006</v>
      </c>
    </row>
    <row r="219" spans="1:4" ht="12.75">
      <c r="A219" s="1">
        <v>242</v>
      </c>
      <c r="B219" s="1">
        <v>2</v>
      </c>
      <c r="C219" s="1">
        <v>15.5</v>
      </c>
      <c r="D219" s="1">
        <f t="shared" si="5"/>
        <v>15.389575000000004</v>
      </c>
    </row>
    <row r="220" spans="1:4" ht="12.75">
      <c r="A220" s="1">
        <v>243</v>
      </c>
      <c r="B220" s="1">
        <v>2</v>
      </c>
      <c r="C220" s="1">
        <v>20.7</v>
      </c>
      <c r="D220" s="1">
        <f t="shared" si="5"/>
        <v>18.733903</v>
      </c>
    </row>
    <row r="221" spans="1:4" ht="12.75">
      <c r="A221" s="1">
        <v>244</v>
      </c>
      <c r="B221" s="1">
        <v>2</v>
      </c>
      <c r="C221" s="1">
        <v>25.6</v>
      </c>
      <c r="D221" s="1">
        <f t="shared" si="5"/>
        <v>20.930132000000004</v>
      </c>
    </row>
    <row r="222" spans="1:4" ht="12.75">
      <c r="A222" s="1">
        <v>246</v>
      </c>
      <c r="B222" s="1">
        <v>2</v>
      </c>
      <c r="C222" s="1">
        <v>21.5</v>
      </c>
      <c r="D222" s="1">
        <f>-0.0193*C222^2+1.3418*C222-0.7715</f>
        <v>19.155775000000002</v>
      </c>
    </row>
    <row r="223" spans="1:4" ht="12.75">
      <c r="A223" s="1">
        <v>247</v>
      </c>
      <c r="B223" s="1">
        <v>2</v>
      </c>
      <c r="C223" s="1">
        <v>15.1</v>
      </c>
      <c r="D223" s="1">
        <f t="shared" si="5"/>
        <v>15.089087</v>
      </c>
    </row>
    <row r="224" spans="1:4" ht="12.75">
      <c r="A224" s="1">
        <v>248</v>
      </c>
      <c r="B224" s="1">
        <v>2</v>
      </c>
      <c r="C224" s="1">
        <v>23.6</v>
      </c>
      <c r="D224" s="1">
        <f t="shared" si="5"/>
        <v>20.145652000000002</v>
      </c>
    </row>
    <row r="225" spans="1:4" ht="12.75">
      <c r="A225" s="1">
        <v>249</v>
      </c>
      <c r="B225" s="1">
        <v>2</v>
      </c>
      <c r="C225" s="1">
        <v>16.2</v>
      </c>
      <c r="D225" s="1">
        <f t="shared" si="5"/>
        <v>15.900568</v>
      </c>
    </row>
    <row r="226" spans="1:4" ht="12.75">
      <c r="A226" s="1">
        <v>251</v>
      </c>
      <c r="B226" s="1">
        <v>2</v>
      </c>
      <c r="C226" s="1">
        <v>16.6</v>
      </c>
      <c r="D226" s="1">
        <f t="shared" si="5"/>
        <v>16.184072</v>
      </c>
    </row>
    <row r="227" spans="1:4" ht="12.75">
      <c r="A227" s="1">
        <v>252</v>
      </c>
      <c r="B227" s="1">
        <v>2</v>
      </c>
      <c r="C227" s="1">
        <v>23.3</v>
      </c>
      <c r="D227" s="1">
        <f t="shared" si="5"/>
        <v>20.014663000000002</v>
      </c>
    </row>
    <row r="228" spans="1:4" ht="12.75">
      <c r="A228" s="1">
        <v>254</v>
      </c>
      <c r="B228" s="1">
        <v>2</v>
      </c>
      <c r="C228" s="1">
        <v>18.6</v>
      </c>
      <c r="D228" s="1">
        <f t="shared" si="5"/>
        <v>17.508952000000004</v>
      </c>
    </row>
    <row r="229" spans="1:4" ht="12.75">
      <c r="A229" s="1">
        <v>255</v>
      </c>
      <c r="B229" s="1">
        <v>2</v>
      </c>
      <c r="C229" s="1">
        <v>25.7</v>
      </c>
      <c r="D229" s="1">
        <f t="shared" si="5"/>
        <v>20.965303</v>
      </c>
    </row>
    <row r="230" spans="1:4" ht="12.75">
      <c r="A230" s="1">
        <v>256</v>
      </c>
      <c r="B230" s="1">
        <v>2</v>
      </c>
      <c r="C230" s="1">
        <v>3.1</v>
      </c>
      <c r="D230" s="1">
        <f t="shared" si="5"/>
        <v>3.202607</v>
      </c>
    </row>
    <row r="231" spans="1:4" ht="12.75">
      <c r="A231" s="1">
        <v>258</v>
      </c>
      <c r="B231" s="1">
        <v>2</v>
      </c>
      <c r="C231" s="1">
        <v>21.6</v>
      </c>
      <c r="D231" s="1">
        <f>-0.0193*C231^2+1.3418*C231-0.7715</f>
        <v>19.206772000000004</v>
      </c>
    </row>
    <row r="232" spans="1:4" ht="12.75">
      <c r="A232" s="1">
        <v>25</v>
      </c>
      <c r="B232" s="1">
        <v>3</v>
      </c>
      <c r="C232" s="1">
        <v>25.7</v>
      </c>
      <c r="D232" s="1"/>
    </row>
    <row r="233" spans="1:4" ht="12.75">
      <c r="A233" s="1">
        <v>177</v>
      </c>
      <c r="B233" s="1">
        <v>4</v>
      </c>
      <c r="C233" s="1">
        <v>14.3</v>
      </c>
      <c r="D233" s="1"/>
    </row>
    <row r="234" spans="1:4" ht="12.75">
      <c r="A234" s="1">
        <v>199</v>
      </c>
      <c r="B234" s="1">
        <v>4</v>
      </c>
      <c r="C234" s="1">
        <v>21</v>
      </c>
      <c r="D234" s="1"/>
    </row>
    <row r="235" spans="1:4" ht="12.75">
      <c r="A235" s="1">
        <v>4</v>
      </c>
      <c r="B235" s="1">
        <v>18</v>
      </c>
      <c r="C235" s="1">
        <v>14.3</v>
      </c>
      <c r="D235" s="1"/>
    </row>
    <row r="236" spans="1:4" ht="12.75">
      <c r="A236" s="1">
        <v>5</v>
      </c>
      <c r="B236" s="1">
        <v>18</v>
      </c>
      <c r="C236" s="1">
        <v>12.1</v>
      </c>
      <c r="D236" s="1"/>
    </row>
    <row r="237" spans="1:4" ht="12.75">
      <c r="A237" s="1">
        <v>21</v>
      </c>
      <c r="B237" s="1">
        <v>18</v>
      </c>
      <c r="C237" s="1">
        <v>8.2</v>
      </c>
      <c r="D237" s="1"/>
    </row>
    <row r="238" spans="1:4" ht="12.75">
      <c r="A238" s="1">
        <v>30</v>
      </c>
      <c r="B238" s="1">
        <v>18</v>
      </c>
      <c r="C238" s="1">
        <v>11</v>
      </c>
      <c r="D238" s="1"/>
    </row>
    <row r="239" spans="1:4" ht="12.75">
      <c r="A239" s="1">
        <v>50</v>
      </c>
      <c r="B239" s="1">
        <v>18</v>
      </c>
      <c r="C239" s="1">
        <v>5.2</v>
      </c>
      <c r="D239" s="1"/>
    </row>
    <row r="240" spans="1:4" ht="12.75">
      <c r="A240" s="1">
        <v>69</v>
      </c>
      <c r="B240" s="1">
        <v>18</v>
      </c>
      <c r="C240" s="1">
        <v>13.6</v>
      </c>
      <c r="D240" s="1"/>
    </row>
    <row r="241" spans="1:4" ht="12.75">
      <c r="A241" s="1">
        <v>110</v>
      </c>
      <c r="B241" s="1">
        <v>18</v>
      </c>
      <c r="C241" s="1">
        <v>13.2</v>
      </c>
      <c r="D241" s="1"/>
    </row>
    <row r="242" spans="1:4" ht="12.75">
      <c r="A242" s="1">
        <v>123</v>
      </c>
      <c r="B242" s="1">
        <v>18</v>
      </c>
      <c r="C242" s="1">
        <v>10.7</v>
      </c>
      <c r="D242" s="1"/>
    </row>
    <row r="243" spans="1:4" ht="12.75">
      <c r="A243" s="1">
        <v>133</v>
      </c>
      <c r="B243" s="1">
        <v>18</v>
      </c>
      <c r="C243" s="1">
        <v>3.4</v>
      </c>
      <c r="D243" s="1"/>
    </row>
    <row r="244" spans="1:4" ht="12.75">
      <c r="A244" s="1">
        <v>234</v>
      </c>
      <c r="B244" s="1">
        <v>18</v>
      </c>
      <c r="C244" s="1">
        <v>10.7</v>
      </c>
      <c r="D244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391"/>
  <sheetViews>
    <sheetView workbookViewId="0" topLeftCell="A1">
      <pane ySplit="510" topLeftCell="BM225" activePane="bottomLeft" state="split"/>
      <selection pane="topLeft" activeCell="F1" sqref="F1:K16384"/>
      <selection pane="bottomLeft" activeCell="J248" sqref="J248"/>
    </sheetView>
  </sheetViews>
  <sheetFormatPr defaultColWidth="9.140625" defaultRowHeight="12.75"/>
  <cols>
    <col min="6" max="6" width="10.7109375" style="0" customWidth="1"/>
    <col min="7" max="7" width="11.140625" style="0" customWidth="1"/>
    <col min="8" max="8" width="13.140625" style="0" customWidth="1"/>
    <col min="9" max="9" width="12.57421875" style="0" customWidth="1"/>
  </cols>
  <sheetData>
    <row r="1" spans="1:13" ht="12.75">
      <c r="A1" s="2" t="s">
        <v>37</v>
      </c>
      <c r="B1" s="2" t="s">
        <v>2</v>
      </c>
      <c r="C1" s="2" t="s">
        <v>23</v>
      </c>
      <c r="D1" s="2" t="s">
        <v>22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3</v>
      </c>
      <c r="L1" s="22"/>
      <c r="M1" s="22"/>
    </row>
    <row r="2" spans="1:13" ht="12.75">
      <c r="A2" s="1">
        <v>201</v>
      </c>
      <c r="B2" s="1">
        <v>2</v>
      </c>
      <c r="C2" s="1">
        <v>34</v>
      </c>
      <c r="D2" s="1">
        <f aca="true" t="shared" si="0" ref="D2:D65">-0.0193*C2^2+1.3418*C2-0.7715</f>
        <v>22.5389</v>
      </c>
      <c r="E2" s="1">
        <f aca="true" t="shared" si="1" ref="E2:E65">3.14/4*(C2)^2/10000</f>
        <v>0.09074600000000001</v>
      </c>
      <c r="F2" s="14">
        <f aca="true" t="shared" si="2" ref="F2:F65">(0.022927*C2^1.91505*(0.99146^C2)*(D2^2.82541)*(D2-1.3)^-1.53547)/1000</f>
        <v>0.8940892426098798</v>
      </c>
      <c r="G2" s="1">
        <f aca="true" t="shared" si="3" ref="G2:G65">E2*D2</f>
        <v>2.0453150194000003</v>
      </c>
      <c r="H2" s="1">
        <f aca="true" t="shared" si="4" ref="H2:H65">C2^2</f>
        <v>1156</v>
      </c>
      <c r="I2" s="1">
        <f aca="true" t="shared" si="5" ref="I2:I65">C2^3</f>
        <v>39304</v>
      </c>
      <c r="J2" s="1">
        <v>0.25</v>
      </c>
      <c r="L2" s="22"/>
      <c r="M2" s="22"/>
    </row>
    <row r="3" spans="1:13" ht="12.75">
      <c r="A3" s="1">
        <v>190</v>
      </c>
      <c r="B3" s="1">
        <v>2</v>
      </c>
      <c r="C3" s="1">
        <v>33.6</v>
      </c>
      <c r="D3" s="1">
        <f t="shared" si="0"/>
        <v>22.524052000000005</v>
      </c>
      <c r="E3" s="1">
        <f t="shared" si="1"/>
        <v>0.08862336</v>
      </c>
      <c r="F3" s="14">
        <f t="shared" si="2"/>
        <v>0.8763666777435423</v>
      </c>
      <c r="G3" s="1">
        <f t="shared" si="3"/>
        <v>1.9961571690547204</v>
      </c>
      <c r="H3" s="1">
        <f t="shared" si="4"/>
        <v>1128.96</v>
      </c>
      <c r="I3" s="1">
        <f t="shared" si="5"/>
        <v>37933.056000000004</v>
      </c>
      <c r="J3" s="1"/>
      <c r="L3" s="22"/>
      <c r="M3" s="22"/>
    </row>
    <row r="4" spans="1:13" ht="12.75">
      <c r="A4" s="1">
        <v>210</v>
      </c>
      <c r="B4" s="1">
        <v>2</v>
      </c>
      <c r="C4" s="1">
        <v>30.3</v>
      </c>
      <c r="D4" s="1">
        <f t="shared" si="0"/>
        <v>22.165903000000004</v>
      </c>
      <c r="E4" s="1">
        <f t="shared" si="1"/>
        <v>0.07207006500000002</v>
      </c>
      <c r="F4" s="14">
        <f t="shared" si="2"/>
        <v>0.7255699261372927</v>
      </c>
      <c r="G4" s="1">
        <f t="shared" si="3"/>
        <v>1.5974980699936956</v>
      </c>
      <c r="H4" s="1">
        <f t="shared" si="4"/>
        <v>918.09</v>
      </c>
      <c r="I4" s="1">
        <f t="shared" si="5"/>
        <v>27818.127</v>
      </c>
      <c r="J4" s="1"/>
      <c r="L4" s="22"/>
      <c r="M4" s="22"/>
    </row>
    <row r="5" spans="1:13" ht="12.75">
      <c r="A5" s="1">
        <v>188</v>
      </c>
      <c r="B5" s="1">
        <v>2</v>
      </c>
      <c r="C5" s="1">
        <v>29.8</v>
      </c>
      <c r="D5" s="1">
        <f t="shared" si="0"/>
        <v>22.074968000000002</v>
      </c>
      <c r="E5" s="1">
        <f t="shared" si="1"/>
        <v>0.06971114</v>
      </c>
      <c r="F5" s="14">
        <f t="shared" si="2"/>
        <v>0.7023781667454913</v>
      </c>
      <c r="G5" s="1">
        <f t="shared" si="3"/>
        <v>1.5388711847435201</v>
      </c>
      <c r="H5" s="1">
        <f t="shared" si="4"/>
        <v>888.0400000000001</v>
      </c>
      <c r="I5" s="1">
        <f t="shared" si="5"/>
        <v>26463.592000000004</v>
      </c>
      <c r="J5" s="1"/>
      <c r="L5" s="22"/>
      <c r="M5" s="22"/>
    </row>
    <row r="6" spans="1:13" ht="12.75">
      <c r="A6" s="1">
        <v>164</v>
      </c>
      <c r="B6" s="1">
        <v>2</v>
      </c>
      <c r="C6" s="1">
        <v>29.5</v>
      </c>
      <c r="D6" s="1">
        <f t="shared" si="0"/>
        <v>22.015775</v>
      </c>
      <c r="E6" s="1">
        <f t="shared" si="1"/>
        <v>0.068314625</v>
      </c>
      <c r="F6" s="14">
        <f t="shared" si="2"/>
        <v>0.6884640009731955</v>
      </c>
      <c r="G6" s="1">
        <f t="shared" si="3"/>
        <v>1.5039994132093752</v>
      </c>
      <c r="H6" s="1">
        <f t="shared" si="4"/>
        <v>870.25</v>
      </c>
      <c r="I6" s="1">
        <f t="shared" si="5"/>
        <v>25672.375</v>
      </c>
      <c r="J6" s="1"/>
      <c r="L6" s="22"/>
      <c r="M6" s="22"/>
    </row>
    <row r="7" spans="1:13" ht="12.75">
      <c r="A7" s="1">
        <v>179</v>
      </c>
      <c r="B7" s="1">
        <v>2</v>
      </c>
      <c r="C7" s="1">
        <v>29.3</v>
      </c>
      <c r="D7" s="1">
        <f t="shared" si="0"/>
        <v>21.974383</v>
      </c>
      <c r="E7" s="1">
        <f t="shared" si="1"/>
        <v>0.06739146500000001</v>
      </c>
      <c r="F7" s="14">
        <f t="shared" si="2"/>
        <v>0.6791926209590914</v>
      </c>
      <c r="G7" s="1">
        <f t="shared" si="3"/>
        <v>1.4808858628410952</v>
      </c>
      <c r="H7" s="1">
        <f t="shared" si="4"/>
        <v>858.49</v>
      </c>
      <c r="I7" s="1">
        <f t="shared" si="5"/>
        <v>25153.757</v>
      </c>
      <c r="J7" s="1"/>
      <c r="L7" s="22"/>
      <c r="M7" s="22"/>
    </row>
    <row r="8" spans="1:13" ht="12.75">
      <c r="A8" s="1">
        <v>7</v>
      </c>
      <c r="B8" s="1">
        <v>2</v>
      </c>
      <c r="C8" s="1">
        <v>29.2</v>
      </c>
      <c r="D8" s="1">
        <f t="shared" si="0"/>
        <v>21.953108</v>
      </c>
      <c r="E8" s="1">
        <f t="shared" si="1"/>
        <v>0.06693224</v>
      </c>
      <c r="F8" s="14">
        <f t="shared" si="2"/>
        <v>0.6745591274381078</v>
      </c>
      <c r="G8" s="1">
        <f t="shared" si="3"/>
        <v>1.4693706934019202</v>
      </c>
      <c r="H8" s="1">
        <f t="shared" si="4"/>
        <v>852.64</v>
      </c>
      <c r="I8" s="1">
        <f t="shared" si="5"/>
        <v>24897.088</v>
      </c>
      <c r="J8" s="1"/>
      <c r="L8" s="22"/>
      <c r="M8" s="22"/>
    </row>
    <row r="9" spans="1:13" ht="12.75">
      <c r="A9" s="1">
        <v>178</v>
      </c>
      <c r="B9" s="1">
        <v>2</v>
      </c>
      <c r="C9" s="1">
        <v>28.8</v>
      </c>
      <c r="D9" s="1">
        <f t="shared" si="0"/>
        <v>21.864148000000004</v>
      </c>
      <c r="E9" s="1">
        <f t="shared" si="1"/>
        <v>0.06511104000000001</v>
      </c>
      <c r="F9" s="14">
        <f t="shared" si="2"/>
        <v>0.6560457881989403</v>
      </c>
      <c r="G9" s="1">
        <f t="shared" si="3"/>
        <v>1.4235974149939203</v>
      </c>
      <c r="H9" s="1">
        <f t="shared" si="4"/>
        <v>829.44</v>
      </c>
      <c r="I9" s="1">
        <f t="shared" si="5"/>
        <v>23887.872000000003</v>
      </c>
      <c r="J9" s="1"/>
      <c r="L9" s="22"/>
      <c r="M9" s="22"/>
    </row>
    <row r="10" spans="1:13" ht="12.75">
      <c r="A10" s="1">
        <v>198</v>
      </c>
      <c r="B10" s="1">
        <v>2</v>
      </c>
      <c r="C10" s="1">
        <v>27.3</v>
      </c>
      <c r="D10" s="1">
        <f t="shared" si="0"/>
        <v>21.475543</v>
      </c>
      <c r="E10" s="1">
        <f t="shared" si="1"/>
        <v>0.05850526500000001</v>
      </c>
      <c r="F10" s="14">
        <f t="shared" si="2"/>
        <v>0.5871536046034332</v>
      </c>
      <c r="G10" s="1">
        <f t="shared" si="3"/>
        <v>1.256432334233895</v>
      </c>
      <c r="H10" s="1">
        <f t="shared" si="4"/>
        <v>745.2900000000001</v>
      </c>
      <c r="I10" s="1">
        <f t="shared" si="5"/>
        <v>20346.417</v>
      </c>
      <c r="J10" s="1"/>
      <c r="L10" s="22"/>
      <c r="M10" s="22"/>
    </row>
    <row r="11" spans="1:13" ht="12.75">
      <c r="A11" s="1">
        <v>104</v>
      </c>
      <c r="B11" s="1">
        <v>2</v>
      </c>
      <c r="C11" s="1">
        <v>27.3</v>
      </c>
      <c r="D11" s="1">
        <f t="shared" si="0"/>
        <v>21.475543</v>
      </c>
      <c r="E11" s="1">
        <f t="shared" si="1"/>
        <v>0.05850526500000001</v>
      </c>
      <c r="F11" s="14">
        <f t="shared" si="2"/>
        <v>0.5871536046034332</v>
      </c>
      <c r="G11" s="1">
        <f t="shared" si="3"/>
        <v>1.256432334233895</v>
      </c>
      <c r="H11" s="1">
        <f t="shared" si="4"/>
        <v>745.2900000000001</v>
      </c>
      <c r="I11" s="1">
        <f t="shared" si="5"/>
        <v>20346.417</v>
      </c>
      <c r="J11" s="1"/>
      <c r="L11" s="22"/>
      <c r="M11" s="22"/>
    </row>
    <row r="12" spans="1:13" ht="12.75">
      <c r="A12" s="1">
        <v>253</v>
      </c>
      <c r="B12" s="1">
        <v>2</v>
      </c>
      <c r="C12" s="1">
        <v>27</v>
      </c>
      <c r="D12" s="1">
        <f t="shared" si="0"/>
        <v>21.3874</v>
      </c>
      <c r="E12" s="1">
        <f t="shared" si="1"/>
        <v>0.0572265</v>
      </c>
      <c r="F12" s="14">
        <f t="shared" si="2"/>
        <v>0.5735247117779766</v>
      </c>
      <c r="G12" s="1">
        <f t="shared" si="3"/>
        <v>1.2239260460999999</v>
      </c>
      <c r="H12" s="1">
        <f t="shared" si="4"/>
        <v>729</v>
      </c>
      <c r="I12" s="1">
        <f t="shared" si="5"/>
        <v>19683</v>
      </c>
      <c r="J12" s="1"/>
      <c r="L12" s="22"/>
      <c r="M12" s="22"/>
    </row>
    <row r="13" spans="1:13" ht="12.75">
      <c r="A13" s="1">
        <v>15</v>
      </c>
      <c r="B13" s="1">
        <v>2</v>
      </c>
      <c r="C13" s="1">
        <v>26.5</v>
      </c>
      <c r="D13" s="1">
        <f t="shared" si="0"/>
        <v>21.232775000000004</v>
      </c>
      <c r="E13" s="1">
        <f t="shared" si="1"/>
        <v>0.055126625</v>
      </c>
      <c r="F13" s="14">
        <f t="shared" si="2"/>
        <v>0.5509571492740852</v>
      </c>
      <c r="G13" s="1">
        <f t="shared" si="3"/>
        <v>1.170491225134375</v>
      </c>
      <c r="H13" s="1">
        <f t="shared" si="4"/>
        <v>702.25</v>
      </c>
      <c r="I13" s="1">
        <f t="shared" si="5"/>
        <v>18609.625</v>
      </c>
      <c r="J13" s="1"/>
      <c r="L13" s="22"/>
      <c r="M13" s="22"/>
    </row>
    <row r="14" spans="1:13" ht="12.75" customHeight="1">
      <c r="A14" s="1">
        <v>149</v>
      </c>
      <c r="B14" s="1">
        <v>2</v>
      </c>
      <c r="C14" s="1">
        <v>26.5</v>
      </c>
      <c r="D14" s="1">
        <f t="shared" si="0"/>
        <v>21.232775000000004</v>
      </c>
      <c r="E14" s="1">
        <f t="shared" si="1"/>
        <v>0.055126625</v>
      </c>
      <c r="F14" s="14">
        <f t="shared" si="2"/>
        <v>0.5509571492740852</v>
      </c>
      <c r="G14" s="1">
        <f t="shared" si="3"/>
        <v>1.170491225134375</v>
      </c>
      <c r="H14" s="1">
        <f t="shared" si="4"/>
        <v>702.25</v>
      </c>
      <c r="I14" s="1">
        <f t="shared" si="5"/>
        <v>18609.625</v>
      </c>
      <c r="J14" s="1"/>
      <c r="L14" s="22"/>
      <c r="M14" s="22"/>
    </row>
    <row r="15" spans="1:13" ht="12.75">
      <c r="A15" s="1">
        <v>228</v>
      </c>
      <c r="B15" s="1">
        <v>2</v>
      </c>
      <c r="C15" s="1">
        <v>26.4</v>
      </c>
      <c r="D15" s="1">
        <f t="shared" si="0"/>
        <v>21.200692000000004</v>
      </c>
      <c r="E15" s="1">
        <f t="shared" si="1"/>
        <v>0.054711359999999994</v>
      </c>
      <c r="F15" s="14">
        <f t="shared" si="2"/>
        <v>0.5464678044708903</v>
      </c>
      <c r="G15" s="1">
        <f t="shared" si="3"/>
        <v>1.15991869226112</v>
      </c>
      <c r="H15" s="1">
        <f t="shared" si="4"/>
        <v>696.9599999999999</v>
      </c>
      <c r="I15" s="1">
        <f t="shared" si="5"/>
        <v>18399.744</v>
      </c>
      <c r="J15" s="1"/>
      <c r="L15" s="22"/>
      <c r="M15" s="22"/>
    </row>
    <row r="16" spans="1:13" ht="12.75">
      <c r="A16" s="1">
        <v>180</v>
      </c>
      <c r="B16" s="1">
        <v>2</v>
      </c>
      <c r="C16" s="1">
        <v>26.3</v>
      </c>
      <c r="D16" s="1">
        <f t="shared" si="0"/>
        <v>21.168223</v>
      </c>
      <c r="E16" s="1">
        <f t="shared" si="1"/>
        <v>0.05429766500000001</v>
      </c>
      <c r="F16" s="14">
        <f t="shared" si="2"/>
        <v>0.541987047449647</v>
      </c>
      <c r="G16" s="1">
        <f t="shared" si="3"/>
        <v>1.1493850810992952</v>
      </c>
      <c r="H16" s="1">
        <f t="shared" si="4"/>
        <v>691.69</v>
      </c>
      <c r="I16" s="1">
        <f t="shared" si="5"/>
        <v>18191.447</v>
      </c>
      <c r="J16" s="1"/>
      <c r="L16" s="22"/>
      <c r="M16" s="22"/>
    </row>
    <row r="17" spans="1:13" ht="12.75">
      <c r="A17" s="1">
        <v>233</v>
      </c>
      <c r="B17" s="1">
        <v>2</v>
      </c>
      <c r="C17" s="1">
        <v>26.3</v>
      </c>
      <c r="D17" s="1">
        <f t="shared" si="0"/>
        <v>21.168223</v>
      </c>
      <c r="E17" s="1">
        <f t="shared" si="1"/>
        <v>0.05429766500000001</v>
      </c>
      <c r="F17" s="14">
        <f t="shared" si="2"/>
        <v>0.541987047449647</v>
      </c>
      <c r="G17" s="1">
        <f t="shared" si="3"/>
        <v>1.1493850810992952</v>
      </c>
      <c r="H17" s="1">
        <f t="shared" si="4"/>
        <v>691.69</v>
      </c>
      <c r="I17" s="1">
        <f t="shared" si="5"/>
        <v>18191.447</v>
      </c>
      <c r="J17" s="1"/>
      <c r="L17" s="22"/>
      <c r="M17" s="22"/>
    </row>
    <row r="18" spans="1:13" ht="12.75">
      <c r="A18" s="1">
        <v>170</v>
      </c>
      <c r="B18" s="1">
        <v>2</v>
      </c>
      <c r="C18" s="1">
        <v>26.2</v>
      </c>
      <c r="D18" s="1">
        <f t="shared" si="0"/>
        <v>21.135368000000003</v>
      </c>
      <c r="E18" s="1">
        <f t="shared" si="1"/>
        <v>0.05388554</v>
      </c>
      <c r="F18" s="14">
        <f t="shared" si="2"/>
        <v>0.5375151036849348</v>
      </c>
      <c r="G18" s="1">
        <f t="shared" si="3"/>
        <v>1.1388907177787202</v>
      </c>
      <c r="H18" s="1">
        <f t="shared" si="4"/>
        <v>686.4399999999999</v>
      </c>
      <c r="I18" s="1">
        <f t="shared" si="5"/>
        <v>17984.728</v>
      </c>
      <c r="J18" s="1"/>
      <c r="L18" s="22"/>
      <c r="M18" s="22"/>
    </row>
    <row r="19" spans="1:13" ht="12.75">
      <c r="A19" s="1">
        <v>79</v>
      </c>
      <c r="B19" s="1">
        <v>2</v>
      </c>
      <c r="C19" s="1">
        <v>25.8</v>
      </c>
      <c r="D19" s="1">
        <f t="shared" si="0"/>
        <v>21.00008800000001</v>
      </c>
      <c r="E19" s="1">
        <f t="shared" si="1"/>
        <v>0.052252740000000006</v>
      </c>
      <c r="F19" s="14">
        <f t="shared" si="2"/>
        <v>0.5197199264760106</v>
      </c>
      <c r="G19" s="1">
        <f t="shared" si="3"/>
        <v>1.0973121382411206</v>
      </c>
      <c r="H19" s="1">
        <f t="shared" si="4"/>
        <v>665.64</v>
      </c>
      <c r="I19" s="1">
        <f t="shared" si="5"/>
        <v>17173.512</v>
      </c>
      <c r="J19" s="1"/>
      <c r="L19" s="22"/>
      <c r="M19" s="22"/>
    </row>
    <row r="20" spans="1:13" ht="12.75">
      <c r="A20" s="1">
        <v>13</v>
      </c>
      <c r="B20" s="1">
        <v>2</v>
      </c>
      <c r="C20" s="1">
        <v>25.8</v>
      </c>
      <c r="D20" s="1">
        <f t="shared" si="0"/>
        <v>21.00008800000001</v>
      </c>
      <c r="E20" s="1">
        <f t="shared" si="1"/>
        <v>0.052252740000000006</v>
      </c>
      <c r="F20" s="14">
        <f t="shared" si="2"/>
        <v>0.5197199264760106</v>
      </c>
      <c r="G20" s="1">
        <f t="shared" si="3"/>
        <v>1.0973121382411206</v>
      </c>
      <c r="H20" s="1">
        <f t="shared" si="4"/>
        <v>665.64</v>
      </c>
      <c r="I20" s="1">
        <f t="shared" si="5"/>
        <v>17173.512</v>
      </c>
      <c r="J20" s="1"/>
      <c r="L20" s="22"/>
      <c r="M20" s="22"/>
    </row>
    <row r="21" spans="1:13" ht="12.75">
      <c r="A21" s="1">
        <v>255</v>
      </c>
      <c r="B21" s="1">
        <v>2</v>
      </c>
      <c r="C21" s="1">
        <v>25.7</v>
      </c>
      <c r="D21" s="1">
        <f t="shared" si="0"/>
        <v>20.965303</v>
      </c>
      <c r="E21" s="1">
        <f t="shared" si="1"/>
        <v>0.051848464999999996</v>
      </c>
      <c r="F21" s="14">
        <f t="shared" si="2"/>
        <v>0.5152953867574283</v>
      </c>
      <c r="G21" s="1">
        <f t="shared" si="3"/>
        <v>1.0870187788098948</v>
      </c>
      <c r="H21" s="1">
        <f t="shared" si="4"/>
        <v>660.49</v>
      </c>
      <c r="I21" s="1">
        <f t="shared" si="5"/>
        <v>16974.593</v>
      </c>
      <c r="J21" s="1"/>
      <c r="L21" s="22"/>
      <c r="M21" s="22"/>
    </row>
    <row r="22" spans="1:13" ht="12.75">
      <c r="A22" s="1">
        <v>244</v>
      </c>
      <c r="B22" s="1">
        <v>2</v>
      </c>
      <c r="C22" s="1">
        <v>25.6</v>
      </c>
      <c r="D22" s="1">
        <f t="shared" si="0"/>
        <v>20.930132000000004</v>
      </c>
      <c r="E22" s="1">
        <f t="shared" si="1"/>
        <v>0.05144576000000001</v>
      </c>
      <c r="F22" s="14">
        <f t="shared" si="2"/>
        <v>0.5108809863815811</v>
      </c>
      <c r="G22" s="1">
        <f t="shared" si="3"/>
        <v>1.0767665476403203</v>
      </c>
      <c r="H22" s="1">
        <f t="shared" si="4"/>
        <v>655.3600000000001</v>
      </c>
      <c r="I22" s="1">
        <f t="shared" si="5"/>
        <v>16777.216000000004</v>
      </c>
      <c r="J22" s="1"/>
      <c r="L22" s="22"/>
      <c r="M22" s="22"/>
    </row>
    <row r="23" spans="1:13" ht="12.75">
      <c r="A23" s="1">
        <v>240</v>
      </c>
      <c r="B23" s="1">
        <v>2</v>
      </c>
      <c r="C23" s="1">
        <v>25.5</v>
      </c>
      <c r="D23" s="1">
        <f t="shared" si="0"/>
        <v>20.894575000000007</v>
      </c>
      <c r="E23" s="1">
        <f t="shared" si="1"/>
        <v>0.051044625</v>
      </c>
      <c r="F23" s="14">
        <f t="shared" si="2"/>
        <v>0.5064769418039596</v>
      </c>
      <c r="G23" s="1">
        <f t="shared" si="3"/>
        <v>1.0665557454093755</v>
      </c>
      <c r="H23" s="1">
        <f t="shared" si="4"/>
        <v>650.25</v>
      </c>
      <c r="I23" s="1">
        <f t="shared" si="5"/>
        <v>16581.375</v>
      </c>
      <c r="J23" s="1"/>
      <c r="L23" s="22"/>
      <c r="M23" s="22"/>
    </row>
    <row r="24" spans="1:13" ht="12.75">
      <c r="A24" s="1">
        <v>171</v>
      </c>
      <c r="B24" s="1">
        <v>2</v>
      </c>
      <c r="C24" s="1">
        <v>25.4</v>
      </c>
      <c r="D24" s="1">
        <f t="shared" si="0"/>
        <v>20.858632000000004</v>
      </c>
      <c r="E24" s="1">
        <f t="shared" si="1"/>
        <v>0.05064506</v>
      </c>
      <c r="F24" s="14">
        <f t="shared" si="2"/>
        <v>0.5020834681493973</v>
      </c>
      <c r="G24" s="1">
        <f t="shared" si="3"/>
        <v>1.0563866691579202</v>
      </c>
      <c r="H24" s="1">
        <f t="shared" si="4"/>
        <v>645.16</v>
      </c>
      <c r="I24" s="1">
        <f t="shared" si="5"/>
        <v>16387.064</v>
      </c>
      <c r="J24" s="1"/>
      <c r="L24" s="22"/>
      <c r="M24" s="22"/>
    </row>
    <row r="25" spans="1:13" ht="12.75">
      <c r="A25" s="1">
        <v>34</v>
      </c>
      <c r="B25" s="1">
        <v>2</v>
      </c>
      <c r="C25" s="1">
        <v>24.8</v>
      </c>
      <c r="D25" s="1">
        <f t="shared" si="0"/>
        <v>20.634868</v>
      </c>
      <c r="E25" s="1">
        <f t="shared" si="1"/>
        <v>0.04828064000000001</v>
      </c>
      <c r="F25" s="14">
        <f t="shared" si="2"/>
        <v>0.475956492285923</v>
      </c>
      <c r="G25" s="1">
        <f t="shared" si="3"/>
        <v>0.9962646333555202</v>
      </c>
      <c r="H25" s="1">
        <f t="shared" si="4"/>
        <v>615.0400000000001</v>
      </c>
      <c r="I25" s="1">
        <f t="shared" si="5"/>
        <v>15252.992000000002</v>
      </c>
      <c r="J25" s="1"/>
      <c r="L25" s="22"/>
      <c r="M25" s="22"/>
    </row>
    <row r="26" spans="1:13" ht="12.75">
      <c r="A26" s="1">
        <v>167</v>
      </c>
      <c r="B26" s="1">
        <v>2</v>
      </c>
      <c r="C26" s="1">
        <v>24.8</v>
      </c>
      <c r="D26" s="1">
        <f t="shared" si="0"/>
        <v>20.634868</v>
      </c>
      <c r="E26" s="1">
        <f t="shared" si="1"/>
        <v>0.04828064000000001</v>
      </c>
      <c r="F26" s="14">
        <f t="shared" si="2"/>
        <v>0.475956492285923</v>
      </c>
      <c r="G26" s="1">
        <f t="shared" si="3"/>
        <v>0.9962646333555202</v>
      </c>
      <c r="H26" s="1">
        <f t="shared" si="4"/>
        <v>615.0400000000001</v>
      </c>
      <c r="I26" s="1">
        <f t="shared" si="5"/>
        <v>15252.992000000002</v>
      </c>
      <c r="J26" s="1"/>
      <c r="L26" s="22"/>
      <c r="M26" s="22"/>
    </row>
    <row r="27" spans="1:13" ht="12.75">
      <c r="A27" s="1">
        <v>12</v>
      </c>
      <c r="B27" s="1">
        <v>2</v>
      </c>
      <c r="C27" s="1">
        <v>24.7</v>
      </c>
      <c r="D27" s="1">
        <f t="shared" si="0"/>
        <v>20.596223</v>
      </c>
      <c r="E27" s="1">
        <f t="shared" si="1"/>
        <v>0.047892065</v>
      </c>
      <c r="F27" s="14">
        <f t="shared" si="2"/>
        <v>0.4716429246070033</v>
      </c>
      <c r="G27" s="1">
        <f t="shared" si="3"/>
        <v>0.9863956506704948</v>
      </c>
      <c r="H27" s="1">
        <f t="shared" si="4"/>
        <v>610.0899999999999</v>
      </c>
      <c r="I27" s="1">
        <f t="shared" si="5"/>
        <v>15069.222999999998</v>
      </c>
      <c r="J27" s="1"/>
      <c r="L27" s="22"/>
      <c r="M27" s="22"/>
    </row>
    <row r="28" spans="1:13" ht="12.75">
      <c r="A28" s="1">
        <v>18</v>
      </c>
      <c r="B28" s="1">
        <v>2</v>
      </c>
      <c r="C28" s="1">
        <v>24.5</v>
      </c>
      <c r="D28" s="1">
        <f t="shared" si="0"/>
        <v>20.517775000000004</v>
      </c>
      <c r="E28" s="1">
        <f t="shared" si="1"/>
        <v>0.047119625000000005</v>
      </c>
      <c r="F28" s="14">
        <f t="shared" si="2"/>
        <v>0.463052720201274</v>
      </c>
      <c r="G28" s="1">
        <f t="shared" si="3"/>
        <v>0.9667898638343753</v>
      </c>
      <c r="H28" s="1">
        <f t="shared" si="4"/>
        <v>600.25</v>
      </c>
      <c r="I28" s="1">
        <f t="shared" si="5"/>
        <v>14706.125</v>
      </c>
      <c r="J28" s="1"/>
      <c r="L28" s="22"/>
      <c r="M28" s="22"/>
    </row>
    <row r="29" spans="1:13" ht="12.75">
      <c r="A29" s="1">
        <v>138</v>
      </c>
      <c r="B29" s="1">
        <v>2</v>
      </c>
      <c r="C29" s="1">
        <v>24.5</v>
      </c>
      <c r="D29" s="1">
        <f t="shared" si="0"/>
        <v>20.517775000000004</v>
      </c>
      <c r="E29" s="1">
        <f t="shared" si="1"/>
        <v>0.047119625000000005</v>
      </c>
      <c r="F29" s="14">
        <f t="shared" si="2"/>
        <v>0.463052720201274</v>
      </c>
      <c r="G29" s="1">
        <f t="shared" si="3"/>
        <v>0.9667898638343753</v>
      </c>
      <c r="H29" s="1">
        <f t="shared" si="4"/>
        <v>600.25</v>
      </c>
      <c r="I29" s="1">
        <f t="shared" si="5"/>
        <v>14706.125</v>
      </c>
      <c r="J29" s="1"/>
      <c r="L29" s="22"/>
      <c r="M29" s="22"/>
    </row>
    <row r="30" spans="1:13" ht="12.75">
      <c r="A30" s="1">
        <v>146</v>
      </c>
      <c r="B30" s="1">
        <v>2</v>
      </c>
      <c r="C30" s="1">
        <v>24.5</v>
      </c>
      <c r="D30" s="1">
        <f t="shared" si="0"/>
        <v>20.517775000000004</v>
      </c>
      <c r="E30" s="1">
        <f t="shared" si="1"/>
        <v>0.047119625000000005</v>
      </c>
      <c r="F30" s="14">
        <f t="shared" si="2"/>
        <v>0.463052720201274</v>
      </c>
      <c r="G30" s="1">
        <f t="shared" si="3"/>
        <v>0.9667898638343753</v>
      </c>
      <c r="H30" s="1">
        <f t="shared" si="4"/>
        <v>600.25</v>
      </c>
      <c r="I30" s="1">
        <f t="shared" si="5"/>
        <v>14706.125</v>
      </c>
      <c r="J30" s="1"/>
      <c r="L30" s="22"/>
      <c r="M30" s="22"/>
    </row>
    <row r="31" spans="1:13" ht="12.75">
      <c r="A31" s="1">
        <v>8</v>
      </c>
      <c r="B31" s="1">
        <v>2</v>
      </c>
      <c r="C31" s="1">
        <v>24.4</v>
      </c>
      <c r="D31" s="1">
        <f t="shared" si="0"/>
        <v>20.477971999999998</v>
      </c>
      <c r="E31" s="1">
        <f t="shared" si="1"/>
        <v>0.046735759999999994</v>
      </c>
      <c r="F31" s="14">
        <f t="shared" si="2"/>
        <v>0.4587764873932422</v>
      </c>
      <c r="G31" s="1">
        <f t="shared" si="3"/>
        <v>0.9570535846787198</v>
      </c>
      <c r="H31" s="1">
        <f t="shared" si="4"/>
        <v>595.3599999999999</v>
      </c>
      <c r="I31" s="1">
        <f t="shared" si="5"/>
        <v>14526.783999999996</v>
      </c>
      <c r="J31" s="1"/>
      <c r="L31" s="22"/>
      <c r="M31" s="22"/>
    </row>
    <row r="32" spans="1:13" ht="12.75">
      <c r="A32" s="1">
        <v>153</v>
      </c>
      <c r="B32" s="1">
        <v>2</v>
      </c>
      <c r="C32" s="1">
        <v>24.2</v>
      </c>
      <c r="D32" s="1">
        <f t="shared" si="0"/>
        <v>20.397208000000003</v>
      </c>
      <c r="E32" s="1">
        <f t="shared" si="1"/>
        <v>0.04597274</v>
      </c>
      <c r="F32" s="14">
        <f t="shared" si="2"/>
        <v>0.4502627595367653</v>
      </c>
      <c r="G32" s="1">
        <f t="shared" si="3"/>
        <v>0.9377155401099201</v>
      </c>
      <c r="H32" s="1">
        <f t="shared" si="4"/>
        <v>585.64</v>
      </c>
      <c r="I32" s="1">
        <f t="shared" si="5"/>
        <v>14172.488</v>
      </c>
      <c r="J32" s="1"/>
      <c r="L32" s="22"/>
      <c r="M32" s="22"/>
    </row>
    <row r="33" spans="1:13" ht="12.75">
      <c r="A33" s="1">
        <v>152</v>
      </c>
      <c r="B33" s="1">
        <v>2</v>
      </c>
      <c r="C33" s="1">
        <v>24</v>
      </c>
      <c r="D33" s="1">
        <f t="shared" si="0"/>
        <v>20.3149</v>
      </c>
      <c r="E33" s="1">
        <f t="shared" si="1"/>
        <v>0.045216</v>
      </c>
      <c r="F33" s="14">
        <f t="shared" si="2"/>
        <v>0.4418019969505378</v>
      </c>
      <c r="G33" s="1">
        <f t="shared" si="3"/>
        <v>0.9185585184</v>
      </c>
      <c r="H33" s="1">
        <f t="shared" si="4"/>
        <v>576</v>
      </c>
      <c r="I33" s="1">
        <f t="shared" si="5"/>
        <v>13824</v>
      </c>
      <c r="J33" s="1"/>
      <c r="L33" s="22"/>
      <c r="M33" s="22"/>
    </row>
    <row r="34" spans="1:13" ht="12.75">
      <c r="A34" s="1">
        <v>217</v>
      </c>
      <c r="B34" s="1">
        <v>2</v>
      </c>
      <c r="C34" s="1">
        <v>23.9</v>
      </c>
      <c r="D34" s="1">
        <f t="shared" si="0"/>
        <v>20.273167000000004</v>
      </c>
      <c r="E34" s="1">
        <f t="shared" si="1"/>
        <v>0.044839985</v>
      </c>
      <c r="F34" s="14">
        <f t="shared" si="2"/>
        <v>0.4375919651923995</v>
      </c>
      <c r="G34" s="1">
        <f t="shared" si="3"/>
        <v>0.9090485041824952</v>
      </c>
      <c r="H34" s="1">
        <f t="shared" si="4"/>
        <v>571.2099999999999</v>
      </c>
      <c r="I34" s="1">
        <f t="shared" si="5"/>
        <v>13651.918999999998</v>
      </c>
      <c r="J34" s="1"/>
      <c r="L34" s="22"/>
      <c r="M34" s="22"/>
    </row>
    <row r="35" spans="1:13" ht="12.75">
      <c r="A35" s="1">
        <v>57</v>
      </c>
      <c r="B35" s="1">
        <v>2</v>
      </c>
      <c r="C35" s="1">
        <v>23.8</v>
      </c>
      <c r="D35" s="1">
        <f t="shared" si="0"/>
        <v>20.231048000000005</v>
      </c>
      <c r="E35" s="1">
        <f t="shared" si="1"/>
        <v>0.044465540000000005</v>
      </c>
      <c r="F35" s="14">
        <f t="shared" si="2"/>
        <v>0.4333957568396816</v>
      </c>
      <c r="G35" s="1">
        <f t="shared" si="3"/>
        <v>0.8995844740859203</v>
      </c>
      <c r="H35" s="1">
        <f t="shared" si="4"/>
        <v>566.44</v>
      </c>
      <c r="I35" s="1">
        <f t="shared" si="5"/>
        <v>13481.272</v>
      </c>
      <c r="J35" s="1"/>
      <c r="L35" s="22"/>
      <c r="M35" s="22"/>
    </row>
    <row r="36" spans="1:13" ht="12.75">
      <c r="A36" s="1">
        <v>118</v>
      </c>
      <c r="B36" s="1">
        <v>2</v>
      </c>
      <c r="C36" s="1">
        <v>23.8</v>
      </c>
      <c r="D36" s="1">
        <f t="shared" si="0"/>
        <v>20.231048000000005</v>
      </c>
      <c r="E36" s="1">
        <f t="shared" si="1"/>
        <v>0.044465540000000005</v>
      </c>
      <c r="F36" s="14">
        <f t="shared" si="2"/>
        <v>0.4333957568396816</v>
      </c>
      <c r="G36" s="1">
        <f t="shared" si="3"/>
        <v>0.8995844740859203</v>
      </c>
      <c r="H36" s="1">
        <f t="shared" si="4"/>
        <v>566.44</v>
      </c>
      <c r="I36" s="1">
        <f t="shared" si="5"/>
        <v>13481.272</v>
      </c>
      <c r="J36" s="1"/>
      <c r="L36" s="22"/>
      <c r="M36" s="22"/>
    </row>
    <row r="37" spans="1:13" ht="12.75">
      <c r="A37" s="1">
        <v>165</v>
      </c>
      <c r="B37" s="1">
        <v>2</v>
      </c>
      <c r="C37" s="1">
        <v>23.7</v>
      </c>
      <c r="D37" s="1">
        <f t="shared" si="0"/>
        <v>20.188543</v>
      </c>
      <c r="E37" s="1">
        <f t="shared" si="1"/>
        <v>0.044092664999999996</v>
      </c>
      <c r="F37" s="14">
        <f t="shared" si="2"/>
        <v>0.429213562796849</v>
      </c>
      <c r="G37" s="1">
        <f t="shared" si="3"/>
        <v>0.8901666633370949</v>
      </c>
      <c r="H37" s="1">
        <f t="shared" si="4"/>
        <v>561.6899999999999</v>
      </c>
      <c r="I37" s="1">
        <f t="shared" si="5"/>
        <v>13312.052999999998</v>
      </c>
      <c r="J37" s="1"/>
      <c r="L37" s="22"/>
      <c r="M37" s="22"/>
    </row>
    <row r="38" spans="1:13" ht="12.75">
      <c r="A38" s="1">
        <v>248</v>
      </c>
      <c r="B38" s="1">
        <v>2</v>
      </c>
      <c r="C38" s="1">
        <v>23.6</v>
      </c>
      <c r="D38" s="1">
        <f t="shared" si="0"/>
        <v>20.145652000000002</v>
      </c>
      <c r="E38" s="1">
        <f t="shared" si="1"/>
        <v>0.04372136</v>
      </c>
      <c r="F38" s="14">
        <f t="shared" si="2"/>
        <v>0.42504557245031277</v>
      </c>
      <c r="G38" s="1">
        <f t="shared" si="3"/>
        <v>0.8807953035267201</v>
      </c>
      <c r="H38" s="1">
        <f t="shared" si="4"/>
        <v>556.96</v>
      </c>
      <c r="I38" s="1">
        <f t="shared" si="5"/>
        <v>13144.256000000001</v>
      </c>
      <c r="J38" s="1"/>
      <c r="L38" s="22"/>
      <c r="M38" s="22"/>
    </row>
    <row r="39" spans="1:13" ht="12.75">
      <c r="A39" s="1">
        <v>169</v>
      </c>
      <c r="B39" s="1">
        <v>2</v>
      </c>
      <c r="C39" s="1">
        <v>23.5</v>
      </c>
      <c r="D39" s="1">
        <f t="shared" si="0"/>
        <v>20.102375000000002</v>
      </c>
      <c r="E39" s="1">
        <f t="shared" si="1"/>
        <v>0.043351625000000005</v>
      </c>
      <c r="F39" s="14">
        <f t="shared" si="2"/>
        <v>0.4208919736581563</v>
      </c>
      <c r="G39" s="1">
        <f t="shared" si="3"/>
        <v>0.8714706226093751</v>
      </c>
      <c r="H39" s="1">
        <f t="shared" si="4"/>
        <v>552.25</v>
      </c>
      <c r="I39" s="1">
        <f t="shared" si="5"/>
        <v>12977.875</v>
      </c>
      <c r="J39" s="1"/>
      <c r="L39" s="22"/>
      <c r="M39" s="22"/>
    </row>
    <row r="40" spans="1:13" ht="12.75">
      <c r="A40" s="1">
        <v>173</v>
      </c>
      <c r="B40" s="1">
        <v>2</v>
      </c>
      <c r="C40" s="1">
        <v>23.5</v>
      </c>
      <c r="D40" s="1">
        <f t="shared" si="0"/>
        <v>20.102375000000002</v>
      </c>
      <c r="E40" s="1">
        <f t="shared" si="1"/>
        <v>0.043351625000000005</v>
      </c>
      <c r="F40" s="14">
        <f t="shared" si="2"/>
        <v>0.4208919736581563</v>
      </c>
      <c r="G40" s="1">
        <f t="shared" si="3"/>
        <v>0.8714706226093751</v>
      </c>
      <c r="H40" s="1">
        <f t="shared" si="4"/>
        <v>552.25</v>
      </c>
      <c r="I40" s="1">
        <f t="shared" si="5"/>
        <v>12977.875</v>
      </c>
      <c r="J40" s="1"/>
      <c r="L40" s="22"/>
      <c r="M40" s="22"/>
    </row>
    <row r="41" spans="1:13" ht="12.75">
      <c r="A41" s="1">
        <v>187</v>
      </c>
      <c r="B41" s="1">
        <v>2</v>
      </c>
      <c r="C41" s="1">
        <v>23.5</v>
      </c>
      <c r="D41" s="1">
        <f t="shared" si="0"/>
        <v>20.102375000000002</v>
      </c>
      <c r="E41" s="1">
        <f t="shared" si="1"/>
        <v>0.043351625000000005</v>
      </c>
      <c r="F41" s="14">
        <f t="shared" si="2"/>
        <v>0.4208919736581563</v>
      </c>
      <c r="G41" s="1">
        <f t="shared" si="3"/>
        <v>0.8714706226093751</v>
      </c>
      <c r="H41" s="1">
        <f t="shared" si="4"/>
        <v>552.25</v>
      </c>
      <c r="I41" s="1">
        <f t="shared" si="5"/>
        <v>12977.875</v>
      </c>
      <c r="J41" s="1"/>
      <c r="L41" s="22"/>
      <c r="M41" s="22"/>
    </row>
    <row r="42" spans="1:13" ht="12.75">
      <c r="A42" s="1">
        <v>203</v>
      </c>
      <c r="B42" s="1">
        <v>2</v>
      </c>
      <c r="C42" s="1">
        <v>23.4</v>
      </c>
      <c r="D42" s="1">
        <f t="shared" si="0"/>
        <v>20.058712000000003</v>
      </c>
      <c r="E42" s="1">
        <f t="shared" si="1"/>
        <v>0.042983459999999994</v>
      </c>
      <c r="F42" s="14">
        <f t="shared" si="2"/>
        <v>0.4167529527398648</v>
      </c>
      <c r="G42" s="1">
        <f t="shared" si="3"/>
        <v>0.86219284490352</v>
      </c>
      <c r="H42" s="1">
        <f t="shared" si="4"/>
        <v>547.56</v>
      </c>
      <c r="I42" s="1">
        <f t="shared" si="5"/>
        <v>12812.903999999999</v>
      </c>
      <c r="J42" s="1"/>
      <c r="L42" s="22"/>
      <c r="M42" s="22"/>
    </row>
    <row r="43" spans="1:13" ht="12.75">
      <c r="A43" s="1">
        <v>121</v>
      </c>
      <c r="B43" s="1">
        <v>2</v>
      </c>
      <c r="C43" s="1">
        <v>23.4</v>
      </c>
      <c r="D43" s="1">
        <f t="shared" si="0"/>
        <v>20.058712000000003</v>
      </c>
      <c r="E43" s="1">
        <f t="shared" si="1"/>
        <v>0.042983459999999994</v>
      </c>
      <c r="F43" s="14">
        <f t="shared" si="2"/>
        <v>0.4167529527398648</v>
      </c>
      <c r="G43" s="1">
        <f t="shared" si="3"/>
        <v>0.86219284490352</v>
      </c>
      <c r="H43" s="1">
        <f t="shared" si="4"/>
        <v>547.56</v>
      </c>
      <c r="I43" s="1">
        <f t="shared" si="5"/>
        <v>12812.903999999999</v>
      </c>
      <c r="J43" s="1"/>
      <c r="L43" s="22"/>
      <c r="M43" s="22"/>
    </row>
    <row r="44" spans="1:13" ht="12.75">
      <c r="A44" s="1">
        <v>148</v>
      </c>
      <c r="B44" s="1">
        <v>2</v>
      </c>
      <c r="C44" s="1">
        <v>23.4</v>
      </c>
      <c r="D44" s="1">
        <f t="shared" si="0"/>
        <v>20.058712000000003</v>
      </c>
      <c r="E44" s="1">
        <f t="shared" si="1"/>
        <v>0.042983459999999994</v>
      </c>
      <c r="F44" s="14">
        <f t="shared" si="2"/>
        <v>0.4167529527398648</v>
      </c>
      <c r="G44" s="1">
        <f t="shared" si="3"/>
        <v>0.86219284490352</v>
      </c>
      <c r="H44" s="1">
        <f t="shared" si="4"/>
        <v>547.56</v>
      </c>
      <c r="I44" s="1">
        <f t="shared" si="5"/>
        <v>12812.903999999999</v>
      </c>
      <c r="J44" s="1"/>
      <c r="L44" s="22"/>
      <c r="M44" s="22"/>
    </row>
    <row r="45" spans="1:13" ht="12.75">
      <c r="A45" s="1">
        <v>183</v>
      </c>
      <c r="B45" s="1">
        <v>2</v>
      </c>
      <c r="C45" s="1">
        <v>23.4</v>
      </c>
      <c r="D45" s="1">
        <f t="shared" si="0"/>
        <v>20.058712000000003</v>
      </c>
      <c r="E45" s="1">
        <f t="shared" si="1"/>
        <v>0.042983459999999994</v>
      </c>
      <c r="F45" s="14">
        <f t="shared" si="2"/>
        <v>0.4167529527398648</v>
      </c>
      <c r="G45" s="1">
        <f t="shared" si="3"/>
        <v>0.86219284490352</v>
      </c>
      <c r="H45" s="1">
        <f t="shared" si="4"/>
        <v>547.56</v>
      </c>
      <c r="I45" s="1">
        <f t="shared" si="5"/>
        <v>12812.903999999999</v>
      </c>
      <c r="J45" s="1"/>
      <c r="L45" s="22"/>
      <c r="M45" s="22"/>
    </row>
    <row r="46" spans="1:13" ht="12.75">
      <c r="A46" s="1">
        <v>191</v>
      </c>
      <c r="B46" s="1">
        <v>2</v>
      </c>
      <c r="C46" s="1">
        <v>23.4</v>
      </c>
      <c r="D46" s="1">
        <f t="shared" si="0"/>
        <v>20.058712000000003</v>
      </c>
      <c r="E46" s="1">
        <f t="shared" si="1"/>
        <v>0.042983459999999994</v>
      </c>
      <c r="F46" s="14">
        <f t="shared" si="2"/>
        <v>0.4167529527398648</v>
      </c>
      <c r="G46" s="1">
        <f t="shared" si="3"/>
        <v>0.86219284490352</v>
      </c>
      <c r="H46" s="1">
        <f t="shared" si="4"/>
        <v>547.56</v>
      </c>
      <c r="I46" s="1">
        <f t="shared" si="5"/>
        <v>12812.903999999999</v>
      </c>
      <c r="J46" s="1"/>
      <c r="L46" s="22"/>
      <c r="M46" s="22"/>
    </row>
    <row r="47" spans="1:13" ht="12.75">
      <c r="A47" s="1">
        <v>147</v>
      </c>
      <c r="B47" s="1">
        <v>2</v>
      </c>
      <c r="C47" s="1">
        <v>23.3</v>
      </c>
      <c r="D47" s="1">
        <f t="shared" si="0"/>
        <v>20.014663000000002</v>
      </c>
      <c r="E47" s="1">
        <f t="shared" si="1"/>
        <v>0.042616865000000004</v>
      </c>
      <c r="F47" s="14">
        <f t="shared" si="2"/>
        <v>0.4126286944660766</v>
      </c>
      <c r="G47" s="1">
        <f t="shared" si="3"/>
        <v>0.8529621910914952</v>
      </c>
      <c r="H47" s="1">
        <f t="shared" si="4"/>
        <v>542.89</v>
      </c>
      <c r="I47" s="1">
        <f t="shared" si="5"/>
        <v>12649.337</v>
      </c>
      <c r="J47" s="1"/>
      <c r="L47" s="22"/>
      <c r="M47" s="22"/>
    </row>
    <row r="48" spans="1:13" ht="12.75">
      <c r="A48" s="1">
        <v>222</v>
      </c>
      <c r="B48" s="1">
        <v>2</v>
      </c>
      <c r="C48" s="1">
        <v>23.3</v>
      </c>
      <c r="D48" s="1">
        <f t="shared" si="0"/>
        <v>20.014663000000002</v>
      </c>
      <c r="E48" s="1">
        <f t="shared" si="1"/>
        <v>0.042616865000000004</v>
      </c>
      <c r="F48" s="14">
        <f t="shared" si="2"/>
        <v>0.4126286944660766</v>
      </c>
      <c r="G48" s="1">
        <f t="shared" si="3"/>
        <v>0.8529621910914952</v>
      </c>
      <c r="H48" s="1">
        <f t="shared" si="4"/>
        <v>542.89</v>
      </c>
      <c r="I48" s="1">
        <f t="shared" si="5"/>
        <v>12649.337</v>
      </c>
      <c r="J48" s="1"/>
      <c r="L48" s="22"/>
      <c r="M48" s="22"/>
    </row>
    <row r="49" spans="1:13" ht="12.75">
      <c r="A49" s="1">
        <v>252</v>
      </c>
      <c r="B49" s="1">
        <v>2</v>
      </c>
      <c r="C49" s="1">
        <v>23.3</v>
      </c>
      <c r="D49" s="1">
        <f t="shared" si="0"/>
        <v>20.014663000000002</v>
      </c>
      <c r="E49" s="1">
        <f t="shared" si="1"/>
        <v>0.042616865000000004</v>
      </c>
      <c r="F49" s="14">
        <f t="shared" si="2"/>
        <v>0.4126286944660766</v>
      </c>
      <c r="G49" s="1">
        <f t="shared" si="3"/>
        <v>0.8529621910914952</v>
      </c>
      <c r="H49" s="1">
        <f t="shared" si="4"/>
        <v>542.89</v>
      </c>
      <c r="I49" s="1">
        <f t="shared" si="5"/>
        <v>12649.337</v>
      </c>
      <c r="J49" s="1"/>
      <c r="L49" s="22"/>
      <c r="M49" s="22"/>
    </row>
    <row r="50" spans="1:129" s="9" customFormat="1" ht="12.75">
      <c r="A50" s="1">
        <v>144</v>
      </c>
      <c r="B50" s="1">
        <v>2</v>
      </c>
      <c r="C50" s="1">
        <v>23.2</v>
      </c>
      <c r="D50" s="1">
        <f t="shared" si="0"/>
        <v>19.970228000000002</v>
      </c>
      <c r="E50" s="1">
        <f t="shared" si="1"/>
        <v>0.042251840000000006</v>
      </c>
      <c r="F50" s="14">
        <f t="shared" si="2"/>
        <v>0.4085193820483485</v>
      </c>
      <c r="G50" s="1">
        <f t="shared" si="3"/>
        <v>0.8437788782195202</v>
      </c>
      <c r="H50" s="1">
        <f t="shared" si="4"/>
        <v>538.24</v>
      </c>
      <c r="I50" s="1">
        <f t="shared" si="5"/>
        <v>12487.168</v>
      </c>
      <c r="J50" s="14"/>
      <c r="K50" s="15"/>
      <c r="L50" s="10"/>
      <c r="M50" s="10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</row>
    <row r="51" spans="1:129" s="9" customFormat="1" ht="12.75">
      <c r="A51" s="1">
        <v>232</v>
      </c>
      <c r="B51" s="1">
        <v>2</v>
      </c>
      <c r="C51" s="1">
        <v>23.2</v>
      </c>
      <c r="D51" s="1">
        <f t="shared" si="0"/>
        <v>19.970228000000002</v>
      </c>
      <c r="E51" s="1">
        <f t="shared" si="1"/>
        <v>0.042251840000000006</v>
      </c>
      <c r="F51" s="14">
        <f t="shared" si="2"/>
        <v>0.4085193820483485</v>
      </c>
      <c r="G51" s="1">
        <f t="shared" si="3"/>
        <v>0.8437788782195202</v>
      </c>
      <c r="H51" s="1">
        <f t="shared" si="4"/>
        <v>538.24</v>
      </c>
      <c r="I51" s="1">
        <f t="shared" si="5"/>
        <v>12487.168</v>
      </c>
      <c r="J51" s="14"/>
      <c r="K51" s="15"/>
      <c r="L51" s="10"/>
      <c r="M51" s="10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</row>
    <row r="52" spans="1:129" s="9" customFormat="1" ht="12.75">
      <c r="A52" s="1">
        <v>225</v>
      </c>
      <c r="B52" s="1">
        <v>2</v>
      </c>
      <c r="C52" s="1">
        <v>23.1</v>
      </c>
      <c r="D52" s="1">
        <f t="shared" si="0"/>
        <v>19.925407000000003</v>
      </c>
      <c r="E52" s="1">
        <f t="shared" si="1"/>
        <v>0.04188838500000001</v>
      </c>
      <c r="F52" s="14">
        <f t="shared" si="2"/>
        <v>0.40442519712893443</v>
      </c>
      <c r="G52" s="1">
        <f t="shared" si="3"/>
        <v>0.8346431196976953</v>
      </c>
      <c r="H52" s="1">
        <f t="shared" si="4"/>
        <v>533.61</v>
      </c>
      <c r="I52" s="1">
        <f t="shared" si="5"/>
        <v>12326.391000000001</v>
      </c>
      <c r="J52" s="14"/>
      <c r="K52" s="15"/>
      <c r="L52" s="10"/>
      <c r="M52" s="10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</row>
    <row r="53" spans="1:129" s="9" customFormat="1" ht="12.75">
      <c r="A53" s="1">
        <v>241</v>
      </c>
      <c r="B53" s="1">
        <v>2</v>
      </c>
      <c r="C53" s="1">
        <v>23</v>
      </c>
      <c r="D53" s="1">
        <f t="shared" si="0"/>
        <v>19.880200000000006</v>
      </c>
      <c r="E53" s="1">
        <f t="shared" si="1"/>
        <v>0.0415265</v>
      </c>
      <c r="F53" s="14">
        <f t="shared" si="2"/>
        <v>0.4003463197705874</v>
      </c>
      <c r="G53" s="1">
        <f t="shared" si="3"/>
        <v>0.8255551253000003</v>
      </c>
      <c r="H53" s="1">
        <f t="shared" si="4"/>
        <v>529</v>
      </c>
      <c r="I53" s="1">
        <f t="shared" si="5"/>
        <v>12167</v>
      </c>
      <c r="J53" s="14"/>
      <c r="K53" s="15"/>
      <c r="L53" s="10"/>
      <c r="M53" s="10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</row>
    <row r="54" spans="1:129" s="9" customFormat="1" ht="12.75">
      <c r="A54" s="1">
        <v>119</v>
      </c>
      <c r="B54" s="1">
        <v>2</v>
      </c>
      <c r="C54" s="1">
        <v>22.9</v>
      </c>
      <c r="D54" s="1">
        <f t="shared" si="0"/>
        <v>19.834607000000002</v>
      </c>
      <c r="E54" s="1">
        <f t="shared" si="1"/>
        <v>0.041166185</v>
      </c>
      <c r="F54" s="14">
        <f t="shared" si="2"/>
        <v>0.39628292844636215</v>
      </c>
      <c r="G54" s="1">
        <f t="shared" si="3"/>
        <v>0.816515101164295</v>
      </c>
      <c r="H54" s="1">
        <f t="shared" si="4"/>
        <v>524.41</v>
      </c>
      <c r="I54" s="1">
        <f t="shared" si="5"/>
        <v>12008.988999999998</v>
      </c>
      <c r="J54" s="14"/>
      <c r="K54" s="15"/>
      <c r="L54" s="10"/>
      <c r="M54" s="10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</row>
    <row r="55" spans="1:129" s="9" customFormat="1" ht="12.75">
      <c r="A55" s="1">
        <v>151</v>
      </c>
      <c r="B55" s="1">
        <v>2</v>
      </c>
      <c r="C55" s="1">
        <v>22.9</v>
      </c>
      <c r="D55" s="1">
        <f t="shared" si="0"/>
        <v>19.834607000000002</v>
      </c>
      <c r="E55" s="1">
        <f t="shared" si="1"/>
        <v>0.041166185</v>
      </c>
      <c r="F55" s="14">
        <f t="shared" si="2"/>
        <v>0.39628292844636215</v>
      </c>
      <c r="G55" s="1">
        <f t="shared" si="3"/>
        <v>0.816515101164295</v>
      </c>
      <c r="H55" s="1">
        <f t="shared" si="4"/>
        <v>524.41</v>
      </c>
      <c r="I55" s="1">
        <f t="shared" si="5"/>
        <v>12008.988999999998</v>
      </c>
      <c r="J55" s="14"/>
      <c r="K55" s="15"/>
      <c r="L55" s="10"/>
      <c r="M55" s="10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</row>
    <row r="56" spans="1:129" s="9" customFormat="1" ht="12.75">
      <c r="A56" s="1">
        <v>163</v>
      </c>
      <c r="B56" s="1">
        <v>2</v>
      </c>
      <c r="C56" s="1">
        <v>22.8</v>
      </c>
      <c r="D56" s="1">
        <f t="shared" si="0"/>
        <v>19.788628</v>
      </c>
      <c r="E56" s="1">
        <f t="shared" si="1"/>
        <v>0.04080744</v>
      </c>
      <c r="F56" s="14">
        <f t="shared" si="2"/>
        <v>0.3922352000294538</v>
      </c>
      <c r="G56" s="1">
        <f t="shared" si="3"/>
        <v>0.8075232497923199</v>
      </c>
      <c r="H56" s="1">
        <f t="shared" si="4"/>
        <v>519.84</v>
      </c>
      <c r="I56" s="1">
        <f t="shared" si="5"/>
        <v>11852.352</v>
      </c>
      <c r="J56" s="14"/>
      <c r="K56" s="15"/>
      <c r="L56" s="10"/>
      <c r="M56" s="10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</row>
    <row r="57" spans="1:129" s="9" customFormat="1" ht="12.75">
      <c r="A57" s="1">
        <v>182</v>
      </c>
      <c r="B57" s="1">
        <v>2</v>
      </c>
      <c r="C57" s="1">
        <v>22.8</v>
      </c>
      <c r="D57" s="1">
        <f t="shared" si="0"/>
        <v>19.788628</v>
      </c>
      <c r="E57" s="1">
        <f t="shared" si="1"/>
        <v>0.04080744</v>
      </c>
      <c r="F57" s="14">
        <f t="shared" si="2"/>
        <v>0.3922352000294538</v>
      </c>
      <c r="G57" s="1">
        <f t="shared" si="3"/>
        <v>0.8075232497923199</v>
      </c>
      <c r="H57" s="1">
        <f t="shared" si="4"/>
        <v>519.84</v>
      </c>
      <c r="I57" s="1">
        <f t="shared" si="5"/>
        <v>11852.352</v>
      </c>
      <c r="J57" s="14"/>
      <c r="K57" s="15"/>
      <c r="L57" s="10"/>
      <c r="M57" s="10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</row>
    <row r="58" spans="1:129" s="9" customFormat="1" ht="12.75">
      <c r="A58" s="1">
        <v>184</v>
      </c>
      <c r="B58" s="1">
        <v>2</v>
      </c>
      <c r="C58" s="1">
        <v>22.8</v>
      </c>
      <c r="D58" s="1">
        <f t="shared" si="0"/>
        <v>19.788628</v>
      </c>
      <c r="E58" s="1">
        <f t="shared" si="1"/>
        <v>0.04080744</v>
      </c>
      <c r="F58" s="14">
        <f t="shared" si="2"/>
        <v>0.3922352000294538</v>
      </c>
      <c r="G58" s="1">
        <f t="shared" si="3"/>
        <v>0.8075232497923199</v>
      </c>
      <c r="H58" s="1">
        <f t="shared" si="4"/>
        <v>519.84</v>
      </c>
      <c r="I58" s="1">
        <f t="shared" si="5"/>
        <v>11852.352</v>
      </c>
      <c r="J58" s="14"/>
      <c r="K58" s="15"/>
      <c r="L58" s="10"/>
      <c r="M58" s="10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</row>
    <row r="59" spans="1:129" s="9" customFormat="1" ht="12.75">
      <c r="A59" s="1">
        <v>73</v>
      </c>
      <c r="B59" s="1">
        <v>2</v>
      </c>
      <c r="C59" s="1">
        <v>22.6</v>
      </c>
      <c r="D59" s="1">
        <f t="shared" si="0"/>
        <v>19.695512000000004</v>
      </c>
      <c r="E59" s="1">
        <f t="shared" si="1"/>
        <v>0.040094660000000004</v>
      </c>
      <c r="F59" s="14">
        <f t="shared" si="2"/>
        <v>0.38418743135013056</v>
      </c>
      <c r="G59" s="1">
        <f t="shared" si="3"/>
        <v>0.7896848571659203</v>
      </c>
      <c r="H59" s="1">
        <f t="shared" si="4"/>
        <v>510.76000000000005</v>
      </c>
      <c r="I59" s="1">
        <f t="shared" si="5"/>
        <v>11543.176000000001</v>
      </c>
      <c r="J59" s="14"/>
      <c r="K59" s="15"/>
      <c r="L59" s="10"/>
      <c r="M59" s="10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</row>
    <row r="60" spans="1:129" s="9" customFormat="1" ht="12.75">
      <c r="A60" s="1">
        <v>237</v>
      </c>
      <c r="B60" s="1">
        <v>2</v>
      </c>
      <c r="C60" s="1">
        <v>22.6</v>
      </c>
      <c r="D60" s="1">
        <f t="shared" si="0"/>
        <v>19.695512000000004</v>
      </c>
      <c r="E60" s="1">
        <f t="shared" si="1"/>
        <v>0.040094660000000004</v>
      </c>
      <c r="F60" s="14">
        <f t="shared" si="2"/>
        <v>0.38418743135013056</v>
      </c>
      <c r="G60" s="1">
        <f t="shared" si="3"/>
        <v>0.7896848571659203</v>
      </c>
      <c r="H60" s="1">
        <f t="shared" si="4"/>
        <v>510.76000000000005</v>
      </c>
      <c r="I60" s="1">
        <f t="shared" si="5"/>
        <v>11543.176000000001</v>
      </c>
      <c r="J60" s="14"/>
      <c r="K60" s="15"/>
      <c r="L60" s="10"/>
      <c r="M60" s="10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</row>
    <row r="61" spans="1:13" ht="12.75">
      <c r="A61" s="1">
        <v>37</v>
      </c>
      <c r="B61" s="1">
        <v>2</v>
      </c>
      <c r="C61" s="1">
        <v>22.5</v>
      </c>
      <c r="D61" s="1">
        <f t="shared" si="0"/>
        <v>19.648375000000005</v>
      </c>
      <c r="E61" s="1">
        <f t="shared" si="1"/>
        <v>0.039740625</v>
      </c>
      <c r="F61" s="14">
        <f t="shared" si="2"/>
        <v>0.3801877367434755</v>
      </c>
      <c r="G61" s="1">
        <f t="shared" si="3"/>
        <v>0.7808387027343753</v>
      </c>
      <c r="H61" s="1">
        <f t="shared" si="4"/>
        <v>506.25</v>
      </c>
      <c r="I61" s="1">
        <f t="shared" si="5"/>
        <v>11390.625</v>
      </c>
      <c r="J61" s="1"/>
      <c r="L61" s="22"/>
      <c r="M61" s="22"/>
    </row>
    <row r="62" spans="1:13" ht="12.75">
      <c r="A62" s="1">
        <v>88</v>
      </c>
      <c r="B62" s="1">
        <v>2</v>
      </c>
      <c r="C62" s="1">
        <v>22.5</v>
      </c>
      <c r="D62" s="1">
        <f t="shared" si="0"/>
        <v>19.648375000000005</v>
      </c>
      <c r="E62" s="1">
        <f t="shared" si="1"/>
        <v>0.039740625</v>
      </c>
      <c r="F62" s="14">
        <f t="shared" si="2"/>
        <v>0.3801877367434755</v>
      </c>
      <c r="G62" s="1">
        <f t="shared" si="3"/>
        <v>0.7808387027343753</v>
      </c>
      <c r="H62" s="1">
        <f t="shared" si="4"/>
        <v>506.25</v>
      </c>
      <c r="I62" s="1">
        <f t="shared" si="5"/>
        <v>11390.625</v>
      </c>
      <c r="J62" s="1"/>
      <c r="L62" s="22"/>
      <c r="M62" s="22"/>
    </row>
    <row r="63" spans="1:13" ht="12.75">
      <c r="A63" s="1">
        <v>98</v>
      </c>
      <c r="B63" s="1">
        <v>2</v>
      </c>
      <c r="C63" s="1">
        <v>22.4</v>
      </c>
      <c r="D63" s="1">
        <f t="shared" si="0"/>
        <v>19.600852</v>
      </c>
      <c r="E63" s="1">
        <f t="shared" si="1"/>
        <v>0.03938816</v>
      </c>
      <c r="F63" s="14">
        <f t="shared" si="2"/>
        <v>0.37620439633543445</v>
      </c>
      <c r="G63" s="1">
        <f t="shared" si="3"/>
        <v>0.77204149471232</v>
      </c>
      <c r="H63" s="1">
        <f t="shared" si="4"/>
        <v>501.75999999999993</v>
      </c>
      <c r="I63" s="1">
        <f t="shared" si="5"/>
        <v>11239.423999999997</v>
      </c>
      <c r="J63" s="1"/>
      <c r="L63" s="22"/>
      <c r="M63" s="22"/>
    </row>
    <row r="64" spans="1:13" ht="12.75">
      <c r="A64" s="1">
        <v>174</v>
      </c>
      <c r="B64" s="1">
        <v>2</v>
      </c>
      <c r="C64" s="1">
        <v>22.4</v>
      </c>
      <c r="D64" s="1">
        <f t="shared" si="0"/>
        <v>19.600852</v>
      </c>
      <c r="E64" s="1">
        <f t="shared" si="1"/>
        <v>0.03938816</v>
      </c>
      <c r="F64" s="14">
        <f t="shared" si="2"/>
        <v>0.37620439633543445</v>
      </c>
      <c r="G64" s="1">
        <f t="shared" si="3"/>
        <v>0.77204149471232</v>
      </c>
      <c r="H64" s="1">
        <f t="shared" si="4"/>
        <v>501.75999999999993</v>
      </c>
      <c r="I64" s="1">
        <f t="shared" si="5"/>
        <v>11239.423999999997</v>
      </c>
      <c r="J64" s="1"/>
      <c r="L64" s="22"/>
      <c r="M64" s="22"/>
    </row>
    <row r="65" spans="1:13" ht="12.75">
      <c r="A65" s="1">
        <v>35</v>
      </c>
      <c r="B65" s="1">
        <v>2</v>
      </c>
      <c r="C65" s="1">
        <v>22.3</v>
      </c>
      <c r="D65" s="1">
        <f t="shared" si="0"/>
        <v>19.552943000000003</v>
      </c>
      <c r="E65" s="1">
        <f t="shared" si="1"/>
        <v>0.039037265</v>
      </c>
      <c r="F65" s="14">
        <f t="shared" si="2"/>
        <v>0.3722375788479044</v>
      </c>
      <c r="G65" s="1">
        <f t="shared" si="3"/>
        <v>0.7632934174208952</v>
      </c>
      <c r="H65" s="1">
        <f t="shared" si="4"/>
        <v>497.29</v>
      </c>
      <c r="I65" s="1">
        <f t="shared" si="5"/>
        <v>11089.567000000001</v>
      </c>
      <c r="J65" s="1"/>
      <c r="L65" s="22"/>
      <c r="M65" s="22"/>
    </row>
    <row r="66" spans="1:13" ht="12.75">
      <c r="A66" s="1">
        <v>207</v>
      </c>
      <c r="B66" s="1">
        <v>2</v>
      </c>
      <c r="C66" s="1">
        <v>22.2</v>
      </c>
      <c r="D66" s="1">
        <f aca="true" t="shared" si="6" ref="D66:D129">-0.0193*C66^2+1.3418*C66-0.7715</f>
        <v>19.504648</v>
      </c>
      <c r="E66" s="1">
        <f aca="true" t="shared" si="7" ref="E66:E129">3.14/4*(C66)^2/10000</f>
        <v>0.03868794</v>
      </c>
      <c r="F66" s="14">
        <f aca="true" t="shared" si="8" ref="F66:F129">(0.022927*C66^1.91505*(0.99146^C66)*(D66^2.82541)*(D66-1.3)^-1.53547)/1000</f>
        <v>0.3682874513422455</v>
      </c>
      <c r="G66" s="1">
        <f aca="true" t="shared" si="9" ref="G66:G129">E66*D66</f>
        <v>0.75459465154512</v>
      </c>
      <c r="H66" s="1">
        <f aca="true" t="shared" si="10" ref="H66:H129">C66^2</f>
        <v>492.84</v>
      </c>
      <c r="I66" s="1">
        <f aca="true" t="shared" si="11" ref="I66:I129">C66^3</f>
        <v>10941.047999999999</v>
      </c>
      <c r="J66" s="1"/>
      <c r="L66" s="22"/>
      <c r="M66" s="22"/>
    </row>
    <row r="67" spans="1:13" ht="12.75">
      <c r="A67" s="1">
        <v>54</v>
      </c>
      <c r="B67" s="1">
        <v>2</v>
      </c>
      <c r="C67" s="1">
        <v>22.1</v>
      </c>
      <c r="D67" s="1">
        <f t="shared" si="6"/>
        <v>19.455967000000005</v>
      </c>
      <c r="E67" s="1">
        <f t="shared" si="7"/>
        <v>0.038340185000000006</v>
      </c>
      <c r="F67" s="14">
        <f t="shared" si="8"/>
        <v>0.36435417920923846</v>
      </c>
      <c r="G67" s="1">
        <f t="shared" si="9"/>
        <v>0.7459453741338953</v>
      </c>
      <c r="H67" s="1">
        <f t="shared" si="10"/>
        <v>488.4100000000001</v>
      </c>
      <c r="I67" s="1">
        <f t="shared" si="11"/>
        <v>10793.861000000003</v>
      </c>
      <c r="J67" s="1"/>
      <c r="L67" s="22"/>
      <c r="M67" s="22"/>
    </row>
    <row r="68" spans="1:13" ht="12.75">
      <c r="A68" s="1">
        <v>145</v>
      </c>
      <c r="B68" s="1">
        <v>2</v>
      </c>
      <c r="C68" s="1">
        <v>22</v>
      </c>
      <c r="D68" s="1">
        <f t="shared" si="6"/>
        <v>19.406900000000004</v>
      </c>
      <c r="E68" s="1">
        <f t="shared" si="7"/>
        <v>0.037994</v>
      </c>
      <c r="F68" s="14">
        <f t="shared" si="8"/>
        <v>0.36043792615904846</v>
      </c>
      <c r="G68" s="1">
        <f t="shared" si="9"/>
        <v>0.7373457586000002</v>
      </c>
      <c r="H68" s="1">
        <f t="shared" si="10"/>
        <v>484</v>
      </c>
      <c r="I68" s="1">
        <f t="shared" si="11"/>
        <v>10648</v>
      </c>
      <c r="J68" s="1"/>
      <c r="L68" s="22"/>
      <c r="M68" s="22"/>
    </row>
    <row r="69" spans="1:13" ht="12.75">
      <c r="A69" s="1">
        <v>220</v>
      </c>
      <c r="B69" s="1">
        <v>2</v>
      </c>
      <c r="C69" s="1">
        <v>22</v>
      </c>
      <c r="D69" s="1">
        <f t="shared" si="6"/>
        <v>19.406900000000004</v>
      </c>
      <c r="E69" s="1">
        <f t="shared" si="7"/>
        <v>0.037994</v>
      </c>
      <c r="F69" s="14">
        <f t="shared" si="8"/>
        <v>0.36043792615904846</v>
      </c>
      <c r="G69" s="1">
        <f t="shared" si="9"/>
        <v>0.7373457586000002</v>
      </c>
      <c r="H69" s="1">
        <f t="shared" si="10"/>
        <v>484</v>
      </c>
      <c r="I69" s="1">
        <f t="shared" si="11"/>
        <v>10648</v>
      </c>
      <c r="J69" s="1"/>
      <c r="L69" s="22"/>
      <c r="M69" s="22"/>
    </row>
    <row r="70" spans="1:13" ht="12.75">
      <c r="A70" s="1">
        <v>17</v>
      </c>
      <c r="B70" s="1">
        <v>2</v>
      </c>
      <c r="C70" s="1">
        <v>21.9</v>
      </c>
      <c r="D70" s="1">
        <f t="shared" si="6"/>
        <v>19.357447</v>
      </c>
      <c r="E70" s="1">
        <f t="shared" si="7"/>
        <v>0.037649385</v>
      </c>
      <c r="F70" s="14">
        <f t="shared" si="8"/>
        <v>0.3565388542112149</v>
      </c>
      <c r="G70" s="1">
        <f t="shared" si="9"/>
        <v>0.728795974720095</v>
      </c>
      <c r="H70" s="1">
        <f t="shared" si="10"/>
        <v>479.60999999999996</v>
      </c>
      <c r="I70" s="1">
        <f t="shared" si="11"/>
        <v>10503.458999999999</v>
      </c>
      <c r="J70" s="1"/>
      <c r="L70" s="22"/>
      <c r="M70" s="22"/>
    </row>
    <row r="71" spans="1:13" ht="12.75">
      <c r="A71" s="1">
        <v>94</v>
      </c>
      <c r="B71" s="1">
        <v>2</v>
      </c>
      <c r="C71" s="1">
        <v>21.9</v>
      </c>
      <c r="D71" s="1">
        <f t="shared" si="6"/>
        <v>19.357447</v>
      </c>
      <c r="E71" s="1">
        <f t="shared" si="7"/>
        <v>0.037649385</v>
      </c>
      <c r="F71" s="14">
        <f t="shared" si="8"/>
        <v>0.3565388542112149</v>
      </c>
      <c r="G71" s="1">
        <f t="shared" si="9"/>
        <v>0.728795974720095</v>
      </c>
      <c r="H71" s="1">
        <f t="shared" si="10"/>
        <v>479.60999999999996</v>
      </c>
      <c r="I71" s="1">
        <f t="shared" si="11"/>
        <v>10503.458999999999</v>
      </c>
      <c r="J71" s="1"/>
      <c r="L71" s="22"/>
      <c r="M71" s="22"/>
    </row>
    <row r="72" spans="1:13" ht="12.75">
      <c r="A72" s="1">
        <v>159</v>
      </c>
      <c r="B72" s="1">
        <v>2</v>
      </c>
      <c r="C72" s="1">
        <v>21.9</v>
      </c>
      <c r="D72" s="1">
        <f t="shared" si="6"/>
        <v>19.357447</v>
      </c>
      <c r="E72" s="1">
        <f t="shared" si="7"/>
        <v>0.037649385</v>
      </c>
      <c r="F72" s="14">
        <f t="shared" si="8"/>
        <v>0.3565388542112149</v>
      </c>
      <c r="G72" s="1">
        <f t="shared" si="9"/>
        <v>0.728795974720095</v>
      </c>
      <c r="H72" s="1">
        <f t="shared" si="10"/>
        <v>479.60999999999996</v>
      </c>
      <c r="I72" s="1">
        <f t="shared" si="11"/>
        <v>10503.458999999999</v>
      </c>
      <c r="J72" s="1"/>
      <c r="L72" s="22"/>
      <c r="M72" s="22"/>
    </row>
    <row r="73" spans="1:13" ht="12.75">
      <c r="A73" s="1">
        <v>209</v>
      </c>
      <c r="B73" s="1">
        <v>2</v>
      </c>
      <c r="C73" s="1">
        <v>21.9</v>
      </c>
      <c r="D73" s="1">
        <f t="shared" si="6"/>
        <v>19.357447</v>
      </c>
      <c r="E73" s="1">
        <f t="shared" si="7"/>
        <v>0.037649385</v>
      </c>
      <c r="F73" s="14">
        <f t="shared" si="8"/>
        <v>0.3565388542112149</v>
      </c>
      <c r="G73" s="1">
        <f t="shared" si="9"/>
        <v>0.728795974720095</v>
      </c>
      <c r="H73" s="1">
        <f t="shared" si="10"/>
        <v>479.60999999999996</v>
      </c>
      <c r="I73" s="1">
        <f t="shared" si="11"/>
        <v>10503.458999999999</v>
      </c>
      <c r="J73" s="1"/>
      <c r="L73" s="22"/>
      <c r="M73" s="22"/>
    </row>
    <row r="74" spans="1:13" ht="12.75">
      <c r="A74" s="1">
        <v>205</v>
      </c>
      <c r="B74" s="1">
        <v>2</v>
      </c>
      <c r="C74" s="1">
        <v>21.6</v>
      </c>
      <c r="D74" s="1">
        <f t="shared" si="6"/>
        <v>19.206772000000004</v>
      </c>
      <c r="E74" s="1">
        <f t="shared" si="7"/>
        <v>0.036624960000000005</v>
      </c>
      <c r="F74" s="14">
        <f t="shared" si="8"/>
        <v>0.34494631960814087</v>
      </c>
      <c r="G74" s="1">
        <f t="shared" si="9"/>
        <v>0.7034472562291203</v>
      </c>
      <c r="H74" s="1">
        <f t="shared" si="10"/>
        <v>466.56000000000006</v>
      </c>
      <c r="I74" s="1">
        <f t="shared" si="11"/>
        <v>10077.696000000002</v>
      </c>
      <c r="J74" s="1"/>
      <c r="L74" s="22"/>
      <c r="M74" s="22"/>
    </row>
    <row r="75" spans="1:13" ht="12.75">
      <c r="A75" s="1">
        <v>258</v>
      </c>
      <c r="B75" s="1">
        <v>2</v>
      </c>
      <c r="C75" s="1">
        <v>21.6</v>
      </c>
      <c r="D75" s="1">
        <f t="shared" si="6"/>
        <v>19.206772000000004</v>
      </c>
      <c r="E75" s="1">
        <f t="shared" si="7"/>
        <v>0.036624960000000005</v>
      </c>
      <c r="F75" s="14">
        <f t="shared" si="8"/>
        <v>0.34494631960814087</v>
      </c>
      <c r="G75" s="1">
        <f t="shared" si="9"/>
        <v>0.7034472562291203</v>
      </c>
      <c r="H75" s="1">
        <f t="shared" si="10"/>
        <v>466.56000000000006</v>
      </c>
      <c r="I75" s="1">
        <f t="shared" si="11"/>
        <v>10077.696000000002</v>
      </c>
      <c r="J75" s="1"/>
      <c r="L75" s="22"/>
      <c r="M75" s="22"/>
    </row>
    <row r="76" spans="1:13" ht="12.75">
      <c r="A76" s="1">
        <v>223</v>
      </c>
      <c r="B76" s="1">
        <v>2</v>
      </c>
      <c r="C76" s="1">
        <v>21.5</v>
      </c>
      <c r="D76" s="1">
        <f t="shared" si="6"/>
        <v>19.155775000000002</v>
      </c>
      <c r="E76" s="1">
        <f t="shared" si="7"/>
        <v>0.036286625</v>
      </c>
      <c r="F76" s="14">
        <f t="shared" si="8"/>
        <v>0.34111755810326394</v>
      </c>
      <c r="G76" s="1">
        <f t="shared" si="9"/>
        <v>0.6950984240093752</v>
      </c>
      <c r="H76" s="1">
        <f t="shared" si="10"/>
        <v>462.25</v>
      </c>
      <c r="I76" s="1">
        <f t="shared" si="11"/>
        <v>9938.375</v>
      </c>
      <c r="J76" s="1"/>
      <c r="L76" s="22"/>
      <c r="M76" s="22"/>
    </row>
    <row r="77" spans="1:13" ht="12.75">
      <c r="A77" s="1">
        <v>150</v>
      </c>
      <c r="B77" s="1">
        <v>2</v>
      </c>
      <c r="C77" s="1">
        <v>21.5</v>
      </c>
      <c r="D77" s="1">
        <f t="shared" si="6"/>
        <v>19.155775000000002</v>
      </c>
      <c r="E77" s="1">
        <f t="shared" si="7"/>
        <v>0.036286625</v>
      </c>
      <c r="F77" s="14">
        <f t="shared" si="8"/>
        <v>0.34111755810326394</v>
      </c>
      <c r="G77" s="1">
        <f t="shared" si="9"/>
        <v>0.6950984240093752</v>
      </c>
      <c r="H77" s="1">
        <f t="shared" si="10"/>
        <v>462.25</v>
      </c>
      <c r="I77" s="1">
        <f t="shared" si="11"/>
        <v>9938.375</v>
      </c>
      <c r="J77" s="1"/>
      <c r="L77" s="22"/>
      <c r="M77" s="22"/>
    </row>
    <row r="78" spans="1:13" ht="12.75">
      <c r="A78" s="1">
        <v>246</v>
      </c>
      <c r="B78" s="1">
        <v>2</v>
      </c>
      <c r="C78" s="1">
        <v>21.5</v>
      </c>
      <c r="D78" s="1">
        <f t="shared" si="6"/>
        <v>19.155775000000002</v>
      </c>
      <c r="E78" s="1">
        <f t="shared" si="7"/>
        <v>0.036286625</v>
      </c>
      <c r="F78" s="14">
        <f t="shared" si="8"/>
        <v>0.34111755810326394</v>
      </c>
      <c r="G78" s="1">
        <f t="shared" si="9"/>
        <v>0.6950984240093752</v>
      </c>
      <c r="H78" s="1">
        <f t="shared" si="10"/>
        <v>462.25</v>
      </c>
      <c r="I78" s="1">
        <f t="shared" si="11"/>
        <v>9938.375</v>
      </c>
      <c r="J78" s="1"/>
      <c r="L78" s="22"/>
      <c r="M78" s="22"/>
    </row>
    <row r="79" spans="1:13" ht="12.75">
      <c r="A79" s="1">
        <v>157</v>
      </c>
      <c r="B79" s="1">
        <v>2</v>
      </c>
      <c r="C79" s="1">
        <v>21.4</v>
      </c>
      <c r="D79" s="1">
        <f t="shared" si="6"/>
        <v>19.104392</v>
      </c>
      <c r="E79" s="1">
        <f t="shared" si="7"/>
        <v>0.03594985999999999</v>
      </c>
      <c r="F79" s="14">
        <f t="shared" si="8"/>
        <v>0.33730676208998517</v>
      </c>
      <c r="G79" s="1">
        <f t="shared" si="9"/>
        <v>0.6868002177851199</v>
      </c>
      <c r="H79" s="1">
        <f t="shared" si="10"/>
        <v>457.9599999999999</v>
      </c>
      <c r="I79" s="1">
        <f t="shared" si="11"/>
        <v>9800.343999999997</v>
      </c>
      <c r="J79" s="1"/>
      <c r="L79" s="22"/>
      <c r="M79" s="22"/>
    </row>
    <row r="80" spans="1:13" ht="12.75">
      <c r="A80" s="1">
        <v>9</v>
      </c>
      <c r="B80" s="1">
        <v>2</v>
      </c>
      <c r="C80" s="1">
        <v>21.4</v>
      </c>
      <c r="D80" s="1">
        <f t="shared" si="6"/>
        <v>19.104392</v>
      </c>
      <c r="E80" s="1">
        <f t="shared" si="7"/>
        <v>0.03594985999999999</v>
      </c>
      <c r="F80" s="14">
        <f t="shared" si="8"/>
        <v>0.33730676208998517</v>
      </c>
      <c r="G80" s="1">
        <f t="shared" si="9"/>
        <v>0.6868002177851199</v>
      </c>
      <c r="H80" s="1">
        <f t="shared" si="10"/>
        <v>457.9599999999999</v>
      </c>
      <c r="I80" s="1">
        <f t="shared" si="11"/>
        <v>9800.343999999997</v>
      </c>
      <c r="J80" s="1"/>
      <c r="L80" s="22"/>
      <c r="M80" s="22"/>
    </row>
    <row r="81" spans="1:13" ht="12.75">
      <c r="A81" s="1">
        <v>29</v>
      </c>
      <c r="B81" s="1">
        <v>2</v>
      </c>
      <c r="C81" s="1">
        <v>21.4</v>
      </c>
      <c r="D81" s="1">
        <f t="shared" si="6"/>
        <v>19.104392</v>
      </c>
      <c r="E81" s="1">
        <f t="shared" si="7"/>
        <v>0.03594985999999999</v>
      </c>
      <c r="F81" s="14">
        <f t="shared" si="8"/>
        <v>0.33730676208998517</v>
      </c>
      <c r="G81" s="1">
        <f t="shared" si="9"/>
        <v>0.6868002177851199</v>
      </c>
      <c r="H81" s="1">
        <f t="shared" si="10"/>
        <v>457.9599999999999</v>
      </c>
      <c r="I81" s="1">
        <f t="shared" si="11"/>
        <v>9800.343999999997</v>
      </c>
      <c r="J81" s="1"/>
      <c r="L81" s="22"/>
      <c r="M81" s="22"/>
    </row>
    <row r="82" spans="1:13" ht="12.75">
      <c r="A82" s="1">
        <v>90</v>
      </c>
      <c r="B82" s="1">
        <v>2</v>
      </c>
      <c r="C82" s="1">
        <v>21.3</v>
      </c>
      <c r="D82" s="1">
        <f t="shared" si="6"/>
        <v>19.052623</v>
      </c>
      <c r="E82" s="1">
        <f t="shared" si="7"/>
        <v>0.03561466500000001</v>
      </c>
      <c r="F82" s="14">
        <f t="shared" si="8"/>
        <v>0.3335140832349291</v>
      </c>
      <c r="G82" s="1">
        <f t="shared" si="9"/>
        <v>0.6785527855162953</v>
      </c>
      <c r="H82" s="1">
        <f t="shared" si="10"/>
        <v>453.69000000000005</v>
      </c>
      <c r="I82" s="1">
        <f t="shared" si="11"/>
        <v>9663.597000000002</v>
      </c>
      <c r="J82" s="1"/>
      <c r="L82" s="22"/>
      <c r="M82" s="22"/>
    </row>
    <row r="83" spans="1:13" ht="12.75">
      <c r="A83" s="1">
        <v>226</v>
      </c>
      <c r="B83" s="1">
        <v>2</v>
      </c>
      <c r="C83" s="1">
        <v>21.3</v>
      </c>
      <c r="D83" s="1">
        <f t="shared" si="6"/>
        <v>19.052623</v>
      </c>
      <c r="E83" s="1">
        <f t="shared" si="7"/>
        <v>0.03561466500000001</v>
      </c>
      <c r="F83" s="14">
        <f t="shared" si="8"/>
        <v>0.3335140832349291</v>
      </c>
      <c r="G83" s="1">
        <f t="shared" si="9"/>
        <v>0.6785527855162953</v>
      </c>
      <c r="H83" s="1">
        <f t="shared" si="10"/>
        <v>453.69000000000005</v>
      </c>
      <c r="I83" s="1">
        <f t="shared" si="11"/>
        <v>9663.597000000002</v>
      </c>
      <c r="J83" s="1"/>
      <c r="L83" s="22"/>
      <c r="M83" s="22"/>
    </row>
    <row r="84" spans="1:13" ht="12.75">
      <c r="A84" s="1">
        <v>24</v>
      </c>
      <c r="B84" s="1">
        <v>2</v>
      </c>
      <c r="C84" s="1">
        <v>21.2</v>
      </c>
      <c r="D84" s="1">
        <f t="shared" si="6"/>
        <v>19.000468</v>
      </c>
      <c r="E84" s="1">
        <f t="shared" si="7"/>
        <v>0.03528104</v>
      </c>
      <c r="F84" s="14">
        <f t="shared" si="8"/>
        <v>0.32973967144456184</v>
      </c>
      <c r="G84" s="1">
        <f t="shared" si="9"/>
        <v>0.6703562715267201</v>
      </c>
      <c r="H84" s="1">
        <f t="shared" si="10"/>
        <v>449.44</v>
      </c>
      <c r="I84" s="1">
        <f t="shared" si="11"/>
        <v>9528.127999999999</v>
      </c>
      <c r="J84" s="1"/>
      <c r="L84" s="22"/>
      <c r="M84" s="22"/>
    </row>
    <row r="85" spans="1:13" ht="12.75">
      <c r="A85" s="1">
        <v>48</v>
      </c>
      <c r="B85" s="1">
        <v>2</v>
      </c>
      <c r="C85" s="1">
        <v>21.2</v>
      </c>
      <c r="D85" s="1">
        <f t="shared" si="6"/>
        <v>19.000468</v>
      </c>
      <c r="E85" s="1">
        <f t="shared" si="7"/>
        <v>0.03528104</v>
      </c>
      <c r="F85" s="14">
        <f t="shared" si="8"/>
        <v>0.32973967144456184</v>
      </c>
      <c r="G85" s="1">
        <f t="shared" si="9"/>
        <v>0.6703562715267201</v>
      </c>
      <c r="H85" s="1">
        <f t="shared" si="10"/>
        <v>449.44</v>
      </c>
      <c r="I85" s="1">
        <f t="shared" si="11"/>
        <v>9528.127999999999</v>
      </c>
      <c r="J85" s="1"/>
      <c r="L85" s="22"/>
      <c r="M85" s="22"/>
    </row>
    <row r="86" spans="1:13" ht="12.75">
      <c r="A86" s="1">
        <v>78</v>
      </c>
      <c r="B86" s="1">
        <v>2</v>
      </c>
      <c r="C86" s="1">
        <v>21.2</v>
      </c>
      <c r="D86" s="1">
        <f t="shared" si="6"/>
        <v>19.000468</v>
      </c>
      <c r="E86" s="1">
        <f t="shared" si="7"/>
        <v>0.03528104</v>
      </c>
      <c r="F86" s="14">
        <f t="shared" si="8"/>
        <v>0.32973967144456184</v>
      </c>
      <c r="G86" s="1">
        <f t="shared" si="9"/>
        <v>0.6703562715267201</v>
      </c>
      <c r="H86" s="1">
        <f t="shared" si="10"/>
        <v>449.44</v>
      </c>
      <c r="I86" s="1">
        <f t="shared" si="11"/>
        <v>9528.127999999999</v>
      </c>
      <c r="J86" s="1"/>
      <c r="L86" s="22"/>
      <c r="M86" s="22"/>
    </row>
    <row r="87" spans="1:13" ht="12.75">
      <c r="A87" s="1">
        <v>192</v>
      </c>
      <c r="B87" s="1">
        <v>2</v>
      </c>
      <c r="C87" s="1">
        <v>21.2</v>
      </c>
      <c r="D87" s="1">
        <f t="shared" si="6"/>
        <v>19.000468</v>
      </c>
      <c r="E87" s="1">
        <f t="shared" si="7"/>
        <v>0.03528104</v>
      </c>
      <c r="F87" s="14">
        <f t="shared" si="8"/>
        <v>0.32973967144456184</v>
      </c>
      <c r="G87" s="1">
        <f t="shared" si="9"/>
        <v>0.6703562715267201</v>
      </c>
      <c r="H87" s="1">
        <f t="shared" si="10"/>
        <v>449.44</v>
      </c>
      <c r="I87" s="1">
        <f t="shared" si="11"/>
        <v>9528.127999999999</v>
      </c>
      <c r="J87" s="1"/>
      <c r="L87" s="22"/>
      <c r="M87" s="22"/>
    </row>
    <row r="88" spans="1:13" ht="12.75">
      <c r="A88" s="1">
        <v>186</v>
      </c>
      <c r="B88" s="1">
        <v>2</v>
      </c>
      <c r="C88" s="1">
        <v>21</v>
      </c>
      <c r="D88" s="1">
        <f t="shared" si="6"/>
        <v>18.895</v>
      </c>
      <c r="E88" s="1">
        <f t="shared" si="7"/>
        <v>0.0346185</v>
      </c>
      <c r="F88" s="14">
        <f t="shared" si="8"/>
        <v>0.3222462398239087</v>
      </c>
      <c r="G88" s="1">
        <f t="shared" si="9"/>
        <v>0.6541165575000001</v>
      </c>
      <c r="H88" s="1">
        <f t="shared" si="10"/>
        <v>441</v>
      </c>
      <c r="I88" s="1">
        <f t="shared" si="11"/>
        <v>9261</v>
      </c>
      <c r="J88" s="1"/>
      <c r="L88" s="22"/>
      <c r="M88" s="22"/>
    </row>
    <row r="89" spans="1:13" ht="12.75">
      <c r="A89" s="1">
        <v>108</v>
      </c>
      <c r="B89" s="1">
        <v>2</v>
      </c>
      <c r="C89" s="1">
        <v>21</v>
      </c>
      <c r="D89" s="1">
        <f t="shared" si="6"/>
        <v>18.895</v>
      </c>
      <c r="E89" s="1">
        <f t="shared" si="7"/>
        <v>0.0346185</v>
      </c>
      <c r="F89" s="14">
        <f t="shared" si="8"/>
        <v>0.3222462398239087</v>
      </c>
      <c r="G89" s="1">
        <f t="shared" si="9"/>
        <v>0.6541165575000001</v>
      </c>
      <c r="H89" s="1">
        <f t="shared" si="10"/>
        <v>441</v>
      </c>
      <c r="I89" s="1">
        <f t="shared" si="11"/>
        <v>9261</v>
      </c>
      <c r="J89" s="1"/>
      <c r="L89" s="22"/>
      <c r="M89" s="22"/>
    </row>
    <row r="90" spans="1:13" ht="12.75">
      <c r="A90" s="1">
        <v>221</v>
      </c>
      <c r="B90" s="1">
        <v>2</v>
      </c>
      <c r="C90" s="1">
        <v>21</v>
      </c>
      <c r="D90" s="1">
        <f t="shared" si="6"/>
        <v>18.895</v>
      </c>
      <c r="E90" s="1">
        <f t="shared" si="7"/>
        <v>0.0346185</v>
      </c>
      <c r="F90" s="14">
        <f t="shared" si="8"/>
        <v>0.3222462398239087</v>
      </c>
      <c r="G90" s="1">
        <f t="shared" si="9"/>
        <v>0.6541165575000001</v>
      </c>
      <c r="H90" s="1">
        <f t="shared" si="10"/>
        <v>441</v>
      </c>
      <c r="I90" s="1">
        <f t="shared" si="11"/>
        <v>9261</v>
      </c>
      <c r="J90" s="1"/>
      <c r="L90" s="22"/>
      <c r="M90" s="22"/>
    </row>
    <row r="91" spans="1:13" ht="12.75">
      <c r="A91" s="1">
        <v>158</v>
      </c>
      <c r="B91" s="1">
        <v>2</v>
      </c>
      <c r="C91" s="1">
        <v>20.9</v>
      </c>
      <c r="D91" s="1">
        <f t="shared" si="6"/>
        <v>18.841687000000004</v>
      </c>
      <c r="E91" s="1">
        <f t="shared" si="7"/>
        <v>0.034289585</v>
      </c>
      <c r="F91" s="14">
        <f t="shared" si="8"/>
        <v>0.3185275109172372</v>
      </c>
      <c r="G91" s="1">
        <f t="shared" si="9"/>
        <v>0.6460736279298951</v>
      </c>
      <c r="H91" s="1">
        <f t="shared" si="10"/>
        <v>436.80999999999995</v>
      </c>
      <c r="I91" s="1">
        <f t="shared" si="11"/>
        <v>9129.328999999998</v>
      </c>
      <c r="J91" s="1"/>
      <c r="L91" s="22"/>
      <c r="M91" s="22"/>
    </row>
    <row r="92" spans="1:13" ht="12.75">
      <c r="A92" s="1">
        <v>238</v>
      </c>
      <c r="B92" s="1">
        <v>2</v>
      </c>
      <c r="C92" s="1">
        <v>20.8</v>
      </c>
      <c r="D92" s="1">
        <f t="shared" si="6"/>
        <v>18.787988000000002</v>
      </c>
      <c r="E92" s="1">
        <f t="shared" si="7"/>
        <v>0.033962240000000005</v>
      </c>
      <c r="F92" s="14">
        <f t="shared" si="8"/>
        <v>0.3148276309028993</v>
      </c>
      <c r="G92" s="1">
        <f t="shared" si="9"/>
        <v>0.6380821575731201</v>
      </c>
      <c r="H92" s="1">
        <f t="shared" si="10"/>
        <v>432.64000000000004</v>
      </c>
      <c r="I92" s="1">
        <f t="shared" si="11"/>
        <v>8998.912000000002</v>
      </c>
      <c r="J92" s="1"/>
      <c r="L92" s="22"/>
      <c r="M92" s="22"/>
    </row>
    <row r="93" spans="1:13" ht="12.75">
      <c r="A93" s="1">
        <v>200</v>
      </c>
      <c r="B93" s="1">
        <v>2</v>
      </c>
      <c r="C93" s="1">
        <v>20.8</v>
      </c>
      <c r="D93" s="1">
        <f t="shared" si="6"/>
        <v>18.787988000000002</v>
      </c>
      <c r="E93" s="1">
        <f t="shared" si="7"/>
        <v>0.033962240000000005</v>
      </c>
      <c r="F93" s="14">
        <f t="shared" si="8"/>
        <v>0.3148276309028993</v>
      </c>
      <c r="G93" s="1">
        <f t="shared" si="9"/>
        <v>0.6380821575731201</v>
      </c>
      <c r="H93" s="1">
        <f t="shared" si="10"/>
        <v>432.64000000000004</v>
      </c>
      <c r="I93" s="1">
        <f t="shared" si="11"/>
        <v>8998.912000000002</v>
      </c>
      <c r="J93" s="1"/>
      <c r="L93" s="22"/>
      <c r="M93" s="22"/>
    </row>
    <row r="94" spans="1:13" ht="12.75">
      <c r="A94" s="1">
        <v>65</v>
      </c>
      <c r="B94" s="1">
        <v>2</v>
      </c>
      <c r="C94" s="1">
        <v>20.7</v>
      </c>
      <c r="D94" s="1">
        <f t="shared" si="6"/>
        <v>18.733903</v>
      </c>
      <c r="E94" s="1">
        <f t="shared" si="7"/>
        <v>0.033636465</v>
      </c>
      <c r="F94" s="14">
        <f t="shared" si="8"/>
        <v>0.31114674073927756</v>
      </c>
      <c r="G94" s="1">
        <f t="shared" si="9"/>
        <v>0.630142272572895</v>
      </c>
      <c r="H94" s="1">
        <f t="shared" si="10"/>
        <v>428.48999999999995</v>
      </c>
      <c r="I94" s="1">
        <f t="shared" si="11"/>
        <v>8869.742999999999</v>
      </c>
      <c r="J94" s="1"/>
      <c r="L94" s="22"/>
      <c r="M94" s="22"/>
    </row>
    <row r="95" spans="1:13" ht="12.75">
      <c r="A95" s="1">
        <v>204</v>
      </c>
      <c r="B95" s="1">
        <v>2</v>
      </c>
      <c r="C95" s="1">
        <v>20.7</v>
      </c>
      <c r="D95" s="1">
        <f t="shared" si="6"/>
        <v>18.733903</v>
      </c>
      <c r="E95" s="1">
        <f t="shared" si="7"/>
        <v>0.033636465</v>
      </c>
      <c r="F95" s="14">
        <f t="shared" si="8"/>
        <v>0.31114674073927756</v>
      </c>
      <c r="G95" s="1">
        <f t="shared" si="9"/>
        <v>0.630142272572895</v>
      </c>
      <c r="H95" s="1">
        <f t="shared" si="10"/>
        <v>428.48999999999995</v>
      </c>
      <c r="I95" s="1">
        <f t="shared" si="11"/>
        <v>8869.742999999999</v>
      </c>
      <c r="J95" s="1"/>
      <c r="L95" s="22"/>
      <c r="M95" s="22"/>
    </row>
    <row r="96" spans="1:13" ht="12.75">
      <c r="A96" s="1">
        <v>243</v>
      </c>
      <c r="B96" s="1">
        <v>2</v>
      </c>
      <c r="C96" s="1">
        <v>20.7</v>
      </c>
      <c r="D96" s="1">
        <f t="shared" si="6"/>
        <v>18.733903</v>
      </c>
      <c r="E96" s="1">
        <f t="shared" si="7"/>
        <v>0.033636465</v>
      </c>
      <c r="F96" s="14">
        <f t="shared" si="8"/>
        <v>0.31114674073927756</v>
      </c>
      <c r="G96" s="1">
        <f t="shared" si="9"/>
        <v>0.630142272572895</v>
      </c>
      <c r="H96" s="1">
        <f t="shared" si="10"/>
        <v>428.48999999999995</v>
      </c>
      <c r="I96" s="1">
        <f t="shared" si="11"/>
        <v>8869.742999999999</v>
      </c>
      <c r="J96" s="1"/>
      <c r="L96" s="22"/>
      <c r="M96" s="22"/>
    </row>
    <row r="97" spans="1:13" ht="12.75">
      <c r="A97" s="1">
        <v>218</v>
      </c>
      <c r="B97" s="1">
        <v>2</v>
      </c>
      <c r="C97" s="1">
        <v>20.5</v>
      </c>
      <c r="D97" s="1">
        <f t="shared" si="6"/>
        <v>18.624575000000004</v>
      </c>
      <c r="E97" s="1">
        <f t="shared" si="7"/>
        <v>0.032989625</v>
      </c>
      <c r="F97" s="14">
        <f t="shared" si="8"/>
        <v>0.3038424846934162</v>
      </c>
      <c r="G97" s="1">
        <f t="shared" si="9"/>
        <v>0.6144177450343752</v>
      </c>
      <c r="H97" s="1">
        <f t="shared" si="10"/>
        <v>420.25</v>
      </c>
      <c r="I97" s="1">
        <f t="shared" si="11"/>
        <v>8615.125</v>
      </c>
      <c r="J97" s="1"/>
      <c r="L97" s="22"/>
      <c r="M97" s="22"/>
    </row>
    <row r="98" spans="1:13" ht="12.75">
      <c r="A98" s="1">
        <v>63</v>
      </c>
      <c r="B98" s="1">
        <v>2</v>
      </c>
      <c r="C98" s="1">
        <v>20.5</v>
      </c>
      <c r="D98" s="1">
        <f t="shared" si="6"/>
        <v>18.624575000000004</v>
      </c>
      <c r="E98" s="1">
        <f t="shared" si="7"/>
        <v>0.032989625</v>
      </c>
      <c r="F98" s="14">
        <f t="shared" si="8"/>
        <v>0.3038424846934162</v>
      </c>
      <c r="G98" s="1">
        <f t="shared" si="9"/>
        <v>0.6144177450343752</v>
      </c>
      <c r="H98" s="1">
        <f t="shared" si="10"/>
        <v>420.25</v>
      </c>
      <c r="I98" s="1">
        <f t="shared" si="11"/>
        <v>8615.125</v>
      </c>
      <c r="J98" s="1"/>
      <c r="L98" s="22"/>
      <c r="M98" s="22"/>
    </row>
    <row r="99" spans="1:13" ht="12.75">
      <c r="A99" s="1">
        <v>96</v>
      </c>
      <c r="B99" s="1">
        <v>2</v>
      </c>
      <c r="C99" s="1">
        <v>20.5</v>
      </c>
      <c r="D99" s="1">
        <f t="shared" si="6"/>
        <v>18.624575000000004</v>
      </c>
      <c r="E99" s="1">
        <f t="shared" si="7"/>
        <v>0.032989625</v>
      </c>
      <c r="F99" s="14">
        <f t="shared" si="8"/>
        <v>0.3038424846934162</v>
      </c>
      <c r="G99" s="1">
        <f t="shared" si="9"/>
        <v>0.6144177450343752</v>
      </c>
      <c r="H99" s="1">
        <f t="shared" si="10"/>
        <v>420.25</v>
      </c>
      <c r="I99" s="1">
        <f t="shared" si="11"/>
        <v>8615.125</v>
      </c>
      <c r="J99" s="1"/>
      <c r="L99" s="22"/>
      <c r="M99" s="22"/>
    </row>
    <row r="100" spans="1:13" ht="12.75">
      <c r="A100" s="1">
        <v>107</v>
      </c>
      <c r="B100" s="1">
        <v>2</v>
      </c>
      <c r="C100" s="1">
        <v>20.5</v>
      </c>
      <c r="D100" s="1">
        <f t="shared" si="6"/>
        <v>18.624575000000004</v>
      </c>
      <c r="E100" s="1">
        <f t="shared" si="7"/>
        <v>0.032989625</v>
      </c>
      <c r="F100" s="14">
        <f t="shared" si="8"/>
        <v>0.3038424846934162</v>
      </c>
      <c r="G100" s="1">
        <f t="shared" si="9"/>
        <v>0.6144177450343752</v>
      </c>
      <c r="H100" s="1">
        <f t="shared" si="10"/>
        <v>420.25</v>
      </c>
      <c r="I100" s="1">
        <f t="shared" si="11"/>
        <v>8615.125</v>
      </c>
      <c r="J100" s="1"/>
      <c r="L100" s="22"/>
      <c r="M100" s="22"/>
    </row>
    <row r="101" spans="1:13" ht="12.75">
      <c r="A101" s="1">
        <v>134</v>
      </c>
      <c r="B101" s="1">
        <v>2</v>
      </c>
      <c r="C101" s="1">
        <v>20.5</v>
      </c>
      <c r="D101" s="1">
        <f t="shared" si="6"/>
        <v>18.624575000000004</v>
      </c>
      <c r="E101" s="1">
        <f t="shared" si="7"/>
        <v>0.032989625</v>
      </c>
      <c r="F101" s="14">
        <f t="shared" si="8"/>
        <v>0.3038424846934162</v>
      </c>
      <c r="G101" s="1">
        <f t="shared" si="9"/>
        <v>0.6144177450343752</v>
      </c>
      <c r="H101" s="1">
        <f t="shared" si="10"/>
        <v>420.25</v>
      </c>
      <c r="I101" s="1">
        <f t="shared" si="11"/>
        <v>8615.125</v>
      </c>
      <c r="J101" s="1"/>
      <c r="L101" s="22"/>
      <c r="M101" s="22"/>
    </row>
    <row r="102" spans="1:13" ht="12.75">
      <c r="A102" s="1">
        <v>229</v>
      </c>
      <c r="B102" s="1">
        <v>2</v>
      </c>
      <c r="C102" s="1">
        <v>20.5</v>
      </c>
      <c r="D102" s="1">
        <f t="shared" si="6"/>
        <v>18.624575000000004</v>
      </c>
      <c r="E102" s="1">
        <f t="shared" si="7"/>
        <v>0.032989625</v>
      </c>
      <c r="F102" s="14">
        <f t="shared" si="8"/>
        <v>0.3038424846934162</v>
      </c>
      <c r="G102" s="1">
        <f t="shared" si="9"/>
        <v>0.6144177450343752</v>
      </c>
      <c r="H102" s="1">
        <f t="shared" si="10"/>
        <v>420.25</v>
      </c>
      <c r="I102" s="1">
        <f t="shared" si="11"/>
        <v>8615.125</v>
      </c>
      <c r="J102" s="1"/>
      <c r="L102" s="22"/>
      <c r="M102" s="22"/>
    </row>
    <row r="103" spans="1:13" ht="12.75">
      <c r="A103" s="1">
        <v>236</v>
      </c>
      <c r="B103" s="1">
        <v>2</v>
      </c>
      <c r="C103" s="1">
        <v>20.5</v>
      </c>
      <c r="D103" s="1">
        <f t="shared" si="6"/>
        <v>18.624575000000004</v>
      </c>
      <c r="E103" s="1">
        <f t="shared" si="7"/>
        <v>0.032989625</v>
      </c>
      <c r="F103" s="14">
        <f t="shared" si="8"/>
        <v>0.3038424846934162</v>
      </c>
      <c r="G103" s="1">
        <f t="shared" si="9"/>
        <v>0.6144177450343752</v>
      </c>
      <c r="H103" s="1">
        <f t="shared" si="10"/>
        <v>420.25</v>
      </c>
      <c r="I103" s="1">
        <f t="shared" si="11"/>
        <v>8615.125</v>
      </c>
      <c r="J103" s="1"/>
      <c r="L103" s="22"/>
      <c r="M103" s="22"/>
    </row>
    <row r="104" spans="1:13" ht="12.75">
      <c r="A104" s="1">
        <v>130</v>
      </c>
      <c r="B104" s="1">
        <v>2</v>
      </c>
      <c r="C104" s="1">
        <v>20.4</v>
      </c>
      <c r="D104" s="1">
        <f t="shared" si="6"/>
        <v>18.569332</v>
      </c>
      <c r="E104" s="1">
        <f t="shared" si="7"/>
        <v>0.03266856</v>
      </c>
      <c r="F104" s="14">
        <f t="shared" si="8"/>
        <v>0.3002193915945262</v>
      </c>
      <c r="G104" s="1">
        <f t="shared" si="9"/>
        <v>0.60663333660192</v>
      </c>
      <c r="H104" s="1">
        <f t="shared" si="10"/>
        <v>416.15999999999997</v>
      </c>
      <c r="I104" s="1">
        <f t="shared" si="11"/>
        <v>8489.663999999999</v>
      </c>
      <c r="J104" s="1"/>
      <c r="L104" s="22"/>
      <c r="M104" s="22"/>
    </row>
    <row r="105" spans="1:13" ht="12.75">
      <c r="A105" s="1">
        <v>189</v>
      </c>
      <c r="B105" s="1">
        <v>2</v>
      </c>
      <c r="C105" s="1">
        <v>20.3</v>
      </c>
      <c r="D105" s="1">
        <f t="shared" si="6"/>
        <v>18.513703000000003</v>
      </c>
      <c r="E105" s="1">
        <f t="shared" si="7"/>
        <v>0.032349065</v>
      </c>
      <c r="F105" s="14">
        <f t="shared" si="8"/>
        <v>0.29661583389370316</v>
      </c>
      <c r="G105" s="1">
        <f t="shared" si="9"/>
        <v>0.5989009817376951</v>
      </c>
      <c r="H105" s="1">
        <f t="shared" si="10"/>
        <v>412.09000000000003</v>
      </c>
      <c r="I105" s="1">
        <f t="shared" si="11"/>
        <v>8365.427000000001</v>
      </c>
      <c r="J105" s="1"/>
      <c r="L105" s="22"/>
      <c r="M105" s="22"/>
    </row>
    <row r="106" spans="1:13" ht="12.75">
      <c r="A106" s="1">
        <v>176</v>
      </c>
      <c r="B106" s="1">
        <v>2</v>
      </c>
      <c r="C106" s="1">
        <v>20.2</v>
      </c>
      <c r="D106" s="1">
        <f t="shared" si="6"/>
        <v>18.457688</v>
      </c>
      <c r="E106" s="1">
        <f t="shared" si="7"/>
        <v>0.03203114</v>
      </c>
      <c r="F106" s="14">
        <f t="shared" si="8"/>
        <v>0.29303194335785804</v>
      </c>
      <c r="G106" s="1">
        <f t="shared" si="9"/>
        <v>0.59122078840432</v>
      </c>
      <c r="H106" s="1">
        <f t="shared" si="10"/>
        <v>408.03999999999996</v>
      </c>
      <c r="I106" s="1">
        <f t="shared" si="11"/>
        <v>8242.408</v>
      </c>
      <c r="J106" s="1"/>
      <c r="L106" s="22"/>
      <c r="M106" s="22"/>
    </row>
    <row r="107" spans="1:13" ht="12.75">
      <c r="A107" s="1">
        <v>181</v>
      </c>
      <c r="B107" s="1">
        <v>2</v>
      </c>
      <c r="C107" s="1">
        <v>20.2</v>
      </c>
      <c r="D107" s="1">
        <f t="shared" si="6"/>
        <v>18.457688</v>
      </c>
      <c r="E107" s="1">
        <f t="shared" si="7"/>
        <v>0.03203114</v>
      </c>
      <c r="F107" s="14">
        <f t="shared" si="8"/>
        <v>0.29303194335785804</v>
      </c>
      <c r="G107" s="1">
        <f t="shared" si="9"/>
        <v>0.59122078840432</v>
      </c>
      <c r="H107" s="1">
        <f t="shared" si="10"/>
        <v>408.03999999999996</v>
      </c>
      <c r="I107" s="1">
        <f t="shared" si="11"/>
        <v>8242.408</v>
      </c>
      <c r="J107" s="1"/>
      <c r="L107" s="22"/>
      <c r="M107" s="22"/>
    </row>
    <row r="108" spans="1:13" ht="12.75">
      <c r="A108" s="1">
        <v>111</v>
      </c>
      <c r="B108" s="1">
        <v>2</v>
      </c>
      <c r="C108" s="1">
        <v>20.1</v>
      </c>
      <c r="D108" s="1">
        <f t="shared" si="6"/>
        <v>18.401287</v>
      </c>
      <c r="E108" s="1">
        <f t="shared" si="7"/>
        <v>0.03171478500000001</v>
      </c>
      <c r="F108" s="14">
        <f t="shared" si="8"/>
        <v>0.28946784988666974</v>
      </c>
      <c r="G108" s="1">
        <f t="shared" si="9"/>
        <v>0.5835928609282952</v>
      </c>
      <c r="H108" s="1">
        <f t="shared" si="10"/>
        <v>404.01000000000005</v>
      </c>
      <c r="I108" s="1">
        <f t="shared" si="11"/>
        <v>8120.6010000000015</v>
      </c>
      <c r="J108" s="1"/>
      <c r="L108" s="22"/>
      <c r="M108" s="22"/>
    </row>
    <row r="109" spans="1:13" ht="12.75">
      <c r="A109" s="1">
        <v>230</v>
      </c>
      <c r="B109" s="1">
        <v>2</v>
      </c>
      <c r="C109" s="1">
        <v>20.1</v>
      </c>
      <c r="D109" s="1">
        <f t="shared" si="6"/>
        <v>18.401287</v>
      </c>
      <c r="E109" s="1">
        <f t="shared" si="7"/>
        <v>0.03171478500000001</v>
      </c>
      <c r="F109" s="14">
        <f t="shared" si="8"/>
        <v>0.28946784988666974</v>
      </c>
      <c r="G109" s="1">
        <f t="shared" si="9"/>
        <v>0.5835928609282952</v>
      </c>
      <c r="H109" s="1">
        <f t="shared" si="10"/>
        <v>404.01000000000005</v>
      </c>
      <c r="I109" s="1">
        <f t="shared" si="11"/>
        <v>8120.6010000000015</v>
      </c>
      <c r="J109" s="1"/>
      <c r="L109" s="22"/>
      <c r="M109" s="22"/>
    </row>
    <row r="110" spans="1:13" ht="12.75">
      <c r="A110" s="1">
        <v>14</v>
      </c>
      <c r="B110" s="1">
        <v>2</v>
      </c>
      <c r="C110" s="1">
        <v>20.1</v>
      </c>
      <c r="D110" s="1">
        <f t="shared" si="6"/>
        <v>18.401287</v>
      </c>
      <c r="E110" s="1">
        <f t="shared" si="7"/>
        <v>0.03171478500000001</v>
      </c>
      <c r="F110" s="14">
        <f t="shared" si="8"/>
        <v>0.28946784988666974</v>
      </c>
      <c r="G110" s="1">
        <f t="shared" si="9"/>
        <v>0.5835928609282952</v>
      </c>
      <c r="H110" s="1">
        <f t="shared" si="10"/>
        <v>404.01000000000005</v>
      </c>
      <c r="I110" s="1">
        <f t="shared" si="11"/>
        <v>8120.6010000000015</v>
      </c>
      <c r="J110" s="1"/>
      <c r="L110" s="22"/>
      <c r="M110" s="22"/>
    </row>
    <row r="111" spans="1:13" ht="12.75">
      <c r="A111" s="1">
        <v>76</v>
      </c>
      <c r="B111" s="1">
        <v>2</v>
      </c>
      <c r="C111" s="1">
        <v>20.1</v>
      </c>
      <c r="D111" s="1">
        <f t="shared" si="6"/>
        <v>18.401287</v>
      </c>
      <c r="E111" s="1">
        <f t="shared" si="7"/>
        <v>0.03171478500000001</v>
      </c>
      <c r="F111" s="14">
        <f t="shared" si="8"/>
        <v>0.28946784988666974</v>
      </c>
      <c r="G111" s="1">
        <f t="shared" si="9"/>
        <v>0.5835928609282952</v>
      </c>
      <c r="H111" s="1">
        <f t="shared" si="10"/>
        <v>404.01000000000005</v>
      </c>
      <c r="I111" s="1">
        <f t="shared" si="11"/>
        <v>8120.6010000000015</v>
      </c>
      <c r="J111" s="1"/>
      <c r="L111" s="22"/>
      <c r="M111" s="22"/>
    </row>
    <row r="112" spans="1:13" ht="12.75">
      <c r="A112" s="1">
        <v>160</v>
      </c>
      <c r="B112" s="1">
        <v>2</v>
      </c>
      <c r="C112" s="1">
        <v>20.1</v>
      </c>
      <c r="D112" s="1">
        <f t="shared" si="6"/>
        <v>18.401287</v>
      </c>
      <c r="E112" s="1">
        <f t="shared" si="7"/>
        <v>0.03171478500000001</v>
      </c>
      <c r="F112" s="14">
        <f t="shared" si="8"/>
        <v>0.28946784988666974</v>
      </c>
      <c r="G112" s="1">
        <f t="shared" si="9"/>
        <v>0.5835928609282952</v>
      </c>
      <c r="H112" s="1">
        <f t="shared" si="10"/>
        <v>404.01000000000005</v>
      </c>
      <c r="I112" s="1">
        <f t="shared" si="11"/>
        <v>8120.6010000000015</v>
      </c>
      <c r="J112" s="1"/>
      <c r="L112" s="22"/>
      <c r="M112" s="22"/>
    </row>
    <row r="113" spans="1:13" ht="12.75">
      <c r="A113" s="1">
        <v>117</v>
      </c>
      <c r="B113" s="1">
        <v>2</v>
      </c>
      <c r="C113" s="1">
        <v>19.9</v>
      </c>
      <c r="D113" s="1">
        <f t="shared" si="6"/>
        <v>18.287327</v>
      </c>
      <c r="E113" s="1">
        <f t="shared" si="7"/>
        <v>0.031086785</v>
      </c>
      <c r="F113" s="14">
        <f t="shared" si="8"/>
        <v>0.2823995643433144</v>
      </c>
      <c r="G113" s="1">
        <f t="shared" si="9"/>
        <v>0.568494202673695</v>
      </c>
      <c r="H113" s="1">
        <f t="shared" si="10"/>
        <v>396.00999999999993</v>
      </c>
      <c r="I113" s="1">
        <f t="shared" si="11"/>
        <v>7880.598999999998</v>
      </c>
      <c r="J113" s="1"/>
      <c r="L113" s="22"/>
      <c r="M113" s="22"/>
    </row>
    <row r="114" spans="1:13" ht="12.75">
      <c r="A114" s="1">
        <v>26</v>
      </c>
      <c r="B114" s="1">
        <v>2</v>
      </c>
      <c r="C114" s="1">
        <v>19.9</v>
      </c>
      <c r="D114" s="1">
        <f t="shared" si="6"/>
        <v>18.287327</v>
      </c>
      <c r="E114" s="1">
        <f t="shared" si="7"/>
        <v>0.031086785</v>
      </c>
      <c r="F114" s="14">
        <f t="shared" si="8"/>
        <v>0.2823995643433144</v>
      </c>
      <c r="G114" s="1">
        <f t="shared" si="9"/>
        <v>0.568494202673695</v>
      </c>
      <c r="H114" s="1">
        <f t="shared" si="10"/>
        <v>396.00999999999993</v>
      </c>
      <c r="I114" s="1">
        <f t="shared" si="11"/>
        <v>7880.598999999998</v>
      </c>
      <c r="J114" s="1"/>
      <c r="L114" s="22"/>
      <c r="M114" s="22"/>
    </row>
    <row r="115" spans="1:13" ht="12.75">
      <c r="A115" s="1">
        <v>40</v>
      </c>
      <c r="B115" s="1">
        <v>2</v>
      </c>
      <c r="C115" s="1">
        <v>19.9</v>
      </c>
      <c r="D115" s="1">
        <f t="shared" si="6"/>
        <v>18.287327</v>
      </c>
      <c r="E115" s="1">
        <f t="shared" si="7"/>
        <v>0.031086785</v>
      </c>
      <c r="F115" s="14">
        <f t="shared" si="8"/>
        <v>0.2823995643433144</v>
      </c>
      <c r="G115" s="1">
        <f t="shared" si="9"/>
        <v>0.568494202673695</v>
      </c>
      <c r="H115" s="1">
        <f t="shared" si="10"/>
        <v>396.00999999999993</v>
      </c>
      <c r="I115" s="1">
        <f t="shared" si="11"/>
        <v>7880.598999999998</v>
      </c>
      <c r="J115" s="1"/>
      <c r="L115" s="22"/>
      <c r="M115" s="22"/>
    </row>
    <row r="116" spans="1:13" ht="12.75">
      <c r="A116" s="1">
        <v>74</v>
      </c>
      <c r="B116" s="1">
        <v>2</v>
      </c>
      <c r="C116" s="1">
        <v>19.9</v>
      </c>
      <c r="D116" s="1">
        <f t="shared" si="6"/>
        <v>18.287327</v>
      </c>
      <c r="E116" s="1">
        <f t="shared" si="7"/>
        <v>0.031086785</v>
      </c>
      <c r="F116" s="14">
        <f t="shared" si="8"/>
        <v>0.2823995643433144</v>
      </c>
      <c r="G116" s="1">
        <f t="shared" si="9"/>
        <v>0.568494202673695</v>
      </c>
      <c r="H116" s="1">
        <f t="shared" si="10"/>
        <v>396.00999999999993</v>
      </c>
      <c r="I116" s="1">
        <f t="shared" si="11"/>
        <v>7880.598999999998</v>
      </c>
      <c r="J116" s="1"/>
      <c r="L116" s="22"/>
      <c r="M116" s="22"/>
    </row>
    <row r="117" spans="1:13" ht="12.75">
      <c r="A117" s="1">
        <v>126</v>
      </c>
      <c r="B117" s="1">
        <v>2</v>
      </c>
      <c r="C117" s="1">
        <v>19.9</v>
      </c>
      <c r="D117" s="1">
        <f t="shared" si="6"/>
        <v>18.287327</v>
      </c>
      <c r="E117" s="1">
        <f t="shared" si="7"/>
        <v>0.031086785</v>
      </c>
      <c r="F117" s="14">
        <f t="shared" si="8"/>
        <v>0.2823995643433144</v>
      </c>
      <c r="G117" s="1">
        <f t="shared" si="9"/>
        <v>0.568494202673695</v>
      </c>
      <c r="H117" s="1">
        <f t="shared" si="10"/>
        <v>396.00999999999993</v>
      </c>
      <c r="I117" s="1">
        <f t="shared" si="11"/>
        <v>7880.598999999998</v>
      </c>
      <c r="J117" s="1"/>
      <c r="L117" s="22"/>
      <c r="M117" s="22"/>
    </row>
    <row r="118" spans="1:13" ht="12.75">
      <c r="A118" s="1">
        <v>211</v>
      </c>
      <c r="B118" s="1">
        <v>2</v>
      </c>
      <c r="C118" s="1">
        <v>19.9</v>
      </c>
      <c r="D118" s="1">
        <f t="shared" si="6"/>
        <v>18.287327</v>
      </c>
      <c r="E118" s="1">
        <f t="shared" si="7"/>
        <v>0.031086785</v>
      </c>
      <c r="F118" s="14">
        <f t="shared" si="8"/>
        <v>0.2823995643433144</v>
      </c>
      <c r="G118" s="1">
        <f t="shared" si="9"/>
        <v>0.568494202673695</v>
      </c>
      <c r="H118" s="1">
        <f t="shared" si="10"/>
        <v>396.00999999999993</v>
      </c>
      <c r="I118" s="1">
        <f t="shared" si="11"/>
        <v>7880.598999999998</v>
      </c>
      <c r="J118" s="1"/>
      <c r="L118" s="22"/>
      <c r="M118" s="22"/>
    </row>
    <row r="119" spans="1:13" ht="12.75">
      <c r="A119" s="1">
        <v>215</v>
      </c>
      <c r="B119" s="1">
        <v>2</v>
      </c>
      <c r="C119" s="1">
        <v>19.9</v>
      </c>
      <c r="D119" s="1">
        <f t="shared" si="6"/>
        <v>18.287327</v>
      </c>
      <c r="E119" s="1">
        <f t="shared" si="7"/>
        <v>0.031086785</v>
      </c>
      <c r="F119" s="14">
        <f t="shared" si="8"/>
        <v>0.2823995643433144</v>
      </c>
      <c r="G119" s="1">
        <f t="shared" si="9"/>
        <v>0.568494202673695</v>
      </c>
      <c r="H119" s="1">
        <f t="shared" si="10"/>
        <v>396.00999999999993</v>
      </c>
      <c r="I119" s="1">
        <f t="shared" si="11"/>
        <v>7880.598999999998</v>
      </c>
      <c r="J119" s="1"/>
      <c r="L119" s="22"/>
      <c r="M119" s="22"/>
    </row>
    <row r="120" spans="1:13" ht="12.75">
      <c r="A120" s="1">
        <v>36</v>
      </c>
      <c r="B120" s="1">
        <v>2</v>
      </c>
      <c r="C120" s="1">
        <v>19.7</v>
      </c>
      <c r="D120" s="1">
        <f t="shared" si="6"/>
        <v>18.171823</v>
      </c>
      <c r="E120" s="1">
        <f t="shared" si="7"/>
        <v>0.030465065</v>
      </c>
      <c r="F120" s="14">
        <f t="shared" si="8"/>
        <v>0.2754119787527637</v>
      </c>
      <c r="G120" s="1">
        <f t="shared" si="9"/>
        <v>0.553605768863495</v>
      </c>
      <c r="H120" s="1">
        <f t="shared" si="10"/>
        <v>388.09</v>
      </c>
      <c r="I120" s="1">
        <f t="shared" si="11"/>
        <v>7645.373</v>
      </c>
      <c r="J120" s="1"/>
      <c r="L120" s="22"/>
      <c r="M120" s="22"/>
    </row>
    <row r="121" spans="1:13" ht="12.75">
      <c r="A121" s="1">
        <v>53</v>
      </c>
      <c r="B121" s="1">
        <v>2</v>
      </c>
      <c r="C121" s="1">
        <v>19.7</v>
      </c>
      <c r="D121" s="1">
        <f t="shared" si="6"/>
        <v>18.171823</v>
      </c>
      <c r="E121" s="1">
        <f t="shared" si="7"/>
        <v>0.030465065</v>
      </c>
      <c r="F121" s="14">
        <f t="shared" si="8"/>
        <v>0.2754119787527637</v>
      </c>
      <c r="G121" s="1">
        <f t="shared" si="9"/>
        <v>0.553605768863495</v>
      </c>
      <c r="H121" s="1">
        <f t="shared" si="10"/>
        <v>388.09</v>
      </c>
      <c r="I121" s="1">
        <f t="shared" si="11"/>
        <v>7645.373</v>
      </c>
      <c r="J121" s="1"/>
      <c r="L121" s="22"/>
      <c r="M121" s="22"/>
    </row>
    <row r="122" spans="1:13" ht="12.75">
      <c r="A122" s="1">
        <v>56</v>
      </c>
      <c r="B122" s="1">
        <v>2</v>
      </c>
      <c r="C122" s="1">
        <v>19.7</v>
      </c>
      <c r="D122" s="1">
        <f t="shared" si="6"/>
        <v>18.171823</v>
      </c>
      <c r="E122" s="1">
        <f t="shared" si="7"/>
        <v>0.030465065</v>
      </c>
      <c r="F122" s="14">
        <f t="shared" si="8"/>
        <v>0.2754119787527637</v>
      </c>
      <c r="G122" s="1">
        <f t="shared" si="9"/>
        <v>0.553605768863495</v>
      </c>
      <c r="H122" s="1">
        <f t="shared" si="10"/>
        <v>388.09</v>
      </c>
      <c r="I122" s="1">
        <f t="shared" si="11"/>
        <v>7645.373</v>
      </c>
      <c r="J122" s="1"/>
      <c r="L122" s="22"/>
      <c r="M122" s="22"/>
    </row>
    <row r="123" spans="1:13" ht="12.75">
      <c r="A123" s="1">
        <v>103</v>
      </c>
      <c r="B123" s="1">
        <v>2</v>
      </c>
      <c r="C123" s="1">
        <v>19.7</v>
      </c>
      <c r="D123" s="1">
        <f t="shared" si="6"/>
        <v>18.171823</v>
      </c>
      <c r="E123" s="1">
        <f t="shared" si="7"/>
        <v>0.030465065</v>
      </c>
      <c r="F123" s="14">
        <f t="shared" si="8"/>
        <v>0.2754119787527637</v>
      </c>
      <c r="G123" s="1">
        <f t="shared" si="9"/>
        <v>0.553605768863495</v>
      </c>
      <c r="H123" s="1">
        <f t="shared" si="10"/>
        <v>388.09</v>
      </c>
      <c r="I123" s="1">
        <f t="shared" si="11"/>
        <v>7645.373</v>
      </c>
      <c r="J123" s="1"/>
      <c r="L123" s="22"/>
      <c r="M123" s="22"/>
    </row>
    <row r="124" spans="1:13" ht="12.75">
      <c r="A124" s="1">
        <v>97</v>
      </c>
      <c r="B124" s="1">
        <v>2</v>
      </c>
      <c r="C124" s="1">
        <v>19.6</v>
      </c>
      <c r="D124" s="1">
        <f t="shared" si="6"/>
        <v>18.113492</v>
      </c>
      <c r="E124" s="1">
        <f t="shared" si="7"/>
        <v>0.030156560000000006</v>
      </c>
      <c r="F124" s="14">
        <f t="shared" si="8"/>
        <v>0.27194875307728605</v>
      </c>
      <c r="G124" s="1">
        <f t="shared" si="9"/>
        <v>0.5462406083075201</v>
      </c>
      <c r="H124" s="1">
        <f t="shared" si="10"/>
        <v>384.1600000000001</v>
      </c>
      <c r="I124" s="1">
        <f t="shared" si="11"/>
        <v>7529.536000000002</v>
      </c>
      <c r="J124" s="1"/>
      <c r="L124" s="22"/>
      <c r="M124" s="22"/>
    </row>
    <row r="125" spans="1:13" ht="12.75">
      <c r="A125" s="1">
        <v>106</v>
      </c>
      <c r="B125" s="1">
        <v>2</v>
      </c>
      <c r="C125" s="1">
        <v>19.6</v>
      </c>
      <c r="D125" s="1">
        <f t="shared" si="6"/>
        <v>18.113492</v>
      </c>
      <c r="E125" s="1">
        <f t="shared" si="7"/>
        <v>0.030156560000000006</v>
      </c>
      <c r="F125" s="14">
        <f t="shared" si="8"/>
        <v>0.27194875307728605</v>
      </c>
      <c r="G125" s="1">
        <f t="shared" si="9"/>
        <v>0.5462406083075201</v>
      </c>
      <c r="H125" s="1">
        <f t="shared" si="10"/>
        <v>384.1600000000001</v>
      </c>
      <c r="I125" s="1">
        <f t="shared" si="11"/>
        <v>7529.536000000002</v>
      </c>
      <c r="J125" s="1"/>
      <c r="L125" s="22"/>
      <c r="M125" s="22"/>
    </row>
    <row r="126" spans="1:13" ht="12.75">
      <c r="A126" s="1">
        <v>156</v>
      </c>
      <c r="B126" s="1">
        <v>2</v>
      </c>
      <c r="C126" s="1">
        <v>19.6</v>
      </c>
      <c r="D126" s="1">
        <f t="shared" si="6"/>
        <v>18.113492</v>
      </c>
      <c r="E126" s="1">
        <f t="shared" si="7"/>
        <v>0.030156560000000006</v>
      </c>
      <c r="F126" s="14">
        <f t="shared" si="8"/>
        <v>0.27194875307728605</v>
      </c>
      <c r="G126" s="1">
        <f t="shared" si="9"/>
        <v>0.5462406083075201</v>
      </c>
      <c r="H126" s="1">
        <f t="shared" si="10"/>
        <v>384.1600000000001</v>
      </c>
      <c r="I126" s="1">
        <f t="shared" si="11"/>
        <v>7529.536000000002</v>
      </c>
      <c r="J126" s="1"/>
      <c r="L126" s="22"/>
      <c r="M126" s="22"/>
    </row>
    <row r="127" spans="1:13" ht="12.75">
      <c r="A127" s="1">
        <v>216</v>
      </c>
      <c r="B127" s="1">
        <v>2</v>
      </c>
      <c r="C127" s="1">
        <v>19.6</v>
      </c>
      <c r="D127" s="1">
        <f t="shared" si="6"/>
        <v>18.113492</v>
      </c>
      <c r="E127" s="1">
        <f t="shared" si="7"/>
        <v>0.030156560000000006</v>
      </c>
      <c r="F127" s="14">
        <f t="shared" si="8"/>
        <v>0.27194875307728605</v>
      </c>
      <c r="G127" s="1">
        <f t="shared" si="9"/>
        <v>0.5462406083075201</v>
      </c>
      <c r="H127" s="1">
        <f t="shared" si="10"/>
        <v>384.1600000000001</v>
      </c>
      <c r="I127" s="1">
        <f t="shared" si="11"/>
        <v>7529.536000000002</v>
      </c>
      <c r="J127" s="1"/>
      <c r="L127" s="22"/>
      <c r="M127" s="22"/>
    </row>
    <row r="128" spans="1:13" ht="12.75">
      <c r="A128" s="1">
        <v>154</v>
      </c>
      <c r="B128" s="1">
        <v>2</v>
      </c>
      <c r="C128" s="1">
        <v>19.5</v>
      </c>
      <c r="D128" s="1">
        <f t="shared" si="6"/>
        <v>18.054775000000003</v>
      </c>
      <c r="E128" s="1">
        <f t="shared" si="7"/>
        <v>0.029849625000000005</v>
      </c>
      <c r="F128" s="14">
        <f t="shared" si="8"/>
        <v>0.2685060641176565</v>
      </c>
      <c r="G128" s="1">
        <f t="shared" si="9"/>
        <v>0.5389282632093751</v>
      </c>
      <c r="H128" s="1">
        <f t="shared" si="10"/>
        <v>380.25</v>
      </c>
      <c r="I128" s="1">
        <f t="shared" si="11"/>
        <v>7414.875</v>
      </c>
      <c r="J128" s="1"/>
      <c r="L128" s="22"/>
      <c r="M128" s="22"/>
    </row>
    <row r="129" spans="1:13" ht="12.75">
      <c r="A129" s="1">
        <v>128</v>
      </c>
      <c r="B129" s="1">
        <v>2</v>
      </c>
      <c r="C129" s="1">
        <v>19.4</v>
      </c>
      <c r="D129" s="1">
        <f t="shared" si="6"/>
        <v>17.995672000000003</v>
      </c>
      <c r="E129" s="1">
        <f t="shared" si="7"/>
        <v>0.029544259999999996</v>
      </c>
      <c r="F129" s="14">
        <f t="shared" si="8"/>
        <v>0.2650840284360088</v>
      </c>
      <c r="G129" s="1">
        <f t="shared" si="9"/>
        <v>0.53166881244272</v>
      </c>
      <c r="H129" s="1">
        <f t="shared" si="10"/>
        <v>376.35999999999996</v>
      </c>
      <c r="I129" s="1">
        <f t="shared" si="11"/>
        <v>7301.383999999998</v>
      </c>
      <c r="J129" s="1"/>
      <c r="L129" s="22"/>
      <c r="M129" s="22"/>
    </row>
    <row r="130" spans="1:13" ht="12.75">
      <c r="A130" s="1">
        <v>55</v>
      </c>
      <c r="B130" s="1">
        <v>2</v>
      </c>
      <c r="C130" s="1">
        <v>19.3</v>
      </c>
      <c r="D130" s="1">
        <f aca="true" t="shared" si="12" ref="D130:D193">-0.0193*C130^2+1.3418*C130-0.7715</f>
        <v>17.936183</v>
      </c>
      <c r="E130" s="1">
        <f aca="true" t="shared" si="13" ref="E130:E193">3.14/4*(C130)^2/10000</f>
        <v>0.029240465</v>
      </c>
      <c r="F130" s="14">
        <f aca="true" t="shared" si="14" ref="F130:F193">(0.022927*C130^1.91505*(0.99146^C130)*(D130^2.82541)*(D130-1.3)^-1.53547)/1000</f>
        <v>0.2616827606513188</v>
      </c>
      <c r="G130" s="1">
        <f aca="true" t="shared" si="15" ref="G130:G193">E130*D130</f>
        <v>0.524462331245095</v>
      </c>
      <c r="H130" s="1">
        <f aca="true" t="shared" si="16" ref="H130:H193">C130^2</f>
        <v>372.49</v>
      </c>
      <c r="I130" s="1">
        <f aca="true" t="shared" si="17" ref="I130:I193">C130^3</f>
        <v>7189.057000000001</v>
      </c>
      <c r="J130" s="1"/>
      <c r="L130" s="22"/>
      <c r="M130" s="22"/>
    </row>
    <row r="131" spans="1:13" ht="12.75">
      <c r="A131" s="1">
        <v>239</v>
      </c>
      <c r="B131" s="1">
        <v>2</v>
      </c>
      <c r="C131" s="1">
        <v>19.3</v>
      </c>
      <c r="D131" s="1">
        <f t="shared" si="12"/>
        <v>17.936183</v>
      </c>
      <c r="E131" s="1">
        <f t="shared" si="13"/>
        <v>0.029240465</v>
      </c>
      <c r="F131" s="14">
        <f t="shared" si="14"/>
        <v>0.2616827606513188</v>
      </c>
      <c r="G131" s="1">
        <f t="shared" si="15"/>
        <v>0.524462331245095</v>
      </c>
      <c r="H131" s="1">
        <f t="shared" si="16"/>
        <v>372.49</v>
      </c>
      <c r="I131" s="1">
        <f t="shared" si="17"/>
        <v>7189.057000000001</v>
      </c>
      <c r="J131" s="1"/>
      <c r="L131" s="22"/>
      <c r="M131" s="22"/>
    </row>
    <row r="132" spans="1:13" ht="12.75">
      <c r="A132" s="1">
        <v>161</v>
      </c>
      <c r="B132" s="1">
        <v>2</v>
      </c>
      <c r="C132" s="1">
        <v>19.2</v>
      </c>
      <c r="D132" s="1">
        <f t="shared" si="12"/>
        <v>17.876308</v>
      </c>
      <c r="E132" s="1">
        <f t="shared" si="13"/>
        <v>0.02893824</v>
      </c>
      <c r="F132" s="14">
        <f t="shared" si="14"/>
        <v>0.25830237343004625</v>
      </c>
      <c r="G132" s="1">
        <f t="shared" si="15"/>
        <v>0.51730889121792</v>
      </c>
      <c r="H132" s="1">
        <f t="shared" si="16"/>
        <v>368.64</v>
      </c>
      <c r="I132" s="1">
        <f t="shared" si="17"/>
        <v>7077.888</v>
      </c>
      <c r="J132" s="1"/>
      <c r="L132" s="22"/>
      <c r="M132" s="22"/>
    </row>
    <row r="133" spans="1:13" ht="12.75">
      <c r="A133" s="1">
        <v>155</v>
      </c>
      <c r="B133" s="1">
        <v>2</v>
      </c>
      <c r="C133" s="1">
        <v>19.1</v>
      </c>
      <c r="D133" s="1">
        <f t="shared" si="12"/>
        <v>17.816047</v>
      </c>
      <c r="E133" s="1">
        <f t="shared" si="13"/>
        <v>0.028637585000000007</v>
      </c>
      <c r="F133" s="14">
        <f t="shared" si="14"/>
        <v>0.25494297747679867</v>
      </c>
      <c r="G133" s="1">
        <f t="shared" si="15"/>
        <v>0.5102085603264952</v>
      </c>
      <c r="H133" s="1">
        <f t="shared" si="16"/>
        <v>364.81000000000006</v>
      </c>
      <c r="I133" s="1">
        <f t="shared" si="17"/>
        <v>6967.871000000002</v>
      </c>
      <c r="J133" s="1"/>
      <c r="L133" s="22"/>
      <c r="M133" s="22"/>
    </row>
    <row r="134" spans="1:13" ht="12.75">
      <c r="A134" s="1">
        <v>95</v>
      </c>
      <c r="B134" s="1">
        <v>2</v>
      </c>
      <c r="C134" s="1">
        <v>19</v>
      </c>
      <c r="D134" s="1">
        <f t="shared" si="12"/>
        <v>17.7554</v>
      </c>
      <c r="E134" s="1">
        <f t="shared" si="13"/>
        <v>0.0283385</v>
      </c>
      <c r="F134" s="14">
        <f t="shared" si="14"/>
        <v>0.2516046815250408</v>
      </c>
      <c r="G134" s="1">
        <f t="shared" si="15"/>
        <v>0.5031614029</v>
      </c>
      <c r="H134" s="1">
        <f t="shared" si="16"/>
        <v>361</v>
      </c>
      <c r="I134" s="1">
        <f t="shared" si="17"/>
        <v>6859</v>
      </c>
      <c r="J134" s="1"/>
      <c r="L134" s="22"/>
      <c r="M134" s="22"/>
    </row>
    <row r="135" spans="1:13" ht="12.75">
      <c r="A135" s="1">
        <v>115</v>
      </c>
      <c r="B135" s="1">
        <v>2</v>
      </c>
      <c r="C135" s="1">
        <v>18.9</v>
      </c>
      <c r="D135" s="1">
        <f t="shared" si="12"/>
        <v>17.694367</v>
      </c>
      <c r="E135" s="1">
        <f t="shared" si="13"/>
        <v>0.028040984999999994</v>
      </c>
      <c r="F135" s="14">
        <f t="shared" si="14"/>
        <v>0.24828759232781974</v>
      </c>
      <c r="G135" s="1">
        <f t="shared" si="15"/>
        <v>0.4961674796314949</v>
      </c>
      <c r="H135" s="1">
        <f t="shared" si="16"/>
        <v>357.2099999999999</v>
      </c>
      <c r="I135" s="1">
        <f t="shared" si="17"/>
        <v>6751.268999999998</v>
      </c>
      <c r="J135" s="1"/>
      <c r="L135" s="22"/>
      <c r="M135" s="22"/>
    </row>
    <row r="136" spans="1:13" ht="12.75">
      <c r="A136" s="1">
        <v>175</v>
      </c>
      <c r="B136" s="1">
        <v>2</v>
      </c>
      <c r="C136" s="1">
        <v>18.9</v>
      </c>
      <c r="D136" s="1">
        <f t="shared" si="12"/>
        <v>17.694367</v>
      </c>
      <c r="E136" s="1">
        <f t="shared" si="13"/>
        <v>0.028040984999999994</v>
      </c>
      <c r="F136" s="14">
        <f t="shared" si="14"/>
        <v>0.24828759232781974</v>
      </c>
      <c r="G136" s="1">
        <f t="shared" si="15"/>
        <v>0.4961674796314949</v>
      </c>
      <c r="H136" s="1">
        <f t="shared" si="16"/>
        <v>357.2099999999999</v>
      </c>
      <c r="I136" s="1">
        <f t="shared" si="17"/>
        <v>6751.268999999998</v>
      </c>
      <c r="J136" s="1"/>
      <c r="L136" s="22"/>
      <c r="M136" s="22"/>
    </row>
    <row r="137" spans="1:13" ht="12.75">
      <c r="A137" s="1">
        <v>105</v>
      </c>
      <c r="B137" s="1">
        <v>2</v>
      </c>
      <c r="C137" s="1">
        <v>18.8</v>
      </c>
      <c r="D137" s="1">
        <f t="shared" si="12"/>
        <v>17.632948000000003</v>
      </c>
      <c r="E137" s="1">
        <f t="shared" si="13"/>
        <v>0.027745040000000006</v>
      </c>
      <c r="F137" s="14">
        <f t="shared" si="14"/>
        <v>0.24499181464853584</v>
      </c>
      <c r="G137" s="1">
        <f t="shared" si="15"/>
        <v>0.4892268475779202</v>
      </c>
      <c r="H137" s="1">
        <f t="shared" si="16"/>
        <v>353.44000000000005</v>
      </c>
      <c r="I137" s="1">
        <f t="shared" si="17"/>
        <v>6644.672000000001</v>
      </c>
      <c r="J137" s="1"/>
      <c r="L137" s="22"/>
      <c r="M137" s="22"/>
    </row>
    <row r="138" spans="1:13" ht="12.75">
      <c r="A138" s="1">
        <v>125</v>
      </c>
      <c r="B138" s="1">
        <v>2</v>
      </c>
      <c r="C138" s="1">
        <v>18.6</v>
      </c>
      <c r="D138" s="1">
        <f t="shared" si="12"/>
        <v>17.508952000000004</v>
      </c>
      <c r="E138" s="1">
        <f t="shared" si="13"/>
        <v>0.027157860000000006</v>
      </c>
      <c r="F138" s="14">
        <f t="shared" si="14"/>
        <v>0.238464602893952</v>
      </c>
      <c r="G138" s="1">
        <f t="shared" si="15"/>
        <v>0.47550566716272025</v>
      </c>
      <c r="H138" s="1">
        <f t="shared" si="16"/>
        <v>345.96000000000004</v>
      </c>
      <c r="I138" s="1">
        <f t="shared" si="17"/>
        <v>6434.856000000002</v>
      </c>
      <c r="J138" s="1"/>
      <c r="L138" s="22"/>
      <c r="M138" s="22"/>
    </row>
    <row r="139" spans="1:13" ht="12.75">
      <c r="A139" s="1">
        <v>193</v>
      </c>
      <c r="B139" s="1">
        <v>2</v>
      </c>
      <c r="C139" s="1">
        <v>18.6</v>
      </c>
      <c r="D139" s="1">
        <f t="shared" si="12"/>
        <v>17.508952000000004</v>
      </c>
      <c r="E139" s="1">
        <f t="shared" si="13"/>
        <v>0.027157860000000006</v>
      </c>
      <c r="F139" s="14">
        <f t="shared" si="14"/>
        <v>0.238464602893952</v>
      </c>
      <c r="G139" s="1">
        <f t="shared" si="15"/>
        <v>0.47550566716272025</v>
      </c>
      <c r="H139" s="1">
        <f t="shared" si="16"/>
        <v>345.96000000000004</v>
      </c>
      <c r="I139" s="1">
        <f t="shared" si="17"/>
        <v>6434.856000000002</v>
      </c>
      <c r="J139" s="1"/>
      <c r="L139" s="22"/>
      <c r="M139" s="22"/>
    </row>
    <row r="140" spans="1:13" ht="12.75">
      <c r="A140" s="1">
        <v>254</v>
      </c>
      <c r="B140" s="1">
        <v>2</v>
      </c>
      <c r="C140" s="1">
        <v>18.6</v>
      </c>
      <c r="D140" s="1">
        <f t="shared" si="12"/>
        <v>17.508952000000004</v>
      </c>
      <c r="E140" s="1">
        <f t="shared" si="13"/>
        <v>0.027157860000000006</v>
      </c>
      <c r="F140" s="14">
        <f t="shared" si="14"/>
        <v>0.238464602893952</v>
      </c>
      <c r="G140" s="1">
        <f t="shared" si="15"/>
        <v>0.47550566716272025</v>
      </c>
      <c r="H140" s="1">
        <f t="shared" si="16"/>
        <v>345.96000000000004</v>
      </c>
      <c r="I140" s="1">
        <f t="shared" si="17"/>
        <v>6434.856000000002</v>
      </c>
      <c r="J140" s="1"/>
      <c r="L140" s="22"/>
      <c r="M140" s="22"/>
    </row>
    <row r="141" spans="1:13" ht="12.75">
      <c r="A141" s="1">
        <v>100</v>
      </c>
      <c r="B141" s="1">
        <v>2</v>
      </c>
      <c r="C141" s="1">
        <v>18.5</v>
      </c>
      <c r="D141" s="1">
        <f t="shared" si="12"/>
        <v>17.446375000000003</v>
      </c>
      <c r="E141" s="1">
        <f t="shared" si="13"/>
        <v>0.026866624999999998</v>
      </c>
      <c r="F141" s="14">
        <f t="shared" si="14"/>
        <v>0.23523336831455666</v>
      </c>
      <c r="G141" s="1">
        <f t="shared" si="15"/>
        <v>0.46872521473437506</v>
      </c>
      <c r="H141" s="1">
        <f t="shared" si="16"/>
        <v>342.25</v>
      </c>
      <c r="I141" s="1">
        <f t="shared" si="17"/>
        <v>6331.625</v>
      </c>
      <c r="J141" s="1"/>
      <c r="L141" s="22"/>
      <c r="M141" s="22"/>
    </row>
    <row r="142" spans="1:13" ht="12.75">
      <c r="A142" s="1">
        <v>224</v>
      </c>
      <c r="B142" s="1">
        <v>2</v>
      </c>
      <c r="C142" s="1">
        <v>18.5</v>
      </c>
      <c r="D142" s="1">
        <f t="shared" si="12"/>
        <v>17.446375000000003</v>
      </c>
      <c r="E142" s="1">
        <f t="shared" si="13"/>
        <v>0.026866624999999998</v>
      </c>
      <c r="F142" s="14">
        <f t="shared" si="14"/>
        <v>0.23523336831455666</v>
      </c>
      <c r="G142" s="1">
        <f t="shared" si="15"/>
        <v>0.46872521473437506</v>
      </c>
      <c r="H142" s="1">
        <f t="shared" si="16"/>
        <v>342.25</v>
      </c>
      <c r="I142" s="1">
        <f t="shared" si="17"/>
        <v>6331.625</v>
      </c>
      <c r="J142" s="1"/>
      <c r="L142" s="22"/>
      <c r="M142" s="22"/>
    </row>
    <row r="143" spans="1:13" ht="12.75">
      <c r="A143" s="1">
        <v>114</v>
      </c>
      <c r="B143" s="1">
        <v>2</v>
      </c>
      <c r="C143" s="1">
        <v>18.4</v>
      </c>
      <c r="D143" s="1">
        <f t="shared" si="12"/>
        <v>17.383412</v>
      </c>
      <c r="E143" s="1">
        <f t="shared" si="13"/>
        <v>0.026576959999999997</v>
      </c>
      <c r="F143" s="14">
        <f t="shared" si="14"/>
        <v>0.23202384422667457</v>
      </c>
      <c r="G143" s="1">
        <f t="shared" si="15"/>
        <v>0.46199824538751993</v>
      </c>
      <c r="H143" s="1">
        <f t="shared" si="16"/>
        <v>338.55999999999995</v>
      </c>
      <c r="I143" s="1">
        <f t="shared" si="17"/>
        <v>6229.503999999998</v>
      </c>
      <c r="J143" s="1"/>
      <c r="L143" s="22"/>
      <c r="M143" s="22"/>
    </row>
    <row r="144" spans="1:13" ht="12.75">
      <c r="A144" s="1">
        <v>92</v>
      </c>
      <c r="B144" s="1">
        <v>2</v>
      </c>
      <c r="C144" s="1">
        <v>18.3</v>
      </c>
      <c r="D144" s="1">
        <f t="shared" si="12"/>
        <v>17.320063</v>
      </c>
      <c r="E144" s="1">
        <f t="shared" si="13"/>
        <v>0.026288865000000005</v>
      </c>
      <c r="F144" s="14">
        <f t="shared" si="14"/>
        <v>0.22883612530811123</v>
      </c>
      <c r="G144" s="1">
        <f t="shared" si="15"/>
        <v>0.4553247979984951</v>
      </c>
      <c r="H144" s="1">
        <f t="shared" si="16"/>
        <v>334.89000000000004</v>
      </c>
      <c r="I144" s="1">
        <f t="shared" si="17"/>
        <v>6128.487000000001</v>
      </c>
      <c r="J144" s="1"/>
      <c r="L144" s="22"/>
      <c r="M144" s="22"/>
    </row>
    <row r="145" spans="1:13" ht="12.75">
      <c r="A145" s="1">
        <v>195</v>
      </c>
      <c r="B145" s="1">
        <v>2</v>
      </c>
      <c r="C145" s="1">
        <v>18.3</v>
      </c>
      <c r="D145" s="1">
        <f t="shared" si="12"/>
        <v>17.320063</v>
      </c>
      <c r="E145" s="1">
        <f t="shared" si="13"/>
        <v>0.026288865000000005</v>
      </c>
      <c r="F145" s="14">
        <f t="shared" si="14"/>
        <v>0.22883612530811123</v>
      </c>
      <c r="G145" s="1">
        <f t="shared" si="15"/>
        <v>0.4553247979984951</v>
      </c>
      <c r="H145" s="1">
        <f t="shared" si="16"/>
        <v>334.89000000000004</v>
      </c>
      <c r="I145" s="1">
        <f t="shared" si="17"/>
        <v>6128.487000000001</v>
      </c>
      <c r="J145" s="1"/>
      <c r="L145" s="22"/>
      <c r="M145" s="22"/>
    </row>
    <row r="146" spans="1:13" ht="12.75">
      <c r="A146" s="1">
        <v>197</v>
      </c>
      <c r="B146" s="1">
        <v>2</v>
      </c>
      <c r="C146" s="1">
        <v>18.3</v>
      </c>
      <c r="D146" s="1">
        <f t="shared" si="12"/>
        <v>17.320063</v>
      </c>
      <c r="E146" s="1">
        <f t="shared" si="13"/>
        <v>0.026288865000000005</v>
      </c>
      <c r="F146" s="14">
        <f t="shared" si="14"/>
        <v>0.22883612530811123</v>
      </c>
      <c r="G146" s="1">
        <f t="shared" si="15"/>
        <v>0.4553247979984951</v>
      </c>
      <c r="H146" s="1">
        <f t="shared" si="16"/>
        <v>334.89000000000004</v>
      </c>
      <c r="I146" s="1">
        <f t="shared" si="17"/>
        <v>6128.487000000001</v>
      </c>
      <c r="J146" s="1"/>
      <c r="L146" s="22"/>
      <c r="M146" s="22"/>
    </row>
    <row r="147" spans="1:13" ht="12.75">
      <c r="A147" s="1">
        <v>120</v>
      </c>
      <c r="B147" s="1">
        <v>2</v>
      </c>
      <c r="C147" s="1">
        <v>18.2</v>
      </c>
      <c r="D147" s="1">
        <f t="shared" si="12"/>
        <v>17.256328000000003</v>
      </c>
      <c r="E147" s="1">
        <f t="shared" si="13"/>
        <v>0.02600234</v>
      </c>
      <c r="F147" s="14">
        <f t="shared" si="14"/>
        <v>0.22567030419232612</v>
      </c>
      <c r="G147" s="1">
        <f t="shared" si="15"/>
        <v>0.4487049078075201</v>
      </c>
      <c r="H147" s="1">
        <f t="shared" si="16"/>
        <v>331.23999999999995</v>
      </c>
      <c r="I147" s="1">
        <f t="shared" si="17"/>
        <v>6028.567999999999</v>
      </c>
      <c r="J147" s="1"/>
      <c r="L147" s="22"/>
      <c r="M147" s="22"/>
    </row>
    <row r="148" spans="1:13" ht="12.75">
      <c r="A148" s="1">
        <v>113</v>
      </c>
      <c r="B148" s="1">
        <v>2</v>
      </c>
      <c r="C148" s="1">
        <v>17.8</v>
      </c>
      <c r="D148" s="1">
        <f t="shared" si="12"/>
        <v>16.997528000000003</v>
      </c>
      <c r="E148" s="1">
        <f t="shared" si="13"/>
        <v>0.024871940000000002</v>
      </c>
      <c r="F148" s="14">
        <f t="shared" si="14"/>
        <v>0.21322777837169282</v>
      </c>
      <c r="G148" s="1">
        <f t="shared" si="15"/>
        <v>0.4227614965643201</v>
      </c>
      <c r="H148" s="1">
        <f t="shared" si="16"/>
        <v>316.84000000000003</v>
      </c>
      <c r="I148" s="1">
        <f t="shared" si="17"/>
        <v>5639.752</v>
      </c>
      <c r="J148" s="1"/>
      <c r="L148" s="22"/>
      <c r="M148" s="22"/>
    </row>
    <row r="149" spans="1:13" ht="12.75">
      <c r="A149" s="1">
        <v>166</v>
      </c>
      <c r="B149" s="1">
        <v>2</v>
      </c>
      <c r="C149" s="1">
        <v>17.8</v>
      </c>
      <c r="D149" s="1">
        <f t="shared" si="12"/>
        <v>16.997528000000003</v>
      </c>
      <c r="E149" s="1">
        <f t="shared" si="13"/>
        <v>0.024871940000000002</v>
      </c>
      <c r="F149" s="14">
        <f t="shared" si="14"/>
        <v>0.21322777837169282</v>
      </c>
      <c r="G149" s="1">
        <f t="shared" si="15"/>
        <v>0.4227614965643201</v>
      </c>
      <c r="H149" s="1">
        <f t="shared" si="16"/>
        <v>316.84000000000003</v>
      </c>
      <c r="I149" s="1">
        <f t="shared" si="17"/>
        <v>5639.752</v>
      </c>
      <c r="J149" s="1"/>
      <c r="L149" s="22"/>
      <c r="M149" s="22"/>
    </row>
    <row r="150" spans="1:13" ht="12.75">
      <c r="A150" s="1">
        <v>49</v>
      </c>
      <c r="B150" s="1">
        <v>2</v>
      </c>
      <c r="C150" s="1">
        <v>17.7</v>
      </c>
      <c r="D150" s="1">
        <f t="shared" si="12"/>
        <v>16.931863000000003</v>
      </c>
      <c r="E150" s="1">
        <f t="shared" si="13"/>
        <v>0.024593265</v>
      </c>
      <c r="F150" s="14">
        <f t="shared" si="14"/>
        <v>0.21017276359239884</v>
      </c>
      <c r="G150" s="1">
        <f t="shared" si="15"/>
        <v>0.4164097937026951</v>
      </c>
      <c r="H150" s="1">
        <f t="shared" si="16"/>
        <v>313.28999999999996</v>
      </c>
      <c r="I150" s="1">
        <f t="shared" si="17"/>
        <v>5545.232999999999</v>
      </c>
      <c r="J150" s="1"/>
      <c r="L150" s="22"/>
      <c r="M150" s="22"/>
    </row>
    <row r="151" spans="1:13" ht="12.75">
      <c r="A151" s="1">
        <v>112</v>
      </c>
      <c r="B151" s="1">
        <v>2</v>
      </c>
      <c r="C151" s="1">
        <v>17.7</v>
      </c>
      <c r="D151" s="1">
        <f t="shared" si="12"/>
        <v>16.931863000000003</v>
      </c>
      <c r="E151" s="1">
        <f t="shared" si="13"/>
        <v>0.024593265</v>
      </c>
      <c r="F151" s="14">
        <f t="shared" si="14"/>
        <v>0.21017276359239884</v>
      </c>
      <c r="G151" s="1">
        <f t="shared" si="15"/>
        <v>0.4164097937026951</v>
      </c>
      <c r="H151" s="1">
        <f t="shared" si="16"/>
        <v>313.28999999999996</v>
      </c>
      <c r="I151" s="1">
        <f t="shared" si="17"/>
        <v>5545.232999999999</v>
      </c>
      <c r="J151" s="1"/>
      <c r="L151" s="22"/>
      <c r="M151" s="22"/>
    </row>
    <row r="152" spans="1:13" ht="12.75">
      <c r="A152" s="1">
        <v>109</v>
      </c>
      <c r="B152" s="1">
        <v>2</v>
      </c>
      <c r="C152" s="1">
        <v>17.6</v>
      </c>
      <c r="D152" s="1">
        <f t="shared" si="12"/>
        <v>16.865812000000002</v>
      </c>
      <c r="E152" s="1">
        <f t="shared" si="13"/>
        <v>0.024316160000000003</v>
      </c>
      <c r="F152" s="14">
        <f t="shared" si="14"/>
        <v>0.20714015898457364</v>
      </c>
      <c r="G152" s="1">
        <f t="shared" si="15"/>
        <v>0.4101117831219201</v>
      </c>
      <c r="H152" s="1">
        <f t="shared" si="16"/>
        <v>309.76000000000005</v>
      </c>
      <c r="I152" s="1">
        <f t="shared" si="17"/>
        <v>5451.776000000002</v>
      </c>
      <c r="J152" s="1"/>
      <c r="L152" s="22"/>
      <c r="M152" s="22"/>
    </row>
    <row r="153" spans="1:13" ht="12.75">
      <c r="A153" s="1">
        <v>93</v>
      </c>
      <c r="B153" s="1">
        <v>2</v>
      </c>
      <c r="C153" s="1">
        <v>17.5</v>
      </c>
      <c r="D153" s="1">
        <f t="shared" si="12"/>
        <v>16.799375</v>
      </c>
      <c r="E153" s="1">
        <f t="shared" si="13"/>
        <v>0.024040625</v>
      </c>
      <c r="F153" s="14">
        <f t="shared" si="14"/>
        <v>0.204130042621664</v>
      </c>
      <c r="G153" s="1">
        <f t="shared" si="15"/>
        <v>0.403867474609375</v>
      </c>
      <c r="H153" s="1">
        <f t="shared" si="16"/>
        <v>306.25</v>
      </c>
      <c r="I153" s="1">
        <f t="shared" si="17"/>
        <v>5359.375</v>
      </c>
      <c r="J153" s="1"/>
      <c r="L153" s="22"/>
      <c r="M153" s="22"/>
    </row>
    <row r="154" spans="1:13" ht="12.75">
      <c r="A154" s="1">
        <v>62</v>
      </c>
      <c r="B154" s="1">
        <v>2</v>
      </c>
      <c r="C154" s="1">
        <v>17.5</v>
      </c>
      <c r="D154" s="1">
        <f t="shared" si="12"/>
        <v>16.799375</v>
      </c>
      <c r="E154" s="1">
        <f t="shared" si="13"/>
        <v>0.024040625</v>
      </c>
      <c r="F154" s="14">
        <f t="shared" si="14"/>
        <v>0.204130042621664</v>
      </c>
      <c r="G154" s="1">
        <f t="shared" si="15"/>
        <v>0.403867474609375</v>
      </c>
      <c r="H154" s="1">
        <f t="shared" si="16"/>
        <v>306.25</v>
      </c>
      <c r="I154" s="1">
        <f t="shared" si="17"/>
        <v>5359.375</v>
      </c>
      <c r="J154" s="1"/>
      <c r="L154" s="22"/>
      <c r="M154" s="22"/>
    </row>
    <row r="155" spans="1:13" ht="12.75">
      <c r="A155" s="1">
        <v>75</v>
      </c>
      <c r="B155" s="1">
        <v>2</v>
      </c>
      <c r="C155" s="1">
        <v>17.5</v>
      </c>
      <c r="D155" s="1">
        <f t="shared" si="12"/>
        <v>16.799375</v>
      </c>
      <c r="E155" s="1">
        <f t="shared" si="13"/>
        <v>0.024040625</v>
      </c>
      <c r="F155" s="14">
        <f t="shared" si="14"/>
        <v>0.204130042621664</v>
      </c>
      <c r="G155" s="1">
        <f t="shared" si="15"/>
        <v>0.403867474609375</v>
      </c>
      <c r="H155" s="1">
        <f t="shared" si="16"/>
        <v>306.25</v>
      </c>
      <c r="I155" s="1">
        <f t="shared" si="17"/>
        <v>5359.375</v>
      </c>
      <c r="J155" s="1"/>
      <c r="L155" s="22"/>
      <c r="M155" s="22"/>
    </row>
    <row r="156" spans="1:13" ht="12.75">
      <c r="A156" s="1">
        <v>245</v>
      </c>
      <c r="B156" s="1">
        <v>2</v>
      </c>
      <c r="C156" s="1">
        <v>17.3</v>
      </c>
      <c r="D156" s="1">
        <f t="shared" si="12"/>
        <v>16.665343000000004</v>
      </c>
      <c r="E156" s="1">
        <f t="shared" si="13"/>
        <v>0.023494265</v>
      </c>
      <c r="F156" s="14">
        <f t="shared" si="14"/>
        <v>0.19817757633978672</v>
      </c>
      <c r="G156" s="1">
        <f t="shared" si="15"/>
        <v>0.3915399847578951</v>
      </c>
      <c r="H156" s="1">
        <f t="shared" si="16"/>
        <v>299.29</v>
      </c>
      <c r="I156" s="1">
        <f t="shared" si="17"/>
        <v>5177.717000000001</v>
      </c>
      <c r="J156" s="1"/>
      <c r="L156" s="22"/>
      <c r="M156" s="22"/>
    </row>
    <row r="157" spans="1:13" ht="12.75">
      <c r="A157" s="1">
        <v>162</v>
      </c>
      <c r="B157" s="1">
        <v>2</v>
      </c>
      <c r="C157" s="1">
        <v>17.2</v>
      </c>
      <c r="D157" s="1">
        <f t="shared" si="12"/>
        <v>16.597748000000003</v>
      </c>
      <c r="E157" s="1">
        <f t="shared" si="13"/>
        <v>0.023223439999999998</v>
      </c>
      <c r="F157" s="14">
        <f t="shared" si="14"/>
        <v>0.19523537195715404</v>
      </c>
      <c r="G157" s="1">
        <f t="shared" si="15"/>
        <v>0.38545680481312006</v>
      </c>
      <c r="H157" s="1">
        <f t="shared" si="16"/>
        <v>295.84</v>
      </c>
      <c r="I157" s="1">
        <f t="shared" si="17"/>
        <v>5088.447999999999</v>
      </c>
      <c r="J157" s="1"/>
      <c r="L157" s="22"/>
      <c r="M157" s="22"/>
    </row>
    <row r="158" spans="1:13" ht="12.75">
      <c r="A158" s="1">
        <v>1</v>
      </c>
      <c r="B158" s="1">
        <v>2</v>
      </c>
      <c r="C158" s="1">
        <v>17.2</v>
      </c>
      <c r="D158" s="1">
        <f t="shared" si="12"/>
        <v>16.597748000000003</v>
      </c>
      <c r="E158" s="1">
        <f t="shared" si="13"/>
        <v>0.023223439999999998</v>
      </c>
      <c r="F158" s="14">
        <f t="shared" si="14"/>
        <v>0.19523537195715404</v>
      </c>
      <c r="G158" s="1">
        <f t="shared" si="15"/>
        <v>0.38545680481312006</v>
      </c>
      <c r="H158" s="1">
        <f t="shared" si="16"/>
        <v>295.84</v>
      </c>
      <c r="I158" s="1">
        <f t="shared" si="17"/>
        <v>5088.447999999999</v>
      </c>
      <c r="J158" s="1"/>
      <c r="L158" s="22"/>
      <c r="M158" s="22"/>
    </row>
    <row r="159" spans="1:13" ht="12.75">
      <c r="A159" s="1">
        <v>86</v>
      </c>
      <c r="B159" s="1">
        <v>2</v>
      </c>
      <c r="C159" s="1">
        <v>17.2</v>
      </c>
      <c r="D159" s="1">
        <f t="shared" si="12"/>
        <v>16.597748000000003</v>
      </c>
      <c r="E159" s="1">
        <f t="shared" si="13"/>
        <v>0.023223439999999998</v>
      </c>
      <c r="F159" s="14">
        <f t="shared" si="14"/>
        <v>0.19523537195715404</v>
      </c>
      <c r="G159" s="1">
        <f t="shared" si="15"/>
        <v>0.38545680481312006</v>
      </c>
      <c r="H159" s="1">
        <f t="shared" si="16"/>
        <v>295.84</v>
      </c>
      <c r="I159" s="1">
        <f t="shared" si="17"/>
        <v>5088.447999999999</v>
      </c>
      <c r="J159" s="1"/>
      <c r="L159" s="22"/>
      <c r="M159" s="22"/>
    </row>
    <row r="160" spans="1:13" ht="12.75">
      <c r="A160" s="1">
        <v>219</v>
      </c>
      <c r="B160" s="1">
        <v>2</v>
      </c>
      <c r="C160" s="1">
        <v>17.2</v>
      </c>
      <c r="D160" s="1">
        <f t="shared" si="12"/>
        <v>16.597748000000003</v>
      </c>
      <c r="E160" s="1">
        <f t="shared" si="13"/>
        <v>0.023223439999999998</v>
      </c>
      <c r="F160" s="14">
        <f t="shared" si="14"/>
        <v>0.19523537195715404</v>
      </c>
      <c r="G160" s="1">
        <f t="shared" si="15"/>
        <v>0.38545680481312006</v>
      </c>
      <c r="H160" s="1">
        <f t="shared" si="16"/>
        <v>295.84</v>
      </c>
      <c r="I160" s="1">
        <f t="shared" si="17"/>
        <v>5088.447999999999</v>
      </c>
      <c r="J160" s="1"/>
      <c r="L160" s="22"/>
      <c r="M160" s="22"/>
    </row>
    <row r="161" spans="1:13" ht="12.75">
      <c r="A161" s="1">
        <v>99</v>
      </c>
      <c r="B161" s="1">
        <v>2</v>
      </c>
      <c r="C161" s="1">
        <v>17.1</v>
      </c>
      <c r="D161" s="1">
        <f t="shared" si="12"/>
        <v>16.529767000000003</v>
      </c>
      <c r="E161" s="1">
        <f t="shared" si="13"/>
        <v>0.022954185000000005</v>
      </c>
      <c r="F161" s="14">
        <f t="shared" si="14"/>
        <v>0.19231594687489556</v>
      </c>
      <c r="G161" s="1">
        <f t="shared" si="15"/>
        <v>0.3794273297248952</v>
      </c>
      <c r="H161" s="1">
        <f t="shared" si="16"/>
        <v>292.41</v>
      </c>
      <c r="I161" s="1">
        <f t="shared" si="17"/>
        <v>5000.211000000001</v>
      </c>
      <c r="J161" s="1"/>
      <c r="L161" s="22"/>
      <c r="M161" s="22"/>
    </row>
    <row r="162" spans="1:13" ht="12.75">
      <c r="A162" s="1">
        <v>16</v>
      </c>
      <c r="B162" s="1">
        <v>2</v>
      </c>
      <c r="C162" s="1">
        <v>17</v>
      </c>
      <c r="D162" s="1">
        <f t="shared" si="12"/>
        <v>16.4614</v>
      </c>
      <c r="E162" s="1">
        <f t="shared" si="13"/>
        <v>0.022686500000000002</v>
      </c>
      <c r="F162" s="14">
        <f t="shared" si="14"/>
        <v>0.1894193685042726</v>
      </c>
      <c r="G162" s="1">
        <f t="shared" si="15"/>
        <v>0.37345155110000006</v>
      </c>
      <c r="H162" s="1">
        <f t="shared" si="16"/>
        <v>289</v>
      </c>
      <c r="I162" s="1">
        <f t="shared" si="17"/>
        <v>4913</v>
      </c>
      <c r="J162" s="1"/>
      <c r="L162" s="22"/>
      <c r="M162" s="22"/>
    </row>
    <row r="163" spans="1:13" ht="12.75">
      <c r="A163" s="1">
        <v>251</v>
      </c>
      <c r="B163" s="1">
        <v>2</v>
      </c>
      <c r="C163" s="1">
        <v>16.6</v>
      </c>
      <c r="D163" s="1">
        <f t="shared" si="12"/>
        <v>16.184072</v>
      </c>
      <c r="E163" s="1">
        <f t="shared" si="13"/>
        <v>0.021631460000000005</v>
      </c>
      <c r="F163" s="14">
        <f t="shared" si="14"/>
        <v>0.1780627946530593</v>
      </c>
      <c r="G163" s="1">
        <f t="shared" si="15"/>
        <v>0.3500851061051201</v>
      </c>
      <c r="H163" s="1">
        <f t="shared" si="16"/>
        <v>275.56000000000006</v>
      </c>
      <c r="I163" s="1">
        <f t="shared" si="17"/>
        <v>4574.296000000001</v>
      </c>
      <c r="J163" s="1"/>
      <c r="L163" s="22"/>
      <c r="M163" s="22"/>
    </row>
    <row r="164" spans="1:13" ht="12.75">
      <c r="A164" s="1">
        <v>101</v>
      </c>
      <c r="B164" s="1">
        <v>2</v>
      </c>
      <c r="C164" s="1">
        <v>16.5</v>
      </c>
      <c r="D164" s="1">
        <f t="shared" si="12"/>
        <v>16.113775</v>
      </c>
      <c r="E164" s="1">
        <f t="shared" si="13"/>
        <v>0.021371625</v>
      </c>
      <c r="F164" s="14">
        <f t="shared" si="14"/>
        <v>0.17528138518169445</v>
      </c>
      <c r="G164" s="1">
        <f t="shared" si="15"/>
        <v>0.344377556634375</v>
      </c>
      <c r="H164" s="1">
        <f t="shared" si="16"/>
        <v>272.25</v>
      </c>
      <c r="I164" s="1">
        <f t="shared" si="17"/>
        <v>4492.125</v>
      </c>
      <c r="J164" s="1"/>
      <c r="L164" s="22"/>
      <c r="M164" s="22"/>
    </row>
    <row r="165" spans="1:13" ht="12.75">
      <c r="A165" s="1">
        <v>213</v>
      </c>
      <c r="B165" s="1">
        <v>2</v>
      </c>
      <c r="C165" s="1">
        <v>16.4</v>
      </c>
      <c r="D165" s="1">
        <f t="shared" si="12"/>
        <v>16.043092</v>
      </c>
      <c r="E165" s="1">
        <f t="shared" si="13"/>
        <v>0.02111336</v>
      </c>
      <c r="F165" s="14">
        <f t="shared" si="14"/>
        <v>0.17252318127570046</v>
      </c>
      <c r="G165" s="1">
        <f t="shared" si="15"/>
        <v>0.33872357690912</v>
      </c>
      <c r="H165" s="1">
        <f t="shared" si="16"/>
        <v>268.96</v>
      </c>
      <c r="I165" s="1">
        <f t="shared" si="17"/>
        <v>4410.9439999999995</v>
      </c>
      <c r="J165" s="1"/>
      <c r="L165" s="22"/>
      <c r="M165" s="22"/>
    </row>
    <row r="166" spans="1:13" ht="12.75">
      <c r="A166" s="1">
        <v>172</v>
      </c>
      <c r="B166" s="1">
        <v>2</v>
      </c>
      <c r="C166" s="1">
        <v>16.4</v>
      </c>
      <c r="D166" s="1">
        <f t="shared" si="12"/>
        <v>16.043092</v>
      </c>
      <c r="E166" s="1">
        <f t="shared" si="13"/>
        <v>0.02111336</v>
      </c>
      <c r="F166" s="14">
        <f t="shared" si="14"/>
        <v>0.17252318127570046</v>
      </c>
      <c r="G166" s="1">
        <f t="shared" si="15"/>
        <v>0.33872357690912</v>
      </c>
      <c r="H166" s="1">
        <f t="shared" si="16"/>
        <v>268.96</v>
      </c>
      <c r="I166" s="1">
        <f t="shared" si="17"/>
        <v>4410.9439999999995</v>
      </c>
      <c r="J166" s="1"/>
      <c r="L166" s="22"/>
      <c r="M166" s="22"/>
    </row>
    <row r="167" spans="1:13" ht="12.75">
      <c r="A167" s="1">
        <v>3</v>
      </c>
      <c r="B167" s="1">
        <v>2</v>
      </c>
      <c r="C167" s="1">
        <v>16.3</v>
      </c>
      <c r="D167" s="1">
        <f t="shared" si="12"/>
        <v>15.972023000000004</v>
      </c>
      <c r="E167" s="1">
        <f t="shared" si="13"/>
        <v>0.020856665</v>
      </c>
      <c r="F167" s="14">
        <f t="shared" si="14"/>
        <v>0.16978823506405874</v>
      </c>
      <c r="G167" s="1">
        <f t="shared" si="15"/>
        <v>0.33312313308329505</v>
      </c>
      <c r="H167" s="1">
        <f t="shared" si="16"/>
        <v>265.69</v>
      </c>
      <c r="I167" s="1">
        <f t="shared" si="17"/>
        <v>4330.747</v>
      </c>
      <c r="J167" s="1"/>
      <c r="L167" s="22"/>
      <c r="M167" s="22"/>
    </row>
    <row r="168" spans="1:13" ht="12.75">
      <c r="A168" s="1">
        <v>80</v>
      </c>
      <c r="B168" s="1">
        <v>2</v>
      </c>
      <c r="C168" s="1">
        <v>16.2</v>
      </c>
      <c r="D168" s="1">
        <f t="shared" si="12"/>
        <v>15.900568</v>
      </c>
      <c r="E168" s="1">
        <f t="shared" si="13"/>
        <v>0.02060154</v>
      </c>
      <c r="F168" s="14">
        <f t="shared" si="14"/>
        <v>0.16707659645958375</v>
      </c>
      <c r="G168" s="1">
        <f t="shared" si="15"/>
        <v>0.32757618767472</v>
      </c>
      <c r="H168" s="1">
        <f t="shared" si="16"/>
        <v>262.44</v>
      </c>
      <c r="I168" s="1">
        <f t="shared" si="17"/>
        <v>4251.527999999999</v>
      </c>
      <c r="J168" s="1"/>
      <c r="L168" s="22"/>
      <c r="M168" s="22"/>
    </row>
    <row r="169" spans="1:13" ht="12.75">
      <c r="A169" s="1">
        <v>249</v>
      </c>
      <c r="B169" s="1">
        <v>2</v>
      </c>
      <c r="C169" s="1">
        <v>16.2</v>
      </c>
      <c r="D169" s="1">
        <f t="shared" si="12"/>
        <v>15.900568</v>
      </c>
      <c r="E169" s="1">
        <f t="shared" si="13"/>
        <v>0.02060154</v>
      </c>
      <c r="F169" s="14">
        <f t="shared" si="14"/>
        <v>0.16707659645958375</v>
      </c>
      <c r="G169" s="1">
        <f t="shared" si="15"/>
        <v>0.32757618767472</v>
      </c>
      <c r="H169" s="1">
        <f t="shared" si="16"/>
        <v>262.44</v>
      </c>
      <c r="I169" s="1">
        <f t="shared" si="17"/>
        <v>4251.527999999999</v>
      </c>
      <c r="J169" s="1"/>
      <c r="L169" s="22"/>
      <c r="M169" s="22"/>
    </row>
    <row r="170" spans="1:13" ht="12.75">
      <c r="A170" s="1">
        <v>22</v>
      </c>
      <c r="B170" s="1">
        <v>2</v>
      </c>
      <c r="C170" s="1">
        <v>16.1</v>
      </c>
      <c r="D170" s="1">
        <f t="shared" si="12"/>
        <v>15.828727</v>
      </c>
      <c r="E170" s="1">
        <f t="shared" si="13"/>
        <v>0.020347985000000002</v>
      </c>
      <c r="F170" s="14">
        <f t="shared" si="14"/>
        <v>0.16438831315083705</v>
      </c>
      <c r="G170" s="1">
        <f t="shared" si="15"/>
        <v>0.32208269956509505</v>
      </c>
      <c r="H170" s="1">
        <f t="shared" si="16"/>
        <v>259.21000000000004</v>
      </c>
      <c r="I170" s="1">
        <f t="shared" si="17"/>
        <v>4173.281000000001</v>
      </c>
      <c r="J170" s="1"/>
      <c r="L170" s="22"/>
      <c r="M170" s="22"/>
    </row>
    <row r="171" spans="1:13" ht="12.75">
      <c r="A171" s="1">
        <v>194</v>
      </c>
      <c r="B171" s="1">
        <v>2</v>
      </c>
      <c r="C171" s="1">
        <v>15.8</v>
      </c>
      <c r="D171" s="1">
        <f t="shared" si="12"/>
        <v>15.610888000000003</v>
      </c>
      <c r="E171" s="1">
        <f t="shared" si="13"/>
        <v>0.01959674</v>
      </c>
      <c r="F171" s="14">
        <f t="shared" si="14"/>
        <v>0.1564640383524326</v>
      </c>
      <c r="G171" s="1">
        <f t="shared" si="15"/>
        <v>0.3059225133051201</v>
      </c>
      <c r="H171" s="1">
        <f t="shared" si="16"/>
        <v>249.64000000000001</v>
      </c>
      <c r="I171" s="1">
        <f t="shared" si="17"/>
        <v>3944.3120000000004</v>
      </c>
      <c r="J171" s="1"/>
      <c r="L171" s="22"/>
      <c r="M171" s="22"/>
    </row>
    <row r="172" spans="1:13" ht="12.75">
      <c r="A172" s="1">
        <v>250</v>
      </c>
      <c r="B172" s="1">
        <v>2</v>
      </c>
      <c r="C172" s="1">
        <v>15.5</v>
      </c>
      <c r="D172" s="1">
        <f t="shared" si="12"/>
        <v>15.389575000000004</v>
      </c>
      <c r="E172" s="1">
        <f t="shared" si="13"/>
        <v>0.018859625</v>
      </c>
      <c r="F172" s="14">
        <f t="shared" si="14"/>
        <v>0.14875146279929402</v>
      </c>
      <c r="G172" s="1">
        <f t="shared" si="15"/>
        <v>0.2902416134093751</v>
      </c>
      <c r="H172" s="1">
        <f t="shared" si="16"/>
        <v>240.25</v>
      </c>
      <c r="I172" s="1">
        <f t="shared" si="17"/>
        <v>3723.875</v>
      </c>
      <c r="J172" s="1"/>
      <c r="L172" s="22"/>
      <c r="M172" s="22"/>
    </row>
    <row r="173" spans="1:13" ht="12.75">
      <c r="A173" s="1">
        <v>66</v>
      </c>
      <c r="B173" s="1">
        <v>2</v>
      </c>
      <c r="C173" s="1">
        <v>15.5</v>
      </c>
      <c r="D173" s="1">
        <f t="shared" si="12"/>
        <v>15.389575000000004</v>
      </c>
      <c r="E173" s="1">
        <f t="shared" si="13"/>
        <v>0.018859625</v>
      </c>
      <c r="F173" s="14">
        <f t="shared" si="14"/>
        <v>0.14875146279929402</v>
      </c>
      <c r="G173" s="1">
        <f t="shared" si="15"/>
        <v>0.2902416134093751</v>
      </c>
      <c r="H173" s="1">
        <f t="shared" si="16"/>
        <v>240.25</v>
      </c>
      <c r="I173" s="1">
        <f t="shared" si="17"/>
        <v>3723.875</v>
      </c>
      <c r="J173" s="1"/>
      <c r="L173" s="22"/>
      <c r="M173" s="22"/>
    </row>
    <row r="174" spans="1:13" ht="12.75">
      <c r="A174" s="1">
        <v>242</v>
      </c>
      <c r="B174" s="1">
        <v>2</v>
      </c>
      <c r="C174" s="1">
        <v>15.5</v>
      </c>
      <c r="D174" s="1">
        <f t="shared" si="12"/>
        <v>15.389575000000004</v>
      </c>
      <c r="E174" s="1">
        <f t="shared" si="13"/>
        <v>0.018859625</v>
      </c>
      <c r="F174" s="14">
        <f t="shared" si="14"/>
        <v>0.14875146279929402</v>
      </c>
      <c r="G174" s="1">
        <f t="shared" si="15"/>
        <v>0.2902416134093751</v>
      </c>
      <c r="H174" s="1">
        <f t="shared" si="16"/>
        <v>240.25</v>
      </c>
      <c r="I174" s="1">
        <f t="shared" si="17"/>
        <v>3723.875</v>
      </c>
      <c r="J174" s="1"/>
      <c r="L174" s="22"/>
      <c r="M174" s="22"/>
    </row>
    <row r="175" spans="1:13" ht="12.75">
      <c r="A175" s="1">
        <v>137</v>
      </c>
      <c r="B175" s="1">
        <v>2</v>
      </c>
      <c r="C175" s="1">
        <v>15.3</v>
      </c>
      <c r="D175" s="1">
        <f t="shared" si="12"/>
        <v>15.240103000000001</v>
      </c>
      <c r="E175" s="1">
        <f t="shared" si="13"/>
        <v>0.018376065000000004</v>
      </c>
      <c r="F175" s="14">
        <f t="shared" si="14"/>
        <v>0.14372781964004372</v>
      </c>
      <c r="G175" s="1">
        <f t="shared" si="15"/>
        <v>0.28005312333469506</v>
      </c>
      <c r="H175" s="1">
        <f t="shared" si="16"/>
        <v>234.09000000000003</v>
      </c>
      <c r="I175" s="1">
        <f t="shared" si="17"/>
        <v>3581.5770000000007</v>
      </c>
      <c r="J175" s="1"/>
      <c r="L175" s="22"/>
      <c r="M175" s="22"/>
    </row>
    <row r="176" spans="1:13" ht="12.75">
      <c r="A176" s="1">
        <v>214</v>
      </c>
      <c r="B176" s="1">
        <v>2</v>
      </c>
      <c r="C176" s="1">
        <v>15.2</v>
      </c>
      <c r="D176" s="1">
        <f t="shared" si="12"/>
        <v>15.164788000000001</v>
      </c>
      <c r="E176" s="1">
        <f t="shared" si="13"/>
        <v>0.01813664</v>
      </c>
      <c r="F176" s="14">
        <f t="shared" si="14"/>
        <v>0.14125150904462988</v>
      </c>
      <c r="G176" s="1">
        <f t="shared" si="15"/>
        <v>0.27503830063232</v>
      </c>
      <c r="H176" s="1">
        <f t="shared" si="16"/>
        <v>231.04</v>
      </c>
      <c r="I176" s="1">
        <f t="shared" si="17"/>
        <v>3511.8079999999995</v>
      </c>
      <c r="J176" s="1"/>
      <c r="L176" s="22"/>
      <c r="M176" s="22"/>
    </row>
    <row r="177" spans="1:13" ht="12.75">
      <c r="A177" s="1">
        <v>247</v>
      </c>
      <c r="B177" s="1">
        <v>2</v>
      </c>
      <c r="C177" s="1">
        <v>15.1</v>
      </c>
      <c r="D177" s="1">
        <f t="shared" si="12"/>
        <v>15.089087</v>
      </c>
      <c r="E177" s="1">
        <f t="shared" si="13"/>
        <v>0.017898785</v>
      </c>
      <c r="F177" s="14">
        <f t="shared" si="14"/>
        <v>0.13879890655768154</v>
      </c>
      <c r="G177" s="1">
        <f t="shared" si="15"/>
        <v>0.270076324059295</v>
      </c>
      <c r="H177" s="1">
        <f t="shared" si="16"/>
        <v>228.01</v>
      </c>
      <c r="I177" s="1">
        <f t="shared" si="17"/>
        <v>3442.9509999999996</v>
      </c>
      <c r="J177" s="1"/>
      <c r="L177" s="22"/>
      <c r="M177" s="22"/>
    </row>
    <row r="178" spans="1:13" ht="12.75">
      <c r="A178" s="1">
        <v>60</v>
      </c>
      <c r="B178" s="1">
        <v>2</v>
      </c>
      <c r="C178" s="1">
        <v>14.6</v>
      </c>
      <c r="D178" s="1">
        <f t="shared" si="12"/>
        <v>14.704792000000001</v>
      </c>
      <c r="E178" s="1">
        <f t="shared" si="13"/>
        <v>0.01673306</v>
      </c>
      <c r="F178" s="14">
        <f t="shared" si="14"/>
        <v>0.1268922291666908</v>
      </c>
      <c r="G178" s="1">
        <f t="shared" si="15"/>
        <v>0.24605616682352002</v>
      </c>
      <c r="H178" s="1">
        <f t="shared" si="16"/>
        <v>213.16</v>
      </c>
      <c r="I178" s="1">
        <f t="shared" si="17"/>
        <v>3112.136</v>
      </c>
      <c r="J178" s="1"/>
      <c r="L178" s="22"/>
      <c r="M178" s="22"/>
    </row>
    <row r="179" spans="1:13" ht="12.75">
      <c r="A179" s="1">
        <v>124</v>
      </c>
      <c r="B179" s="1">
        <v>2</v>
      </c>
      <c r="C179" s="1">
        <v>14.6</v>
      </c>
      <c r="D179" s="1">
        <f t="shared" si="12"/>
        <v>14.704792000000001</v>
      </c>
      <c r="E179" s="1">
        <f t="shared" si="13"/>
        <v>0.01673306</v>
      </c>
      <c r="F179" s="14">
        <f t="shared" si="14"/>
        <v>0.1268922291666908</v>
      </c>
      <c r="G179" s="1">
        <f t="shared" si="15"/>
        <v>0.24605616682352002</v>
      </c>
      <c r="H179" s="1">
        <f t="shared" si="16"/>
        <v>213.16</v>
      </c>
      <c r="I179" s="1">
        <f t="shared" si="17"/>
        <v>3112.136</v>
      </c>
      <c r="J179" s="1"/>
      <c r="L179" s="22"/>
      <c r="M179" s="22"/>
    </row>
    <row r="180" spans="1:13" ht="12.75">
      <c r="A180" s="1">
        <v>83</v>
      </c>
      <c r="B180" s="1">
        <v>2</v>
      </c>
      <c r="C180" s="1">
        <v>14.2</v>
      </c>
      <c r="D180" s="1">
        <f t="shared" si="12"/>
        <v>14.390408</v>
      </c>
      <c r="E180" s="1">
        <f t="shared" si="13"/>
        <v>0.015828739999999997</v>
      </c>
      <c r="F180" s="14">
        <f t="shared" si="14"/>
        <v>0.11779532743678263</v>
      </c>
      <c r="G180" s="1">
        <f t="shared" si="15"/>
        <v>0.22778202672591996</v>
      </c>
      <c r="H180" s="1">
        <f t="shared" si="16"/>
        <v>201.64</v>
      </c>
      <c r="I180" s="1">
        <f t="shared" si="17"/>
        <v>2863.2879999999996</v>
      </c>
      <c r="J180" s="1"/>
      <c r="L180" s="22"/>
      <c r="M180" s="22"/>
    </row>
    <row r="181" spans="1:13" ht="12.75">
      <c r="A181" s="1">
        <v>77</v>
      </c>
      <c r="B181" s="1">
        <v>2</v>
      </c>
      <c r="C181" s="1">
        <v>14</v>
      </c>
      <c r="D181" s="1">
        <f t="shared" si="12"/>
        <v>14.230900000000004</v>
      </c>
      <c r="E181" s="1">
        <f t="shared" si="13"/>
        <v>0.015386000000000002</v>
      </c>
      <c r="F181" s="14">
        <f t="shared" si="14"/>
        <v>0.11338984212299266</v>
      </c>
      <c r="G181" s="1">
        <f t="shared" si="15"/>
        <v>0.21895662740000008</v>
      </c>
      <c r="H181" s="1">
        <f t="shared" si="16"/>
        <v>196</v>
      </c>
      <c r="I181" s="1">
        <f t="shared" si="17"/>
        <v>2744</v>
      </c>
      <c r="J181" s="1"/>
      <c r="L181" s="22"/>
      <c r="M181" s="22"/>
    </row>
    <row r="182" spans="1:13" ht="12.75">
      <c r="A182" s="1">
        <v>227</v>
      </c>
      <c r="B182" s="1">
        <v>2</v>
      </c>
      <c r="C182" s="1">
        <v>14</v>
      </c>
      <c r="D182" s="1">
        <f t="shared" si="12"/>
        <v>14.230900000000004</v>
      </c>
      <c r="E182" s="1">
        <f t="shared" si="13"/>
        <v>0.015386000000000002</v>
      </c>
      <c r="F182" s="14">
        <f t="shared" si="14"/>
        <v>0.11338984212299266</v>
      </c>
      <c r="G182" s="1">
        <f t="shared" si="15"/>
        <v>0.21895662740000008</v>
      </c>
      <c r="H182" s="1">
        <f t="shared" si="16"/>
        <v>196</v>
      </c>
      <c r="I182" s="1">
        <f t="shared" si="17"/>
        <v>2744</v>
      </c>
      <c r="J182" s="1"/>
      <c r="L182" s="22"/>
      <c r="M182" s="22"/>
    </row>
    <row r="183" spans="1:13" ht="12.75">
      <c r="A183" s="1">
        <v>33</v>
      </c>
      <c r="B183" s="1">
        <v>2</v>
      </c>
      <c r="C183" s="1">
        <v>13.9</v>
      </c>
      <c r="D183" s="1">
        <f t="shared" si="12"/>
        <v>14.150567000000002</v>
      </c>
      <c r="E183" s="1">
        <f t="shared" si="13"/>
        <v>0.015166985000000003</v>
      </c>
      <c r="F183" s="14">
        <f t="shared" si="14"/>
        <v>0.11122284018897069</v>
      </c>
      <c r="G183" s="1">
        <f t="shared" si="15"/>
        <v>0.21462143743049508</v>
      </c>
      <c r="H183" s="1">
        <f t="shared" si="16"/>
        <v>193.21</v>
      </c>
      <c r="I183" s="1">
        <f t="shared" si="17"/>
        <v>2685.619</v>
      </c>
      <c r="J183" s="1"/>
      <c r="L183" s="22"/>
      <c r="M183" s="22"/>
    </row>
    <row r="184" spans="1:13" ht="12.75">
      <c r="A184" s="1">
        <v>202</v>
      </c>
      <c r="B184" s="1">
        <v>2</v>
      </c>
      <c r="C184" s="1">
        <v>13.8</v>
      </c>
      <c r="D184" s="1">
        <f t="shared" si="12"/>
        <v>14.069848000000002</v>
      </c>
      <c r="E184" s="1">
        <f t="shared" si="13"/>
        <v>0.014949540000000002</v>
      </c>
      <c r="F184" s="14">
        <f t="shared" si="14"/>
        <v>0.10907965878728945</v>
      </c>
      <c r="G184" s="1">
        <f t="shared" si="15"/>
        <v>0.21033775546992006</v>
      </c>
      <c r="H184" s="1">
        <f t="shared" si="16"/>
        <v>190.44000000000003</v>
      </c>
      <c r="I184" s="1">
        <f t="shared" si="17"/>
        <v>2628.0720000000006</v>
      </c>
      <c r="J184" s="1"/>
      <c r="L184" s="22"/>
      <c r="M184" s="22"/>
    </row>
    <row r="185" spans="1:13" ht="12.75">
      <c r="A185" s="1">
        <v>2</v>
      </c>
      <c r="B185" s="1">
        <v>2</v>
      </c>
      <c r="C185" s="1">
        <v>13.5</v>
      </c>
      <c r="D185" s="1">
        <f t="shared" si="12"/>
        <v>13.825375000000001</v>
      </c>
      <c r="E185" s="1">
        <f t="shared" si="13"/>
        <v>0.014306625</v>
      </c>
      <c r="F185" s="14">
        <f t="shared" si="14"/>
        <v>0.10279294614923785</v>
      </c>
      <c r="G185" s="1">
        <f t="shared" si="15"/>
        <v>0.197794455609375</v>
      </c>
      <c r="H185" s="1">
        <f t="shared" si="16"/>
        <v>182.25</v>
      </c>
      <c r="I185" s="1">
        <f t="shared" si="17"/>
        <v>2460.375</v>
      </c>
      <c r="J185" s="1"/>
      <c r="L185" s="22"/>
      <c r="M185" s="22"/>
    </row>
    <row r="186" spans="1:13" ht="12.75">
      <c r="A186" s="1">
        <v>61</v>
      </c>
      <c r="B186" s="1">
        <v>2</v>
      </c>
      <c r="C186" s="1">
        <v>13.5</v>
      </c>
      <c r="D186" s="1">
        <f t="shared" si="12"/>
        <v>13.825375000000001</v>
      </c>
      <c r="E186" s="1">
        <f t="shared" si="13"/>
        <v>0.014306625</v>
      </c>
      <c r="F186" s="14">
        <f t="shared" si="14"/>
        <v>0.10279294614923785</v>
      </c>
      <c r="G186" s="1">
        <f t="shared" si="15"/>
        <v>0.197794455609375</v>
      </c>
      <c r="H186" s="1">
        <f t="shared" si="16"/>
        <v>182.25</v>
      </c>
      <c r="I186" s="1">
        <f t="shared" si="17"/>
        <v>2460.375</v>
      </c>
      <c r="J186" s="1"/>
      <c r="L186" s="22"/>
      <c r="M186" s="22"/>
    </row>
    <row r="187" spans="1:13" ht="12.75">
      <c r="A187" s="1">
        <v>19</v>
      </c>
      <c r="B187" s="1">
        <v>2</v>
      </c>
      <c r="C187" s="1">
        <v>13</v>
      </c>
      <c r="D187" s="1">
        <f t="shared" si="12"/>
        <v>13.4102</v>
      </c>
      <c r="E187" s="1">
        <f t="shared" si="13"/>
        <v>0.013266499999999999</v>
      </c>
      <c r="F187" s="14">
        <f t="shared" si="14"/>
        <v>0.09279028493252334</v>
      </c>
      <c r="G187" s="1">
        <f t="shared" si="15"/>
        <v>0.17790641829999998</v>
      </c>
      <c r="H187" s="1">
        <f t="shared" si="16"/>
        <v>169</v>
      </c>
      <c r="I187" s="1">
        <f t="shared" si="17"/>
        <v>2197</v>
      </c>
      <c r="J187" s="1"/>
      <c r="L187" s="22"/>
      <c r="M187" s="22"/>
    </row>
    <row r="188" spans="1:13" ht="12.75">
      <c r="A188" s="1">
        <v>38</v>
      </c>
      <c r="B188" s="1">
        <v>2</v>
      </c>
      <c r="C188" s="1">
        <v>12.7</v>
      </c>
      <c r="D188" s="1">
        <f t="shared" si="12"/>
        <v>13.156463000000002</v>
      </c>
      <c r="E188" s="1">
        <f t="shared" si="13"/>
        <v>0.012661265</v>
      </c>
      <c r="F188" s="14">
        <f t="shared" si="14"/>
        <v>0.0870728144227299</v>
      </c>
      <c r="G188" s="1">
        <f t="shared" si="15"/>
        <v>0.16657746450569502</v>
      </c>
      <c r="H188" s="1">
        <f t="shared" si="16"/>
        <v>161.29</v>
      </c>
      <c r="I188" s="1">
        <f t="shared" si="17"/>
        <v>2048.383</v>
      </c>
      <c r="J188" s="1"/>
      <c r="L188" s="22"/>
      <c r="M188" s="22"/>
    </row>
    <row r="189" spans="1:13" ht="12.75">
      <c r="A189" s="1">
        <v>59</v>
      </c>
      <c r="B189" s="1">
        <v>2</v>
      </c>
      <c r="C189" s="1">
        <v>12.7</v>
      </c>
      <c r="D189" s="1">
        <f t="shared" si="12"/>
        <v>13.156463000000002</v>
      </c>
      <c r="E189" s="1">
        <f t="shared" si="13"/>
        <v>0.012661265</v>
      </c>
      <c r="F189" s="14">
        <f t="shared" si="14"/>
        <v>0.0870728144227299</v>
      </c>
      <c r="G189" s="1">
        <f t="shared" si="15"/>
        <v>0.16657746450569502</v>
      </c>
      <c r="H189" s="1">
        <f t="shared" si="16"/>
        <v>161.29</v>
      </c>
      <c r="I189" s="1">
        <f t="shared" si="17"/>
        <v>2048.383</v>
      </c>
      <c r="J189" s="1"/>
      <c r="L189" s="22"/>
      <c r="M189" s="22"/>
    </row>
    <row r="190" spans="1:13" ht="12.75">
      <c r="A190" s="1">
        <v>127</v>
      </c>
      <c r="B190" s="1">
        <v>2</v>
      </c>
      <c r="C190" s="1">
        <v>12.7</v>
      </c>
      <c r="D190" s="1">
        <f t="shared" si="12"/>
        <v>13.156463000000002</v>
      </c>
      <c r="E190" s="1">
        <f t="shared" si="13"/>
        <v>0.012661265</v>
      </c>
      <c r="F190" s="14">
        <f t="shared" si="14"/>
        <v>0.0870728144227299</v>
      </c>
      <c r="G190" s="1">
        <f t="shared" si="15"/>
        <v>0.16657746450569502</v>
      </c>
      <c r="H190" s="1">
        <f t="shared" si="16"/>
        <v>161.29</v>
      </c>
      <c r="I190" s="1">
        <f t="shared" si="17"/>
        <v>2048.383</v>
      </c>
      <c r="J190" s="1"/>
      <c r="L190" s="22"/>
      <c r="M190" s="22"/>
    </row>
    <row r="191" spans="1:13" ht="12.75">
      <c r="A191" s="1">
        <v>84</v>
      </c>
      <c r="B191" s="1">
        <v>2</v>
      </c>
      <c r="C191" s="1">
        <v>12.5</v>
      </c>
      <c r="D191" s="1">
        <f t="shared" si="12"/>
        <v>12.985375000000001</v>
      </c>
      <c r="E191" s="1">
        <f t="shared" si="13"/>
        <v>0.012265625</v>
      </c>
      <c r="F191" s="14">
        <f t="shared" si="14"/>
        <v>0.08337904592841158</v>
      </c>
      <c r="G191" s="1">
        <f t="shared" si="15"/>
        <v>0.15927374023437502</v>
      </c>
      <c r="H191" s="1">
        <f t="shared" si="16"/>
        <v>156.25</v>
      </c>
      <c r="I191" s="1">
        <f t="shared" si="17"/>
        <v>1953.125</v>
      </c>
      <c r="J191" s="1"/>
      <c r="L191" s="22"/>
      <c r="M191" s="22"/>
    </row>
    <row r="192" spans="1:13" ht="12.75">
      <c r="A192" s="1">
        <v>143</v>
      </c>
      <c r="B192" s="1">
        <v>2</v>
      </c>
      <c r="C192" s="1">
        <v>11.8</v>
      </c>
      <c r="D192" s="1">
        <f t="shared" si="12"/>
        <v>12.374408000000003</v>
      </c>
      <c r="E192" s="1">
        <f t="shared" si="13"/>
        <v>0.01093034</v>
      </c>
      <c r="F192" s="14">
        <f t="shared" si="14"/>
        <v>0.07118833314257875</v>
      </c>
      <c r="G192" s="1">
        <f t="shared" si="15"/>
        <v>0.13525648673872004</v>
      </c>
      <c r="H192" s="1">
        <f t="shared" si="16"/>
        <v>139.24</v>
      </c>
      <c r="I192" s="1">
        <f t="shared" si="17"/>
        <v>1643.0320000000002</v>
      </c>
      <c r="J192" s="1"/>
      <c r="L192" s="22"/>
      <c r="M192" s="22"/>
    </row>
    <row r="193" spans="1:13" ht="12.75">
      <c r="A193" s="1">
        <v>142</v>
      </c>
      <c r="B193" s="1">
        <v>2</v>
      </c>
      <c r="C193" s="1">
        <v>11.7</v>
      </c>
      <c r="D193" s="1">
        <f t="shared" si="12"/>
        <v>12.285583000000003</v>
      </c>
      <c r="E193" s="1">
        <f t="shared" si="13"/>
        <v>0.010745864999999999</v>
      </c>
      <c r="F193" s="14">
        <f t="shared" si="14"/>
        <v>0.06953979710819701</v>
      </c>
      <c r="G193" s="1">
        <f t="shared" si="15"/>
        <v>0.132019216364295</v>
      </c>
      <c r="H193" s="1">
        <f t="shared" si="16"/>
        <v>136.89</v>
      </c>
      <c r="I193" s="1">
        <f t="shared" si="17"/>
        <v>1601.6129999999998</v>
      </c>
      <c r="J193" s="1"/>
      <c r="L193" s="22"/>
      <c r="M193" s="22"/>
    </row>
    <row r="194" spans="1:13" ht="12.75">
      <c r="A194" s="1">
        <v>32</v>
      </c>
      <c r="B194" s="1">
        <v>2</v>
      </c>
      <c r="C194" s="1">
        <v>11.5</v>
      </c>
      <c r="D194" s="1">
        <f aca="true" t="shared" si="18" ref="D194:D257">-0.0193*C194^2+1.3418*C194-0.7715</f>
        <v>12.106775000000003</v>
      </c>
      <c r="E194" s="1">
        <f aca="true" t="shared" si="19" ref="E194:E242">3.14/4*(C194)^2/10000</f>
        <v>0.010381625</v>
      </c>
      <c r="F194" s="14">
        <f aca="true" t="shared" si="20" ref="F194:F229">(0.022927*C194^1.91505*(0.99146^C194)*(D194^2.82541)*(D194-1.3)^-1.53547)/1000</f>
        <v>0.06631190570886045</v>
      </c>
      <c r="G194" s="1">
        <f aca="true" t="shared" si="21" ref="G194:G242">E194*D194</f>
        <v>0.12568799800937502</v>
      </c>
      <c r="H194" s="1">
        <f aca="true" t="shared" si="22" ref="H194:H242">C194^2</f>
        <v>132.25</v>
      </c>
      <c r="I194" s="1">
        <f aca="true" t="shared" si="23" ref="I194:I242">C194^3</f>
        <v>1520.875</v>
      </c>
      <c r="J194" s="1"/>
      <c r="L194" s="22"/>
      <c r="M194" s="22"/>
    </row>
    <row r="195" spans="1:13" ht="12.75">
      <c r="A195" s="1">
        <v>185</v>
      </c>
      <c r="B195" s="1">
        <v>2</v>
      </c>
      <c r="C195" s="1">
        <v>11.5</v>
      </c>
      <c r="D195" s="1">
        <f t="shared" si="18"/>
        <v>12.106775000000003</v>
      </c>
      <c r="E195" s="1">
        <f t="shared" si="19"/>
        <v>0.010381625</v>
      </c>
      <c r="F195" s="14">
        <f t="shared" si="20"/>
        <v>0.06631190570886045</v>
      </c>
      <c r="G195" s="1">
        <f t="shared" si="21"/>
        <v>0.12568799800937502</v>
      </c>
      <c r="H195" s="1">
        <f t="shared" si="22"/>
        <v>132.25</v>
      </c>
      <c r="I195" s="1">
        <f t="shared" si="23"/>
        <v>1520.875</v>
      </c>
      <c r="J195" s="1"/>
      <c r="L195" s="22"/>
      <c r="M195" s="22"/>
    </row>
    <row r="196" spans="1:13" ht="12.75">
      <c r="A196" s="1">
        <v>67</v>
      </c>
      <c r="B196" s="1">
        <v>2</v>
      </c>
      <c r="C196" s="1">
        <v>11</v>
      </c>
      <c r="D196" s="1">
        <f t="shared" si="18"/>
        <v>11.653000000000002</v>
      </c>
      <c r="E196" s="1">
        <f t="shared" si="19"/>
        <v>0.0094985</v>
      </c>
      <c r="F196" s="14">
        <f t="shared" si="20"/>
        <v>0.058642654211302984</v>
      </c>
      <c r="G196" s="1">
        <f t="shared" si="21"/>
        <v>0.11068602050000002</v>
      </c>
      <c r="H196" s="1">
        <f t="shared" si="22"/>
        <v>121</v>
      </c>
      <c r="I196" s="1">
        <f t="shared" si="23"/>
        <v>1331</v>
      </c>
      <c r="J196" s="1"/>
      <c r="L196" s="22"/>
      <c r="M196" s="22"/>
    </row>
    <row r="197" spans="1:13" ht="12.75">
      <c r="A197" s="1">
        <v>46</v>
      </c>
      <c r="B197" s="1">
        <v>2</v>
      </c>
      <c r="C197" s="1">
        <v>10.7</v>
      </c>
      <c r="D197" s="1">
        <f t="shared" si="18"/>
        <v>11.376103</v>
      </c>
      <c r="E197" s="1">
        <f t="shared" si="19"/>
        <v>0.008987464999999998</v>
      </c>
      <c r="F197" s="14">
        <f t="shared" si="20"/>
        <v>0.05431280095873277</v>
      </c>
      <c r="G197" s="1">
        <f t="shared" si="21"/>
        <v>0.10224232754889498</v>
      </c>
      <c r="H197" s="1">
        <f t="shared" si="22"/>
        <v>114.48999999999998</v>
      </c>
      <c r="I197" s="1">
        <f t="shared" si="23"/>
        <v>1225.0429999999997</v>
      </c>
      <c r="J197" s="1"/>
      <c r="L197" s="22"/>
      <c r="M197" s="22"/>
    </row>
    <row r="198" spans="1:13" ht="12.75">
      <c r="A198" s="1">
        <v>129</v>
      </c>
      <c r="B198" s="1">
        <v>2</v>
      </c>
      <c r="C198" s="1">
        <v>9.4</v>
      </c>
      <c r="D198" s="1">
        <f t="shared" si="18"/>
        <v>10.136072</v>
      </c>
      <c r="E198" s="1">
        <f t="shared" si="19"/>
        <v>0.006936260000000001</v>
      </c>
      <c r="F198" s="14">
        <f t="shared" si="20"/>
        <v>0.03784113645014361</v>
      </c>
      <c r="G198" s="1">
        <f t="shared" si="21"/>
        <v>0.07030643077072002</v>
      </c>
      <c r="H198" s="1">
        <f t="shared" si="22"/>
        <v>88.36000000000001</v>
      </c>
      <c r="I198" s="1">
        <f t="shared" si="23"/>
        <v>830.5840000000002</v>
      </c>
      <c r="J198" s="1"/>
      <c r="L198" s="22"/>
      <c r="M198" s="22"/>
    </row>
    <row r="199" spans="1:13" ht="12.75">
      <c r="A199" s="1">
        <v>235</v>
      </c>
      <c r="B199" s="1">
        <v>2</v>
      </c>
      <c r="C199" s="1">
        <v>9.4</v>
      </c>
      <c r="D199" s="1">
        <f t="shared" si="18"/>
        <v>10.136072</v>
      </c>
      <c r="E199" s="1">
        <f t="shared" si="19"/>
        <v>0.006936260000000001</v>
      </c>
      <c r="F199" s="14">
        <f t="shared" si="20"/>
        <v>0.03784113645014361</v>
      </c>
      <c r="G199" s="1">
        <f t="shared" si="21"/>
        <v>0.07030643077072002</v>
      </c>
      <c r="H199" s="1">
        <f t="shared" si="22"/>
        <v>88.36000000000001</v>
      </c>
      <c r="I199" s="1">
        <f t="shared" si="23"/>
        <v>830.5840000000002</v>
      </c>
      <c r="J199" s="1"/>
      <c r="L199" s="22"/>
      <c r="M199" s="22"/>
    </row>
    <row r="200" spans="1:13" ht="12.75">
      <c r="A200" s="1">
        <v>136</v>
      </c>
      <c r="B200" s="1">
        <v>2</v>
      </c>
      <c r="C200" s="1">
        <v>8.9</v>
      </c>
      <c r="D200" s="1">
        <f t="shared" si="18"/>
        <v>9.641767000000002</v>
      </c>
      <c r="E200" s="1">
        <f t="shared" si="19"/>
        <v>0.0062179850000000005</v>
      </c>
      <c r="F200" s="14">
        <f t="shared" si="20"/>
        <v>0.032464424259037325</v>
      </c>
      <c r="G200" s="1">
        <f t="shared" si="21"/>
        <v>0.05995236257949502</v>
      </c>
      <c r="H200" s="1">
        <f t="shared" si="22"/>
        <v>79.21000000000001</v>
      </c>
      <c r="I200" s="1">
        <f t="shared" si="23"/>
        <v>704.969</v>
      </c>
      <c r="J200" s="1"/>
      <c r="L200" s="22"/>
      <c r="M200" s="22"/>
    </row>
    <row r="201" spans="1:13" ht="12.75">
      <c r="A201" s="1">
        <v>23</v>
      </c>
      <c r="B201" s="1">
        <v>2</v>
      </c>
      <c r="C201" s="1">
        <v>8.2</v>
      </c>
      <c r="D201" s="1">
        <f t="shared" si="18"/>
        <v>8.933528</v>
      </c>
      <c r="E201" s="1">
        <f t="shared" si="19"/>
        <v>0.00527834</v>
      </c>
      <c r="F201" s="14">
        <f t="shared" si="20"/>
        <v>0.025789014726738193</v>
      </c>
      <c r="G201" s="1">
        <f t="shared" si="21"/>
        <v>0.047154198183520006</v>
      </c>
      <c r="H201" s="1">
        <f t="shared" si="22"/>
        <v>67.24</v>
      </c>
      <c r="I201" s="1">
        <f t="shared" si="23"/>
        <v>551.3679999999999</v>
      </c>
      <c r="J201" s="1"/>
      <c r="L201" s="22"/>
      <c r="M201" s="22"/>
    </row>
    <row r="202" spans="1:13" ht="12.75">
      <c r="A202" s="1">
        <v>89</v>
      </c>
      <c r="B202" s="1">
        <v>2</v>
      </c>
      <c r="C202" s="1">
        <v>8.1</v>
      </c>
      <c r="D202" s="1">
        <f t="shared" si="18"/>
        <v>8.830807</v>
      </c>
      <c r="E202" s="1">
        <f t="shared" si="19"/>
        <v>0.005150385</v>
      </c>
      <c r="F202" s="14">
        <f t="shared" si="20"/>
        <v>0.0249141280343632</v>
      </c>
      <c r="G202" s="1">
        <f t="shared" si="21"/>
        <v>0.045482055910695006</v>
      </c>
      <c r="H202" s="1">
        <f t="shared" si="22"/>
        <v>65.61</v>
      </c>
      <c r="I202" s="1">
        <f t="shared" si="23"/>
        <v>531.4409999999999</v>
      </c>
      <c r="J202" s="1"/>
      <c r="L202" s="22"/>
      <c r="M202" s="22"/>
    </row>
    <row r="203" spans="1:13" ht="12.75">
      <c r="A203" s="1">
        <v>116</v>
      </c>
      <c r="B203" s="1">
        <v>2</v>
      </c>
      <c r="C203" s="1">
        <v>7.9</v>
      </c>
      <c r="D203" s="1">
        <f t="shared" si="18"/>
        <v>8.624207000000002</v>
      </c>
      <c r="E203" s="1">
        <f t="shared" si="19"/>
        <v>0.004899185</v>
      </c>
      <c r="F203" s="14">
        <f t="shared" si="20"/>
        <v>0.023221933878572073</v>
      </c>
      <c r="G203" s="1">
        <f t="shared" si="21"/>
        <v>0.04225158557129501</v>
      </c>
      <c r="H203" s="1">
        <f t="shared" si="22"/>
        <v>62.410000000000004</v>
      </c>
      <c r="I203" s="1">
        <f t="shared" si="23"/>
        <v>493.03900000000004</v>
      </c>
      <c r="J203" s="1"/>
      <c r="L203" s="22"/>
      <c r="M203" s="22"/>
    </row>
    <row r="204" spans="1:13" ht="12.75">
      <c r="A204" s="1">
        <v>122</v>
      </c>
      <c r="B204" s="1">
        <v>2</v>
      </c>
      <c r="C204" s="1">
        <v>7</v>
      </c>
      <c r="D204" s="1">
        <f t="shared" si="18"/>
        <v>7.6754000000000016</v>
      </c>
      <c r="E204" s="1">
        <f t="shared" si="19"/>
        <v>0.0038465000000000005</v>
      </c>
      <c r="F204" s="14">
        <f t="shared" si="20"/>
        <v>0.016525509022577597</v>
      </c>
      <c r="G204" s="1">
        <f t="shared" si="21"/>
        <v>0.02952342610000001</v>
      </c>
      <c r="H204" s="1">
        <f t="shared" si="22"/>
        <v>49</v>
      </c>
      <c r="I204" s="1">
        <f t="shared" si="23"/>
        <v>343</v>
      </c>
      <c r="J204" s="1"/>
      <c r="L204" s="22"/>
      <c r="M204" s="22"/>
    </row>
    <row r="205" spans="1:13" ht="12.75">
      <c r="A205" s="1">
        <v>64</v>
      </c>
      <c r="B205" s="1">
        <v>2</v>
      </c>
      <c r="C205" s="1">
        <v>6.9</v>
      </c>
      <c r="D205" s="1">
        <f t="shared" si="18"/>
        <v>7.568047000000002</v>
      </c>
      <c r="E205" s="1">
        <f t="shared" si="19"/>
        <v>0.0037373850000000006</v>
      </c>
      <c r="F205" s="14">
        <f t="shared" si="20"/>
        <v>0.01587088241284482</v>
      </c>
      <c r="G205" s="1">
        <f t="shared" si="21"/>
        <v>0.028284705337095012</v>
      </c>
      <c r="H205" s="1">
        <f t="shared" si="22"/>
        <v>47.61000000000001</v>
      </c>
      <c r="I205" s="1">
        <f t="shared" si="23"/>
        <v>328.50900000000007</v>
      </c>
      <c r="J205" s="1"/>
      <c r="L205" s="22"/>
      <c r="M205" s="22"/>
    </row>
    <row r="206" spans="1:13" ht="12.75">
      <c r="A206" s="1">
        <v>44</v>
      </c>
      <c r="B206" s="1">
        <v>2</v>
      </c>
      <c r="C206" s="1">
        <v>6.3</v>
      </c>
      <c r="D206" s="1">
        <f t="shared" si="18"/>
        <v>6.915823000000001</v>
      </c>
      <c r="E206" s="1">
        <f t="shared" si="19"/>
        <v>0.003115665</v>
      </c>
      <c r="F206" s="14">
        <f t="shared" si="20"/>
        <v>0.012298709729754222</v>
      </c>
      <c r="G206" s="1">
        <f t="shared" si="21"/>
        <v>0.021547387667295005</v>
      </c>
      <c r="H206" s="1">
        <f t="shared" si="22"/>
        <v>39.69</v>
      </c>
      <c r="I206" s="1">
        <f t="shared" si="23"/>
        <v>250.04699999999997</v>
      </c>
      <c r="J206" s="1"/>
      <c r="L206" s="22"/>
      <c r="M206" s="22"/>
    </row>
    <row r="207" spans="1:13" ht="12.75">
      <c r="A207" s="1">
        <v>68</v>
      </c>
      <c r="B207" s="1">
        <v>2</v>
      </c>
      <c r="C207" s="1">
        <v>6.2</v>
      </c>
      <c r="D207" s="1">
        <f t="shared" si="18"/>
        <v>6.8057680000000005</v>
      </c>
      <c r="E207" s="1">
        <f t="shared" si="19"/>
        <v>0.0030175400000000004</v>
      </c>
      <c r="F207" s="14">
        <f t="shared" si="20"/>
        <v>0.011760854839641047</v>
      </c>
      <c r="G207" s="1">
        <f t="shared" si="21"/>
        <v>0.020536677170720004</v>
      </c>
      <c r="H207" s="1">
        <f t="shared" si="22"/>
        <v>38.440000000000005</v>
      </c>
      <c r="I207" s="1">
        <f t="shared" si="23"/>
        <v>238.32800000000003</v>
      </c>
      <c r="J207" s="1"/>
      <c r="L207" s="22"/>
      <c r="M207" s="22"/>
    </row>
    <row r="208" spans="1:13" ht="12.75">
      <c r="A208" s="1">
        <v>6</v>
      </c>
      <c r="B208" s="1">
        <v>2</v>
      </c>
      <c r="C208" s="1">
        <v>6.1</v>
      </c>
      <c r="D208" s="1">
        <f t="shared" si="18"/>
        <v>6.695327</v>
      </c>
      <c r="E208" s="1">
        <f t="shared" si="19"/>
        <v>0.0029209849999999996</v>
      </c>
      <c r="F208" s="14">
        <f t="shared" si="20"/>
        <v>0.011238915077619897</v>
      </c>
      <c r="G208" s="1">
        <f t="shared" si="21"/>
        <v>0.019556949737094997</v>
      </c>
      <c r="H208" s="1">
        <f t="shared" si="22"/>
        <v>37.209999999999994</v>
      </c>
      <c r="I208" s="1">
        <f t="shared" si="23"/>
        <v>226.98099999999994</v>
      </c>
      <c r="J208" s="1"/>
      <c r="L208" s="22"/>
      <c r="M208" s="22"/>
    </row>
    <row r="209" spans="1:13" ht="12.75">
      <c r="A209" s="1">
        <v>11</v>
      </c>
      <c r="B209" s="1">
        <v>2</v>
      </c>
      <c r="C209" s="1">
        <v>6.1</v>
      </c>
      <c r="D209" s="1">
        <f t="shared" si="18"/>
        <v>6.695327</v>
      </c>
      <c r="E209" s="1">
        <f t="shared" si="19"/>
        <v>0.0029209849999999996</v>
      </c>
      <c r="F209" s="14">
        <f t="shared" si="20"/>
        <v>0.011238915077619897</v>
      </c>
      <c r="G209" s="1">
        <f t="shared" si="21"/>
        <v>0.019556949737094997</v>
      </c>
      <c r="H209" s="1">
        <f t="shared" si="22"/>
        <v>37.209999999999994</v>
      </c>
      <c r="I209" s="1">
        <f t="shared" si="23"/>
        <v>226.98099999999994</v>
      </c>
      <c r="J209" s="1"/>
      <c r="L209" s="22"/>
      <c r="M209" s="22"/>
    </row>
    <row r="210" spans="1:13" ht="12.75">
      <c r="A210" s="1">
        <v>71</v>
      </c>
      <c r="B210" s="1">
        <v>2</v>
      </c>
      <c r="C210" s="1">
        <v>6</v>
      </c>
      <c r="D210" s="1">
        <f t="shared" si="18"/>
        <v>6.584500000000001</v>
      </c>
      <c r="E210" s="1">
        <f t="shared" si="19"/>
        <v>0.002826</v>
      </c>
      <c r="F210" s="14">
        <f t="shared" si="20"/>
        <v>0.01073269224039378</v>
      </c>
      <c r="G210" s="1">
        <f t="shared" si="21"/>
        <v>0.018607797000000002</v>
      </c>
      <c r="H210" s="1">
        <f t="shared" si="22"/>
        <v>36</v>
      </c>
      <c r="I210" s="1">
        <f t="shared" si="23"/>
        <v>216</v>
      </c>
      <c r="J210" s="1"/>
      <c r="L210" s="22"/>
      <c r="M210" s="22"/>
    </row>
    <row r="211" spans="1:13" ht="12.75">
      <c r="A211" s="1">
        <v>70</v>
      </c>
      <c r="B211" s="1">
        <v>2</v>
      </c>
      <c r="C211" s="1">
        <v>5.9</v>
      </c>
      <c r="D211" s="1">
        <f t="shared" si="18"/>
        <v>6.473287000000001</v>
      </c>
      <c r="E211" s="1">
        <f t="shared" si="19"/>
        <v>0.002732585</v>
      </c>
      <c r="F211" s="14">
        <f t="shared" si="20"/>
        <v>0.010241986031141119</v>
      </c>
      <c r="G211" s="1">
        <f t="shared" si="21"/>
        <v>0.017688806956895002</v>
      </c>
      <c r="H211" s="1">
        <f t="shared" si="22"/>
        <v>34.81</v>
      </c>
      <c r="I211" s="1">
        <f t="shared" si="23"/>
        <v>205.37900000000002</v>
      </c>
      <c r="J211" s="1"/>
      <c r="L211" s="22"/>
      <c r="M211" s="22"/>
    </row>
    <row r="212" spans="1:13" ht="12.75">
      <c r="A212" s="1">
        <v>20</v>
      </c>
      <c r="B212" s="1">
        <v>2</v>
      </c>
      <c r="C212" s="1">
        <v>5.8</v>
      </c>
      <c r="D212" s="1">
        <f t="shared" si="18"/>
        <v>6.361688000000001</v>
      </c>
      <c r="E212" s="1">
        <f t="shared" si="19"/>
        <v>0.0026407400000000004</v>
      </c>
      <c r="F212" s="14">
        <f t="shared" si="20"/>
        <v>0.009766594107230808</v>
      </c>
      <c r="G212" s="1">
        <f t="shared" si="21"/>
        <v>0.016799563969120003</v>
      </c>
      <c r="H212" s="1">
        <f t="shared" si="22"/>
        <v>33.64</v>
      </c>
      <c r="I212" s="1">
        <f t="shared" si="23"/>
        <v>195.112</v>
      </c>
      <c r="J212" s="1"/>
      <c r="L212" s="22"/>
      <c r="M212" s="22"/>
    </row>
    <row r="213" spans="1:13" ht="12.75">
      <c r="A213" s="1">
        <v>31</v>
      </c>
      <c r="B213" s="1">
        <v>2</v>
      </c>
      <c r="C213" s="1">
        <v>5.6</v>
      </c>
      <c r="D213" s="1">
        <f t="shared" si="18"/>
        <v>6.137332000000001</v>
      </c>
      <c r="E213" s="1">
        <f t="shared" si="19"/>
        <v>0.00246176</v>
      </c>
      <c r="F213" s="14">
        <f t="shared" si="20"/>
        <v>0.008860933842769675</v>
      </c>
      <c r="G213" s="1">
        <f t="shared" si="21"/>
        <v>0.015108638424320002</v>
      </c>
      <c r="H213" s="1">
        <f t="shared" si="22"/>
        <v>31.359999999999996</v>
      </c>
      <c r="I213" s="1">
        <f t="shared" si="23"/>
        <v>175.61599999999996</v>
      </c>
      <c r="J213" s="1"/>
      <c r="L213" s="22"/>
      <c r="M213" s="22"/>
    </row>
    <row r="214" spans="1:13" ht="12.75">
      <c r="A214" s="1">
        <v>102</v>
      </c>
      <c r="B214" s="1">
        <v>2</v>
      </c>
      <c r="C214" s="1">
        <v>5.4</v>
      </c>
      <c r="D214" s="1">
        <f t="shared" si="18"/>
        <v>5.911432000000001</v>
      </c>
      <c r="E214" s="1">
        <f t="shared" si="19"/>
        <v>0.0022890600000000003</v>
      </c>
      <c r="F214" s="14">
        <f t="shared" si="20"/>
        <v>0.008014053991969012</v>
      </c>
      <c r="G214" s="1">
        <f t="shared" si="21"/>
        <v>0.013531622533920006</v>
      </c>
      <c r="H214" s="1">
        <f t="shared" si="22"/>
        <v>29.160000000000004</v>
      </c>
      <c r="I214" s="1">
        <f t="shared" si="23"/>
        <v>157.46400000000003</v>
      </c>
      <c r="J214" s="1"/>
      <c r="L214" s="22"/>
      <c r="M214" s="22"/>
    </row>
    <row r="215" spans="1:13" ht="12.75">
      <c r="A215" s="1">
        <v>58</v>
      </c>
      <c r="B215" s="1">
        <v>2</v>
      </c>
      <c r="C215" s="1">
        <v>5.2</v>
      </c>
      <c r="D215" s="1">
        <f t="shared" si="18"/>
        <v>5.683988000000001</v>
      </c>
      <c r="E215" s="1">
        <f t="shared" si="19"/>
        <v>0.0021226400000000003</v>
      </c>
      <c r="F215" s="14">
        <f t="shared" si="20"/>
        <v>0.007224268574085178</v>
      </c>
      <c r="G215" s="1">
        <f t="shared" si="21"/>
        <v>0.012065060288320004</v>
      </c>
      <c r="H215" s="1">
        <f t="shared" si="22"/>
        <v>27.040000000000003</v>
      </c>
      <c r="I215" s="1">
        <f t="shared" si="23"/>
        <v>140.60800000000003</v>
      </c>
      <c r="J215" s="1"/>
      <c r="L215" s="22"/>
      <c r="M215" s="22"/>
    </row>
    <row r="216" spans="1:13" ht="12.75">
      <c r="A216" s="1">
        <v>43</v>
      </c>
      <c r="B216" s="1">
        <v>2</v>
      </c>
      <c r="C216" s="1">
        <v>4.7</v>
      </c>
      <c r="D216" s="1">
        <f t="shared" si="18"/>
        <v>5.108623000000001</v>
      </c>
      <c r="E216" s="1">
        <f t="shared" si="19"/>
        <v>0.0017340650000000003</v>
      </c>
      <c r="F216" s="14">
        <f t="shared" si="20"/>
        <v>0.00548831002522344</v>
      </c>
      <c r="G216" s="1">
        <f t="shared" si="21"/>
        <v>0.008858684342495003</v>
      </c>
      <c r="H216" s="1">
        <f t="shared" si="22"/>
        <v>22.090000000000003</v>
      </c>
      <c r="I216" s="1">
        <f t="shared" si="23"/>
        <v>103.82300000000002</v>
      </c>
      <c r="J216" s="1"/>
      <c r="L216" s="22"/>
      <c r="M216" s="22"/>
    </row>
    <row r="217" spans="1:13" ht="12.75">
      <c r="A217" s="1">
        <v>42</v>
      </c>
      <c r="B217" s="1">
        <v>2</v>
      </c>
      <c r="C217" s="1">
        <v>4.3</v>
      </c>
      <c r="D217" s="1">
        <f t="shared" si="18"/>
        <v>4.641383000000001</v>
      </c>
      <c r="E217" s="1">
        <f t="shared" si="19"/>
        <v>0.0014514649999999999</v>
      </c>
      <c r="F217" s="14">
        <f t="shared" si="20"/>
        <v>0.004330455143829161</v>
      </c>
      <c r="G217" s="1">
        <f t="shared" si="21"/>
        <v>0.006736804976095001</v>
      </c>
      <c r="H217" s="1">
        <f t="shared" si="22"/>
        <v>18.49</v>
      </c>
      <c r="I217" s="1">
        <f t="shared" si="23"/>
        <v>79.50699999999999</v>
      </c>
      <c r="J217" s="1"/>
      <c r="L217" s="22"/>
      <c r="M217" s="22"/>
    </row>
    <row r="218" spans="1:13" ht="12.75">
      <c r="A218" s="1">
        <v>81</v>
      </c>
      <c r="B218" s="1">
        <v>2</v>
      </c>
      <c r="C218" s="1">
        <v>4.3</v>
      </c>
      <c r="D218" s="1">
        <f t="shared" si="18"/>
        <v>4.641383000000001</v>
      </c>
      <c r="E218" s="1">
        <f t="shared" si="19"/>
        <v>0.0014514649999999999</v>
      </c>
      <c r="F218" s="14">
        <f t="shared" si="20"/>
        <v>0.004330455143829161</v>
      </c>
      <c r="G218" s="1">
        <f t="shared" si="21"/>
        <v>0.006736804976095001</v>
      </c>
      <c r="H218" s="1">
        <f t="shared" si="22"/>
        <v>18.49</v>
      </c>
      <c r="I218" s="1">
        <f t="shared" si="23"/>
        <v>79.50699999999999</v>
      </c>
      <c r="J218" s="1"/>
      <c r="L218" s="22"/>
      <c r="M218" s="22"/>
    </row>
    <row r="219" spans="1:13" ht="12.75">
      <c r="A219" s="1">
        <v>140</v>
      </c>
      <c r="B219" s="1">
        <v>2</v>
      </c>
      <c r="C219" s="1">
        <v>4.3</v>
      </c>
      <c r="D219" s="1">
        <f t="shared" si="18"/>
        <v>4.641383000000001</v>
      </c>
      <c r="E219" s="1">
        <f t="shared" si="19"/>
        <v>0.0014514649999999999</v>
      </c>
      <c r="F219" s="14">
        <f t="shared" si="20"/>
        <v>0.004330455143829161</v>
      </c>
      <c r="G219" s="1">
        <f t="shared" si="21"/>
        <v>0.006736804976095001</v>
      </c>
      <c r="H219" s="1">
        <f t="shared" si="22"/>
        <v>18.49</v>
      </c>
      <c r="I219" s="1">
        <f t="shared" si="23"/>
        <v>79.50699999999999</v>
      </c>
      <c r="J219" s="1"/>
      <c r="L219" s="22"/>
      <c r="M219" s="22"/>
    </row>
    <row r="220" spans="1:13" ht="12.75">
      <c r="A220" s="1">
        <v>72</v>
      </c>
      <c r="B220" s="1">
        <v>2</v>
      </c>
      <c r="C220" s="1">
        <v>4.2</v>
      </c>
      <c r="D220" s="1">
        <f t="shared" si="18"/>
        <v>4.523608000000001</v>
      </c>
      <c r="E220" s="1">
        <f t="shared" si="19"/>
        <v>0.00138474</v>
      </c>
      <c r="F220" s="14">
        <f t="shared" si="20"/>
        <v>0.004071234784768289</v>
      </c>
      <c r="G220" s="1">
        <f t="shared" si="21"/>
        <v>0.0062640209419200015</v>
      </c>
      <c r="H220" s="1">
        <f t="shared" si="22"/>
        <v>17.64</v>
      </c>
      <c r="I220" s="1">
        <f t="shared" si="23"/>
        <v>74.08800000000001</v>
      </c>
      <c r="J220" s="1"/>
      <c r="L220" s="22"/>
      <c r="M220" s="22"/>
    </row>
    <row r="221" spans="1:13" ht="12.75">
      <c r="A221" s="1">
        <v>82</v>
      </c>
      <c r="B221" s="1">
        <v>2</v>
      </c>
      <c r="C221" s="1">
        <v>4.2</v>
      </c>
      <c r="D221" s="1">
        <f t="shared" si="18"/>
        <v>4.523608000000001</v>
      </c>
      <c r="E221" s="1">
        <f t="shared" si="19"/>
        <v>0.00138474</v>
      </c>
      <c r="F221" s="14">
        <f t="shared" si="20"/>
        <v>0.004071234784768289</v>
      </c>
      <c r="G221" s="1">
        <f t="shared" si="21"/>
        <v>0.0062640209419200015</v>
      </c>
      <c r="H221" s="1">
        <f t="shared" si="22"/>
        <v>17.64</v>
      </c>
      <c r="I221" s="1">
        <f t="shared" si="23"/>
        <v>74.08800000000001</v>
      </c>
      <c r="J221" s="1"/>
      <c r="L221" s="22"/>
      <c r="M221" s="22"/>
    </row>
    <row r="222" spans="1:13" ht="12.75">
      <c r="A222" s="1">
        <v>87</v>
      </c>
      <c r="B222" s="1">
        <v>2</v>
      </c>
      <c r="C222" s="1">
        <v>4.1</v>
      </c>
      <c r="D222" s="1">
        <f t="shared" si="18"/>
        <v>4.405447000000001</v>
      </c>
      <c r="E222" s="1">
        <f t="shared" si="19"/>
        <v>0.001319585</v>
      </c>
      <c r="F222" s="14">
        <f t="shared" si="20"/>
        <v>0.003823676765582304</v>
      </c>
      <c r="G222" s="1">
        <f t="shared" si="21"/>
        <v>0.005813361779495001</v>
      </c>
      <c r="H222" s="1">
        <f t="shared" si="22"/>
        <v>16.81</v>
      </c>
      <c r="I222" s="1">
        <f t="shared" si="23"/>
        <v>68.92099999999999</v>
      </c>
      <c r="J222" s="1"/>
      <c r="L222" s="22"/>
      <c r="M222" s="22"/>
    </row>
    <row r="223" spans="1:13" ht="12.75">
      <c r="A223" s="1">
        <v>10</v>
      </c>
      <c r="B223" s="1">
        <v>2</v>
      </c>
      <c r="C223" s="1">
        <v>3.9</v>
      </c>
      <c r="D223" s="1">
        <f t="shared" si="18"/>
        <v>4.167967000000001</v>
      </c>
      <c r="E223" s="1">
        <f t="shared" si="19"/>
        <v>0.001193985</v>
      </c>
      <c r="F223" s="14">
        <f t="shared" si="20"/>
        <v>0.0033626962042167586</v>
      </c>
      <c r="G223" s="1">
        <f t="shared" si="21"/>
        <v>0.004976490078495001</v>
      </c>
      <c r="H223" s="1">
        <f t="shared" si="22"/>
        <v>15.209999999999999</v>
      </c>
      <c r="I223" s="1">
        <f t="shared" si="23"/>
        <v>59.318999999999996</v>
      </c>
      <c r="J223" s="1"/>
      <c r="L223" s="22"/>
      <c r="M223" s="22"/>
    </row>
    <row r="224" spans="1:13" ht="12.75">
      <c r="A224" s="1">
        <v>85</v>
      </c>
      <c r="B224" s="1">
        <v>2</v>
      </c>
      <c r="C224" s="1">
        <v>3.5</v>
      </c>
      <c r="D224" s="1">
        <f t="shared" si="18"/>
        <v>3.688375000000001</v>
      </c>
      <c r="E224" s="1">
        <f t="shared" si="19"/>
        <v>0.0009616250000000001</v>
      </c>
      <c r="F224" s="14">
        <f t="shared" si="20"/>
        <v>0.002571605426756969</v>
      </c>
      <c r="G224" s="1">
        <f t="shared" si="21"/>
        <v>0.0035468336093750015</v>
      </c>
      <c r="H224" s="1">
        <f t="shared" si="22"/>
        <v>12.25</v>
      </c>
      <c r="I224" s="1">
        <f t="shared" si="23"/>
        <v>42.875</v>
      </c>
      <c r="J224" s="1"/>
      <c r="L224" s="22"/>
      <c r="M224" s="22"/>
    </row>
    <row r="225" spans="1:13" ht="12.75">
      <c r="A225" s="1">
        <v>231</v>
      </c>
      <c r="B225" s="1">
        <v>2</v>
      </c>
      <c r="C225" s="1">
        <v>3.2</v>
      </c>
      <c r="D225" s="1">
        <f t="shared" si="18"/>
        <v>3.324628</v>
      </c>
      <c r="E225" s="1">
        <f t="shared" si="19"/>
        <v>0.0008038400000000001</v>
      </c>
      <c r="F225" s="14">
        <f t="shared" si="20"/>
        <v>0.0020872259193666686</v>
      </c>
      <c r="G225" s="1">
        <f t="shared" si="21"/>
        <v>0.0026724689715200006</v>
      </c>
      <c r="H225" s="1">
        <f t="shared" si="22"/>
        <v>10.240000000000002</v>
      </c>
      <c r="I225" s="1">
        <f t="shared" si="23"/>
        <v>32.76800000000001</v>
      </c>
      <c r="J225" s="1"/>
      <c r="L225" s="22"/>
      <c r="M225" s="22"/>
    </row>
    <row r="226" spans="1:13" ht="12.75">
      <c r="A226" s="1">
        <v>256</v>
      </c>
      <c r="B226" s="1">
        <v>2</v>
      </c>
      <c r="C226" s="1">
        <v>3.1</v>
      </c>
      <c r="D226" s="1">
        <f t="shared" si="18"/>
        <v>3.202607</v>
      </c>
      <c r="E226" s="1">
        <f t="shared" si="19"/>
        <v>0.0007543850000000001</v>
      </c>
      <c r="F226" s="14">
        <f t="shared" si="20"/>
        <v>0.0019458325813374187</v>
      </c>
      <c r="G226" s="1">
        <f t="shared" si="21"/>
        <v>0.0024159986816950003</v>
      </c>
      <c r="H226" s="1">
        <f t="shared" si="22"/>
        <v>9.610000000000001</v>
      </c>
      <c r="I226" s="1">
        <f t="shared" si="23"/>
        <v>29.791000000000004</v>
      </c>
      <c r="J226" s="1"/>
      <c r="L226" s="22"/>
      <c r="M226" s="22"/>
    </row>
    <row r="227" spans="1:13" ht="12.75">
      <c r="A227" s="1">
        <v>131</v>
      </c>
      <c r="B227" s="1">
        <v>2</v>
      </c>
      <c r="C227" s="1">
        <v>3</v>
      </c>
      <c r="D227" s="1">
        <f t="shared" si="18"/>
        <v>3.0802</v>
      </c>
      <c r="E227" s="1">
        <f t="shared" si="19"/>
        <v>0.0007065</v>
      </c>
      <c r="F227" s="14">
        <f t="shared" si="20"/>
        <v>0.001814396985008888</v>
      </c>
      <c r="G227" s="1">
        <f t="shared" si="21"/>
        <v>0.0021761613</v>
      </c>
      <c r="H227" s="1">
        <f t="shared" si="22"/>
        <v>9</v>
      </c>
      <c r="I227" s="1">
        <f t="shared" si="23"/>
        <v>27</v>
      </c>
      <c r="J227" s="1"/>
      <c r="L227" s="22"/>
      <c r="M227" s="22"/>
    </row>
    <row r="228" spans="1:13" ht="12.75">
      <c r="A228" s="1">
        <v>141</v>
      </c>
      <c r="B228" s="1">
        <v>2</v>
      </c>
      <c r="C228" s="1">
        <v>3</v>
      </c>
      <c r="D228" s="1">
        <f t="shared" si="18"/>
        <v>3.0802</v>
      </c>
      <c r="E228" s="1">
        <f t="shared" si="19"/>
        <v>0.0007065</v>
      </c>
      <c r="F228" s="14">
        <f t="shared" si="20"/>
        <v>0.001814396985008888</v>
      </c>
      <c r="G228" s="1">
        <f t="shared" si="21"/>
        <v>0.0021761613</v>
      </c>
      <c r="H228" s="1">
        <f t="shared" si="22"/>
        <v>9</v>
      </c>
      <c r="I228" s="1">
        <f t="shared" si="23"/>
        <v>27</v>
      </c>
      <c r="J228" s="1"/>
      <c r="L228" s="22"/>
      <c r="M228" s="22"/>
    </row>
    <row r="229" spans="1:13" ht="12.75">
      <c r="A229" s="1">
        <v>132</v>
      </c>
      <c r="B229" s="1">
        <v>2</v>
      </c>
      <c r="C229" s="1">
        <v>2.9</v>
      </c>
      <c r="D229" s="1">
        <f t="shared" si="18"/>
        <v>2.957407</v>
      </c>
      <c r="E229" s="1">
        <f t="shared" si="19"/>
        <v>0.0006601850000000001</v>
      </c>
      <c r="F229" s="14">
        <f t="shared" si="20"/>
        <v>0.001692975233833342</v>
      </c>
      <c r="G229" s="1">
        <f t="shared" si="21"/>
        <v>0.0019524357402950002</v>
      </c>
      <c r="H229" s="1">
        <f t="shared" si="22"/>
        <v>8.41</v>
      </c>
      <c r="I229" s="1">
        <f t="shared" si="23"/>
        <v>24.389</v>
      </c>
      <c r="J229" s="1"/>
      <c r="L229" s="22"/>
      <c r="M229" s="22"/>
    </row>
    <row r="230" spans="1:13" ht="12.75">
      <c r="A230" s="1">
        <v>25</v>
      </c>
      <c r="B230" s="1">
        <v>3</v>
      </c>
      <c r="C230" s="1">
        <v>25.7</v>
      </c>
      <c r="D230" s="1"/>
      <c r="E230" s="1">
        <f t="shared" si="19"/>
        <v>0.051848464999999996</v>
      </c>
      <c r="F230" s="1">
        <f>EXP(-5.41948+3.5763*LN(2+1.25*C230)-0.0395855*C230)/1000</f>
        <v>0.48668633792458554</v>
      </c>
      <c r="G230" s="1">
        <f t="shared" si="21"/>
        <v>0</v>
      </c>
      <c r="H230" s="1">
        <f t="shared" si="22"/>
        <v>660.49</v>
      </c>
      <c r="I230" s="1">
        <f t="shared" si="23"/>
        <v>16974.593</v>
      </c>
      <c r="J230" s="1"/>
      <c r="L230" s="22"/>
      <c r="M230" s="22"/>
    </row>
    <row r="231" spans="1:13" ht="12.75">
      <c r="A231" s="1">
        <v>177</v>
      </c>
      <c r="B231" s="1">
        <v>4</v>
      </c>
      <c r="C231" s="1">
        <v>14.3</v>
      </c>
      <c r="D231" s="1"/>
      <c r="E231" s="1">
        <f t="shared" si="19"/>
        <v>0.016052465000000002</v>
      </c>
      <c r="F231" s="1">
        <f aca="true" t="shared" si="24" ref="F231:F242">EXP(-5.41948+3.5763*LN(2+1.25*C231)-0.0395855*C231)/1000</f>
        <v>0.11057153232686308</v>
      </c>
      <c r="G231" s="1">
        <f t="shared" si="21"/>
        <v>0</v>
      </c>
      <c r="H231" s="1">
        <f t="shared" si="22"/>
        <v>204.49</v>
      </c>
      <c r="I231" s="1">
        <f t="shared" si="23"/>
        <v>2924.2070000000003</v>
      </c>
      <c r="J231" s="1"/>
      <c r="L231" s="22"/>
      <c r="M231" s="22"/>
    </row>
    <row r="232" spans="1:13" ht="12.75">
      <c r="A232" s="1">
        <v>199</v>
      </c>
      <c r="B232" s="1">
        <v>4</v>
      </c>
      <c r="C232" s="1">
        <v>21</v>
      </c>
      <c r="D232" s="1"/>
      <c r="E232" s="1">
        <f t="shared" si="19"/>
        <v>0.0346185</v>
      </c>
      <c r="F232" s="1">
        <f t="shared" si="24"/>
        <v>0.2982634130245876</v>
      </c>
      <c r="G232" s="1">
        <f t="shared" si="21"/>
        <v>0</v>
      </c>
      <c r="H232" s="1">
        <f t="shared" si="22"/>
        <v>441</v>
      </c>
      <c r="I232" s="1">
        <f t="shared" si="23"/>
        <v>9261</v>
      </c>
      <c r="J232" s="1"/>
      <c r="L232" s="22"/>
      <c r="M232" s="22"/>
    </row>
    <row r="233" spans="1:13" ht="12.75">
      <c r="A233" s="1">
        <v>4</v>
      </c>
      <c r="B233" s="1">
        <v>18</v>
      </c>
      <c r="C233" s="1">
        <v>14.3</v>
      </c>
      <c r="D233" s="1"/>
      <c r="E233" s="1">
        <f t="shared" si="19"/>
        <v>0.016052465000000002</v>
      </c>
      <c r="F233" s="1">
        <f t="shared" si="24"/>
        <v>0.11057153232686308</v>
      </c>
      <c r="G233" s="1">
        <f t="shared" si="21"/>
        <v>0</v>
      </c>
      <c r="H233" s="1">
        <f t="shared" si="22"/>
        <v>204.49</v>
      </c>
      <c r="I233" s="1">
        <f t="shared" si="23"/>
        <v>2924.2070000000003</v>
      </c>
      <c r="J233" s="1"/>
      <c r="L233" s="22"/>
      <c r="M233" s="22"/>
    </row>
    <row r="234" spans="1:13" ht="12.75">
      <c r="A234" s="1">
        <v>5</v>
      </c>
      <c r="B234" s="1">
        <v>18</v>
      </c>
      <c r="C234" s="1">
        <v>12.1</v>
      </c>
      <c r="D234" s="1"/>
      <c r="E234" s="1">
        <f t="shared" si="19"/>
        <v>0.011493185</v>
      </c>
      <c r="F234" s="1">
        <f t="shared" si="24"/>
        <v>0.07082106250950755</v>
      </c>
      <c r="G234" s="1">
        <f t="shared" si="21"/>
        <v>0</v>
      </c>
      <c r="H234" s="1">
        <f t="shared" si="22"/>
        <v>146.41</v>
      </c>
      <c r="I234" s="1">
        <f t="shared" si="23"/>
        <v>1771.561</v>
      </c>
      <c r="J234" s="1"/>
      <c r="L234" s="22"/>
      <c r="M234" s="22"/>
    </row>
    <row r="235" spans="1:13" ht="12.75">
      <c r="A235" s="1">
        <v>21</v>
      </c>
      <c r="B235" s="1">
        <v>18</v>
      </c>
      <c r="C235" s="1">
        <v>8.2</v>
      </c>
      <c r="D235" s="1"/>
      <c r="E235" s="1">
        <f t="shared" si="19"/>
        <v>0.00527834</v>
      </c>
      <c r="F235" s="1">
        <f t="shared" si="24"/>
        <v>0.024938961724722274</v>
      </c>
      <c r="G235" s="1">
        <f t="shared" si="21"/>
        <v>0</v>
      </c>
      <c r="H235" s="1">
        <f t="shared" si="22"/>
        <v>67.24</v>
      </c>
      <c r="I235" s="1">
        <f t="shared" si="23"/>
        <v>551.3679999999999</v>
      </c>
      <c r="J235" s="1"/>
      <c r="L235" s="22"/>
      <c r="M235" s="22"/>
    </row>
    <row r="236" spans="1:13" ht="12.75">
      <c r="A236" s="1">
        <v>30</v>
      </c>
      <c r="B236" s="1">
        <v>18</v>
      </c>
      <c r="C236" s="1">
        <v>11</v>
      </c>
      <c r="D236" s="1"/>
      <c r="E236" s="1">
        <f t="shared" si="19"/>
        <v>0.0094985</v>
      </c>
      <c r="F236" s="1">
        <f t="shared" si="24"/>
        <v>0.05483713981908594</v>
      </c>
      <c r="G236" s="1">
        <f t="shared" si="21"/>
        <v>0</v>
      </c>
      <c r="H236" s="1">
        <f t="shared" si="22"/>
        <v>121</v>
      </c>
      <c r="I236" s="1">
        <f t="shared" si="23"/>
        <v>1331</v>
      </c>
      <c r="J236" s="1"/>
      <c r="L236" s="22"/>
      <c r="M236" s="22"/>
    </row>
    <row r="237" spans="1:13" ht="12.75">
      <c r="A237" s="1">
        <v>50</v>
      </c>
      <c r="B237" s="1">
        <v>18</v>
      </c>
      <c r="C237" s="1">
        <v>5.2</v>
      </c>
      <c r="D237" s="1"/>
      <c r="E237" s="1">
        <f t="shared" si="19"/>
        <v>0.0021226400000000003</v>
      </c>
      <c r="F237" s="1">
        <f t="shared" si="24"/>
        <v>0.007600347884429487</v>
      </c>
      <c r="G237" s="1">
        <f t="shared" si="21"/>
        <v>0</v>
      </c>
      <c r="H237" s="1">
        <f t="shared" si="22"/>
        <v>27.040000000000003</v>
      </c>
      <c r="I237" s="1">
        <f t="shared" si="23"/>
        <v>140.60800000000003</v>
      </c>
      <c r="J237" s="1"/>
      <c r="L237" s="22"/>
      <c r="M237" s="22"/>
    </row>
    <row r="238" spans="1:13" ht="12.75">
      <c r="A238" s="1">
        <v>69</v>
      </c>
      <c r="B238" s="1">
        <v>18</v>
      </c>
      <c r="C238" s="1">
        <v>13.6</v>
      </c>
      <c r="D238" s="1"/>
      <c r="E238" s="1">
        <f t="shared" si="19"/>
        <v>0.01451936</v>
      </c>
      <c r="F238" s="1">
        <f t="shared" si="24"/>
        <v>0.0967716733903479</v>
      </c>
      <c r="G238" s="1">
        <f t="shared" si="21"/>
        <v>0</v>
      </c>
      <c r="H238" s="1">
        <f t="shared" si="22"/>
        <v>184.95999999999998</v>
      </c>
      <c r="I238" s="1">
        <f t="shared" si="23"/>
        <v>2515.4559999999997</v>
      </c>
      <c r="J238" s="1"/>
      <c r="L238" s="22"/>
      <c r="M238" s="22"/>
    </row>
    <row r="239" spans="1:13" ht="12.75">
      <c r="A239" s="1">
        <v>110</v>
      </c>
      <c r="B239" s="1">
        <v>18</v>
      </c>
      <c r="C239" s="1">
        <v>13.2</v>
      </c>
      <c r="D239" s="1"/>
      <c r="E239" s="1">
        <f t="shared" si="19"/>
        <v>0.013677839999999998</v>
      </c>
      <c r="F239" s="1">
        <f t="shared" si="24"/>
        <v>0.08937266449542396</v>
      </c>
      <c r="G239" s="1">
        <f t="shared" si="21"/>
        <v>0</v>
      </c>
      <c r="H239" s="1">
        <f t="shared" si="22"/>
        <v>174.23999999999998</v>
      </c>
      <c r="I239" s="1">
        <f t="shared" si="23"/>
        <v>2299.968</v>
      </c>
      <c r="J239" s="1"/>
      <c r="L239" s="22"/>
      <c r="M239" s="22"/>
    </row>
    <row r="240" spans="1:13" ht="12.75">
      <c r="A240" s="1">
        <v>123</v>
      </c>
      <c r="B240" s="1">
        <v>18</v>
      </c>
      <c r="C240" s="1">
        <v>10.7</v>
      </c>
      <c r="D240" s="1"/>
      <c r="E240" s="1">
        <f t="shared" si="19"/>
        <v>0.008987464999999998</v>
      </c>
      <c r="F240" s="1">
        <f t="shared" si="24"/>
        <v>0.05091019889020724</v>
      </c>
      <c r="G240" s="1">
        <f t="shared" si="21"/>
        <v>0</v>
      </c>
      <c r="H240" s="1">
        <f t="shared" si="22"/>
        <v>114.48999999999998</v>
      </c>
      <c r="I240" s="1">
        <f t="shared" si="23"/>
        <v>1225.0429999999997</v>
      </c>
      <c r="J240" s="1"/>
      <c r="L240" s="22"/>
      <c r="M240" s="22"/>
    </row>
    <row r="241" spans="1:13" ht="12.75">
      <c r="A241" s="1">
        <v>133</v>
      </c>
      <c r="B241" s="1">
        <v>18</v>
      </c>
      <c r="C241" s="1">
        <v>3.4</v>
      </c>
      <c r="D241" s="1"/>
      <c r="E241" s="1">
        <f t="shared" si="19"/>
        <v>0.00090746</v>
      </c>
      <c r="F241" s="1">
        <f t="shared" si="24"/>
        <v>0.002717712105863624</v>
      </c>
      <c r="G241" s="1">
        <f t="shared" si="21"/>
        <v>0</v>
      </c>
      <c r="H241" s="1">
        <f t="shared" si="22"/>
        <v>11.559999999999999</v>
      </c>
      <c r="I241" s="1">
        <f t="shared" si="23"/>
        <v>39.303999999999995</v>
      </c>
      <c r="J241" s="1"/>
      <c r="L241" s="22"/>
      <c r="M241" s="22"/>
    </row>
    <row r="242" spans="1:13" ht="12.75">
      <c r="A242" s="1">
        <v>234</v>
      </c>
      <c r="B242" s="1">
        <v>18</v>
      </c>
      <c r="C242" s="1">
        <v>10.7</v>
      </c>
      <c r="D242" s="1"/>
      <c r="E242" s="1">
        <f t="shared" si="19"/>
        <v>0.008987464999999998</v>
      </c>
      <c r="F242" s="1">
        <f t="shared" si="24"/>
        <v>0.05091019889020724</v>
      </c>
      <c r="G242" s="1">
        <f t="shared" si="21"/>
        <v>0</v>
      </c>
      <c r="H242" s="1">
        <f t="shared" si="22"/>
        <v>114.48999999999998</v>
      </c>
      <c r="I242" s="1">
        <f t="shared" si="23"/>
        <v>1225.0429999999997</v>
      </c>
      <c r="J242" s="1"/>
      <c r="L242" s="22"/>
      <c r="M242" s="22"/>
    </row>
    <row r="243" ht="12.75">
      <c r="L243" s="22"/>
    </row>
    <row r="244" ht="12.75">
      <c r="L244" s="22"/>
    </row>
    <row r="245" ht="13.5" thickBot="1">
      <c r="L245" s="22"/>
    </row>
    <row r="246" spans="4:12" ht="38.25">
      <c r="D246" s="4"/>
      <c r="E246" s="5" t="s">
        <v>9</v>
      </c>
      <c r="F246" s="5" t="s">
        <v>10</v>
      </c>
      <c r="G246" s="5" t="s">
        <v>11</v>
      </c>
      <c r="H246" s="5" t="s">
        <v>12</v>
      </c>
      <c r="I246" s="5" t="s">
        <v>13</v>
      </c>
      <c r="J246" s="6" t="s">
        <v>14</v>
      </c>
      <c r="L246" s="22"/>
    </row>
    <row r="247" spans="4:12" ht="12.75">
      <c r="D247" s="7" t="s">
        <v>35</v>
      </c>
      <c r="E247" s="8">
        <f>(1/0.25)*SUM(E2:E229)</f>
        <v>27.276391859999972</v>
      </c>
      <c r="F247" s="25">
        <f>(1/0.25)*COUNT(B2:B229)</f>
        <v>912</v>
      </c>
      <c r="G247" s="8">
        <f>SUM(D2:D26)/25</f>
        <v>21.420253320000008</v>
      </c>
      <c r="H247" s="8">
        <f>SUM(G2:G229)/SUM(E2:E229)</f>
        <v>19.00364735517132</v>
      </c>
      <c r="I247" s="8">
        <f>SUM(I2:I229)/SUM(H2:H229)</f>
        <v>21.973771810374586</v>
      </c>
      <c r="J247" s="26">
        <f>(1/0.25)*SUM(F2:F229)</f>
        <v>252.1018949303152</v>
      </c>
      <c r="L247" s="22"/>
    </row>
    <row r="248" spans="4:12" ht="12.75">
      <c r="D248" s="7" t="s">
        <v>15</v>
      </c>
      <c r="E248" s="8">
        <f>(1/0.25)*SUM(E230:E232)</f>
        <v>0.41007772</v>
      </c>
      <c r="F248" s="25">
        <f>(1/0.25)*COUNT(B230:B232)</f>
        <v>12</v>
      </c>
      <c r="G248" s="8"/>
      <c r="H248" s="8"/>
      <c r="I248" s="8">
        <f>SUM(I230:I232)/SUM(H230:H232)</f>
        <v>22.327907012358537</v>
      </c>
      <c r="J248" s="26">
        <f>(1/0.25)*SUM(F230:F232)</f>
        <v>3.582085133104145</v>
      </c>
      <c r="L248" s="22"/>
    </row>
    <row r="249" spans="4:12" ht="13.5" thickBot="1">
      <c r="D249" s="27" t="s">
        <v>36</v>
      </c>
      <c r="E249" s="28">
        <f>(1/0.25)*SUM(E233:E242)</f>
        <v>0.36609888</v>
      </c>
      <c r="F249" s="29">
        <f>(1/0.25)*COUNT(B233:B242)</f>
        <v>40</v>
      </c>
      <c r="G249" s="30"/>
      <c r="H249" s="30"/>
      <c r="I249" s="28">
        <f>SUM(I233:I242)/SUM(H233:H242)</f>
        <v>12.027890421298205</v>
      </c>
      <c r="J249" s="31">
        <f>(1/0.25)*SUM(F233:F242)</f>
        <v>2.237805968146633</v>
      </c>
      <c r="L249" s="22"/>
    </row>
    <row r="250" spans="9:12" ht="12.75">
      <c r="I250" t="s">
        <v>16</v>
      </c>
      <c r="L250" s="22"/>
    </row>
    <row r="251" ht="12.75">
      <c r="L251" s="22"/>
    </row>
    <row r="252" spans="1:12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</row>
    <row r="253" spans="1:12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</row>
    <row r="254" spans="1:12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</row>
    <row r="255" spans="1:12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</row>
    <row r="256" spans="1:12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</row>
    <row r="257" spans="1:12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</row>
    <row r="258" spans="1:12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</row>
    <row r="259" spans="1:12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</row>
    <row r="260" spans="1:12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</row>
    <row r="261" spans="1:12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</row>
    <row r="262" spans="1:12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</row>
    <row r="263" spans="1:12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</row>
    <row r="264" spans="1:12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</row>
    <row r="265" spans="1:12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</row>
    <row r="266" spans="1:12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</row>
    <row r="267" spans="1:12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1:12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</row>
    <row r="269" spans="1:12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</row>
    <row r="270" spans="1:12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</row>
    <row r="271" spans="1:12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</row>
    <row r="272" spans="1:12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1:12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1:12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</row>
    <row r="275" spans="1:12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</row>
    <row r="276" spans="1:12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</row>
    <row r="277" spans="1:12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</row>
    <row r="278" spans="1:12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</row>
    <row r="279" spans="1:12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</row>
    <row r="280" spans="1:12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</row>
    <row r="281" spans="1:12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</row>
    <row r="282" spans="1:12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</row>
    <row r="283" spans="1:12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</row>
    <row r="284" spans="1:12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</row>
    <row r="285" spans="1:12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</row>
    <row r="286" spans="1:12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</row>
    <row r="287" spans="1:12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</row>
    <row r="288" spans="1:12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</row>
    <row r="289" spans="1:12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</row>
    <row r="290" spans="1:12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</row>
    <row r="291" spans="1:12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</row>
    <row r="292" spans="1:12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</row>
    <row r="293" spans="1:12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</row>
    <row r="294" spans="1:12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</row>
    <row r="295" spans="1:12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</row>
    <row r="296" spans="1:12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</row>
    <row r="297" spans="1:12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</row>
    <row r="298" spans="1:12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</row>
    <row r="299" spans="1:12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</row>
    <row r="300" spans="1:12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</row>
    <row r="301" spans="1:12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</row>
    <row r="302" spans="1:12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</row>
    <row r="303" spans="1:12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</row>
    <row r="304" spans="1:12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</row>
    <row r="306" spans="1:12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</row>
    <row r="307" spans="1:12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1:12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</row>
    <row r="309" spans="1:12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</row>
    <row r="310" spans="1:12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</row>
    <row r="311" spans="1:12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</row>
    <row r="312" spans="1:12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</row>
    <row r="313" spans="1:12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</row>
    <row r="314" spans="1:12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</row>
    <row r="315" spans="1:12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</row>
    <row r="316" spans="1:12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</row>
    <row r="317" spans="1:12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</row>
    <row r="318" spans="1:12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</row>
    <row r="319" spans="1:12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</row>
    <row r="320" spans="1:12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</row>
    <row r="321" spans="1:12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</row>
    <row r="322" spans="1:12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</row>
    <row r="323" spans="1:12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</row>
    <row r="324" spans="1:12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</row>
    <row r="325" spans="1:12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</row>
    <row r="326" spans="1:12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</row>
    <row r="327" spans="1:12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</row>
    <row r="328" spans="1:12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</row>
    <row r="329" spans="1:12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1:12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1:12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</row>
    <row r="332" spans="1:12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</row>
    <row r="333" spans="1:12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</row>
    <row r="334" spans="1:12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</row>
    <row r="335" spans="1:12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</row>
    <row r="336" spans="1:12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</row>
    <row r="337" spans="1:12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</row>
    <row r="338" spans="1:12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</row>
    <row r="339" spans="1:12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</row>
    <row r="340" spans="1:12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</row>
    <row r="341" spans="1:12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1:12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</row>
    <row r="343" spans="1:12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</row>
    <row r="344" spans="1:12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</row>
    <row r="345" spans="1:12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</row>
    <row r="346" spans="1:12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</row>
    <row r="347" spans="1:12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</row>
    <row r="348" spans="1:12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</row>
    <row r="349" spans="1:12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</row>
    <row r="350" spans="1:12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</row>
    <row r="351" spans="1:12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</row>
    <row r="352" spans="1:12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</row>
    <row r="353" spans="1:12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</row>
    <row r="354" spans="1:12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</row>
    <row r="355" spans="1:12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</row>
    <row r="356" spans="1:12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</row>
    <row r="357" spans="1:12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</row>
    <row r="358" spans="1:12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</row>
    <row r="359" spans="1:12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</row>
    <row r="360" spans="1:12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</row>
    <row r="361" spans="1:12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</row>
    <row r="362" spans="1:12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</row>
    <row r="363" spans="1:12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</row>
    <row r="364" spans="1:12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</row>
    <row r="365" spans="1:12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</row>
    <row r="366" spans="1:12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</row>
    <row r="367" spans="1:12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</row>
    <row r="368" spans="1:12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</row>
    <row r="369" spans="1:12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</row>
    <row r="370" spans="1:12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</row>
    <row r="371" spans="1:12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</row>
    <row r="372" spans="1:12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</row>
    <row r="373" spans="1:12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</row>
    <row r="374" spans="1:12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</row>
    <row r="375" spans="1:12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</row>
    <row r="376" spans="1:12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</row>
    <row r="377" spans="1:12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</row>
    <row r="378" spans="1:12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</row>
    <row r="379" spans="1:12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</row>
    <row r="380" spans="1:12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</row>
    <row r="381" spans="1:12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</row>
    <row r="382" spans="1:12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</row>
    <row r="383" spans="1:12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</row>
    <row r="384" spans="1:12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</row>
    <row r="385" spans="1:12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spans="1:12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</row>
    <row r="387" spans="1:12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</row>
    <row r="388" spans="1:12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</row>
    <row r="389" spans="1:12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</row>
    <row r="390" spans="1:12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</row>
    <row r="391" spans="1:12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I12"/>
  <sheetViews>
    <sheetView tabSelected="1" workbookViewId="0" topLeftCell="A1">
      <selection activeCell="D16" sqref="D16"/>
    </sheetView>
  </sheetViews>
  <sheetFormatPr defaultColWidth="9.140625" defaultRowHeight="12.75"/>
  <cols>
    <col min="4" max="4" width="10.28125" style="0" customWidth="1"/>
    <col min="5" max="5" width="11.140625" style="0" customWidth="1"/>
    <col min="6" max="6" width="12.28125" style="0" customWidth="1"/>
    <col min="7" max="7" width="14.140625" style="0" customWidth="1"/>
  </cols>
  <sheetData>
    <row r="5" ht="13.5" thickBot="1"/>
    <row r="6" spans="2:9" ht="51">
      <c r="B6" s="4"/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6" t="s">
        <v>14</v>
      </c>
      <c r="I6" s="10"/>
    </row>
    <row r="7" spans="2:9" ht="12.75">
      <c r="B7" s="7" t="s">
        <v>35</v>
      </c>
      <c r="C7" s="8">
        <v>27.276391859999972</v>
      </c>
      <c r="D7" s="25">
        <v>912</v>
      </c>
      <c r="E7" s="8">
        <v>21.420253320000008</v>
      </c>
      <c r="F7" s="8">
        <v>19.00364735517132</v>
      </c>
      <c r="G7" s="8">
        <v>21.973771810374586</v>
      </c>
      <c r="H7" s="26">
        <v>252.1018949303152</v>
      </c>
      <c r="I7" s="10"/>
    </row>
    <row r="8" spans="2:9" ht="12.75">
      <c r="B8" s="7" t="s">
        <v>15</v>
      </c>
      <c r="C8" s="8">
        <v>0.41007772</v>
      </c>
      <c r="D8" s="25">
        <v>12</v>
      </c>
      <c r="E8" s="8"/>
      <c r="F8" s="8"/>
      <c r="G8" s="8">
        <v>22.327907012358537</v>
      </c>
      <c r="H8" s="26">
        <v>3.582085133104145</v>
      </c>
      <c r="I8" s="10"/>
    </row>
    <row r="9" spans="2:9" ht="13.5" thickBot="1">
      <c r="B9" s="27" t="s">
        <v>36</v>
      </c>
      <c r="C9" s="28">
        <v>0.36609888</v>
      </c>
      <c r="D9" s="29">
        <v>40</v>
      </c>
      <c r="E9" s="30"/>
      <c r="F9" s="30"/>
      <c r="G9" s="28">
        <v>12.027890421298205</v>
      </c>
      <c r="H9" s="31">
        <v>2.237805968146633</v>
      </c>
      <c r="I9" s="10"/>
    </row>
    <row r="10" spans="7:9" ht="12.75">
      <c r="G10" t="s">
        <v>16</v>
      </c>
      <c r="I10" s="10"/>
    </row>
    <row r="11" spans="2:9" ht="12.75">
      <c r="B11" s="10"/>
      <c r="C11" s="10"/>
      <c r="D11" s="10"/>
      <c r="E11" s="10"/>
      <c r="F11" s="10"/>
      <c r="G11" s="10"/>
      <c r="H11" s="10"/>
      <c r="I11" s="10"/>
    </row>
    <row r="12" spans="2:9" ht="12.75">
      <c r="B12" s="10"/>
      <c r="C12" s="10"/>
      <c r="D12" s="10"/>
      <c r="E12" s="10"/>
      <c r="F12" s="10"/>
      <c r="G12" s="10"/>
      <c r="H12" s="10"/>
      <c r="I1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srantane</dc:creator>
  <cp:keywords/>
  <dc:description/>
  <cp:lastModifiedBy>srantane</cp:lastModifiedBy>
  <cp:lastPrinted>2005-05-25T07:41:47Z</cp:lastPrinted>
  <dcterms:created xsi:type="dcterms:W3CDTF">2005-05-19T11:42:51Z</dcterms:created>
  <dcterms:modified xsi:type="dcterms:W3CDTF">2006-08-25T06:37:17Z</dcterms:modified>
  <cp:category/>
  <cp:version/>
  <cp:contentType/>
  <cp:contentStatus/>
</cp:coreProperties>
</file>