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585"/>
  </bookViews>
  <sheets>
    <sheet name="10_maastolomake" sheetId="1" r:id="rId1"/>
    <sheet name="koepuuotanta_pps" sheetId="3" r:id="rId2"/>
  </sheets>
  <definedNames>
    <definedName name="_xlnm._FilterDatabase" localSheetId="0" hidden="1">'10_maastolomake'!$A$1:$AF$411</definedName>
    <definedName name="_xlnm._FilterDatabase" localSheetId="1" hidden="1">koepuuotanta_pps!$A$1:$I$141</definedName>
    <definedName name="_xlnm.Print_Titles" localSheetId="0">'10_maastolomake'!$1:$1</definedName>
  </definedNames>
  <calcPr calcId="125725"/>
</workbook>
</file>

<file path=xl/calcChain.xml><?xml version="1.0" encoding="utf-8"?>
<calcChain xmlns="http://schemas.openxmlformats.org/spreadsheetml/2006/main">
  <c r="L3" i="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2"/>
  <c r="F2" s="1"/>
  <c r="J1" l="1"/>
  <c r="K1" s="1"/>
  <c r="F3"/>
  <c r="A1"/>
  <c r="B1" s="1"/>
  <c r="G2" s="1"/>
  <c r="O2"/>
  <c r="F4" l="1"/>
  <c r="G3"/>
  <c r="O3"/>
  <c r="P2"/>
  <c r="O4" l="1"/>
  <c r="P3"/>
  <c r="F5"/>
  <c r="G4"/>
  <c r="O5" l="1"/>
  <c r="P4"/>
  <c r="Q4" s="1"/>
  <c r="F6"/>
  <c r="G5"/>
  <c r="O6" l="1"/>
  <c r="P5"/>
  <c r="Q5" s="1"/>
  <c r="F7"/>
  <c r="G6"/>
  <c r="F8" l="1"/>
  <c r="G7"/>
  <c r="H7" s="1"/>
  <c r="O7"/>
  <c r="P6"/>
  <c r="Q6" s="1"/>
  <c r="F9" l="1"/>
  <c r="G8"/>
  <c r="H8" s="1"/>
  <c r="O8"/>
  <c r="P7"/>
  <c r="Q7" s="1"/>
  <c r="O9" l="1"/>
  <c r="P8"/>
  <c r="Q8" s="1"/>
  <c r="F10"/>
  <c r="G9"/>
  <c r="H9" s="1"/>
  <c r="F11" l="1"/>
  <c r="G10"/>
  <c r="H10" s="1"/>
  <c r="O10"/>
  <c r="P9"/>
  <c r="Q9" s="1"/>
  <c r="O11" l="1"/>
  <c r="P10"/>
  <c r="Q10" s="1"/>
  <c r="F12"/>
  <c r="G11"/>
  <c r="H11" s="1"/>
  <c r="F13" l="1"/>
  <c r="G12"/>
  <c r="H12" s="1"/>
  <c r="O12"/>
  <c r="P11"/>
  <c r="Q11" s="1"/>
  <c r="O13" l="1"/>
  <c r="P12"/>
  <c r="Q12" s="1"/>
  <c r="F14"/>
  <c r="G13"/>
  <c r="H13" s="1"/>
  <c r="F15" l="1"/>
  <c r="G14"/>
  <c r="H14" s="1"/>
  <c r="O14"/>
  <c r="P13"/>
  <c r="Q13" s="1"/>
  <c r="O15" l="1"/>
  <c r="P14"/>
  <c r="Q14" s="1"/>
  <c r="F16"/>
  <c r="G15"/>
  <c r="H15" s="1"/>
  <c r="F17" l="1"/>
  <c r="G16"/>
  <c r="H16" s="1"/>
  <c r="O16"/>
  <c r="P15"/>
  <c r="Q15" s="1"/>
  <c r="F18" l="1"/>
  <c r="G17"/>
  <c r="H17" s="1"/>
  <c r="O17"/>
  <c r="P16"/>
  <c r="Q16" s="1"/>
  <c r="F19" l="1"/>
  <c r="G18"/>
  <c r="H18" s="1"/>
  <c r="O18"/>
  <c r="P17"/>
  <c r="Q17" s="1"/>
  <c r="F20" l="1"/>
  <c r="G19"/>
  <c r="H19" s="1"/>
  <c r="O19"/>
  <c r="P18"/>
  <c r="Q18" s="1"/>
  <c r="F21" l="1"/>
  <c r="G20"/>
  <c r="H20" s="1"/>
  <c r="O20"/>
  <c r="P19"/>
  <c r="Q19" s="1"/>
  <c r="F22" l="1"/>
  <c r="G21"/>
  <c r="H21" s="1"/>
  <c r="O21"/>
  <c r="P20"/>
  <c r="Q20" s="1"/>
  <c r="F23" l="1"/>
  <c r="G22"/>
  <c r="H22" s="1"/>
  <c r="O22"/>
  <c r="P21"/>
  <c r="Q21" s="1"/>
  <c r="F24" l="1"/>
  <c r="G23"/>
  <c r="H23" s="1"/>
  <c r="O23"/>
  <c r="P22"/>
  <c r="Q22" s="1"/>
  <c r="F25" l="1"/>
  <c r="G24"/>
  <c r="H24" s="1"/>
  <c r="O24"/>
  <c r="P23"/>
  <c r="Q23" s="1"/>
  <c r="F26" l="1"/>
  <c r="G25"/>
  <c r="H25" s="1"/>
  <c r="O25"/>
  <c r="P24"/>
  <c r="Q24" s="1"/>
  <c r="F27" l="1"/>
  <c r="G26"/>
  <c r="H26" s="1"/>
  <c r="O26"/>
  <c r="P25"/>
  <c r="Q25" s="1"/>
  <c r="F28" l="1"/>
  <c r="G27"/>
  <c r="H27" s="1"/>
  <c r="O27"/>
  <c r="P26"/>
  <c r="Q26" s="1"/>
  <c r="F29" l="1"/>
  <c r="G28"/>
  <c r="H28" s="1"/>
  <c r="O28"/>
  <c r="P27"/>
  <c r="F30" l="1"/>
  <c r="G29"/>
  <c r="H29" s="1"/>
  <c r="O29"/>
  <c r="P28"/>
  <c r="Q28" s="1"/>
  <c r="F31" l="1"/>
  <c r="G30"/>
  <c r="H30" s="1"/>
  <c r="O30"/>
  <c r="P30" s="1"/>
  <c r="P29"/>
  <c r="Q29" s="1"/>
  <c r="Q30" l="1"/>
  <c r="F32"/>
  <c r="G31"/>
  <c r="H31" s="1"/>
  <c r="F33" l="1"/>
  <c r="G32"/>
  <c r="H32" s="1"/>
  <c r="F34" l="1"/>
  <c r="G33"/>
  <c r="H33" s="1"/>
  <c r="F35" l="1"/>
  <c r="G34"/>
  <c r="H34" s="1"/>
  <c r="F36" l="1"/>
  <c r="G35"/>
  <c r="H35" s="1"/>
  <c r="F37" l="1"/>
  <c r="G36"/>
  <c r="H36" s="1"/>
  <c r="F38" l="1"/>
  <c r="G37"/>
  <c r="H37" s="1"/>
  <c r="F39" l="1"/>
  <c r="G38"/>
  <c r="H38" s="1"/>
  <c r="F40" l="1"/>
  <c r="G39"/>
  <c r="H39" s="1"/>
  <c r="F41" l="1"/>
  <c r="G40"/>
  <c r="H40" s="1"/>
  <c r="F42" l="1"/>
  <c r="G41"/>
  <c r="H41" s="1"/>
  <c r="F43" l="1"/>
  <c r="G42"/>
  <c r="H42" s="1"/>
  <c r="F44" l="1"/>
  <c r="G43"/>
  <c r="H43" s="1"/>
  <c r="F45" l="1"/>
  <c r="G44"/>
  <c r="H44" s="1"/>
  <c r="F46" l="1"/>
  <c r="G45"/>
  <c r="H45" s="1"/>
  <c r="F47" l="1"/>
  <c r="G46"/>
  <c r="H46" s="1"/>
  <c r="F48" l="1"/>
  <c r="G47"/>
  <c r="H47" s="1"/>
  <c r="F49" l="1"/>
  <c r="G48"/>
  <c r="H48" s="1"/>
  <c r="F50" l="1"/>
  <c r="G49"/>
  <c r="H49" s="1"/>
  <c r="F51" l="1"/>
  <c r="G50"/>
  <c r="H50" s="1"/>
  <c r="F52" l="1"/>
  <c r="G51"/>
  <c r="H51" s="1"/>
  <c r="F53" l="1"/>
  <c r="G52"/>
  <c r="H52" s="1"/>
  <c r="F54" l="1"/>
  <c r="G53"/>
  <c r="H53" s="1"/>
  <c r="F55" l="1"/>
  <c r="G54"/>
  <c r="H54" s="1"/>
  <c r="F56" l="1"/>
  <c r="G55"/>
  <c r="H55" s="1"/>
  <c r="F57" l="1"/>
  <c r="G56"/>
  <c r="H56" s="1"/>
  <c r="F58" l="1"/>
  <c r="G57"/>
  <c r="H57" s="1"/>
  <c r="F59" l="1"/>
  <c r="G58"/>
  <c r="H58" s="1"/>
  <c r="F60" l="1"/>
  <c r="G59"/>
  <c r="H59" s="1"/>
  <c r="F61" l="1"/>
  <c r="G60"/>
  <c r="H60" s="1"/>
  <c r="F62" l="1"/>
  <c r="G61"/>
  <c r="H61" s="1"/>
  <c r="F63" l="1"/>
  <c r="G62"/>
  <c r="H62" s="1"/>
  <c r="F64" l="1"/>
  <c r="G63"/>
  <c r="H63" s="1"/>
  <c r="F65" l="1"/>
  <c r="G64"/>
  <c r="H64" s="1"/>
  <c r="F66" l="1"/>
  <c r="G65"/>
  <c r="H65" s="1"/>
  <c r="F67" l="1"/>
  <c r="G66"/>
  <c r="H66" s="1"/>
  <c r="F68" l="1"/>
  <c r="G67"/>
  <c r="H67" s="1"/>
  <c r="F69" l="1"/>
  <c r="G68"/>
  <c r="H68" s="1"/>
  <c r="F70" l="1"/>
  <c r="G69"/>
  <c r="H69" s="1"/>
  <c r="F71" l="1"/>
  <c r="G70"/>
  <c r="H70" s="1"/>
  <c r="F72" l="1"/>
  <c r="G71"/>
  <c r="H71" s="1"/>
  <c r="F73" l="1"/>
  <c r="G72"/>
  <c r="H72" s="1"/>
  <c r="F74" l="1"/>
  <c r="G73"/>
  <c r="H73" s="1"/>
  <c r="F75" l="1"/>
  <c r="G74"/>
  <c r="H74" s="1"/>
  <c r="F76" l="1"/>
  <c r="G75"/>
  <c r="H75" s="1"/>
  <c r="F77" l="1"/>
  <c r="G76"/>
  <c r="H76" s="1"/>
  <c r="F78" l="1"/>
  <c r="G77"/>
  <c r="H77" s="1"/>
  <c r="F79" l="1"/>
  <c r="G78"/>
  <c r="H78" s="1"/>
  <c r="F80" l="1"/>
  <c r="G79"/>
  <c r="H79" s="1"/>
  <c r="F81" l="1"/>
  <c r="G80"/>
  <c r="H80" s="1"/>
  <c r="F82" l="1"/>
  <c r="G81"/>
  <c r="H81" s="1"/>
  <c r="F83" l="1"/>
  <c r="G82"/>
  <c r="H82" s="1"/>
  <c r="F84" l="1"/>
  <c r="G83"/>
  <c r="H83" s="1"/>
  <c r="F85" l="1"/>
  <c r="G84"/>
  <c r="H84" s="1"/>
  <c r="F86" l="1"/>
  <c r="G85"/>
  <c r="H85" s="1"/>
  <c r="F87" l="1"/>
  <c r="G86"/>
  <c r="H86" s="1"/>
  <c r="F88" l="1"/>
  <c r="G87"/>
  <c r="H87" s="1"/>
  <c r="F89" l="1"/>
  <c r="G88"/>
  <c r="H88" s="1"/>
  <c r="F90" l="1"/>
  <c r="G89"/>
  <c r="H89" s="1"/>
  <c r="F91" l="1"/>
  <c r="G90"/>
  <c r="F92" l="1"/>
  <c r="G91"/>
  <c r="H91" s="1"/>
  <c r="F93" l="1"/>
  <c r="G92"/>
  <c r="H92" s="1"/>
  <c r="F94" l="1"/>
  <c r="G93"/>
  <c r="H93" s="1"/>
  <c r="F95" l="1"/>
  <c r="G94"/>
  <c r="H94" s="1"/>
  <c r="F96" l="1"/>
  <c r="G95"/>
  <c r="H95" s="1"/>
  <c r="F97" l="1"/>
  <c r="G96"/>
  <c r="F98" l="1"/>
  <c r="G97"/>
  <c r="H97" s="1"/>
  <c r="F99" l="1"/>
  <c r="G98"/>
  <c r="H98" s="1"/>
  <c r="F100" l="1"/>
  <c r="G99"/>
  <c r="H99" s="1"/>
  <c r="F101" l="1"/>
  <c r="G100"/>
  <c r="H100" s="1"/>
  <c r="F102" l="1"/>
  <c r="G101"/>
  <c r="H101" s="1"/>
  <c r="F103" l="1"/>
  <c r="G102"/>
  <c r="H102" s="1"/>
  <c r="F104" l="1"/>
  <c r="G103"/>
  <c r="H103" s="1"/>
  <c r="F105" l="1"/>
  <c r="G104"/>
  <c r="H104" s="1"/>
  <c r="F106" l="1"/>
  <c r="G105"/>
  <c r="H105" s="1"/>
  <c r="F107" l="1"/>
  <c r="G106"/>
  <c r="H106" s="1"/>
  <c r="F108" l="1"/>
  <c r="G107"/>
  <c r="H107" s="1"/>
  <c r="F109" l="1"/>
  <c r="G108"/>
  <c r="H108" s="1"/>
  <c r="F110" l="1"/>
  <c r="G109"/>
  <c r="H109" s="1"/>
  <c r="F111" l="1"/>
  <c r="G110"/>
  <c r="H110" s="1"/>
  <c r="F112" l="1"/>
  <c r="G111"/>
  <c r="H111" s="1"/>
  <c r="F113" l="1"/>
  <c r="G112"/>
  <c r="H112" s="1"/>
  <c r="F114" l="1"/>
  <c r="G113"/>
  <c r="H113" s="1"/>
  <c r="F115" l="1"/>
  <c r="G114"/>
  <c r="H114" s="1"/>
  <c r="F116" l="1"/>
  <c r="G115"/>
  <c r="F117" l="1"/>
  <c r="G116"/>
  <c r="H116" s="1"/>
  <c r="F118" l="1"/>
  <c r="G117"/>
  <c r="H117" s="1"/>
  <c r="F119" l="1"/>
  <c r="G118"/>
  <c r="H118" s="1"/>
  <c r="F120" l="1"/>
  <c r="G119"/>
  <c r="H119" s="1"/>
  <c r="F121" l="1"/>
  <c r="G120"/>
  <c r="H120" s="1"/>
  <c r="F122" l="1"/>
  <c r="G121"/>
  <c r="H121" s="1"/>
  <c r="F123" l="1"/>
  <c r="G122"/>
  <c r="H122" s="1"/>
  <c r="F124" l="1"/>
  <c r="G123"/>
  <c r="H123" s="1"/>
  <c r="F125" l="1"/>
  <c r="G124"/>
  <c r="H124" s="1"/>
  <c r="F126" l="1"/>
  <c r="G125"/>
  <c r="H125" s="1"/>
  <c r="F127" l="1"/>
  <c r="G126"/>
  <c r="H126" s="1"/>
  <c r="F128" l="1"/>
  <c r="G127"/>
  <c r="H127" s="1"/>
  <c r="F129" l="1"/>
  <c r="G128"/>
  <c r="H128" s="1"/>
  <c r="F130" l="1"/>
  <c r="G129"/>
  <c r="H129" s="1"/>
  <c r="F131" l="1"/>
  <c r="G130"/>
  <c r="H130" s="1"/>
  <c r="F132" l="1"/>
  <c r="G131"/>
  <c r="H131" s="1"/>
  <c r="F133" l="1"/>
  <c r="G132"/>
  <c r="H132" s="1"/>
  <c r="F134" l="1"/>
  <c r="G133"/>
  <c r="H133" s="1"/>
  <c r="F135" l="1"/>
  <c r="G134"/>
  <c r="H134" s="1"/>
  <c r="F136" l="1"/>
  <c r="G135"/>
  <c r="H135" s="1"/>
  <c r="F137" l="1"/>
  <c r="G136"/>
  <c r="H136" s="1"/>
  <c r="F138" l="1"/>
  <c r="G137"/>
  <c r="H137" s="1"/>
  <c r="F139" l="1"/>
  <c r="G138"/>
  <c r="H138" s="1"/>
  <c r="F140" l="1"/>
  <c r="G139"/>
  <c r="H139" s="1"/>
  <c r="F141" l="1"/>
  <c r="G141" s="1"/>
  <c r="G140"/>
  <c r="H140" s="1"/>
  <c r="H141" l="1"/>
</calcChain>
</file>

<file path=xl/sharedStrings.xml><?xml version="1.0" encoding="utf-8"?>
<sst xmlns="http://schemas.openxmlformats.org/spreadsheetml/2006/main" count="241" uniqueCount="63">
  <si>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</si>
  <si>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</si>
  <si>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</si>
  <si>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</si>
  <si>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</si>
  <si>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</si>
  <si>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</si>
  <si>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</si>
  <si>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</si>
  <si>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</si>
  <si>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</si>
  <si>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</si>
  <si>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</si>
  <si>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</si>
  <si>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</si>
  <si>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</si>
  <si>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</si>
  <si>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h-foto</t>
  </si>
  <si>
    <t>plaji-foto</t>
  </si>
  <si>
    <t>Id</t>
  </si>
  <si>
    <t>Dist [m]</t>
  </si>
  <si>
    <t>Azim [ast]</t>
  </si>
  <si>
    <t>12a1</t>
  </si>
  <si>
    <t>12a1a5</t>
  </si>
  <si>
    <t>12a2a5</t>
  </si>
  <si>
    <t>4.5 m</t>
  </si>
  <si>
    <t>14a1</t>
  </si>
  <si>
    <t>12a3</t>
  </si>
  <si>
    <t>latva taipunut 6m kohti puuta 836</t>
  </si>
  <si>
    <t>kuollut/kelo</t>
  </si>
  <si>
    <t>106:n haara</t>
  </si>
  <si>
    <t>12a5</t>
  </si>
  <si>
    <t>6m</t>
  </si>
  <si>
    <t>3m</t>
  </si>
  <si>
    <t>kelo!</t>
  </si>
  <si>
    <t>8m</t>
  </si>
  <si>
    <t>12a4a6</t>
  </si>
  <si>
    <t>10m</t>
  </si>
  <si>
    <t>Bin</t>
  </si>
  <si>
    <t>More</t>
  </si>
  <si>
    <t>Frequency</t>
  </si>
  <si>
    <t>2 ylimääräistä suuntahavaintoa</t>
  </si>
  <si>
    <t>12a4</t>
  </si>
  <si>
    <t>14m</t>
  </si>
  <si>
    <t>1.5m</t>
  </si>
  <si>
    <t>2.5m</t>
  </si>
  <si>
    <t>12a6</t>
  </si>
  <si>
    <t>VALEPUU</t>
  </si>
  <si>
    <t>14a3</t>
  </si>
  <si>
    <t>7m</t>
  </si>
  <si>
    <t>12a2</t>
  </si>
  <si>
    <t>2-haarainen</t>
  </si>
  <si>
    <t>14a6</t>
  </si>
  <si>
    <t>nojaa puuhun 102</t>
  </si>
  <si>
    <t>lpm epätarkka</t>
  </si>
  <si>
    <t>12a7</t>
  </si>
  <si>
    <t>12a5a7</t>
  </si>
  <si>
    <t>12a1a3a6</t>
  </si>
  <si>
    <t>kapea latvus</t>
  </si>
  <si>
    <t>12a1a3a5</t>
  </si>
  <si>
    <t>15m</t>
  </si>
  <si>
    <t>t</t>
  </si>
  <si>
    <t>tk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</si>
</sst>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textRotation="90" wrapText="1"/>
    </xf>
    <xf numFmtId="0" fontId="3" fillId="0" borderId="5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textRotation="90" wrapText="1"/>
    </xf>
    <xf numFmtId="0" fontId="4" fillId="0" borderId="4" xfId="0" applyNumberFormat="1" applyFont="1" applyBorder="1" applyAlignment="1">
      <alignment horizontal="center" vertic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6" xfId="0" applyFill="1" applyBorder="1" applyAlignment="1"/>
    <xf numFmtId="0" fontId="5" fillId="0" borderId="7" xfId="0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cat>
            <c:numRef>
              <c:f>koepuuotanta_pps!$S$2:$S$27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koepuuotanta_pps!$U$2:$U$27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16</c:v>
                </c:pt>
                <c:pt idx="15">
                  <c:v>17</c:v>
                </c:pt>
                <c:pt idx="16">
                  <c:v>22</c:v>
                </c:pt>
                <c:pt idx="17">
                  <c:v>15</c:v>
                </c:pt>
                <c:pt idx="18">
                  <c:v>16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ser>
          <c:idx val="1"/>
          <c:order val="1"/>
          <c:cat>
            <c:numRef>
              <c:f>koepuuotanta_pps!$S$2:$S$27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koepuuotanta_pps!$Y$2:$Y$27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axId val="89371008"/>
        <c:axId val="89372544"/>
      </c:barChart>
      <c:catAx>
        <c:axId val="89371008"/>
        <c:scaling>
          <c:orientation val="minMax"/>
        </c:scaling>
        <c:axPos val="b"/>
        <c:numFmt formatCode="General" sourceLinked="1"/>
        <c:tickLblPos val="nextTo"/>
        <c:crossAx val="89372544"/>
        <c:crosses val="autoZero"/>
        <c:auto val="1"/>
        <c:lblAlgn val="ctr"/>
        <c:lblOffset val="100"/>
      </c:catAx>
      <c:valAx>
        <c:axId val="89372544"/>
        <c:scaling>
          <c:orientation val="minMax"/>
        </c:scaling>
        <c:axPos val="l"/>
        <c:majorGridlines/>
        <c:numFmt formatCode="General" sourceLinked="1"/>
        <c:tickLblPos val="nextTo"/>
        <c:crossAx val="89371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cat>
            <c:numRef>
              <c:f>koepuuotanta_pps!$S$2:$S$27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koepuuotanta_pps!$W$2:$W$27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val>
            <c:numRef>
              <c:f>koepuuotanta_pps!$AA$2:$AA$27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axId val="149084032"/>
        <c:axId val="149085568"/>
      </c:barChart>
      <c:catAx>
        <c:axId val="149084032"/>
        <c:scaling>
          <c:orientation val="minMax"/>
        </c:scaling>
        <c:axPos val="b"/>
        <c:numFmt formatCode="General" sourceLinked="1"/>
        <c:tickLblPos val="nextTo"/>
        <c:crossAx val="149085568"/>
        <c:crosses val="autoZero"/>
        <c:auto val="1"/>
        <c:lblAlgn val="ctr"/>
        <c:lblOffset val="100"/>
      </c:catAx>
      <c:valAx>
        <c:axId val="149085568"/>
        <c:scaling>
          <c:orientation val="minMax"/>
        </c:scaling>
        <c:axPos val="l"/>
        <c:majorGridlines/>
        <c:numFmt formatCode="General" sourceLinked="1"/>
        <c:tickLblPos val="nextTo"/>
        <c:crossAx val="1490840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35</xdr:row>
      <xdr:rowOff>85725</xdr:rowOff>
    </xdr:from>
    <xdr:to>
      <xdr:col>23</xdr:col>
      <xdr:colOff>581025</xdr:colOff>
      <xdr:row>56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114299</xdr:colOff>
      <xdr:row>35</xdr:row>
      <xdr:rowOff>57149</xdr:rowOff>
    </xdr:from>
    <xdr:to>
      <xdr:col>32</xdr:col>
      <xdr:colOff>352424</xdr:colOff>
      <xdr:row>57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41"/>
  <sheetViews>
    <sheetView tabSelected="1" topLeftCell="A305" zoomScaleNormal="100" zoomScalePageLayoutView="110" workbookViewId="0">
      <selection activeCell="AH324" sqref="AH324"/>
    </sheetView>
  </sheetViews>
  <sheetFormatPr defaultRowHeight="12.75"/>
  <cols>
    <col min="1" max="1" width="4" style="11" bestFit="1" customWidth="1"/>
    <col min="2" max="2" width="2.7109375" style="12" customWidth="1"/>
    <col min="3" max="3" width="2.5703125" style="12" customWidth="1"/>
    <col min="4" max="4" width="4.5703125" style="13" bestFit="1" customWidth="1"/>
    <col min="5" max="5" width="2.7109375" style="12" customWidth="1"/>
    <col min="6" max="6" width="2.85546875" style="12" customWidth="1"/>
    <col min="7" max="7" width="7.140625" style="18" customWidth="1"/>
    <col min="8" max="8" width="3" style="12" customWidth="1"/>
    <col min="9" max="9" width="4.7109375" style="14" customWidth="1"/>
    <col min="10" max="10" width="2.7109375" style="20" customWidth="1"/>
    <col min="11" max="11" width="4" style="15" customWidth="1"/>
    <col min="12" max="12" width="4" style="12" customWidth="1"/>
    <col min="13" max="13" width="5" style="12" customWidth="1"/>
    <col min="14" max="14" width="4.7109375" style="12" customWidth="1"/>
    <col min="15" max="18" width="4.28515625" style="12" customWidth="1"/>
    <col min="19" max="19" width="4" style="22" bestFit="1" customWidth="1"/>
    <col min="20" max="20" width="4.7109375" style="15" customWidth="1"/>
    <col min="21" max="21" width="2.7109375" style="12" customWidth="1"/>
    <col min="22" max="23" width="4.7109375" style="12" customWidth="1"/>
    <col min="24" max="24" width="2.7109375" style="12" customWidth="1"/>
    <col min="25" max="26" width="4.7109375" style="12" customWidth="1"/>
    <col min="27" max="27" width="2.7109375" style="12" customWidth="1"/>
    <col min="28" max="29" width="4.7109375" style="12" customWidth="1"/>
    <col min="30" max="30" width="2.7109375" style="12" customWidth="1"/>
    <col min="31" max="31" width="4.7109375" style="12" customWidth="1"/>
    <col min="32" max="32" width="21.7109375" style="16" customWidth="1"/>
    <col min="33" max="33" width="5.28515625" style="17" customWidth="1"/>
    <col min="34" max="16384" width="9.140625" style="17"/>
  </cols>
  <sheetData>
    <row r="1" spans="1:34" s="1" customFormat="1" ht="90.75">
      <c r="A1" s="9" t="s">
        <v>14</v>
      </c>
      <c r="B1" s="2" t="s">
        <v>3</v>
      </c>
      <c r="C1" s="3" t="s">
        <v>18</v>
      </c>
      <c r="D1" s="4" t="s">
        <v>17</v>
      </c>
      <c r="E1" s="5" t="s">
        <v>1</v>
      </c>
      <c r="F1" s="5" t="s">
        <v>0</v>
      </c>
      <c r="G1" s="6" t="s">
        <v>15</v>
      </c>
      <c r="H1" s="5" t="s">
        <v>16</v>
      </c>
      <c r="I1" s="10" t="s">
        <v>4</v>
      </c>
      <c r="J1" s="19" t="s">
        <v>2</v>
      </c>
      <c r="K1" s="7" t="s">
        <v>10</v>
      </c>
      <c r="L1" s="5" t="s">
        <v>5</v>
      </c>
      <c r="M1" s="5" t="s">
        <v>6</v>
      </c>
      <c r="N1" s="5" t="s">
        <v>11</v>
      </c>
      <c r="O1" s="5" t="s">
        <v>12</v>
      </c>
      <c r="P1" s="5" t="s">
        <v>7</v>
      </c>
      <c r="Q1" s="5" t="s">
        <v>8</v>
      </c>
      <c r="R1" s="5" t="s">
        <v>9</v>
      </c>
      <c r="S1" s="21" t="s">
        <v>14</v>
      </c>
      <c r="T1" s="7" t="s">
        <v>19</v>
      </c>
      <c r="U1" s="5" t="s">
        <v>20</v>
      </c>
      <c r="V1" s="5" t="s">
        <v>21</v>
      </c>
      <c r="W1" s="7" t="s">
        <v>19</v>
      </c>
      <c r="X1" s="5" t="s">
        <v>20</v>
      </c>
      <c r="Y1" s="5" t="s">
        <v>21</v>
      </c>
      <c r="Z1" s="7" t="s">
        <v>19</v>
      </c>
      <c r="AA1" s="5" t="s">
        <v>20</v>
      </c>
      <c r="AB1" s="5" t="s">
        <v>21</v>
      </c>
      <c r="AC1" s="7" t="s">
        <v>19</v>
      </c>
      <c r="AD1" s="5" t="s">
        <v>20</v>
      </c>
      <c r="AE1" s="5" t="s">
        <v>21</v>
      </c>
      <c r="AF1" s="8" t="s">
        <v>13</v>
      </c>
    </row>
    <row r="2" spans="1:34" ht="15.95" customHeight="1">
      <c r="A2" s="11">
        <v>1</v>
      </c>
      <c r="B2" s="12">
        <v>0</v>
      </c>
      <c r="C2" s="12">
        <v>4</v>
      </c>
      <c r="D2" s="13">
        <v>7.97</v>
      </c>
      <c r="F2" s="12">
        <v>1</v>
      </c>
      <c r="G2" s="12" t="s">
        <v>36</v>
      </c>
      <c r="I2" s="14">
        <v>204</v>
      </c>
      <c r="S2" s="22">
        <v>1</v>
      </c>
      <c r="AF2" s="16" t="s">
        <v>49</v>
      </c>
    </row>
    <row r="3" spans="1:34" ht="15.95" customHeight="1">
      <c r="A3" s="11">
        <v>2</v>
      </c>
      <c r="B3" s="12">
        <v>0</v>
      </c>
      <c r="C3" s="12">
        <v>1</v>
      </c>
      <c r="D3" s="13">
        <v>12.05</v>
      </c>
      <c r="F3" s="12">
        <v>3</v>
      </c>
      <c r="G3" s="12">
        <v>14</v>
      </c>
      <c r="I3" s="14">
        <v>115</v>
      </c>
      <c r="S3" s="22">
        <v>2</v>
      </c>
    </row>
    <row r="4" spans="1:34" ht="15.95" customHeight="1">
      <c r="A4" s="11">
        <v>3</v>
      </c>
      <c r="B4" s="12">
        <v>0</v>
      </c>
      <c r="C4" s="12">
        <v>1</v>
      </c>
      <c r="D4" s="13">
        <v>17.670000000000002</v>
      </c>
      <c r="F4" s="12">
        <v>1</v>
      </c>
      <c r="G4" s="12" t="s">
        <v>22</v>
      </c>
      <c r="I4" s="14">
        <v>206</v>
      </c>
      <c r="S4" s="22">
        <v>3</v>
      </c>
    </row>
    <row r="5" spans="1:34" ht="15.95" customHeight="1">
      <c r="A5" s="11">
        <v>4</v>
      </c>
      <c r="B5" s="12">
        <v>0</v>
      </c>
      <c r="C5" s="12">
        <v>1</v>
      </c>
      <c r="D5" s="13">
        <v>14.51</v>
      </c>
      <c r="F5" s="12">
        <v>1</v>
      </c>
      <c r="G5" s="12" t="s">
        <v>22</v>
      </c>
      <c r="I5" s="14">
        <v>201</v>
      </c>
      <c r="S5" s="22">
        <v>4</v>
      </c>
    </row>
    <row r="6" spans="1:34" ht="15.95" customHeight="1">
      <c r="A6" s="11">
        <v>5</v>
      </c>
      <c r="B6" s="12">
        <v>0</v>
      </c>
      <c r="C6" s="12">
        <v>1</v>
      </c>
      <c r="D6" s="13">
        <v>15.32</v>
      </c>
      <c r="F6" s="12">
        <v>1</v>
      </c>
      <c r="G6" s="12" t="s">
        <v>31</v>
      </c>
      <c r="I6" s="14">
        <v>189</v>
      </c>
      <c r="S6" s="22">
        <v>5</v>
      </c>
    </row>
    <row r="7" spans="1:34" ht="15.95" customHeight="1">
      <c r="A7" s="11">
        <v>6</v>
      </c>
      <c r="B7" s="12">
        <v>0</v>
      </c>
      <c r="C7" s="12">
        <v>1</v>
      </c>
      <c r="D7" s="13">
        <v>16.760000000000002</v>
      </c>
      <c r="F7" s="12">
        <v>1</v>
      </c>
      <c r="G7" s="12">
        <v>11</v>
      </c>
      <c r="I7" s="14">
        <v>213</v>
      </c>
      <c r="S7" s="22">
        <v>6</v>
      </c>
    </row>
    <row r="8" spans="1:34" ht="15.95" customHeight="1">
      <c r="A8" s="11">
        <v>7</v>
      </c>
      <c r="B8" s="12">
        <v>0</v>
      </c>
      <c r="C8" s="12">
        <v>1</v>
      </c>
      <c r="D8" s="13">
        <v>13.4</v>
      </c>
      <c r="F8" s="12">
        <v>1</v>
      </c>
      <c r="G8" s="12" t="s">
        <v>46</v>
      </c>
      <c r="I8" s="14">
        <v>94</v>
      </c>
      <c r="J8" s="20" t="s">
        <v>61</v>
      </c>
      <c r="K8" s="15">
        <v>10.8</v>
      </c>
      <c r="M8" s="12">
        <v>14.3</v>
      </c>
      <c r="N8" s="12">
        <v>7.05</v>
      </c>
      <c r="S8" s="22">
        <v>7</v>
      </c>
      <c r="AH8" s="27"/>
    </row>
    <row r="9" spans="1:34" ht="15.95" customHeight="1">
      <c r="A9" s="11">
        <v>8</v>
      </c>
      <c r="B9" s="12">
        <v>0</v>
      </c>
      <c r="C9" s="12">
        <v>1</v>
      </c>
      <c r="D9" s="13">
        <v>12.71</v>
      </c>
      <c r="F9" s="12">
        <v>1</v>
      </c>
      <c r="G9" s="12" t="s">
        <v>31</v>
      </c>
      <c r="I9" s="14">
        <v>155</v>
      </c>
      <c r="S9" s="22">
        <v>8</v>
      </c>
    </row>
    <row r="10" spans="1:34" ht="15.95" customHeight="1">
      <c r="A10" s="11">
        <v>9</v>
      </c>
      <c r="B10" s="12">
        <v>0</v>
      </c>
      <c r="C10" s="12">
        <v>1</v>
      </c>
      <c r="D10" s="13">
        <v>16.27</v>
      </c>
      <c r="F10" s="12">
        <v>1</v>
      </c>
      <c r="G10" s="12" t="s">
        <v>31</v>
      </c>
      <c r="I10" s="14">
        <v>231</v>
      </c>
      <c r="S10" s="22">
        <v>9</v>
      </c>
    </row>
    <row r="11" spans="1:34" ht="15.95" customHeight="1">
      <c r="A11" s="11">
        <v>10</v>
      </c>
      <c r="B11" s="12">
        <v>0</v>
      </c>
      <c r="C11" s="12">
        <v>1</v>
      </c>
      <c r="D11" s="13">
        <v>16.989999999999998</v>
      </c>
      <c r="F11" s="12">
        <v>1</v>
      </c>
      <c r="G11" s="12">
        <v>31</v>
      </c>
      <c r="I11" s="14">
        <v>231</v>
      </c>
      <c r="S11" s="22">
        <v>10</v>
      </c>
    </row>
    <row r="12" spans="1:34" ht="15.95" customHeight="1">
      <c r="A12" s="11">
        <v>11</v>
      </c>
      <c r="B12" s="12">
        <v>0</v>
      </c>
      <c r="C12" s="12">
        <v>1</v>
      </c>
      <c r="D12" s="13">
        <v>16.420000000000002</v>
      </c>
      <c r="F12" s="12">
        <v>1</v>
      </c>
      <c r="G12" s="12">
        <v>31</v>
      </c>
      <c r="I12" s="14">
        <v>154</v>
      </c>
      <c r="S12" s="22">
        <v>11</v>
      </c>
    </row>
    <row r="13" spans="1:34" ht="15.95" customHeight="1">
      <c r="A13" s="11">
        <v>12</v>
      </c>
      <c r="B13" s="12">
        <v>0</v>
      </c>
      <c r="C13" s="12">
        <v>1</v>
      </c>
      <c r="D13" s="13">
        <v>13.58</v>
      </c>
      <c r="F13" s="12">
        <v>1</v>
      </c>
      <c r="G13" s="12">
        <v>31</v>
      </c>
      <c r="I13" s="14">
        <v>251</v>
      </c>
      <c r="S13" s="22">
        <v>12</v>
      </c>
    </row>
    <row r="14" spans="1:34" ht="15.95" customHeight="1">
      <c r="A14" s="11">
        <v>13</v>
      </c>
      <c r="B14" s="12">
        <v>0</v>
      </c>
      <c r="C14" s="12">
        <v>3</v>
      </c>
      <c r="D14" s="13">
        <v>13.68</v>
      </c>
      <c r="F14" s="12">
        <v>4</v>
      </c>
      <c r="G14" s="12">
        <v>31</v>
      </c>
      <c r="I14" s="14">
        <v>116</v>
      </c>
      <c r="S14" s="22">
        <v>13</v>
      </c>
    </row>
    <row r="15" spans="1:34" ht="15.95" customHeight="1">
      <c r="A15" s="11">
        <v>14</v>
      </c>
      <c r="B15" s="12">
        <v>0</v>
      </c>
      <c r="C15" s="12">
        <v>3</v>
      </c>
      <c r="D15" s="13">
        <v>15.5</v>
      </c>
      <c r="F15" s="12">
        <v>3</v>
      </c>
      <c r="G15" s="12">
        <v>11</v>
      </c>
      <c r="I15" s="14">
        <v>119</v>
      </c>
      <c r="J15" s="20" t="s">
        <v>61</v>
      </c>
      <c r="K15" s="15">
        <v>16.5</v>
      </c>
      <c r="M15" s="12">
        <v>16.3</v>
      </c>
      <c r="N15" s="12">
        <v>7.55</v>
      </c>
      <c r="S15" s="22">
        <v>14</v>
      </c>
      <c r="AH15" s="27"/>
    </row>
    <row r="16" spans="1:34" ht="15.95" customHeight="1">
      <c r="A16" s="11">
        <v>15</v>
      </c>
      <c r="B16" s="12">
        <v>0</v>
      </c>
      <c r="C16" s="12">
        <v>3</v>
      </c>
      <c r="D16" s="13">
        <v>14.49</v>
      </c>
      <c r="F16" s="12">
        <v>3</v>
      </c>
      <c r="G16" s="12">
        <v>31</v>
      </c>
      <c r="I16" s="14">
        <v>146</v>
      </c>
      <c r="S16" s="22">
        <v>15</v>
      </c>
    </row>
    <row r="17" spans="1:34" ht="15.95" customHeight="1">
      <c r="A17" s="11">
        <v>16</v>
      </c>
      <c r="B17" s="12">
        <v>0</v>
      </c>
      <c r="C17" s="12">
        <v>1</v>
      </c>
      <c r="D17" s="13">
        <v>10.26</v>
      </c>
      <c r="G17" s="12"/>
      <c r="S17" s="22">
        <v>16</v>
      </c>
      <c r="AF17" s="16" t="s">
        <v>47</v>
      </c>
    </row>
    <row r="18" spans="1:34" ht="15.95" customHeight="1">
      <c r="A18" s="11">
        <v>17</v>
      </c>
      <c r="B18" s="12">
        <v>0</v>
      </c>
      <c r="C18" s="12">
        <v>3</v>
      </c>
      <c r="D18" s="13">
        <v>14.7</v>
      </c>
      <c r="G18" s="12"/>
      <c r="S18" s="22">
        <v>17</v>
      </c>
      <c r="AF18" s="16" t="s">
        <v>47</v>
      </c>
    </row>
    <row r="19" spans="1:34" ht="15.95" customHeight="1">
      <c r="A19" s="11">
        <v>18</v>
      </c>
      <c r="B19" s="12">
        <v>0</v>
      </c>
      <c r="C19" s="12">
        <v>1</v>
      </c>
      <c r="D19" s="13">
        <v>16.87</v>
      </c>
      <c r="F19" s="12">
        <v>1</v>
      </c>
      <c r="G19" s="12" t="s">
        <v>22</v>
      </c>
      <c r="I19" s="14">
        <v>203</v>
      </c>
      <c r="J19" s="20" t="s">
        <v>61</v>
      </c>
      <c r="K19" s="15">
        <v>25.3</v>
      </c>
      <c r="M19" s="12">
        <v>18.3</v>
      </c>
      <c r="N19" s="12">
        <v>8.3000000000000007</v>
      </c>
      <c r="S19" s="22">
        <v>18</v>
      </c>
      <c r="AH19" s="27"/>
    </row>
    <row r="20" spans="1:34" ht="15.95" customHeight="1">
      <c r="A20" s="11">
        <v>19</v>
      </c>
      <c r="B20" s="12">
        <v>0</v>
      </c>
      <c r="C20" s="12">
        <v>1</v>
      </c>
      <c r="D20" s="13">
        <v>10.49</v>
      </c>
      <c r="G20" s="12"/>
      <c r="S20" s="22">
        <v>19</v>
      </c>
      <c r="AF20" s="16" t="s">
        <v>47</v>
      </c>
    </row>
    <row r="21" spans="1:34" ht="15.95" customHeight="1">
      <c r="A21" s="11">
        <v>20</v>
      </c>
      <c r="B21" s="12">
        <v>0</v>
      </c>
      <c r="C21" s="12">
        <v>1</v>
      </c>
      <c r="D21" s="13">
        <v>13.58</v>
      </c>
      <c r="F21" s="12">
        <v>1</v>
      </c>
      <c r="G21" s="12">
        <v>31</v>
      </c>
      <c r="I21" s="14">
        <v>220</v>
      </c>
      <c r="S21" s="22">
        <v>20</v>
      </c>
    </row>
    <row r="22" spans="1:34" ht="15.95" customHeight="1">
      <c r="A22" s="11">
        <v>21</v>
      </c>
      <c r="B22" s="12">
        <v>0</v>
      </c>
      <c r="C22" s="12">
        <v>1</v>
      </c>
      <c r="D22" s="13">
        <v>13.55</v>
      </c>
      <c r="F22" s="12">
        <v>1</v>
      </c>
      <c r="G22" s="12" t="s">
        <v>22</v>
      </c>
      <c r="I22" s="14">
        <v>173</v>
      </c>
      <c r="S22" s="22">
        <v>21</v>
      </c>
    </row>
    <row r="23" spans="1:34" ht="15.95" customHeight="1">
      <c r="A23" s="11">
        <v>22</v>
      </c>
      <c r="B23" s="12">
        <v>0</v>
      </c>
      <c r="C23" s="12">
        <v>1</v>
      </c>
      <c r="D23" s="13">
        <v>10.84</v>
      </c>
      <c r="F23" s="12">
        <v>4</v>
      </c>
      <c r="G23" s="12" t="s">
        <v>48</v>
      </c>
      <c r="I23" s="14">
        <v>79</v>
      </c>
      <c r="S23" s="22">
        <v>22</v>
      </c>
    </row>
    <row r="24" spans="1:34" ht="15.95" customHeight="1">
      <c r="A24" s="11">
        <v>23</v>
      </c>
      <c r="B24" s="12">
        <v>0</v>
      </c>
      <c r="C24" s="12">
        <v>1</v>
      </c>
      <c r="D24" s="13">
        <v>13.23</v>
      </c>
      <c r="G24" s="12"/>
      <c r="S24" s="22">
        <v>23</v>
      </c>
      <c r="AF24" s="16" t="s">
        <v>47</v>
      </c>
    </row>
    <row r="25" spans="1:34" ht="15.95" customHeight="1">
      <c r="A25" s="11">
        <v>24</v>
      </c>
      <c r="B25" s="12">
        <v>0</v>
      </c>
      <c r="C25" s="12">
        <v>1</v>
      </c>
      <c r="D25" s="13">
        <v>16.350000000000001</v>
      </c>
      <c r="F25" s="12">
        <v>1</v>
      </c>
      <c r="G25" s="12">
        <v>11</v>
      </c>
      <c r="I25" s="14">
        <v>290</v>
      </c>
      <c r="S25" s="22">
        <v>24</v>
      </c>
    </row>
    <row r="26" spans="1:34" ht="15.95" customHeight="1">
      <c r="A26" s="11">
        <v>25</v>
      </c>
      <c r="B26" s="12">
        <v>0</v>
      </c>
      <c r="C26" s="12">
        <v>1</v>
      </c>
      <c r="D26" s="13">
        <v>15.7</v>
      </c>
      <c r="F26" s="12">
        <v>1</v>
      </c>
      <c r="G26" s="12">
        <v>11</v>
      </c>
      <c r="I26" s="14">
        <v>188</v>
      </c>
      <c r="S26" s="22">
        <v>25</v>
      </c>
    </row>
    <row r="27" spans="1:34" ht="15.95" customHeight="1">
      <c r="A27" s="11">
        <v>26</v>
      </c>
      <c r="B27" s="12">
        <v>0</v>
      </c>
      <c r="C27" s="12">
        <v>3</v>
      </c>
      <c r="D27" s="13">
        <v>18.32</v>
      </c>
      <c r="F27" s="12">
        <v>3</v>
      </c>
      <c r="G27" s="12" t="s">
        <v>22</v>
      </c>
      <c r="I27" s="14">
        <v>173</v>
      </c>
      <c r="J27" s="20" t="s">
        <v>61</v>
      </c>
      <c r="K27" s="15">
        <v>24.4</v>
      </c>
      <c r="M27" s="12">
        <v>20.150000000000002</v>
      </c>
      <c r="N27" s="12">
        <v>8.9</v>
      </c>
      <c r="S27" s="22">
        <v>26</v>
      </c>
      <c r="AH27" s="27"/>
    </row>
    <row r="28" spans="1:34" ht="15.95" customHeight="1">
      <c r="A28" s="11">
        <v>27</v>
      </c>
      <c r="B28" s="12">
        <v>0</v>
      </c>
      <c r="C28" s="12">
        <v>1</v>
      </c>
      <c r="D28" s="13">
        <v>10.17</v>
      </c>
      <c r="G28" s="12"/>
      <c r="S28" s="22">
        <v>27</v>
      </c>
      <c r="AF28" s="16" t="s">
        <v>47</v>
      </c>
    </row>
    <row r="29" spans="1:34" ht="15.95" customHeight="1">
      <c r="A29" s="11">
        <v>28</v>
      </c>
      <c r="B29" s="12">
        <v>0</v>
      </c>
      <c r="C29" s="12">
        <v>1</v>
      </c>
      <c r="D29" s="13">
        <v>12.69</v>
      </c>
      <c r="F29" s="12">
        <v>1</v>
      </c>
      <c r="G29" s="12">
        <v>31</v>
      </c>
      <c r="I29" s="14">
        <v>170</v>
      </c>
      <c r="S29" s="22">
        <v>28</v>
      </c>
    </row>
    <row r="30" spans="1:34" ht="15.95" customHeight="1">
      <c r="A30" s="11">
        <v>29</v>
      </c>
      <c r="B30" s="12">
        <v>0</v>
      </c>
      <c r="C30" s="12">
        <v>1</v>
      </c>
      <c r="D30" s="13">
        <v>16.38</v>
      </c>
      <c r="F30" s="12">
        <v>1</v>
      </c>
      <c r="G30" s="12" t="s">
        <v>22</v>
      </c>
      <c r="I30" s="14">
        <v>208</v>
      </c>
      <c r="S30" s="22">
        <v>29</v>
      </c>
    </row>
    <row r="31" spans="1:34" ht="15.95" customHeight="1">
      <c r="A31" s="11">
        <v>30</v>
      </c>
      <c r="B31" s="12">
        <v>0</v>
      </c>
      <c r="C31" s="12">
        <v>1</v>
      </c>
      <c r="D31" s="13">
        <v>13.3</v>
      </c>
      <c r="F31" s="12">
        <v>1</v>
      </c>
      <c r="G31" s="12">
        <v>31</v>
      </c>
      <c r="I31" s="14">
        <v>130</v>
      </c>
      <c r="S31" s="22">
        <v>30</v>
      </c>
    </row>
    <row r="32" spans="1:34" ht="15.95" customHeight="1">
      <c r="A32" s="11">
        <v>31</v>
      </c>
      <c r="B32" s="12">
        <v>0</v>
      </c>
      <c r="C32" s="12">
        <v>1</v>
      </c>
      <c r="D32" s="13">
        <v>14.74</v>
      </c>
      <c r="F32" s="12">
        <v>1</v>
      </c>
      <c r="G32" s="12" t="s">
        <v>22</v>
      </c>
      <c r="I32" s="14">
        <v>190</v>
      </c>
      <c r="S32" s="22">
        <v>31</v>
      </c>
    </row>
    <row r="33" spans="1:34" ht="15.95" customHeight="1">
      <c r="A33" s="11">
        <v>32</v>
      </c>
      <c r="B33" s="12">
        <v>0</v>
      </c>
      <c r="C33" s="12">
        <v>1</v>
      </c>
      <c r="D33" s="13">
        <v>17.38</v>
      </c>
      <c r="F33" s="12">
        <v>1</v>
      </c>
      <c r="G33" s="12">
        <v>11</v>
      </c>
      <c r="I33" s="14">
        <v>207</v>
      </c>
      <c r="S33" s="22">
        <v>32</v>
      </c>
    </row>
    <row r="34" spans="1:34" ht="15.95" customHeight="1">
      <c r="A34" s="11">
        <v>33</v>
      </c>
      <c r="B34" s="12">
        <v>0</v>
      </c>
      <c r="C34" s="12">
        <v>3</v>
      </c>
      <c r="D34" s="13">
        <v>13.9</v>
      </c>
      <c r="F34" s="12">
        <v>3</v>
      </c>
      <c r="G34" s="12">
        <v>31</v>
      </c>
      <c r="I34" s="14">
        <v>113</v>
      </c>
      <c r="S34" s="22">
        <v>33</v>
      </c>
    </row>
    <row r="35" spans="1:34" ht="15.95" customHeight="1">
      <c r="A35" s="11">
        <v>34</v>
      </c>
      <c r="B35" s="12">
        <v>0</v>
      </c>
      <c r="C35" s="12">
        <v>1</v>
      </c>
      <c r="D35" s="13">
        <v>17.47</v>
      </c>
      <c r="F35" s="12">
        <v>1</v>
      </c>
      <c r="G35" s="12">
        <v>31</v>
      </c>
      <c r="I35" s="14">
        <v>251</v>
      </c>
      <c r="S35" s="22">
        <v>34</v>
      </c>
    </row>
    <row r="36" spans="1:34" ht="15.95" customHeight="1">
      <c r="A36" s="11">
        <v>35</v>
      </c>
      <c r="B36" s="12">
        <v>0</v>
      </c>
      <c r="C36" s="12">
        <v>1</v>
      </c>
      <c r="D36" s="13">
        <v>19.739999999999998</v>
      </c>
      <c r="F36" s="12">
        <v>1</v>
      </c>
      <c r="G36" s="12">
        <v>31</v>
      </c>
      <c r="I36" s="14">
        <v>320</v>
      </c>
      <c r="S36" s="22">
        <v>35</v>
      </c>
    </row>
    <row r="37" spans="1:34" ht="15.95" customHeight="1">
      <c r="A37" s="11">
        <v>36</v>
      </c>
      <c r="B37" s="12">
        <v>0</v>
      </c>
      <c r="C37" s="12">
        <v>1</v>
      </c>
      <c r="D37" s="13">
        <v>17.55</v>
      </c>
      <c r="F37" s="12">
        <v>1</v>
      </c>
      <c r="G37" s="12" t="s">
        <v>50</v>
      </c>
      <c r="I37" s="14">
        <v>220</v>
      </c>
      <c r="J37" s="20" t="s">
        <v>62</v>
      </c>
      <c r="K37" s="15">
        <v>28.8</v>
      </c>
      <c r="M37" s="12">
        <v>19.55</v>
      </c>
      <c r="N37" s="12">
        <v>7.8</v>
      </c>
      <c r="O37" s="12">
        <v>20</v>
      </c>
      <c r="S37" s="22">
        <v>36</v>
      </c>
      <c r="AH37" s="27"/>
    </row>
    <row r="38" spans="1:34" ht="15.95" customHeight="1">
      <c r="A38" s="11">
        <v>37</v>
      </c>
      <c r="B38" s="12">
        <v>0</v>
      </c>
      <c r="C38" s="12">
        <v>1</v>
      </c>
      <c r="D38" s="13">
        <v>16.78</v>
      </c>
      <c r="G38" s="12"/>
      <c r="S38" s="22">
        <v>37</v>
      </c>
      <c r="AF38" s="16" t="s">
        <v>47</v>
      </c>
    </row>
    <row r="39" spans="1:34" ht="15.95" customHeight="1">
      <c r="A39" s="11">
        <v>38</v>
      </c>
      <c r="B39" s="12">
        <v>0</v>
      </c>
      <c r="C39" s="12">
        <v>1</v>
      </c>
      <c r="D39" s="13">
        <v>17</v>
      </c>
      <c r="F39" s="12">
        <v>1</v>
      </c>
      <c r="G39" s="12" t="s">
        <v>22</v>
      </c>
      <c r="I39" s="14">
        <v>263</v>
      </c>
      <c r="S39" s="22">
        <v>38</v>
      </c>
    </row>
    <row r="40" spans="1:34" ht="15.95" customHeight="1">
      <c r="A40" s="11">
        <v>39</v>
      </c>
      <c r="B40" s="12">
        <v>0</v>
      </c>
      <c r="C40" s="12">
        <v>1</v>
      </c>
      <c r="D40" s="13">
        <v>17.91</v>
      </c>
      <c r="F40" s="12">
        <v>1</v>
      </c>
      <c r="G40" s="12" t="s">
        <v>22</v>
      </c>
      <c r="I40" s="14">
        <v>204</v>
      </c>
      <c r="S40" s="22">
        <v>39</v>
      </c>
    </row>
    <row r="41" spans="1:34" ht="15.95" customHeight="1">
      <c r="A41" s="11">
        <v>40</v>
      </c>
      <c r="B41" s="12">
        <v>0</v>
      </c>
      <c r="C41" s="12">
        <v>1</v>
      </c>
      <c r="D41" s="13">
        <v>13.48</v>
      </c>
      <c r="G41" s="12"/>
      <c r="S41" s="22">
        <v>40</v>
      </c>
      <c r="AF41" s="16" t="s">
        <v>47</v>
      </c>
    </row>
    <row r="42" spans="1:34" ht="15.95" customHeight="1">
      <c r="A42" s="11">
        <v>41</v>
      </c>
      <c r="B42" s="12">
        <v>0</v>
      </c>
      <c r="C42" s="12">
        <v>1</v>
      </c>
      <c r="D42" s="13">
        <v>14.34</v>
      </c>
      <c r="F42" s="12">
        <v>1</v>
      </c>
      <c r="G42" s="12">
        <v>31</v>
      </c>
      <c r="I42" s="14">
        <v>235</v>
      </c>
      <c r="S42" s="22">
        <v>41</v>
      </c>
    </row>
    <row r="43" spans="1:34" ht="15.95" customHeight="1">
      <c r="A43" s="11">
        <v>42</v>
      </c>
      <c r="B43" s="12">
        <v>0</v>
      </c>
      <c r="C43" s="12">
        <v>1</v>
      </c>
      <c r="D43" s="13">
        <v>16.14</v>
      </c>
      <c r="F43" s="12">
        <v>1</v>
      </c>
      <c r="G43" s="12" t="s">
        <v>22</v>
      </c>
      <c r="I43" s="14">
        <v>248</v>
      </c>
      <c r="S43" s="22">
        <v>42</v>
      </c>
    </row>
    <row r="44" spans="1:34" ht="15.95" customHeight="1">
      <c r="A44" s="11">
        <v>43</v>
      </c>
      <c r="B44" s="12">
        <v>0</v>
      </c>
      <c r="C44" s="12">
        <v>1</v>
      </c>
      <c r="D44" s="13">
        <v>14.54</v>
      </c>
      <c r="F44" s="12">
        <v>3</v>
      </c>
      <c r="G44" s="12">
        <v>11</v>
      </c>
      <c r="I44" s="14">
        <v>136</v>
      </c>
      <c r="S44" s="22">
        <v>43</v>
      </c>
    </row>
    <row r="45" spans="1:34" ht="15.95" customHeight="1">
      <c r="A45" s="11">
        <v>44</v>
      </c>
      <c r="B45" s="12">
        <v>0</v>
      </c>
      <c r="C45" s="12">
        <v>1</v>
      </c>
      <c r="D45" s="13">
        <v>17.2</v>
      </c>
      <c r="F45" s="12">
        <v>1</v>
      </c>
      <c r="G45" s="12">
        <v>11</v>
      </c>
      <c r="I45" s="14">
        <v>227</v>
      </c>
      <c r="S45" s="22">
        <v>44</v>
      </c>
    </row>
    <row r="46" spans="1:34" ht="15.95" customHeight="1">
      <c r="A46" s="11">
        <v>45</v>
      </c>
      <c r="B46" s="12">
        <v>0</v>
      </c>
      <c r="C46" s="12">
        <v>3</v>
      </c>
      <c r="D46" s="13">
        <v>16.23</v>
      </c>
      <c r="F46" s="12">
        <v>3</v>
      </c>
      <c r="G46" s="12">
        <v>11</v>
      </c>
      <c r="I46" s="14">
        <v>129</v>
      </c>
      <c r="S46" s="22">
        <v>45</v>
      </c>
    </row>
    <row r="47" spans="1:34" ht="15.95" customHeight="1">
      <c r="A47" s="11">
        <v>46</v>
      </c>
      <c r="B47" s="12">
        <v>0</v>
      </c>
      <c r="C47" s="12">
        <v>1</v>
      </c>
      <c r="D47" s="13">
        <v>13.77</v>
      </c>
      <c r="F47" s="12">
        <v>3</v>
      </c>
      <c r="G47" s="12">
        <v>31</v>
      </c>
      <c r="I47" s="14">
        <v>123</v>
      </c>
      <c r="S47" s="22">
        <v>46</v>
      </c>
    </row>
    <row r="48" spans="1:34" ht="15.95" customHeight="1">
      <c r="A48" s="11">
        <v>47</v>
      </c>
      <c r="B48" s="12">
        <v>0</v>
      </c>
      <c r="C48" s="12">
        <v>1</v>
      </c>
      <c r="D48" s="13">
        <v>16.649999999999999</v>
      </c>
      <c r="F48" s="12">
        <v>1</v>
      </c>
      <c r="G48" s="12">
        <v>11</v>
      </c>
      <c r="I48" s="14">
        <v>236</v>
      </c>
      <c r="S48" s="22">
        <v>47</v>
      </c>
    </row>
    <row r="49" spans="1:34" ht="15.95" customHeight="1">
      <c r="A49" s="11">
        <v>48</v>
      </c>
      <c r="B49" s="12">
        <v>0</v>
      </c>
      <c r="C49" s="12">
        <v>1</v>
      </c>
      <c r="D49" s="13">
        <v>17.600000000000001</v>
      </c>
      <c r="F49" s="12">
        <v>1</v>
      </c>
      <c r="G49" s="12">
        <v>11</v>
      </c>
      <c r="I49" s="14">
        <v>200</v>
      </c>
      <c r="J49" s="20" t="s">
        <v>62</v>
      </c>
      <c r="K49" s="15">
        <v>22.8</v>
      </c>
      <c r="M49" s="12">
        <v>18.55</v>
      </c>
      <c r="N49" s="12">
        <v>8.5500000000000007</v>
      </c>
      <c r="O49" s="12">
        <v>22</v>
      </c>
      <c r="S49" s="22">
        <v>48</v>
      </c>
      <c r="AH49" s="27"/>
    </row>
    <row r="50" spans="1:34" ht="15.95" customHeight="1">
      <c r="A50" s="11">
        <v>49</v>
      </c>
      <c r="B50" s="12">
        <v>0</v>
      </c>
      <c r="C50" s="12">
        <v>1</v>
      </c>
      <c r="D50" s="13">
        <v>19.75</v>
      </c>
      <c r="F50" s="12">
        <v>1</v>
      </c>
      <c r="G50" s="12" t="s">
        <v>22</v>
      </c>
      <c r="I50" s="14">
        <v>227</v>
      </c>
      <c r="S50" s="22">
        <v>49</v>
      </c>
    </row>
    <row r="51" spans="1:34" ht="15.95" customHeight="1">
      <c r="A51" s="11">
        <v>50</v>
      </c>
      <c r="B51" s="12">
        <v>0</v>
      </c>
      <c r="C51" s="12">
        <v>1</v>
      </c>
      <c r="D51" s="13">
        <v>16.97</v>
      </c>
      <c r="F51" s="12">
        <v>1</v>
      </c>
      <c r="G51" s="12">
        <v>31</v>
      </c>
      <c r="I51" s="14">
        <v>241</v>
      </c>
      <c r="S51" s="22">
        <v>50</v>
      </c>
    </row>
    <row r="52" spans="1:34" ht="15.95" customHeight="1">
      <c r="A52" s="11">
        <v>51</v>
      </c>
      <c r="B52" s="12">
        <v>0</v>
      </c>
      <c r="C52" s="12">
        <v>3</v>
      </c>
      <c r="D52" s="13">
        <v>13.84</v>
      </c>
      <c r="F52" s="12">
        <v>3</v>
      </c>
      <c r="G52" s="12">
        <v>31</v>
      </c>
      <c r="I52" s="14">
        <v>121</v>
      </c>
      <c r="S52" s="22">
        <v>51</v>
      </c>
    </row>
    <row r="53" spans="1:34" ht="15.95" customHeight="1">
      <c r="A53" s="11">
        <v>52</v>
      </c>
      <c r="B53" s="12">
        <v>0</v>
      </c>
      <c r="C53" s="12">
        <v>3</v>
      </c>
      <c r="D53" s="13">
        <v>18.32</v>
      </c>
      <c r="F53" s="12">
        <v>3</v>
      </c>
      <c r="G53" s="12">
        <v>31</v>
      </c>
      <c r="I53" s="14">
        <v>280</v>
      </c>
      <c r="S53" s="22">
        <v>52</v>
      </c>
    </row>
    <row r="54" spans="1:34" ht="15.95" customHeight="1">
      <c r="A54" s="11">
        <v>53</v>
      </c>
      <c r="B54" s="12">
        <v>0</v>
      </c>
      <c r="C54" s="12">
        <v>1</v>
      </c>
      <c r="D54" s="13">
        <v>13.1</v>
      </c>
      <c r="F54" s="12">
        <v>3</v>
      </c>
      <c r="G54" s="12">
        <v>31</v>
      </c>
      <c r="I54" s="14">
        <v>230</v>
      </c>
      <c r="S54" s="22">
        <v>53</v>
      </c>
    </row>
    <row r="55" spans="1:34" ht="15.95" customHeight="1">
      <c r="A55" s="11">
        <v>54</v>
      </c>
      <c r="B55" s="12">
        <v>0</v>
      </c>
      <c r="C55" s="12">
        <v>3</v>
      </c>
      <c r="D55" s="13">
        <v>17.96</v>
      </c>
      <c r="F55" s="12">
        <v>3</v>
      </c>
      <c r="G55" s="12">
        <v>11</v>
      </c>
      <c r="I55" s="14">
        <v>217</v>
      </c>
      <c r="J55" s="20" t="s">
        <v>61</v>
      </c>
      <c r="K55" s="15">
        <v>27.9</v>
      </c>
      <c r="M55" s="12">
        <v>18.8</v>
      </c>
      <c r="N55" s="12">
        <v>8.5500000000000007</v>
      </c>
      <c r="S55" s="22">
        <v>54</v>
      </c>
      <c r="AH55" s="27"/>
    </row>
    <row r="56" spans="1:34" ht="15.95" customHeight="1">
      <c r="A56" s="11">
        <v>55</v>
      </c>
      <c r="B56" s="12">
        <v>0</v>
      </c>
      <c r="C56" s="12">
        <v>1</v>
      </c>
      <c r="D56" s="13">
        <v>19.989999999999998</v>
      </c>
      <c r="F56" s="12">
        <v>1</v>
      </c>
      <c r="G56" s="12">
        <v>31</v>
      </c>
      <c r="I56" s="14">
        <v>307</v>
      </c>
      <c r="S56" s="22">
        <v>55</v>
      </c>
    </row>
    <row r="57" spans="1:34" ht="15.95" customHeight="1">
      <c r="A57" s="11">
        <v>56</v>
      </c>
      <c r="B57" s="12">
        <v>0</v>
      </c>
      <c r="C57" s="12">
        <v>1</v>
      </c>
      <c r="D57" s="13">
        <v>15.72</v>
      </c>
      <c r="F57" s="12">
        <v>1</v>
      </c>
      <c r="G57" s="12">
        <v>11</v>
      </c>
      <c r="I57" s="14">
        <v>190</v>
      </c>
      <c r="S57" s="22">
        <v>56</v>
      </c>
    </row>
    <row r="58" spans="1:34" ht="15.95" customHeight="1">
      <c r="A58" s="11">
        <v>57</v>
      </c>
      <c r="B58" s="12">
        <v>1</v>
      </c>
      <c r="C58" s="12">
        <v>1</v>
      </c>
      <c r="D58" s="13">
        <v>19.09</v>
      </c>
      <c r="F58" s="12">
        <v>1</v>
      </c>
      <c r="G58" s="12">
        <v>11</v>
      </c>
      <c r="I58" s="14">
        <v>224</v>
      </c>
      <c r="S58" s="22">
        <v>57</v>
      </c>
    </row>
    <row r="59" spans="1:34" ht="15.95" customHeight="1">
      <c r="A59" s="11">
        <v>58</v>
      </c>
      <c r="B59" s="12">
        <v>1</v>
      </c>
      <c r="C59" s="12">
        <v>3</v>
      </c>
      <c r="D59" s="13">
        <v>16.309999999999999</v>
      </c>
      <c r="F59" s="12">
        <v>1</v>
      </c>
      <c r="G59" s="12">
        <v>11</v>
      </c>
      <c r="I59" s="14">
        <v>226</v>
      </c>
      <c r="S59" s="22">
        <v>58</v>
      </c>
    </row>
    <row r="60" spans="1:34" ht="15.95" customHeight="1">
      <c r="A60" s="11">
        <v>59</v>
      </c>
      <c r="B60" s="12">
        <v>1</v>
      </c>
      <c r="C60" s="12">
        <v>1</v>
      </c>
      <c r="D60" s="13">
        <v>18.12</v>
      </c>
      <c r="F60" s="12">
        <v>1</v>
      </c>
      <c r="G60" s="12">
        <v>11</v>
      </c>
      <c r="I60" s="14">
        <v>189</v>
      </c>
      <c r="S60" s="22">
        <v>59</v>
      </c>
    </row>
    <row r="61" spans="1:34" ht="15.95" customHeight="1">
      <c r="A61" s="11">
        <v>60</v>
      </c>
      <c r="B61" s="12">
        <v>1</v>
      </c>
      <c r="C61" s="12">
        <v>1</v>
      </c>
      <c r="D61" s="13">
        <v>14.37</v>
      </c>
      <c r="F61" s="12">
        <v>1</v>
      </c>
      <c r="G61" s="12">
        <v>31</v>
      </c>
      <c r="I61" s="14">
        <v>181</v>
      </c>
      <c r="S61" s="22">
        <v>60</v>
      </c>
    </row>
    <row r="62" spans="1:34" ht="15.95" customHeight="1">
      <c r="A62" s="11">
        <v>61</v>
      </c>
      <c r="B62" s="12">
        <v>1</v>
      </c>
      <c r="C62" s="12">
        <v>1</v>
      </c>
      <c r="D62" s="13">
        <v>13.97</v>
      </c>
      <c r="F62" s="12">
        <v>1</v>
      </c>
      <c r="G62" s="12">
        <v>31</v>
      </c>
      <c r="I62" s="14">
        <v>306</v>
      </c>
      <c r="S62" s="22">
        <v>61</v>
      </c>
    </row>
    <row r="63" spans="1:34" ht="15.95" customHeight="1">
      <c r="A63" s="11">
        <v>62</v>
      </c>
      <c r="B63" s="12">
        <v>1</v>
      </c>
      <c r="C63" s="12">
        <v>1</v>
      </c>
      <c r="D63" s="13">
        <v>17.829999999999998</v>
      </c>
      <c r="F63" s="12">
        <v>1</v>
      </c>
      <c r="G63" s="12">
        <v>11</v>
      </c>
      <c r="I63" s="14">
        <v>175</v>
      </c>
      <c r="S63" s="22">
        <v>62</v>
      </c>
    </row>
    <row r="64" spans="1:34" ht="15.95" customHeight="1">
      <c r="A64" s="11">
        <v>63</v>
      </c>
      <c r="B64" s="12">
        <v>1</v>
      </c>
      <c r="C64" s="12">
        <v>1</v>
      </c>
      <c r="D64" s="13">
        <v>17.28</v>
      </c>
      <c r="F64" s="12">
        <v>1</v>
      </c>
      <c r="G64" s="12" t="s">
        <v>22</v>
      </c>
      <c r="I64" s="14">
        <v>233</v>
      </c>
      <c r="J64" s="20" t="s">
        <v>61</v>
      </c>
      <c r="K64" s="15">
        <v>24.6</v>
      </c>
      <c r="M64" s="12">
        <v>19.05</v>
      </c>
      <c r="N64" s="12">
        <v>9.8000000000000007</v>
      </c>
      <c r="S64" s="22">
        <v>63</v>
      </c>
      <c r="AH64" s="27"/>
    </row>
    <row r="65" spans="1:34" ht="15.95" customHeight="1">
      <c r="A65" s="11">
        <v>64</v>
      </c>
      <c r="B65" s="12">
        <v>1</v>
      </c>
      <c r="C65" s="12">
        <v>1</v>
      </c>
      <c r="D65" s="13">
        <v>19.190000000000001</v>
      </c>
      <c r="F65" s="12">
        <v>1</v>
      </c>
      <c r="G65" s="12">
        <v>31</v>
      </c>
      <c r="I65" s="14">
        <v>281</v>
      </c>
      <c r="S65" s="22">
        <v>64</v>
      </c>
    </row>
    <row r="66" spans="1:34" ht="15.95" customHeight="1">
      <c r="A66" s="11">
        <v>65</v>
      </c>
      <c r="B66" s="12">
        <v>1</v>
      </c>
      <c r="C66" s="12">
        <v>3</v>
      </c>
      <c r="D66" s="13">
        <v>19.100000000000001</v>
      </c>
      <c r="F66" s="12">
        <v>3</v>
      </c>
      <c r="G66" s="12">
        <v>31</v>
      </c>
      <c r="I66" s="14">
        <v>264</v>
      </c>
      <c r="S66" s="22">
        <v>65</v>
      </c>
    </row>
    <row r="67" spans="1:34" ht="15.95" customHeight="1">
      <c r="A67" s="11">
        <v>66</v>
      </c>
      <c r="B67" s="12">
        <v>1</v>
      </c>
      <c r="C67" s="12">
        <v>1</v>
      </c>
      <c r="D67" s="13">
        <v>18.68</v>
      </c>
      <c r="F67" s="12">
        <v>1</v>
      </c>
      <c r="G67" s="12">
        <v>31</v>
      </c>
      <c r="I67" s="14">
        <v>256</v>
      </c>
      <c r="S67" s="22">
        <v>66</v>
      </c>
    </row>
    <row r="68" spans="1:34" ht="15.95" customHeight="1">
      <c r="A68" s="11">
        <v>67</v>
      </c>
      <c r="B68" s="12">
        <v>1</v>
      </c>
      <c r="C68" s="12">
        <v>1</v>
      </c>
      <c r="D68" s="13">
        <v>18.2</v>
      </c>
      <c r="F68" s="12">
        <v>1</v>
      </c>
      <c r="G68" s="12" t="s">
        <v>22</v>
      </c>
      <c r="I68" s="14">
        <v>216</v>
      </c>
      <c r="S68" s="22">
        <v>67</v>
      </c>
    </row>
    <row r="69" spans="1:34" ht="15.95" customHeight="1">
      <c r="A69" s="11">
        <v>68</v>
      </c>
      <c r="B69" s="12">
        <v>1</v>
      </c>
      <c r="C69" s="12">
        <v>1</v>
      </c>
      <c r="D69" s="13">
        <v>16.170000000000002</v>
      </c>
      <c r="F69" s="12">
        <v>1</v>
      </c>
      <c r="G69" s="12">
        <v>31</v>
      </c>
      <c r="I69" s="14">
        <v>283</v>
      </c>
      <c r="S69" s="22">
        <v>68</v>
      </c>
    </row>
    <row r="70" spans="1:34" ht="15.95" customHeight="1">
      <c r="A70" s="11">
        <v>69</v>
      </c>
      <c r="B70" s="12">
        <v>1</v>
      </c>
      <c r="C70" s="12">
        <v>1</v>
      </c>
      <c r="D70" s="13">
        <v>12.65</v>
      </c>
      <c r="G70" s="12"/>
      <c r="S70" s="22">
        <v>69</v>
      </c>
      <c r="AF70" s="16" t="s">
        <v>47</v>
      </c>
    </row>
    <row r="71" spans="1:34" ht="15.95" customHeight="1">
      <c r="A71" s="11">
        <v>70</v>
      </c>
      <c r="B71" s="12">
        <v>1</v>
      </c>
      <c r="C71" s="12">
        <v>1</v>
      </c>
      <c r="D71" s="13">
        <v>15.97</v>
      </c>
      <c r="G71" s="12"/>
      <c r="S71" s="22">
        <v>70</v>
      </c>
      <c r="AF71" s="16" t="s">
        <v>47</v>
      </c>
    </row>
    <row r="72" spans="1:34" ht="15.95" customHeight="1">
      <c r="A72" s="11">
        <v>71</v>
      </c>
      <c r="B72" s="12">
        <v>1</v>
      </c>
      <c r="C72" s="12">
        <v>1</v>
      </c>
      <c r="D72" s="13">
        <v>17.600000000000001</v>
      </c>
      <c r="F72" s="12">
        <v>1</v>
      </c>
      <c r="G72" s="12">
        <v>11</v>
      </c>
      <c r="I72" s="14">
        <v>253</v>
      </c>
      <c r="S72" s="22">
        <v>71</v>
      </c>
      <c r="AF72" s="16" t="s">
        <v>51</v>
      </c>
    </row>
    <row r="73" spans="1:34" ht="15.95" customHeight="1">
      <c r="A73" s="11">
        <v>72</v>
      </c>
      <c r="B73" s="12">
        <v>1</v>
      </c>
      <c r="C73" s="12">
        <v>1</v>
      </c>
      <c r="D73" s="13">
        <v>14.81</v>
      </c>
      <c r="F73" s="12">
        <v>3</v>
      </c>
      <c r="G73" s="12">
        <v>31</v>
      </c>
      <c r="I73" s="14">
        <v>141</v>
      </c>
      <c r="S73" s="22">
        <v>72</v>
      </c>
    </row>
    <row r="74" spans="1:34" ht="15.95" customHeight="1">
      <c r="A74" s="11">
        <v>73</v>
      </c>
      <c r="B74" s="12">
        <v>1</v>
      </c>
      <c r="C74" s="12">
        <v>3</v>
      </c>
      <c r="D74" s="13">
        <v>13.38</v>
      </c>
      <c r="F74" s="12">
        <v>3</v>
      </c>
      <c r="G74" s="12">
        <v>31</v>
      </c>
      <c r="I74" s="14">
        <v>128</v>
      </c>
      <c r="S74" s="22">
        <v>73</v>
      </c>
    </row>
    <row r="75" spans="1:34" ht="15.95" customHeight="1">
      <c r="A75" s="11">
        <v>74</v>
      </c>
      <c r="B75" s="12">
        <v>1</v>
      </c>
      <c r="C75" s="12">
        <v>1</v>
      </c>
      <c r="D75" s="13">
        <v>16.82</v>
      </c>
      <c r="F75" s="12">
        <v>3</v>
      </c>
      <c r="G75" s="12">
        <v>11</v>
      </c>
      <c r="I75" s="14">
        <v>144</v>
      </c>
      <c r="S75" s="22">
        <v>74</v>
      </c>
    </row>
    <row r="76" spans="1:34" ht="15.95" customHeight="1">
      <c r="A76" s="11">
        <v>75</v>
      </c>
      <c r="B76" s="12">
        <v>1</v>
      </c>
      <c r="C76" s="12">
        <v>3</v>
      </c>
      <c r="D76" s="13">
        <v>18.86</v>
      </c>
      <c r="F76" s="12">
        <v>3</v>
      </c>
      <c r="G76" s="12" t="s">
        <v>22</v>
      </c>
      <c r="I76" s="14">
        <v>168</v>
      </c>
      <c r="S76" s="22">
        <v>75</v>
      </c>
    </row>
    <row r="77" spans="1:34" ht="15.95" customHeight="1">
      <c r="A77" s="11">
        <v>76</v>
      </c>
      <c r="B77" s="12">
        <v>1</v>
      </c>
      <c r="C77" s="12">
        <v>3</v>
      </c>
      <c r="D77" s="13">
        <v>17.11</v>
      </c>
      <c r="F77" s="12">
        <v>3</v>
      </c>
      <c r="G77" s="12">
        <v>11</v>
      </c>
      <c r="I77" s="14">
        <v>138</v>
      </c>
      <c r="J77" s="20" t="s">
        <v>61</v>
      </c>
      <c r="K77" s="15">
        <v>17.899999999999999</v>
      </c>
      <c r="M77" s="12">
        <v>18.55</v>
      </c>
      <c r="N77" s="12">
        <v>10.8</v>
      </c>
      <c r="S77" s="22">
        <v>76</v>
      </c>
      <c r="AH77" s="27"/>
    </row>
    <row r="78" spans="1:34" ht="15.95" customHeight="1">
      <c r="A78" s="11">
        <v>77</v>
      </c>
      <c r="B78" s="12">
        <v>1</v>
      </c>
      <c r="C78" s="12">
        <v>1</v>
      </c>
      <c r="D78" s="13">
        <v>17.399999999999999</v>
      </c>
      <c r="F78" s="12">
        <v>1</v>
      </c>
      <c r="G78" s="12" t="s">
        <v>22</v>
      </c>
      <c r="I78" s="14">
        <v>220</v>
      </c>
      <c r="S78" s="22">
        <v>77</v>
      </c>
    </row>
    <row r="79" spans="1:34" ht="15.95" customHeight="1">
      <c r="A79" s="11">
        <v>78</v>
      </c>
      <c r="B79" s="12">
        <v>1</v>
      </c>
      <c r="C79" s="12">
        <v>3</v>
      </c>
      <c r="D79" s="13">
        <v>17.91</v>
      </c>
      <c r="F79" s="12">
        <v>3</v>
      </c>
      <c r="G79" s="12">
        <v>11</v>
      </c>
      <c r="I79" s="14">
        <v>202</v>
      </c>
      <c r="S79" s="22">
        <v>78</v>
      </c>
    </row>
    <row r="80" spans="1:34" ht="15.95" customHeight="1">
      <c r="A80" s="11">
        <v>79</v>
      </c>
      <c r="B80" s="12">
        <v>1</v>
      </c>
      <c r="C80" s="12">
        <v>1</v>
      </c>
      <c r="D80" s="13">
        <v>18.02</v>
      </c>
      <c r="F80" s="12">
        <v>1</v>
      </c>
      <c r="G80" s="12">
        <v>31</v>
      </c>
      <c r="I80" s="14">
        <v>260</v>
      </c>
      <c r="S80" s="22">
        <v>79</v>
      </c>
    </row>
    <row r="81" spans="1:34" ht="15.95" customHeight="1">
      <c r="A81" s="11">
        <v>80</v>
      </c>
      <c r="B81" s="12">
        <v>1</v>
      </c>
      <c r="C81" s="12">
        <v>1</v>
      </c>
      <c r="D81" s="13">
        <v>17.41</v>
      </c>
      <c r="F81" s="12">
        <v>1</v>
      </c>
      <c r="G81" s="12" t="s">
        <v>22</v>
      </c>
      <c r="I81" s="14">
        <v>249</v>
      </c>
      <c r="S81" s="22">
        <v>80</v>
      </c>
    </row>
    <row r="82" spans="1:34" ht="15.95" customHeight="1">
      <c r="A82" s="11">
        <v>81</v>
      </c>
      <c r="B82" s="12">
        <v>1</v>
      </c>
      <c r="C82" s="12">
        <v>1</v>
      </c>
      <c r="D82" s="13">
        <v>17.190000000000001</v>
      </c>
      <c r="F82" s="12">
        <v>1</v>
      </c>
      <c r="G82" s="12">
        <v>31</v>
      </c>
      <c r="I82" s="14">
        <v>226</v>
      </c>
      <c r="S82" s="22">
        <v>81</v>
      </c>
    </row>
    <row r="83" spans="1:34" ht="15.95" customHeight="1">
      <c r="A83" s="11">
        <v>82</v>
      </c>
      <c r="B83" s="12">
        <v>1</v>
      </c>
      <c r="C83" s="12">
        <v>1</v>
      </c>
      <c r="D83" s="13">
        <v>18.89</v>
      </c>
      <c r="F83" s="12">
        <v>1</v>
      </c>
      <c r="G83" s="12">
        <v>11</v>
      </c>
      <c r="I83" s="14">
        <v>192</v>
      </c>
      <c r="S83" s="22">
        <v>82</v>
      </c>
    </row>
    <row r="84" spans="1:34" ht="15.95" customHeight="1">
      <c r="A84" s="11">
        <v>83</v>
      </c>
      <c r="B84" s="12">
        <v>1</v>
      </c>
      <c r="C84" s="12">
        <v>3</v>
      </c>
      <c r="D84" s="13">
        <v>18.100000000000001</v>
      </c>
      <c r="F84" s="12">
        <v>3</v>
      </c>
      <c r="G84" s="12">
        <v>31</v>
      </c>
      <c r="I84" s="14">
        <v>232</v>
      </c>
      <c r="S84" s="22">
        <v>83</v>
      </c>
    </row>
    <row r="85" spans="1:34" ht="15.95" customHeight="1">
      <c r="A85" s="11">
        <v>84</v>
      </c>
      <c r="B85" s="12">
        <v>1</v>
      </c>
      <c r="C85" s="12">
        <v>3</v>
      </c>
      <c r="D85" s="13">
        <v>18.510000000000002</v>
      </c>
      <c r="F85" s="12">
        <v>3</v>
      </c>
      <c r="G85" s="12">
        <v>11</v>
      </c>
      <c r="I85" s="14">
        <v>169</v>
      </c>
      <c r="J85" s="20" t="s">
        <v>61</v>
      </c>
      <c r="K85" s="15">
        <v>22.7</v>
      </c>
      <c r="M85" s="12">
        <v>19.55</v>
      </c>
      <c r="N85" s="12">
        <v>10.050000000000001</v>
      </c>
      <c r="S85" s="22">
        <v>84</v>
      </c>
      <c r="AH85" s="27"/>
    </row>
    <row r="86" spans="1:34" ht="15.95" customHeight="1">
      <c r="A86" s="11">
        <v>85</v>
      </c>
      <c r="B86" s="12">
        <v>1</v>
      </c>
      <c r="C86" s="12">
        <v>1</v>
      </c>
      <c r="D86" s="13">
        <v>16.559999999999999</v>
      </c>
      <c r="F86" s="12">
        <v>1</v>
      </c>
      <c r="G86" s="12">
        <v>31</v>
      </c>
      <c r="I86" s="14">
        <v>208</v>
      </c>
      <c r="S86" s="22">
        <v>85</v>
      </c>
    </row>
    <row r="87" spans="1:34" ht="15.95" customHeight="1">
      <c r="A87" s="11">
        <v>86</v>
      </c>
      <c r="B87" s="12">
        <v>1</v>
      </c>
      <c r="C87" s="12">
        <v>1</v>
      </c>
      <c r="D87" s="13">
        <v>17.11</v>
      </c>
      <c r="F87" s="12">
        <v>1</v>
      </c>
      <c r="G87" s="12">
        <v>31</v>
      </c>
      <c r="I87" s="14">
        <v>245</v>
      </c>
      <c r="S87" s="22">
        <v>86</v>
      </c>
    </row>
    <row r="88" spans="1:34" ht="15.95" customHeight="1">
      <c r="A88" s="11">
        <v>87</v>
      </c>
      <c r="B88" s="12">
        <v>1</v>
      </c>
      <c r="C88" s="12">
        <v>4</v>
      </c>
      <c r="D88" s="13">
        <v>10.96</v>
      </c>
      <c r="F88" s="12">
        <v>1</v>
      </c>
      <c r="G88" s="12">
        <v>31</v>
      </c>
      <c r="I88" s="14">
        <v>146</v>
      </c>
      <c r="S88" s="22">
        <v>87</v>
      </c>
    </row>
    <row r="89" spans="1:34" ht="15.95" customHeight="1">
      <c r="A89" s="11">
        <v>88</v>
      </c>
      <c r="B89" s="12">
        <v>1</v>
      </c>
      <c r="C89" s="12">
        <v>1</v>
      </c>
      <c r="D89" s="13">
        <v>12.94</v>
      </c>
      <c r="F89" s="12">
        <v>1</v>
      </c>
      <c r="G89" s="12">
        <v>31</v>
      </c>
      <c r="I89" s="14">
        <v>162</v>
      </c>
      <c r="S89" s="22">
        <v>88</v>
      </c>
    </row>
    <row r="90" spans="1:34" ht="15.95" customHeight="1">
      <c r="A90" s="11">
        <v>89</v>
      </c>
      <c r="B90" s="12">
        <v>1</v>
      </c>
      <c r="C90" s="12">
        <v>3</v>
      </c>
      <c r="D90" s="13">
        <v>16.190000000000001</v>
      </c>
      <c r="F90" s="12">
        <v>1</v>
      </c>
      <c r="G90" s="12">
        <v>31</v>
      </c>
      <c r="I90" s="14">
        <v>186</v>
      </c>
      <c r="S90" s="22">
        <v>89</v>
      </c>
    </row>
    <row r="91" spans="1:34" ht="15.95" customHeight="1">
      <c r="A91" s="11">
        <v>90</v>
      </c>
      <c r="B91" s="12">
        <v>1</v>
      </c>
      <c r="C91" s="12">
        <v>1</v>
      </c>
      <c r="D91" s="13">
        <v>16.16</v>
      </c>
      <c r="F91" s="12">
        <v>1</v>
      </c>
      <c r="G91" s="12">
        <v>31</v>
      </c>
      <c r="I91" s="14">
        <v>235</v>
      </c>
      <c r="S91" s="22">
        <v>90</v>
      </c>
    </row>
    <row r="92" spans="1:34" ht="15.95" customHeight="1">
      <c r="A92" s="11">
        <v>91</v>
      </c>
      <c r="B92" s="12">
        <v>1</v>
      </c>
      <c r="C92" s="12">
        <v>3</v>
      </c>
      <c r="D92" s="13">
        <v>15.01</v>
      </c>
      <c r="F92" s="12">
        <v>3</v>
      </c>
      <c r="G92" s="12">
        <v>31</v>
      </c>
      <c r="I92" s="14">
        <v>111</v>
      </c>
      <c r="S92" s="22">
        <v>91</v>
      </c>
    </row>
    <row r="93" spans="1:34" ht="15.95" customHeight="1">
      <c r="A93" s="11">
        <v>92</v>
      </c>
      <c r="B93" s="12">
        <v>1</v>
      </c>
      <c r="C93" s="12">
        <v>1</v>
      </c>
      <c r="D93" s="13">
        <v>16.45</v>
      </c>
      <c r="F93" s="12">
        <v>1</v>
      </c>
      <c r="G93" s="12">
        <v>11</v>
      </c>
      <c r="I93" s="14">
        <v>207</v>
      </c>
      <c r="S93" s="22">
        <v>92</v>
      </c>
    </row>
    <row r="94" spans="1:34" ht="15.95" customHeight="1">
      <c r="A94" s="11">
        <v>93</v>
      </c>
      <c r="B94" s="12">
        <v>1</v>
      </c>
      <c r="C94" s="12">
        <v>1</v>
      </c>
      <c r="D94" s="13">
        <v>16.47</v>
      </c>
      <c r="F94" s="12">
        <v>1</v>
      </c>
      <c r="G94" s="12">
        <v>11</v>
      </c>
      <c r="I94" s="14">
        <v>192</v>
      </c>
      <c r="J94" s="20" t="s">
        <v>62</v>
      </c>
      <c r="K94" s="15">
        <v>22.2</v>
      </c>
      <c r="M94" s="12">
        <v>17.650000000000002</v>
      </c>
      <c r="N94" s="12">
        <v>10.15</v>
      </c>
      <c r="O94" s="12">
        <v>18</v>
      </c>
      <c r="S94" s="22">
        <v>93</v>
      </c>
      <c r="AH94" s="27"/>
    </row>
    <row r="95" spans="1:34" ht="15.95" customHeight="1">
      <c r="A95" s="11">
        <v>94</v>
      </c>
      <c r="B95" s="12">
        <v>1</v>
      </c>
      <c r="C95" s="12">
        <v>1</v>
      </c>
      <c r="D95" s="13">
        <v>15.68</v>
      </c>
      <c r="F95" s="12">
        <v>1</v>
      </c>
      <c r="G95" s="12" t="s">
        <v>22</v>
      </c>
      <c r="I95" s="14">
        <v>209</v>
      </c>
      <c r="S95" s="22">
        <v>94</v>
      </c>
    </row>
    <row r="96" spans="1:34" ht="15.95" customHeight="1">
      <c r="A96" s="11">
        <v>95</v>
      </c>
      <c r="B96" s="12">
        <v>1</v>
      </c>
      <c r="C96" s="12">
        <v>3</v>
      </c>
      <c r="D96" s="13">
        <v>16.45</v>
      </c>
      <c r="F96" s="12">
        <v>3</v>
      </c>
      <c r="G96" s="12">
        <v>11</v>
      </c>
      <c r="I96" s="14">
        <v>152</v>
      </c>
      <c r="S96" s="22">
        <v>95</v>
      </c>
    </row>
    <row r="97" spans="1:34" ht="15.95" customHeight="1">
      <c r="A97" s="11">
        <v>96</v>
      </c>
      <c r="B97" s="12">
        <v>1</v>
      </c>
      <c r="C97" s="12">
        <v>4</v>
      </c>
      <c r="D97" s="13">
        <v>9.43</v>
      </c>
      <c r="F97" s="12">
        <v>1</v>
      </c>
      <c r="G97" s="12">
        <v>23</v>
      </c>
      <c r="I97" s="14">
        <v>131</v>
      </c>
      <c r="S97" s="22">
        <v>96</v>
      </c>
    </row>
    <row r="98" spans="1:34" ht="15.95" customHeight="1">
      <c r="A98" s="11">
        <v>97</v>
      </c>
      <c r="B98" s="12">
        <v>1</v>
      </c>
      <c r="C98" s="12">
        <v>4</v>
      </c>
      <c r="D98" s="13">
        <v>8.82</v>
      </c>
      <c r="F98" s="12">
        <v>1</v>
      </c>
      <c r="G98" s="12">
        <v>23</v>
      </c>
      <c r="I98" s="14">
        <v>112</v>
      </c>
      <c r="S98" s="22">
        <v>97</v>
      </c>
    </row>
    <row r="99" spans="1:34" ht="15.95" customHeight="1">
      <c r="A99" s="11">
        <v>98</v>
      </c>
      <c r="B99" s="12">
        <v>1</v>
      </c>
      <c r="C99" s="12">
        <v>1</v>
      </c>
      <c r="D99" s="13">
        <v>10.71</v>
      </c>
      <c r="F99" s="12">
        <v>4</v>
      </c>
      <c r="G99" s="12">
        <v>11</v>
      </c>
      <c r="I99" s="14">
        <v>56</v>
      </c>
      <c r="S99" s="22">
        <v>98</v>
      </c>
    </row>
    <row r="100" spans="1:34" ht="15.95" customHeight="1">
      <c r="A100" s="11">
        <v>99</v>
      </c>
      <c r="B100" s="12">
        <v>1</v>
      </c>
      <c r="C100" s="12">
        <v>3</v>
      </c>
      <c r="D100" s="13">
        <v>16.86</v>
      </c>
      <c r="F100" s="12">
        <v>3</v>
      </c>
      <c r="G100" s="12">
        <v>11</v>
      </c>
      <c r="I100" s="14">
        <v>178</v>
      </c>
      <c r="S100" s="22">
        <v>99</v>
      </c>
    </row>
    <row r="101" spans="1:34" ht="15.95" customHeight="1">
      <c r="A101" s="11">
        <v>100</v>
      </c>
      <c r="B101" s="12">
        <v>1</v>
      </c>
      <c r="C101" s="12">
        <v>1</v>
      </c>
      <c r="D101" s="13">
        <v>13.28</v>
      </c>
      <c r="F101" s="12">
        <v>4</v>
      </c>
      <c r="G101" s="12" t="s">
        <v>27</v>
      </c>
      <c r="I101" s="14">
        <v>84</v>
      </c>
      <c r="J101" s="20" t="s">
        <v>61</v>
      </c>
      <c r="K101" s="15">
        <v>10</v>
      </c>
      <c r="M101" s="12">
        <v>13.8</v>
      </c>
      <c r="N101" s="12">
        <v>8.5500000000000007</v>
      </c>
      <c r="S101" s="22">
        <v>100</v>
      </c>
      <c r="AH101" s="27"/>
    </row>
    <row r="102" spans="1:34" ht="15.95" customHeight="1">
      <c r="A102" s="11">
        <v>101</v>
      </c>
      <c r="B102" s="12">
        <v>1</v>
      </c>
      <c r="C102" s="12">
        <v>1</v>
      </c>
      <c r="D102" s="13">
        <v>15.95</v>
      </c>
      <c r="F102" s="12">
        <v>1</v>
      </c>
      <c r="G102" s="12">
        <v>11</v>
      </c>
      <c r="I102" s="14">
        <v>175</v>
      </c>
      <c r="S102" s="22">
        <v>101</v>
      </c>
    </row>
    <row r="103" spans="1:34" ht="15.95" customHeight="1">
      <c r="A103" s="11">
        <v>102</v>
      </c>
      <c r="B103" s="12">
        <v>1</v>
      </c>
      <c r="C103" s="12">
        <v>1</v>
      </c>
      <c r="D103" s="13">
        <v>17.170000000000002</v>
      </c>
      <c r="F103" s="12">
        <v>1</v>
      </c>
      <c r="G103" s="12" t="s">
        <v>22</v>
      </c>
      <c r="I103" s="14">
        <v>228</v>
      </c>
      <c r="S103" s="22">
        <v>102</v>
      </c>
    </row>
    <row r="104" spans="1:34" ht="15.95" customHeight="1">
      <c r="A104" s="11">
        <v>103</v>
      </c>
      <c r="B104" s="12">
        <v>1</v>
      </c>
      <c r="C104" s="12">
        <v>1</v>
      </c>
      <c r="D104" s="13">
        <v>13.84</v>
      </c>
      <c r="F104" s="12">
        <v>4</v>
      </c>
      <c r="G104" s="12">
        <v>14</v>
      </c>
      <c r="I104" s="14">
        <v>92</v>
      </c>
      <c r="S104" s="22">
        <v>103</v>
      </c>
    </row>
    <row r="105" spans="1:34" ht="15.95" customHeight="1">
      <c r="A105" s="11">
        <v>104</v>
      </c>
      <c r="B105" s="12">
        <v>1</v>
      </c>
      <c r="C105" s="12">
        <v>1</v>
      </c>
      <c r="D105" s="13">
        <v>17.579999999999998</v>
      </c>
      <c r="F105" s="12">
        <v>1</v>
      </c>
      <c r="G105" s="12">
        <v>11</v>
      </c>
      <c r="I105" s="14">
        <v>229</v>
      </c>
      <c r="S105" s="22">
        <v>104</v>
      </c>
    </row>
    <row r="106" spans="1:34" ht="15.95" customHeight="1">
      <c r="A106" s="11">
        <v>105</v>
      </c>
      <c r="B106" s="12">
        <v>1</v>
      </c>
      <c r="C106" s="12">
        <v>4</v>
      </c>
      <c r="D106" s="13">
        <v>10.79</v>
      </c>
      <c r="F106" s="12">
        <v>1</v>
      </c>
      <c r="G106" s="12">
        <v>31</v>
      </c>
      <c r="I106" s="14">
        <v>250</v>
      </c>
      <c r="S106" s="22">
        <v>105</v>
      </c>
    </row>
    <row r="107" spans="1:34" ht="15.95" customHeight="1">
      <c r="A107" s="11">
        <v>106</v>
      </c>
      <c r="B107" s="12">
        <v>1</v>
      </c>
      <c r="C107" s="12">
        <v>1</v>
      </c>
      <c r="D107" s="13">
        <v>16.7</v>
      </c>
      <c r="F107" s="12">
        <v>1</v>
      </c>
      <c r="G107" s="12" t="s">
        <v>22</v>
      </c>
      <c r="I107" s="14">
        <v>214</v>
      </c>
      <c r="S107" s="22">
        <v>106</v>
      </c>
    </row>
    <row r="108" spans="1:34" ht="15.95" customHeight="1">
      <c r="A108" s="11">
        <v>107</v>
      </c>
      <c r="B108" s="12">
        <v>1</v>
      </c>
      <c r="C108" s="12">
        <v>1</v>
      </c>
      <c r="D108" s="13">
        <v>15.24</v>
      </c>
      <c r="G108" s="12"/>
      <c r="S108" s="22">
        <v>107</v>
      </c>
      <c r="AF108" s="16" t="s">
        <v>47</v>
      </c>
    </row>
    <row r="109" spans="1:34" ht="15.95" customHeight="1">
      <c r="A109" s="11">
        <v>108</v>
      </c>
      <c r="B109" s="12">
        <v>1</v>
      </c>
      <c r="C109" s="12">
        <v>1</v>
      </c>
      <c r="D109" s="13">
        <v>16.3</v>
      </c>
      <c r="F109" s="12">
        <v>1</v>
      </c>
      <c r="G109" s="12" t="s">
        <v>52</v>
      </c>
      <c r="I109" s="14">
        <v>143</v>
      </c>
      <c r="S109" s="22">
        <v>108</v>
      </c>
      <c r="AF109" s="16" t="s">
        <v>53</v>
      </c>
    </row>
    <row r="110" spans="1:34" ht="15.95" customHeight="1">
      <c r="A110" s="11">
        <v>109</v>
      </c>
      <c r="B110" s="12">
        <v>1</v>
      </c>
      <c r="C110" s="12">
        <v>1</v>
      </c>
      <c r="D110" s="13">
        <v>11.34</v>
      </c>
      <c r="G110" s="12"/>
      <c r="S110" s="11">
        <v>109</v>
      </c>
      <c r="AF110" s="16" t="s">
        <v>47</v>
      </c>
    </row>
    <row r="111" spans="1:34" ht="15.95" customHeight="1">
      <c r="A111" s="11">
        <v>110</v>
      </c>
      <c r="B111" s="12">
        <v>1</v>
      </c>
      <c r="C111" s="12">
        <v>1</v>
      </c>
      <c r="D111" s="13">
        <v>17.3</v>
      </c>
      <c r="F111" s="12">
        <v>1</v>
      </c>
      <c r="G111" s="12">
        <v>11</v>
      </c>
      <c r="I111" s="14">
        <v>230</v>
      </c>
      <c r="S111" s="11">
        <v>110</v>
      </c>
    </row>
    <row r="112" spans="1:34" ht="15.95" customHeight="1">
      <c r="A112" s="11">
        <v>111</v>
      </c>
      <c r="B112" s="12">
        <v>1</v>
      </c>
      <c r="C112" s="12">
        <v>1</v>
      </c>
      <c r="D112" s="13">
        <v>8.33</v>
      </c>
      <c r="G112" s="12"/>
      <c r="S112" s="11">
        <v>111</v>
      </c>
      <c r="AF112" s="16" t="s">
        <v>47</v>
      </c>
    </row>
    <row r="113" spans="1:34" ht="15.95" customHeight="1">
      <c r="A113" s="11">
        <v>112</v>
      </c>
      <c r="B113" s="12">
        <v>1</v>
      </c>
      <c r="C113" s="12">
        <v>3</v>
      </c>
      <c r="D113" s="13">
        <v>14.12</v>
      </c>
      <c r="F113" s="12">
        <v>1</v>
      </c>
      <c r="G113" s="12">
        <v>31</v>
      </c>
      <c r="I113" s="14">
        <v>154</v>
      </c>
      <c r="S113" s="11">
        <v>112</v>
      </c>
      <c r="AF113" s="16" t="s">
        <v>54</v>
      </c>
    </row>
    <row r="114" spans="1:34" ht="15.95" customHeight="1">
      <c r="A114" s="11">
        <v>113</v>
      </c>
      <c r="B114" s="12">
        <v>1</v>
      </c>
      <c r="C114" s="12">
        <v>1</v>
      </c>
      <c r="D114" s="13">
        <v>12.87</v>
      </c>
      <c r="G114" s="12"/>
      <c r="S114" s="11">
        <v>113</v>
      </c>
      <c r="AF114" s="16" t="s">
        <v>47</v>
      </c>
    </row>
    <row r="115" spans="1:34" ht="15.95" customHeight="1">
      <c r="A115" s="11">
        <v>114</v>
      </c>
      <c r="B115" s="12">
        <v>1</v>
      </c>
      <c r="C115" s="12">
        <v>1</v>
      </c>
      <c r="D115" s="13">
        <v>11.99</v>
      </c>
      <c r="F115" s="12">
        <v>1</v>
      </c>
      <c r="G115" s="12" t="s">
        <v>23</v>
      </c>
      <c r="I115" s="14">
        <v>182</v>
      </c>
      <c r="S115" s="11">
        <v>114</v>
      </c>
    </row>
    <row r="116" spans="1:34" ht="15.95" customHeight="1">
      <c r="A116" s="11">
        <v>115</v>
      </c>
      <c r="B116" s="12">
        <v>1</v>
      </c>
      <c r="C116" s="12">
        <v>1</v>
      </c>
      <c r="D116" s="13">
        <v>11.7</v>
      </c>
      <c r="G116" s="12"/>
      <c r="S116" s="11">
        <v>115</v>
      </c>
      <c r="AF116" s="16" t="s">
        <v>47</v>
      </c>
    </row>
    <row r="117" spans="1:34" ht="15.95" customHeight="1">
      <c r="A117" s="11">
        <v>116</v>
      </c>
      <c r="B117" s="12">
        <v>1</v>
      </c>
      <c r="C117" s="12">
        <v>1</v>
      </c>
      <c r="D117" s="13">
        <v>12.61</v>
      </c>
      <c r="F117" s="12">
        <v>4</v>
      </c>
      <c r="G117" s="12">
        <v>11</v>
      </c>
      <c r="I117" s="14">
        <v>95</v>
      </c>
      <c r="J117" s="20" t="s">
        <v>61</v>
      </c>
      <c r="K117" s="15">
        <v>12</v>
      </c>
      <c r="M117" s="12">
        <v>13.3</v>
      </c>
      <c r="N117" s="12">
        <v>7.05</v>
      </c>
      <c r="S117" s="11">
        <v>116</v>
      </c>
      <c r="AH117" s="27"/>
    </row>
    <row r="118" spans="1:34" ht="15.95" customHeight="1">
      <c r="A118" s="11">
        <v>117</v>
      </c>
      <c r="B118" s="12">
        <v>2</v>
      </c>
      <c r="C118" s="12">
        <v>1</v>
      </c>
      <c r="D118" s="13">
        <v>18.43</v>
      </c>
      <c r="F118" s="12">
        <v>1</v>
      </c>
      <c r="G118" s="12" t="s">
        <v>22</v>
      </c>
      <c r="I118" s="14">
        <v>212</v>
      </c>
      <c r="J118" s="20" t="s">
        <v>61</v>
      </c>
      <c r="K118" s="15">
        <v>25.1</v>
      </c>
      <c r="M118" s="12">
        <v>20.05</v>
      </c>
      <c r="N118" s="12">
        <v>10.3</v>
      </c>
      <c r="S118" s="11">
        <v>117</v>
      </c>
      <c r="AH118" s="27"/>
    </row>
    <row r="119" spans="1:34" ht="15.95" customHeight="1">
      <c r="A119" s="11">
        <v>118</v>
      </c>
      <c r="B119" s="12">
        <v>2</v>
      </c>
      <c r="C119" s="12">
        <v>1</v>
      </c>
      <c r="D119" s="13">
        <v>18.579999999999998</v>
      </c>
      <c r="F119" s="12">
        <v>1</v>
      </c>
      <c r="G119" s="12">
        <v>11</v>
      </c>
      <c r="I119" s="14">
        <v>204</v>
      </c>
      <c r="S119" s="11">
        <v>118</v>
      </c>
    </row>
    <row r="120" spans="1:34" ht="15.95" customHeight="1">
      <c r="A120" s="11">
        <v>119</v>
      </c>
      <c r="B120" s="12">
        <v>2</v>
      </c>
      <c r="C120" s="12">
        <v>1</v>
      </c>
      <c r="D120" s="13">
        <v>13.44</v>
      </c>
      <c r="F120" s="12">
        <v>1</v>
      </c>
      <c r="G120" s="12" t="s">
        <v>23</v>
      </c>
      <c r="I120" s="14">
        <v>182</v>
      </c>
      <c r="S120" s="11">
        <v>119</v>
      </c>
    </row>
    <row r="121" spans="1:34" ht="15.95" customHeight="1">
      <c r="A121" s="11">
        <v>120</v>
      </c>
      <c r="B121" s="12">
        <v>2</v>
      </c>
      <c r="C121" s="12">
        <v>1</v>
      </c>
      <c r="D121" s="13">
        <v>18.73</v>
      </c>
      <c r="F121" s="12">
        <v>1</v>
      </c>
      <c r="G121" s="12">
        <v>11</v>
      </c>
      <c r="I121" s="14">
        <v>220</v>
      </c>
      <c r="S121" s="11">
        <v>120</v>
      </c>
    </row>
    <row r="122" spans="1:34" ht="15.95" customHeight="1">
      <c r="A122" s="11">
        <v>121</v>
      </c>
      <c r="B122" s="12">
        <v>2</v>
      </c>
      <c r="C122" s="12">
        <v>1</v>
      </c>
      <c r="D122" s="13">
        <v>16.440000000000001</v>
      </c>
      <c r="F122" s="12">
        <v>1</v>
      </c>
      <c r="G122" s="12" t="s">
        <v>22</v>
      </c>
      <c r="I122" s="14">
        <v>185</v>
      </c>
      <c r="S122" s="11">
        <v>121</v>
      </c>
    </row>
    <row r="123" spans="1:34" ht="15.95" customHeight="1">
      <c r="A123" s="11">
        <v>122</v>
      </c>
      <c r="B123" s="12">
        <v>2</v>
      </c>
      <c r="C123" s="12">
        <v>1</v>
      </c>
      <c r="D123" s="13">
        <v>17.5</v>
      </c>
      <c r="F123" s="12">
        <v>1</v>
      </c>
      <c r="G123" s="12">
        <v>11</v>
      </c>
      <c r="I123" s="14">
        <v>207</v>
      </c>
      <c r="S123" s="22">
        <v>122</v>
      </c>
    </row>
    <row r="124" spans="1:34" ht="15.95" customHeight="1">
      <c r="A124" s="11">
        <v>123</v>
      </c>
      <c r="B124" s="12">
        <v>2</v>
      </c>
      <c r="C124" s="12">
        <v>1</v>
      </c>
      <c r="D124" s="13">
        <v>17.28</v>
      </c>
      <c r="F124" s="12">
        <v>1</v>
      </c>
      <c r="G124" s="12" t="s">
        <v>22</v>
      </c>
      <c r="I124" s="14">
        <v>257</v>
      </c>
      <c r="S124" s="22">
        <v>123</v>
      </c>
    </row>
    <row r="125" spans="1:34" ht="15.95" customHeight="1">
      <c r="A125" s="11">
        <v>124</v>
      </c>
      <c r="B125" s="12">
        <v>2</v>
      </c>
      <c r="C125" s="12">
        <v>1</v>
      </c>
      <c r="D125" s="13">
        <v>17.09</v>
      </c>
      <c r="F125" s="12">
        <v>1</v>
      </c>
      <c r="G125" s="12">
        <v>31</v>
      </c>
      <c r="I125" s="14">
        <v>254</v>
      </c>
      <c r="S125" s="22">
        <v>124</v>
      </c>
    </row>
    <row r="126" spans="1:34" ht="15.95" customHeight="1">
      <c r="A126" s="11">
        <v>125</v>
      </c>
      <c r="B126" s="12">
        <v>2</v>
      </c>
      <c r="C126" s="12">
        <v>1</v>
      </c>
      <c r="D126" s="13">
        <v>15.39</v>
      </c>
      <c r="G126" s="12"/>
      <c r="S126" s="22">
        <v>125</v>
      </c>
      <c r="AF126" s="16" t="s">
        <v>47</v>
      </c>
    </row>
    <row r="127" spans="1:34" ht="15.95" customHeight="1">
      <c r="A127" s="11">
        <v>126</v>
      </c>
      <c r="B127" s="12">
        <v>2</v>
      </c>
      <c r="C127" s="12">
        <v>1</v>
      </c>
      <c r="D127" s="13">
        <v>18.41</v>
      </c>
      <c r="F127" s="12">
        <v>1</v>
      </c>
      <c r="G127" s="12">
        <v>31</v>
      </c>
      <c r="I127" s="14">
        <v>209</v>
      </c>
      <c r="S127" s="22">
        <v>126</v>
      </c>
    </row>
    <row r="128" spans="1:34" ht="15.95" customHeight="1">
      <c r="A128" s="11">
        <v>127</v>
      </c>
      <c r="B128" s="12">
        <v>2</v>
      </c>
      <c r="C128" s="12">
        <v>1</v>
      </c>
      <c r="D128" s="13">
        <v>16.2</v>
      </c>
      <c r="F128" s="12">
        <v>1</v>
      </c>
      <c r="G128" s="12">
        <v>31</v>
      </c>
      <c r="I128" s="14">
        <v>190</v>
      </c>
      <c r="S128" s="22">
        <v>127</v>
      </c>
    </row>
    <row r="129" spans="1:34" ht="15.95" customHeight="1">
      <c r="A129" s="11">
        <v>128</v>
      </c>
      <c r="B129" s="12">
        <v>2</v>
      </c>
      <c r="C129" s="12">
        <v>1</v>
      </c>
      <c r="D129" s="13">
        <v>14.13</v>
      </c>
      <c r="F129" s="12">
        <v>1</v>
      </c>
      <c r="G129" s="12">
        <v>11</v>
      </c>
      <c r="I129" s="14">
        <v>156</v>
      </c>
      <c r="S129" s="22">
        <v>128</v>
      </c>
    </row>
    <row r="130" spans="1:34" ht="15.95" customHeight="1">
      <c r="A130" s="11">
        <v>129</v>
      </c>
      <c r="B130" s="12">
        <v>2</v>
      </c>
      <c r="C130" s="12">
        <v>1</v>
      </c>
      <c r="D130" s="13">
        <v>19.329999999999998</v>
      </c>
      <c r="F130" s="12">
        <v>1</v>
      </c>
      <c r="G130" s="12">
        <v>11</v>
      </c>
      <c r="I130" s="14">
        <v>211</v>
      </c>
      <c r="S130" s="22">
        <v>129</v>
      </c>
    </row>
    <row r="131" spans="1:34" ht="15.95" customHeight="1">
      <c r="A131" s="11">
        <v>130</v>
      </c>
      <c r="B131" s="12">
        <v>2</v>
      </c>
      <c r="C131" s="12">
        <v>1</v>
      </c>
      <c r="D131" s="13">
        <v>18.2</v>
      </c>
      <c r="F131" s="12">
        <v>1</v>
      </c>
      <c r="G131" s="12">
        <v>11</v>
      </c>
      <c r="I131" s="14">
        <v>217</v>
      </c>
      <c r="J131" s="20" t="s">
        <v>62</v>
      </c>
      <c r="K131" s="15">
        <v>27</v>
      </c>
      <c r="M131" s="12">
        <v>21.05</v>
      </c>
      <c r="N131" s="12">
        <v>11.05</v>
      </c>
      <c r="O131" s="12">
        <v>16</v>
      </c>
      <c r="S131" s="22">
        <v>130</v>
      </c>
      <c r="AF131" s="16" t="s">
        <v>51</v>
      </c>
      <c r="AH131" s="27"/>
    </row>
    <row r="132" spans="1:34" ht="15.95" customHeight="1">
      <c r="A132" s="11">
        <v>131</v>
      </c>
      <c r="B132" s="12">
        <v>2</v>
      </c>
      <c r="C132" s="12">
        <v>1</v>
      </c>
      <c r="D132" s="13">
        <v>13.77</v>
      </c>
      <c r="F132" s="12">
        <v>1</v>
      </c>
      <c r="G132" s="12">
        <v>31</v>
      </c>
      <c r="I132" s="14">
        <v>132</v>
      </c>
      <c r="S132" s="22">
        <v>131</v>
      </c>
    </row>
    <row r="133" spans="1:34" ht="15.95" customHeight="1">
      <c r="A133" s="11">
        <v>132</v>
      </c>
      <c r="B133" s="12">
        <v>2</v>
      </c>
      <c r="C133" s="12">
        <v>1</v>
      </c>
      <c r="D133" s="13">
        <v>18.09</v>
      </c>
      <c r="F133" s="12">
        <v>1</v>
      </c>
      <c r="G133" s="12">
        <v>11</v>
      </c>
      <c r="I133" s="14">
        <v>202</v>
      </c>
      <c r="S133" s="22">
        <v>132</v>
      </c>
    </row>
    <row r="134" spans="1:34" ht="15.95" customHeight="1">
      <c r="A134" s="11">
        <v>133</v>
      </c>
      <c r="B134" s="12">
        <v>2</v>
      </c>
      <c r="C134" s="12">
        <v>1</v>
      </c>
      <c r="D134" s="13">
        <v>19.57</v>
      </c>
      <c r="F134" s="12">
        <v>1</v>
      </c>
      <c r="G134" s="12">
        <v>11</v>
      </c>
      <c r="I134" s="14">
        <v>260</v>
      </c>
      <c r="S134" s="22">
        <v>133</v>
      </c>
    </row>
    <row r="135" spans="1:34" ht="15.95" customHeight="1">
      <c r="A135" s="11">
        <v>134</v>
      </c>
      <c r="B135" s="12">
        <v>2</v>
      </c>
      <c r="C135" s="12">
        <v>1</v>
      </c>
      <c r="D135" s="13">
        <v>17.34</v>
      </c>
      <c r="F135" s="12">
        <v>1</v>
      </c>
      <c r="G135" s="12">
        <v>11</v>
      </c>
      <c r="I135" s="14">
        <v>271</v>
      </c>
      <c r="S135" s="22">
        <v>134</v>
      </c>
    </row>
    <row r="136" spans="1:34" ht="15.95" customHeight="1">
      <c r="A136" s="11">
        <v>135</v>
      </c>
      <c r="B136" s="12">
        <v>2</v>
      </c>
      <c r="C136" s="12">
        <v>3</v>
      </c>
      <c r="D136" s="13">
        <v>13.24</v>
      </c>
      <c r="F136" s="12">
        <v>3</v>
      </c>
      <c r="G136" s="12">
        <v>31</v>
      </c>
      <c r="I136" s="14">
        <v>140</v>
      </c>
      <c r="S136" s="22">
        <v>135</v>
      </c>
    </row>
    <row r="137" spans="1:34" ht="15.95" customHeight="1">
      <c r="A137" s="11">
        <v>136</v>
      </c>
      <c r="B137" s="12">
        <v>2</v>
      </c>
      <c r="C137" s="12">
        <v>4</v>
      </c>
      <c r="D137" s="13">
        <v>10.11</v>
      </c>
      <c r="F137" s="12">
        <v>1</v>
      </c>
      <c r="G137" s="12">
        <v>31</v>
      </c>
      <c r="I137" s="14">
        <v>269</v>
      </c>
      <c r="S137" s="22">
        <v>136</v>
      </c>
    </row>
    <row r="138" spans="1:34" ht="15.95" customHeight="1">
      <c r="A138" s="11">
        <v>137</v>
      </c>
      <c r="B138" s="12">
        <v>2</v>
      </c>
      <c r="C138" s="12">
        <v>1</v>
      </c>
      <c r="D138" s="13">
        <v>14.45</v>
      </c>
      <c r="F138" s="12">
        <v>1</v>
      </c>
      <c r="G138" s="12" t="s">
        <v>22</v>
      </c>
      <c r="I138" s="14">
        <v>166</v>
      </c>
      <c r="S138" s="22">
        <v>137</v>
      </c>
    </row>
    <row r="139" spans="1:34" ht="15.95" customHeight="1">
      <c r="A139" s="11">
        <v>138</v>
      </c>
      <c r="B139" s="12">
        <v>2</v>
      </c>
      <c r="C139" s="12">
        <v>1</v>
      </c>
      <c r="D139" s="13">
        <v>17.440000000000001</v>
      </c>
      <c r="F139" s="12">
        <v>1</v>
      </c>
      <c r="G139" s="12">
        <v>11</v>
      </c>
      <c r="I139" s="14">
        <v>237</v>
      </c>
      <c r="S139" s="22">
        <v>138</v>
      </c>
    </row>
    <row r="140" spans="1:34" ht="15.95" customHeight="1">
      <c r="A140" s="11">
        <v>139</v>
      </c>
      <c r="B140" s="12">
        <v>2</v>
      </c>
      <c r="C140" s="12">
        <v>1</v>
      </c>
      <c r="D140" s="13">
        <v>18.47</v>
      </c>
      <c r="F140" s="12">
        <v>1</v>
      </c>
      <c r="G140" s="12" t="s">
        <v>50</v>
      </c>
      <c r="I140" s="14">
        <v>225</v>
      </c>
      <c r="J140" s="20" t="s">
        <v>62</v>
      </c>
      <c r="K140" s="15">
        <v>25.8</v>
      </c>
      <c r="M140" s="12">
        <v>20.3</v>
      </c>
      <c r="N140" s="12">
        <v>7.05</v>
      </c>
      <c r="O140" s="12">
        <v>22</v>
      </c>
      <c r="S140" s="22">
        <v>139</v>
      </c>
      <c r="AH140" s="27"/>
    </row>
    <row r="141" spans="1:34" ht="15.95" customHeight="1">
      <c r="A141" s="11">
        <v>140</v>
      </c>
      <c r="B141" s="12">
        <v>2</v>
      </c>
      <c r="C141" s="12">
        <v>1</v>
      </c>
      <c r="D141" s="13">
        <v>19.79</v>
      </c>
      <c r="F141" s="12">
        <v>1</v>
      </c>
      <c r="G141" s="12" t="s">
        <v>22</v>
      </c>
      <c r="I141" s="14">
        <v>211</v>
      </c>
      <c r="S141" s="22">
        <v>140</v>
      </c>
    </row>
    <row r="142" spans="1:34" ht="15.95" customHeight="1">
      <c r="A142" s="11">
        <v>141</v>
      </c>
      <c r="B142" s="12">
        <v>2</v>
      </c>
      <c r="C142" s="12">
        <v>1</v>
      </c>
      <c r="D142" s="13">
        <v>19.82</v>
      </c>
      <c r="F142" s="12">
        <v>1</v>
      </c>
      <c r="G142" s="12" t="s">
        <v>22</v>
      </c>
      <c r="I142" s="14">
        <v>237</v>
      </c>
      <c r="S142" s="22">
        <v>141</v>
      </c>
    </row>
    <row r="143" spans="1:34" ht="15.95" customHeight="1">
      <c r="A143" s="11">
        <v>142</v>
      </c>
      <c r="B143" s="12">
        <v>2</v>
      </c>
      <c r="C143" s="12">
        <v>1</v>
      </c>
      <c r="D143" s="13">
        <v>15.66</v>
      </c>
      <c r="F143" s="12">
        <v>1</v>
      </c>
      <c r="G143" s="12">
        <v>31</v>
      </c>
      <c r="I143" s="14">
        <v>199</v>
      </c>
      <c r="S143" s="22">
        <v>142</v>
      </c>
    </row>
    <row r="144" spans="1:34" ht="15.95" customHeight="1">
      <c r="A144" s="11">
        <v>143</v>
      </c>
      <c r="B144" s="12">
        <v>2</v>
      </c>
      <c r="C144" s="12">
        <v>1</v>
      </c>
      <c r="D144" s="13">
        <v>17.829999999999998</v>
      </c>
      <c r="F144" s="12">
        <v>1</v>
      </c>
      <c r="G144" s="12">
        <v>31</v>
      </c>
      <c r="I144" s="14">
        <v>253</v>
      </c>
      <c r="S144" s="22">
        <v>143</v>
      </c>
    </row>
    <row r="145" spans="1:34" ht="15.95" customHeight="1">
      <c r="A145" s="11">
        <v>144</v>
      </c>
      <c r="B145" s="12">
        <v>2</v>
      </c>
      <c r="C145" s="12">
        <v>1</v>
      </c>
      <c r="D145" s="13">
        <v>13.66</v>
      </c>
      <c r="F145" s="12">
        <v>1</v>
      </c>
      <c r="G145" s="12">
        <v>31</v>
      </c>
      <c r="I145" s="14">
        <v>220</v>
      </c>
      <c r="S145" s="22">
        <v>144</v>
      </c>
    </row>
    <row r="146" spans="1:34" ht="15.95" customHeight="1">
      <c r="A146" s="11">
        <v>145</v>
      </c>
      <c r="B146" s="12">
        <v>2</v>
      </c>
      <c r="C146" s="12">
        <v>1</v>
      </c>
      <c r="D146" s="13">
        <v>14.46</v>
      </c>
      <c r="F146" s="12">
        <v>1</v>
      </c>
      <c r="G146" s="12" t="s">
        <v>42</v>
      </c>
      <c r="I146" s="14">
        <v>226</v>
      </c>
      <c r="S146" s="22">
        <v>145</v>
      </c>
    </row>
    <row r="147" spans="1:34" ht="15.95" customHeight="1">
      <c r="A147" s="11">
        <v>146</v>
      </c>
      <c r="B147" s="12">
        <v>2</v>
      </c>
      <c r="C147" s="12">
        <v>1</v>
      </c>
      <c r="D147" s="13">
        <v>18.77</v>
      </c>
      <c r="F147" s="12">
        <v>1</v>
      </c>
      <c r="G147" s="12">
        <v>11</v>
      </c>
      <c r="I147" s="14">
        <v>234</v>
      </c>
      <c r="S147" s="22">
        <v>146</v>
      </c>
    </row>
    <row r="148" spans="1:34" ht="15.95" customHeight="1">
      <c r="A148" s="11">
        <v>147</v>
      </c>
      <c r="B148" s="12">
        <v>2</v>
      </c>
      <c r="C148" s="12">
        <v>1</v>
      </c>
      <c r="D148" s="13">
        <v>15.81</v>
      </c>
      <c r="F148" s="12">
        <v>1</v>
      </c>
      <c r="G148" s="12">
        <v>11</v>
      </c>
      <c r="I148" s="14">
        <v>177</v>
      </c>
      <c r="S148" s="22">
        <v>147</v>
      </c>
    </row>
    <row r="149" spans="1:34" ht="15.95" customHeight="1">
      <c r="A149" s="11">
        <v>148</v>
      </c>
      <c r="B149" s="12">
        <v>2</v>
      </c>
      <c r="C149" s="12">
        <v>1</v>
      </c>
      <c r="D149" s="13">
        <v>14.63</v>
      </c>
      <c r="G149" s="12"/>
      <c r="S149" s="22">
        <v>148</v>
      </c>
      <c r="AF149" s="16" t="s">
        <v>47</v>
      </c>
    </row>
    <row r="150" spans="1:34" ht="15.95" customHeight="1">
      <c r="A150" s="11">
        <v>149</v>
      </c>
      <c r="B150" s="12">
        <v>2</v>
      </c>
      <c r="C150" s="12">
        <v>1</v>
      </c>
      <c r="D150" s="13">
        <v>18.760000000000002</v>
      </c>
      <c r="F150" s="12">
        <v>1</v>
      </c>
      <c r="G150" s="12">
        <v>11</v>
      </c>
      <c r="I150" s="14">
        <v>260</v>
      </c>
      <c r="S150" s="22">
        <v>149</v>
      </c>
    </row>
    <row r="151" spans="1:34" ht="15.95" customHeight="1">
      <c r="A151" s="11">
        <v>150</v>
      </c>
      <c r="B151" s="12">
        <v>2</v>
      </c>
      <c r="C151" s="12">
        <v>3</v>
      </c>
      <c r="D151" s="13">
        <v>16.46</v>
      </c>
      <c r="G151" s="12"/>
      <c r="S151" s="22">
        <v>150</v>
      </c>
      <c r="AF151" s="16" t="s">
        <v>47</v>
      </c>
    </row>
    <row r="152" spans="1:34" ht="15.95" customHeight="1">
      <c r="A152" s="11">
        <v>151</v>
      </c>
      <c r="B152" s="12">
        <v>2</v>
      </c>
      <c r="C152" s="12">
        <v>1</v>
      </c>
      <c r="D152" s="13">
        <v>19.07</v>
      </c>
      <c r="F152" s="12">
        <v>1</v>
      </c>
      <c r="G152" s="12">
        <v>11</v>
      </c>
      <c r="I152" s="14">
        <v>280</v>
      </c>
      <c r="J152" s="20" t="s">
        <v>61</v>
      </c>
      <c r="K152" s="15">
        <v>33.4</v>
      </c>
      <c r="M152" s="12">
        <v>19.8</v>
      </c>
      <c r="N152" s="12">
        <v>9.8000000000000007</v>
      </c>
      <c r="S152" s="22">
        <v>151</v>
      </c>
      <c r="AH152" s="27"/>
    </row>
    <row r="153" spans="1:34" ht="15.95" customHeight="1">
      <c r="A153" s="11">
        <v>152</v>
      </c>
      <c r="B153" s="12">
        <v>2</v>
      </c>
      <c r="C153" s="12">
        <v>1</v>
      </c>
      <c r="D153" s="13">
        <v>15.22</v>
      </c>
      <c r="G153" s="12"/>
      <c r="S153" s="22">
        <v>152</v>
      </c>
      <c r="AF153" s="16" t="s">
        <v>47</v>
      </c>
    </row>
    <row r="154" spans="1:34" ht="15.95" customHeight="1">
      <c r="A154" s="11">
        <v>153</v>
      </c>
      <c r="B154" s="12">
        <v>2</v>
      </c>
      <c r="C154" s="12">
        <v>1</v>
      </c>
      <c r="D154" s="13">
        <v>15.9</v>
      </c>
      <c r="F154" s="12">
        <v>1</v>
      </c>
      <c r="G154" s="12">
        <v>11</v>
      </c>
      <c r="I154" s="14">
        <v>171</v>
      </c>
      <c r="S154" s="22">
        <v>153</v>
      </c>
    </row>
    <row r="155" spans="1:34" ht="15.95" customHeight="1">
      <c r="A155" s="11">
        <v>154</v>
      </c>
      <c r="B155" s="12">
        <v>2</v>
      </c>
      <c r="C155" s="12">
        <v>1</v>
      </c>
      <c r="D155" s="13">
        <v>16.29</v>
      </c>
      <c r="F155" s="12">
        <v>1</v>
      </c>
      <c r="G155" s="12">
        <v>11</v>
      </c>
      <c r="I155" s="14">
        <v>206</v>
      </c>
      <c r="S155" s="22">
        <v>154</v>
      </c>
    </row>
    <row r="156" spans="1:34" ht="15.95" customHeight="1">
      <c r="A156" s="11">
        <v>155</v>
      </c>
      <c r="B156" s="12">
        <v>2</v>
      </c>
      <c r="C156" s="12">
        <v>1</v>
      </c>
      <c r="D156" s="13">
        <v>17.239999999999998</v>
      </c>
      <c r="F156" s="12">
        <v>1</v>
      </c>
      <c r="G156" s="12">
        <v>31</v>
      </c>
      <c r="I156" s="14">
        <v>247</v>
      </c>
      <c r="S156" s="22">
        <v>155</v>
      </c>
    </row>
    <row r="157" spans="1:34" ht="15.95" customHeight="1">
      <c r="A157" s="11">
        <v>156</v>
      </c>
      <c r="B157" s="12">
        <v>2</v>
      </c>
      <c r="C157" s="12">
        <v>1</v>
      </c>
      <c r="D157" s="13">
        <v>17.600000000000001</v>
      </c>
      <c r="F157" s="12">
        <v>1</v>
      </c>
      <c r="G157" s="12" t="s">
        <v>22</v>
      </c>
      <c r="I157" s="14">
        <v>186</v>
      </c>
      <c r="S157" s="22">
        <v>156</v>
      </c>
    </row>
    <row r="158" spans="1:34" ht="15.95" customHeight="1">
      <c r="A158" s="11">
        <v>157</v>
      </c>
      <c r="B158" s="12">
        <v>2</v>
      </c>
      <c r="C158" s="12">
        <v>1</v>
      </c>
      <c r="D158" s="13">
        <v>17.329999999999998</v>
      </c>
      <c r="F158" s="12">
        <v>1</v>
      </c>
      <c r="G158" s="12">
        <v>11</v>
      </c>
      <c r="I158" s="14">
        <v>201</v>
      </c>
      <c r="S158" s="22">
        <v>157</v>
      </c>
    </row>
    <row r="159" spans="1:34" ht="15.95" customHeight="1">
      <c r="A159" s="11">
        <v>158</v>
      </c>
      <c r="B159" s="12">
        <v>2</v>
      </c>
      <c r="C159" s="12">
        <v>1</v>
      </c>
      <c r="D159" s="13">
        <v>18</v>
      </c>
      <c r="F159" s="12">
        <v>1</v>
      </c>
      <c r="G159" s="12">
        <v>31</v>
      </c>
      <c r="I159" s="14">
        <v>231</v>
      </c>
      <c r="S159" s="22">
        <v>158</v>
      </c>
    </row>
    <row r="160" spans="1:34" ht="15.95" customHeight="1">
      <c r="A160" s="11">
        <v>159</v>
      </c>
      <c r="B160" s="12">
        <v>2</v>
      </c>
      <c r="C160" s="12">
        <v>1</v>
      </c>
      <c r="D160" s="13">
        <v>18.940000000000001</v>
      </c>
      <c r="F160" s="12">
        <v>1</v>
      </c>
      <c r="G160" s="12">
        <v>11</v>
      </c>
      <c r="I160" s="14">
        <v>215</v>
      </c>
      <c r="S160" s="22">
        <v>159</v>
      </c>
    </row>
    <row r="161" spans="1:34" ht="15.95" customHeight="1">
      <c r="A161" s="11">
        <v>160</v>
      </c>
      <c r="B161" s="12">
        <v>2</v>
      </c>
      <c r="C161" s="12">
        <v>3</v>
      </c>
      <c r="D161" s="13">
        <v>19.11</v>
      </c>
      <c r="F161" s="12">
        <v>3</v>
      </c>
      <c r="G161" s="12">
        <v>31</v>
      </c>
      <c r="I161" s="14">
        <v>276</v>
      </c>
      <c r="S161" s="22">
        <v>160</v>
      </c>
    </row>
    <row r="162" spans="1:34" ht="15.95" customHeight="1">
      <c r="A162" s="11">
        <v>161</v>
      </c>
      <c r="B162" s="12">
        <v>2</v>
      </c>
      <c r="C162" s="12">
        <v>1</v>
      </c>
      <c r="D162" s="13">
        <v>17.600000000000001</v>
      </c>
      <c r="F162" s="12">
        <v>1</v>
      </c>
      <c r="G162" s="12">
        <v>11</v>
      </c>
      <c r="I162" s="14">
        <v>205</v>
      </c>
      <c r="S162" s="22">
        <v>161</v>
      </c>
    </row>
    <row r="163" spans="1:34" ht="15.95" customHeight="1">
      <c r="A163" s="11">
        <v>162</v>
      </c>
      <c r="B163" s="12">
        <v>2</v>
      </c>
      <c r="C163" s="12">
        <v>4</v>
      </c>
      <c r="D163" s="13">
        <v>11.53</v>
      </c>
      <c r="F163" s="12">
        <v>1</v>
      </c>
      <c r="G163" s="12">
        <v>31</v>
      </c>
      <c r="I163" s="14">
        <v>200</v>
      </c>
      <c r="S163" s="22">
        <v>162</v>
      </c>
    </row>
    <row r="164" spans="1:34" ht="15.95" customHeight="1">
      <c r="A164" s="11">
        <v>163</v>
      </c>
      <c r="B164" s="12">
        <v>2</v>
      </c>
      <c r="C164" s="12">
        <v>1</v>
      </c>
      <c r="D164" s="13">
        <v>19.88</v>
      </c>
      <c r="F164" s="12">
        <v>1</v>
      </c>
      <c r="G164" s="12">
        <v>31</v>
      </c>
      <c r="I164" s="14">
        <v>323</v>
      </c>
      <c r="S164" s="22">
        <v>163</v>
      </c>
    </row>
    <row r="165" spans="1:34" ht="15.95" customHeight="1">
      <c r="A165" s="11">
        <v>164</v>
      </c>
      <c r="B165" s="12">
        <v>2</v>
      </c>
      <c r="C165" s="12">
        <v>1</v>
      </c>
      <c r="D165" s="13">
        <v>13.81</v>
      </c>
      <c r="F165" s="12">
        <v>1</v>
      </c>
      <c r="G165" s="12">
        <v>31</v>
      </c>
      <c r="I165" s="14">
        <v>229</v>
      </c>
      <c r="S165" s="22">
        <v>164</v>
      </c>
    </row>
    <row r="166" spans="1:34" ht="15.95" customHeight="1">
      <c r="A166" s="11">
        <v>165</v>
      </c>
      <c r="B166" s="12">
        <v>2</v>
      </c>
      <c r="C166" s="12">
        <v>1</v>
      </c>
      <c r="D166" s="13">
        <v>16.91</v>
      </c>
      <c r="F166" s="12">
        <v>1</v>
      </c>
      <c r="G166" s="12" t="s">
        <v>22</v>
      </c>
      <c r="I166" s="14">
        <v>194</v>
      </c>
      <c r="S166" s="22">
        <v>165</v>
      </c>
    </row>
    <row r="167" spans="1:34" ht="15.95" customHeight="1">
      <c r="A167" s="11">
        <v>166</v>
      </c>
      <c r="B167" s="12">
        <v>2</v>
      </c>
      <c r="C167" s="12">
        <v>1</v>
      </c>
      <c r="D167" s="13">
        <v>18.36</v>
      </c>
      <c r="F167" s="12">
        <v>1</v>
      </c>
      <c r="G167" s="12" t="s">
        <v>55</v>
      </c>
      <c r="I167" s="14">
        <v>159</v>
      </c>
      <c r="J167" s="20" t="s">
        <v>62</v>
      </c>
      <c r="K167" s="15">
        <v>18.5</v>
      </c>
      <c r="M167" s="12">
        <v>19.55</v>
      </c>
      <c r="N167" s="12">
        <v>11.3</v>
      </c>
      <c r="O167" s="12">
        <v>20</v>
      </c>
      <c r="S167" s="22">
        <v>166</v>
      </c>
      <c r="AH167" s="27"/>
    </row>
    <row r="168" spans="1:34" ht="15.95" customHeight="1">
      <c r="A168" s="11">
        <v>167</v>
      </c>
      <c r="B168" s="12">
        <v>2</v>
      </c>
      <c r="C168" s="12">
        <v>1</v>
      </c>
      <c r="D168" s="13">
        <v>15.95</v>
      </c>
      <c r="F168" s="12">
        <v>1</v>
      </c>
      <c r="G168" s="12">
        <v>11</v>
      </c>
      <c r="I168" s="14">
        <v>183</v>
      </c>
      <c r="S168" s="22">
        <v>167</v>
      </c>
    </row>
    <row r="169" spans="1:34" ht="15.95" customHeight="1">
      <c r="A169" s="11">
        <v>168</v>
      </c>
      <c r="B169" s="12">
        <v>2</v>
      </c>
      <c r="C169" s="12">
        <v>1</v>
      </c>
      <c r="D169" s="13">
        <v>18.91</v>
      </c>
      <c r="F169" s="12">
        <v>1</v>
      </c>
      <c r="G169" s="12">
        <v>11</v>
      </c>
      <c r="I169" s="14">
        <v>242</v>
      </c>
      <c r="S169" s="22">
        <v>168</v>
      </c>
    </row>
    <row r="170" spans="1:34" ht="15.95" customHeight="1">
      <c r="A170" s="11">
        <v>169</v>
      </c>
      <c r="B170" s="12">
        <v>3</v>
      </c>
      <c r="C170" s="12">
        <v>1</v>
      </c>
      <c r="D170" s="13">
        <v>15.56</v>
      </c>
      <c r="F170" s="12">
        <v>1</v>
      </c>
      <c r="G170" s="12" t="s">
        <v>22</v>
      </c>
      <c r="I170" s="14">
        <v>246</v>
      </c>
      <c r="S170" s="22">
        <v>169</v>
      </c>
    </row>
    <row r="171" spans="1:34" ht="15.95" customHeight="1">
      <c r="A171" s="11">
        <v>170</v>
      </c>
      <c r="B171" s="12">
        <v>3</v>
      </c>
      <c r="C171" s="12">
        <v>3</v>
      </c>
      <c r="D171" s="13">
        <v>18.670000000000002</v>
      </c>
      <c r="F171" s="12">
        <v>3</v>
      </c>
      <c r="G171" s="12">
        <v>11</v>
      </c>
      <c r="I171" s="14">
        <v>247</v>
      </c>
      <c r="J171" s="20" t="s">
        <v>61</v>
      </c>
      <c r="K171" s="15">
        <v>30.3</v>
      </c>
      <c r="M171" s="12">
        <v>21.3</v>
      </c>
      <c r="N171" s="12">
        <v>9.0500000000000007</v>
      </c>
      <c r="S171" s="22">
        <v>170</v>
      </c>
      <c r="AH171" s="27"/>
    </row>
    <row r="172" spans="1:34" ht="15.95" customHeight="1">
      <c r="A172" s="11">
        <v>171</v>
      </c>
      <c r="B172" s="12">
        <v>3</v>
      </c>
      <c r="C172" s="12">
        <v>1</v>
      </c>
      <c r="D172" s="13">
        <v>16.29</v>
      </c>
      <c r="F172" s="12">
        <v>1</v>
      </c>
      <c r="G172" s="12" t="s">
        <v>22</v>
      </c>
      <c r="I172" s="14">
        <v>233</v>
      </c>
      <c r="S172" s="22">
        <v>171</v>
      </c>
    </row>
    <row r="173" spans="1:34" ht="15.95" customHeight="1">
      <c r="A173" s="11">
        <v>172</v>
      </c>
      <c r="B173" s="12">
        <v>3</v>
      </c>
      <c r="C173" s="12">
        <v>3</v>
      </c>
      <c r="D173" s="13">
        <v>16.100000000000001</v>
      </c>
      <c r="F173" s="12">
        <v>3</v>
      </c>
      <c r="G173" s="12">
        <v>11</v>
      </c>
      <c r="I173" s="14">
        <v>140</v>
      </c>
      <c r="S173" s="22">
        <v>172</v>
      </c>
    </row>
    <row r="174" spans="1:34" ht="15.95" customHeight="1">
      <c r="A174" s="11">
        <v>173</v>
      </c>
      <c r="B174" s="12">
        <v>3</v>
      </c>
      <c r="C174" s="12">
        <v>1</v>
      </c>
      <c r="D174" s="13">
        <v>17.29</v>
      </c>
      <c r="F174" s="12">
        <v>1</v>
      </c>
      <c r="G174" s="12" t="s">
        <v>22</v>
      </c>
      <c r="I174" s="14">
        <v>296</v>
      </c>
      <c r="S174" s="22">
        <v>173</v>
      </c>
    </row>
    <row r="175" spans="1:34" ht="15.95" customHeight="1">
      <c r="A175" s="11">
        <v>174</v>
      </c>
      <c r="B175" s="12">
        <v>3</v>
      </c>
      <c r="C175" s="12">
        <v>1</v>
      </c>
      <c r="D175" s="13">
        <v>15.05</v>
      </c>
      <c r="F175" s="12">
        <v>1</v>
      </c>
      <c r="G175" s="12">
        <v>11</v>
      </c>
      <c r="I175" s="14">
        <v>205</v>
      </c>
      <c r="J175" s="20" t="s">
        <v>62</v>
      </c>
      <c r="K175" s="15">
        <v>26.1</v>
      </c>
      <c r="M175" s="12">
        <v>16.3</v>
      </c>
      <c r="N175" s="12">
        <v>8.0500000000000007</v>
      </c>
      <c r="O175" s="12">
        <v>10</v>
      </c>
      <c r="S175" s="22">
        <v>174</v>
      </c>
      <c r="AF175" s="16" t="s">
        <v>51</v>
      </c>
      <c r="AH175" s="27"/>
    </row>
    <row r="176" spans="1:34" ht="15.95" customHeight="1">
      <c r="A176" s="11">
        <v>175</v>
      </c>
      <c r="B176" s="12">
        <v>3</v>
      </c>
      <c r="C176" s="12">
        <v>4</v>
      </c>
      <c r="D176" s="13">
        <v>9.6</v>
      </c>
      <c r="F176" s="12">
        <v>1</v>
      </c>
      <c r="G176" s="12">
        <v>31</v>
      </c>
      <c r="I176" s="14">
        <v>254</v>
      </c>
      <c r="S176" s="22">
        <v>175</v>
      </c>
    </row>
    <row r="177" spans="1:34" ht="15.95" customHeight="1">
      <c r="A177" s="11">
        <v>176</v>
      </c>
      <c r="B177" s="12">
        <v>3</v>
      </c>
      <c r="C177" s="12">
        <v>1</v>
      </c>
      <c r="D177" s="13">
        <v>16.78</v>
      </c>
      <c r="F177" s="12">
        <v>1</v>
      </c>
      <c r="G177" s="12">
        <v>31</v>
      </c>
      <c r="I177" s="14">
        <v>226</v>
      </c>
      <c r="S177" s="22">
        <v>176</v>
      </c>
    </row>
    <row r="178" spans="1:34" ht="15.95" customHeight="1">
      <c r="A178" s="11">
        <v>177</v>
      </c>
      <c r="B178" s="12">
        <v>3</v>
      </c>
      <c r="C178" s="12">
        <v>1</v>
      </c>
      <c r="D178" s="13">
        <v>13.93</v>
      </c>
      <c r="F178" s="12">
        <v>1</v>
      </c>
      <c r="G178" s="12">
        <v>31</v>
      </c>
      <c r="I178" s="14">
        <v>239</v>
      </c>
      <c r="S178" s="22">
        <v>177</v>
      </c>
    </row>
    <row r="179" spans="1:34" ht="15.95" customHeight="1">
      <c r="A179" s="11">
        <v>178</v>
      </c>
      <c r="B179" s="12">
        <v>3</v>
      </c>
      <c r="C179" s="12">
        <v>1</v>
      </c>
      <c r="D179" s="13">
        <v>16.010000000000002</v>
      </c>
      <c r="F179" s="12">
        <v>1</v>
      </c>
      <c r="G179" s="12">
        <v>31</v>
      </c>
      <c r="I179" s="14">
        <v>200</v>
      </c>
      <c r="S179" s="22">
        <v>178</v>
      </c>
    </row>
    <row r="180" spans="1:34" ht="15.95" customHeight="1">
      <c r="A180" s="11">
        <v>179</v>
      </c>
      <c r="B180" s="12">
        <v>3</v>
      </c>
      <c r="C180" s="12">
        <v>1</v>
      </c>
      <c r="D180" s="13">
        <v>18.91</v>
      </c>
      <c r="F180" s="12">
        <v>1</v>
      </c>
      <c r="G180" s="12" t="s">
        <v>22</v>
      </c>
      <c r="I180" s="14">
        <v>233</v>
      </c>
      <c r="S180" s="22">
        <v>179</v>
      </c>
    </row>
    <row r="181" spans="1:34" ht="15.95" customHeight="1">
      <c r="A181" s="11">
        <v>180</v>
      </c>
      <c r="B181" s="12">
        <v>3</v>
      </c>
      <c r="C181" s="12">
        <v>1</v>
      </c>
      <c r="D181" s="13">
        <v>16.66</v>
      </c>
      <c r="F181" s="12">
        <v>1</v>
      </c>
      <c r="G181" s="12" t="s">
        <v>22</v>
      </c>
      <c r="I181" s="14">
        <v>189</v>
      </c>
      <c r="S181" s="22">
        <v>180</v>
      </c>
    </row>
    <row r="182" spans="1:34" ht="15.95" customHeight="1">
      <c r="A182" s="11">
        <v>181</v>
      </c>
      <c r="B182" s="12">
        <v>3</v>
      </c>
      <c r="C182" s="12">
        <v>3</v>
      </c>
      <c r="D182" s="13">
        <v>18.2</v>
      </c>
      <c r="F182" s="12">
        <v>3</v>
      </c>
      <c r="G182" s="12">
        <v>31</v>
      </c>
      <c r="I182" s="14">
        <v>211</v>
      </c>
      <c r="S182" s="22">
        <v>181</v>
      </c>
    </row>
    <row r="183" spans="1:34" ht="15.95" customHeight="1">
      <c r="A183" s="11">
        <v>182</v>
      </c>
      <c r="B183" s="12">
        <v>3</v>
      </c>
      <c r="C183" s="12">
        <v>1</v>
      </c>
      <c r="D183" s="13">
        <v>14.83</v>
      </c>
      <c r="F183" s="12">
        <v>1</v>
      </c>
      <c r="G183" s="12" t="s">
        <v>22</v>
      </c>
      <c r="I183" s="14">
        <v>190</v>
      </c>
      <c r="S183" s="22">
        <v>182</v>
      </c>
    </row>
    <row r="184" spans="1:34" ht="15.95" customHeight="1">
      <c r="A184" s="11">
        <v>183</v>
      </c>
      <c r="B184" s="12">
        <v>3</v>
      </c>
      <c r="C184" s="12">
        <v>1</v>
      </c>
      <c r="D184" s="13">
        <v>17.63</v>
      </c>
      <c r="F184" s="12">
        <v>1</v>
      </c>
      <c r="G184" s="12">
        <v>11</v>
      </c>
      <c r="I184" s="14">
        <v>200</v>
      </c>
      <c r="S184" s="22">
        <v>183</v>
      </c>
    </row>
    <row r="185" spans="1:34" ht="15.95" customHeight="1">
      <c r="A185" s="11">
        <v>184</v>
      </c>
      <c r="B185" s="12">
        <v>3</v>
      </c>
      <c r="C185" s="12">
        <v>1</v>
      </c>
      <c r="D185" s="13">
        <v>18.809999999999999</v>
      </c>
      <c r="F185" s="12">
        <v>1</v>
      </c>
      <c r="G185" s="12">
        <v>11</v>
      </c>
      <c r="I185" s="14">
        <v>255</v>
      </c>
      <c r="S185" s="22">
        <v>184</v>
      </c>
    </row>
    <row r="186" spans="1:34" ht="15.95" customHeight="1">
      <c r="A186" s="11">
        <v>185</v>
      </c>
      <c r="B186" s="12">
        <v>3</v>
      </c>
      <c r="C186" s="12">
        <v>1</v>
      </c>
      <c r="D186" s="13">
        <v>20.14</v>
      </c>
      <c r="F186" s="12">
        <v>1</v>
      </c>
      <c r="G186" s="12">
        <v>11</v>
      </c>
      <c r="I186" s="14">
        <v>252</v>
      </c>
      <c r="J186" s="20" t="s">
        <v>61</v>
      </c>
      <c r="K186" s="15">
        <v>30.7</v>
      </c>
      <c r="M186" s="12">
        <v>21.55</v>
      </c>
      <c r="N186" s="12">
        <v>11.05</v>
      </c>
      <c r="S186" s="22">
        <v>185</v>
      </c>
      <c r="AF186" s="16" t="s">
        <v>51</v>
      </c>
      <c r="AH186" s="27"/>
    </row>
    <row r="187" spans="1:34" ht="15.95" customHeight="1">
      <c r="A187" s="11">
        <v>186</v>
      </c>
      <c r="B187" s="12">
        <v>3</v>
      </c>
      <c r="C187" s="12">
        <v>1</v>
      </c>
      <c r="D187" s="13">
        <v>16.079999999999998</v>
      </c>
      <c r="F187" s="12">
        <v>1</v>
      </c>
      <c r="G187" s="12" t="s">
        <v>22</v>
      </c>
      <c r="I187" s="14">
        <v>253</v>
      </c>
      <c r="S187" s="22">
        <v>186</v>
      </c>
    </row>
    <row r="188" spans="1:34" ht="15.95" customHeight="1">
      <c r="A188" s="11">
        <v>187</v>
      </c>
      <c r="B188" s="12">
        <v>3</v>
      </c>
      <c r="C188" s="12">
        <v>3</v>
      </c>
      <c r="D188" s="13">
        <v>20.079999999999998</v>
      </c>
      <c r="F188" s="12">
        <v>3</v>
      </c>
      <c r="G188" s="12" t="s">
        <v>22</v>
      </c>
      <c r="I188" s="14">
        <v>191</v>
      </c>
      <c r="J188" s="20" t="s">
        <v>61</v>
      </c>
      <c r="K188" s="15">
        <v>24.2</v>
      </c>
      <c r="M188" s="12">
        <v>20.8</v>
      </c>
      <c r="N188" s="12">
        <v>10.3</v>
      </c>
      <c r="S188" s="22">
        <v>187</v>
      </c>
      <c r="AH188" s="27"/>
    </row>
    <row r="189" spans="1:34" ht="15.95" customHeight="1">
      <c r="A189" s="11">
        <v>188</v>
      </c>
      <c r="B189" s="12">
        <v>3</v>
      </c>
      <c r="C189" s="12">
        <v>3</v>
      </c>
      <c r="D189" s="13">
        <v>18.850000000000001</v>
      </c>
      <c r="F189" s="12">
        <v>3</v>
      </c>
      <c r="G189" s="12">
        <v>31</v>
      </c>
      <c r="I189" s="14">
        <v>219</v>
      </c>
      <c r="S189" s="22">
        <v>188</v>
      </c>
    </row>
    <row r="190" spans="1:34" ht="15.95" customHeight="1">
      <c r="A190" s="11">
        <v>189</v>
      </c>
      <c r="B190" s="12">
        <v>3</v>
      </c>
      <c r="C190" s="12">
        <v>1</v>
      </c>
      <c r="D190" s="13">
        <v>16.53</v>
      </c>
      <c r="F190" s="12">
        <v>1</v>
      </c>
      <c r="G190" s="12" t="s">
        <v>22</v>
      </c>
      <c r="I190" s="14">
        <v>172</v>
      </c>
      <c r="S190" s="22">
        <v>189</v>
      </c>
    </row>
    <row r="191" spans="1:34" ht="15.95" customHeight="1">
      <c r="A191" s="11">
        <v>190</v>
      </c>
      <c r="B191" s="12">
        <v>3</v>
      </c>
      <c r="C191" s="12">
        <v>1</v>
      </c>
      <c r="D191" s="13">
        <v>18.96</v>
      </c>
      <c r="F191" s="12">
        <v>1</v>
      </c>
      <c r="G191" s="12">
        <v>11</v>
      </c>
      <c r="I191" s="14">
        <v>222</v>
      </c>
      <c r="S191" s="22">
        <v>190</v>
      </c>
    </row>
    <row r="192" spans="1:34" ht="15.95" customHeight="1">
      <c r="A192" s="11">
        <v>191</v>
      </c>
      <c r="B192" s="12">
        <v>3</v>
      </c>
      <c r="C192" s="12">
        <v>3</v>
      </c>
      <c r="D192" s="13">
        <v>19.190000000000001</v>
      </c>
      <c r="F192" s="12">
        <v>3</v>
      </c>
      <c r="G192" s="12" t="s">
        <v>22</v>
      </c>
      <c r="I192" s="14">
        <v>197</v>
      </c>
      <c r="S192" s="22">
        <v>191</v>
      </c>
    </row>
    <row r="193" spans="1:34" ht="15.95" customHeight="1">
      <c r="A193" s="11">
        <v>192</v>
      </c>
      <c r="B193" s="12">
        <v>3</v>
      </c>
      <c r="C193" s="12">
        <v>1</v>
      </c>
      <c r="D193" s="13">
        <v>16.29</v>
      </c>
      <c r="F193" s="12">
        <v>3</v>
      </c>
      <c r="G193" s="12">
        <v>31</v>
      </c>
      <c r="I193" s="14">
        <v>136</v>
      </c>
      <c r="S193" s="22">
        <v>192</v>
      </c>
    </row>
    <row r="194" spans="1:34" ht="15.95" customHeight="1">
      <c r="A194" s="11">
        <v>193</v>
      </c>
      <c r="B194" s="12">
        <v>3</v>
      </c>
      <c r="C194" s="12">
        <v>1</v>
      </c>
      <c r="D194" s="13">
        <v>17.190000000000001</v>
      </c>
      <c r="F194" s="12">
        <v>1</v>
      </c>
      <c r="G194" s="12" t="s">
        <v>22</v>
      </c>
      <c r="I194" s="14">
        <v>183</v>
      </c>
      <c r="S194" s="22">
        <v>193</v>
      </c>
    </row>
    <row r="195" spans="1:34" ht="15.95" customHeight="1">
      <c r="A195" s="11">
        <v>194</v>
      </c>
      <c r="B195" s="12">
        <v>3</v>
      </c>
      <c r="C195" s="12">
        <v>1</v>
      </c>
      <c r="D195" s="13">
        <v>16.440000000000001</v>
      </c>
      <c r="F195" s="12">
        <v>1</v>
      </c>
      <c r="G195" s="12">
        <v>11</v>
      </c>
      <c r="I195" s="14">
        <v>199</v>
      </c>
      <c r="S195" s="22">
        <v>194</v>
      </c>
    </row>
    <row r="196" spans="1:34" ht="15.95" customHeight="1">
      <c r="A196" s="11">
        <v>195</v>
      </c>
      <c r="B196" s="12">
        <v>3</v>
      </c>
      <c r="C196" s="12">
        <v>1</v>
      </c>
      <c r="D196" s="13">
        <v>18.190000000000001</v>
      </c>
      <c r="G196" s="12"/>
      <c r="S196" s="22">
        <v>195</v>
      </c>
      <c r="AF196" s="16" t="s">
        <v>47</v>
      </c>
    </row>
    <row r="197" spans="1:34" ht="15.95" customHeight="1">
      <c r="A197" s="11">
        <v>196</v>
      </c>
      <c r="B197" s="12">
        <v>3</v>
      </c>
      <c r="C197" s="12">
        <v>1</v>
      </c>
      <c r="D197" s="13">
        <v>13.18</v>
      </c>
      <c r="G197" s="12"/>
      <c r="S197" s="22">
        <v>196</v>
      </c>
      <c r="AF197" s="16" t="s">
        <v>47</v>
      </c>
    </row>
    <row r="198" spans="1:34" ht="15.95" customHeight="1">
      <c r="A198" s="11">
        <v>197</v>
      </c>
      <c r="B198" s="12">
        <v>3</v>
      </c>
      <c r="C198" s="12">
        <v>1</v>
      </c>
      <c r="D198" s="13">
        <v>13.74</v>
      </c>
      <c r="G198" s="12"/>
      <c r="S198" s="22">
        <v>197</v>
      </c>
      <c r="AF198" s="16" t="s">
        <v>47</v>
      </c>
    </row>
    <row r="199" spans="1:34" ht="15.95" customHeight="1">
      <c r="A199" s="11">
        <v>198</v>
      </c>
      <c r="B199" s="12">
        <v>3</v>
      </c>
      <c r="C199" s="12">
        <v>1</v>
      </c>
      <c r="D199" s="13">
        <v>15</v>
      </c>
      <c r="G199" s="12"/>
      <c r="S199" s="22">
        <v>198</v>
      </c>
      <c r="AF199" s="16" t="s">
        <v>47</v>
      </c>
    </row>
    <row r="200" spans="1:34" ht="15.95" customHeight="1">
      <c r="A200" s="11">
        <v>199</v>
      </c>
      <c r="B200" s="12">
        <v>3</v>
      </c>
      <c r="C200" s="12">
        <v>1</v>
      </c>
      <c r="D200" s="13">
        <v>13.43</v>
      </c>
      <c r="F200" s="12">
        <v>1</v>
      </c>
      <c r="G200" s="12" t="s">
        <v>23</v>
      </c>
      <c r="I200" s="14">
        <v>241</v>
      </c>
      <c r="S200" s="22">
        <v>199</v>
      </c>
    </row>
    <row r="201" spans="1:34" ht="15.95" customHeight="1">
      <c r="A201" s="11">
        <v>200</v>
      </c>
      <c r="B201" s="12">
        <v>3</v>
      </c>
      <c r="C201" s="12">
        <v>1</v>
      </c>
      <c r="D201" s="13">
        <v>16.010000000000002</v>
      </c>
      <c r="F201" s="12">
        <v>1</v>
      </c>
      <c r="G201" s="12">
        <v>11</v>
      </c>
      <c r="I201" s="14">
        <v>117</v>
      </c>
      <c r="S201" s="22">
        <v>200</v>
      </c>
    </row>
    <row r="202" spans="1:34" ht="15.95" customHeight="1">
      <c r="A202" s="11">
        <v>201</v>
      </c>
      <c r="B202" s="12">
        <v>3</v>
      </c>
      <c r="C202" s="12">
        <v>1</v>
      </c>
      <c r="D202" s="13">
        <v>13.03</v>
      </c>
      <c r="G202" s="12"/>
      <c r="S202" s="22">
        <v>201</v>
      </c>
      <c r="AF202" s="16" t="s">
        <v>47</v>
      </c>
    </row>
    <row r="203" spans="1:34" ht="15.95" customHeight="1">
      <c r="A203" s="11">
        <v>202</v>
      </c>
      <c r="B203" s="12">
        <v>3</v>
      </c>
      <c r="C203" s="12">
        <v>1</v>
      </c>
      <c r="D203" s="13">
        <v>15.05</v>
      </c>
      <c r="G203" s="12"/>
      <c r="S203" s="22">
        <v>202</v>
      </c>
      <c r="AF203" s="16" t="s">
        <v>47</v>
      </c>
    </row>
    <row r="204" spans="1:34" ht="15.95" customHeight="1">
      <c r="A204" s="11">
        <v>203</v>
      </c>
      <c r="B204" s="12">
        <v>3</v>
      </c>
      <c r="C204" s="12">
        <v>1</v>
      </c>
      <c r="D204" s="13">
        <v>16.079999999999998</v>
      </c>
      <c r="F204" s="12">
        <v>1</v>
      </c>
      <c r="G204" s="12">
        <v>11</v>
      </c>
      <c r="I204" s="14">
        <v>202</v>
      </c>
      <c r="S204" s="22">
        <v>203</v>
      </c>
    </row>
    <row r="205" spans="1:34" ht="15.95" customHeight="1">
      <c r="A205" s="11">
        <v>204</v>
      </c>
      <c r="B205" s="12">
        <v>3</v>
      </c>
      <c r="C205" s="12">
        <v>1</v>
      </c>
      <c r="D205" s="13">
        <v>16.940000000000001</v>
      </c>
      <c r="F205" s="12">
        <v>1</v>
      </c>
      <c r="G205" s="12">
        <v>11</v>
      </c>
      <c r="I205" s="14">
        <v>206</v>
      </c>
      <c r="J205" s="20" t="s">
        <v>61</v>
      </c>
      <c r="K205" s="15">
        <v>26</v>
      </c>
      <c r="M205" s="12">
        <v>18.2</v>
      </c>
      <c r="N205" s="12">
        <v>9.7000000000000011</v>
      </c>
      <c r="S205" s="22">
        <v>204</v>
      </c>
      <c r="AH205" s="27"/>
    </row>
    <row r="206" spans="1:34" ht="15.95" customHeight="1">
      <c r="A206" s="11">
        <v>205</v>
      </c>
      <c r="B206" s="12">
        <v>3</v>
      </c>
      <c r="C206" s="12">
        <v>1</v>
      </c>
      <c r="D206" s="13">
        <v>17.5</v>
      </c>
      <c r="G206" s="12"/>
      <c r="S206" s="22">
        <v>205</v>
      </c>
      <c r="AF206" s="16" t="s">
        <v>47</v>
      </c>
    </row>
    <row r="207" spans="1:34" ht="15.95" customHeight="1">
      <c r="A207" s="11">
        <v>206</v>
      </c>
      <c r="B207" s="12">
        <v>3</v>
      </c>
      <c r="C207" s="12">
        <v>1</v>
      </c>
      <c r="D207" s="13">
        <v>15.1</v>
      </c>
      <c r="F207" s="12">
        <v>1</v>
      </c>
      <c r="G207" s="12">
        <v>31</v>
      </c>
      <c r="I207" s="14">
        <v>146</v>
      </c>
      <c r="S207" s="22">
        <v>206</v>
      </c>
    </row>
    <row r="208" spans="1:34" ht="15.95" customHeight="1">
      <c r="A208" s="11">
        <v>207</v>
      </c>
      <c r="B208" s="12">
        <v>3</v>
      </c>
      <c r="C208" s="12">
        <v>3</v>
      </c>
      <c r="D208" s="13">
        <v>17.52</v>
      </c>
      <c r="F208" s="12">
        <v>3</v>
      </c>
      <c r="G208" s="12">
        <v>11</v>
      </c>
      <c r="I208" s="14">
        <v>153</v>
      </c>
      <c r="J208" s="20" t="s">
        <v>61</v>
      </c>
      <c r="K208" s="15">
        <v>19.7</v>
      </c>
      <c r="M208" s="12">
        <v>18.05</v>
      </c>
      <c r="N208" s="12">
        <v>10.050000000000001</v>
      </c>
      <c r="S208" s="22">
        <v>207</v>
      </c>
      <c r="AH208" s="27"/>
    </row>
    <row r="209" spans="1:34" ht="15.95" customHeight="1">
      <c r="A209" s="11">
        <v>208</v>
      </c>
      <c r="B209" s="12">
        <v>3</v>
      </c>
      <c r="C209" s="12">
        <v>1</v>
      </c>
      <c r="D209" s="13">
        <v>15.6</v>
      </c>
      <c r="F209" s="12">
        <v>1</v>
      </c>
      <c r="G209" s="12">
        <v>11</v>
      </c>
      <c r="I209" s="14">
        <v>193</v>
      </c>
      <c r="S209" s="22">
        <v>208</v>
      </c>
    </row>
    <row r="210" spans="1:34" ht="15.95" customHeight="1">
      <c r="A210" s="11">
        <v>209</v>
      </c>
      <c r="B210" s="12">
        <v>3</v>
      </c>
      <c r="C210" s="12">
        <v>3</v>
      </c>
      <c r="D210" s="13">
        <v>19.93</v>
      </c>
      <c r="F210" s="12">
        <v>3</v>
      </c>
      <c r="G210" s="12">
        <v>11</v>
      </c>
      <c r="I210" s="14">
        <v>182</v>
      </c>
      <c r="S210" s="22">
        <v>209</v>
      </c>
    </row>
    <row r="211" spans="1:34" ht="15.95" customHeight="1">
      <c r="A211" s="11">
        <v>210</v>
      </c>
      <c r="B211" s="12">
        <v>3</v>
      </c>
      <c r="C211" s="12">
        <v>1</v>
      </c>
      <c r="D211" s="13">
        <v>14.41</v>
      </c>
      <c r="F211" s="12">
        <v>1</v>
      </c>
      <c r="G211" s="12">
        <v>22</v>
      </c>
      <c r="I211" s="14">
        <v>165</v>
      </c>
      <c r="S211" s="22">
        <v>210</v>
      </c>
      <c r="AF211" s="16" t="s">
        <v>35</v>
      </c>
    </row>
    <row r="212" spans="1:34" ht="15.95" customHeight="1">
      <c r="A212" s="11">
        <v>211</v>
      </c>
      <c r="B212" s="12">
        <v>3</v>
      </c>
      <c r="C212" s="12">
        <v>1</v>
      </c>
      <c r="D212" s="13">
        <v>18.149999999999999</v>
      </c>
      <c r="F212" s="12">
        <v>1</v>
      </c>
      <c r="G212" s="12">
        <v>11</v>
      </c>
      <c r="I212" s="14">
        <v>245</v>
      </c>
      <c r="J212" s="20" t="s">
        <v>62</v>
      </c>
      <c r="K212" s="15">
        <v>30.2</v>
      </c>
      <c r="M212" s="12">
        <v>19.05</v>
      </c>
      <c r="N212" s="12">
        <v>11.05</v>
      </c>
      <c r="O212" s="12">
        <v>34</v>
      </c>
      <c r="S212" s="22">
        <v>211</v>
      </c>
      <c r="AF212" s="16" t="s">
        <v>51</v>
      </c>
      <c r="AH212" s="27"/>
    </row>
    <row r="213" spans="1:34" ht="15.95" customHeight="1">
      <c r="A213" s="11">
        <v>212</v>
      </c>
      <c r="B213" s="12">
        <v>3</v>
      </c>
      <c r="C213" s="12">
        <v>1</v>
      </c>
      <c r="D213" s="13">
        <v>17.920000000000002</v>
      </c>
      <c r="F213" s="12">
        <v>1</v>
      </c>
      <c r="G213" s="12" t="s">
        <v>22</v>
      </c>
      <c r="I213" s="14">
        <v>134</v>
      </c>
      <c r="S213" s="22">
        <v>212</v>
      </c>
    </row>
    <row r="214" spans="1:34" ht="15.95" customHeight="1">
      <c r="A214" s="11">
        <v>213</v>
      </c>
      <c r="B214" s="12">
        <v>3</v>
      </c>
      <c r="C214" s="12">
        <v>1</v>
      </c>
      <c r="D214" s="13">
        <v>17.57</v>
      </c>
      <c r="F214" s="12">
        <v>1</v>
      </c>
      <c r="G214" s="12">
        <v>11</v>
      </c>
      <c r="I214" s="14">
        <v>172</v>
      </c>
      <c r="S214" s="22">
        <v>213</v>
      </c>
    </row>
    <row r="215" spans="1:34" ht="15.95" customHeight="1">
      <c r="A215" s="11">
        <v>214</v>
      </c>
      <c r="B215" s="12">
        <v>3</v>
      </c>
      <c r="C215" s="12">
        <v>1</v>
      </c>
      <c r="D215" s="13">
        <v>17.440000000000001</v>
      </c>
      <c r="F215" s="12">
        <v>1</v>
      </c>
      <c r="G215" s="12" t="s">
        <v>22</v>
      </c>
      <c r="I215" s="14">
        <v>200</v>
      </c>
      <c r="S215" s="22">
        <v>214</v>
      </c>
    </row>
    <row r="216" spans="1:34" ht="15.95" customHeight="1">
      <c r="A216" s="11">
        <v>215</v>
      </c>
      <c r="B216" s="12">
        <v>3</v>
      </c>
      <c r="C216" s="12">
        <v>1</v>
      </c>
      <c r="D216" s="13">
        <v>20.43</v>
      </c>
      <c r="F216" s="12">
        <v>1</v>
      </c>
      <c r="G216" s="12">
        <v>11</v>
      </c>
      <c r="I216" s="14">
        <v>268</v>
      </c>
      <c r="S216" s="22">
        <v>215</v>
      </c>
    </row>
    <row r="217" spans="1:34" ht="15.95" customHeight="1">
      <c r="A217" s="11">
        <v>216</v>
      </c>
      <c r="B217" s="12">
        <v>3</v>
      </c>
      <c r="C217" s="12">
        <v>1</v>
      </c>
      <c r="D217" s="13">
        <v>17.2</v>
      </c>
      <c r="F217" s="12">
        <v>1</v>
      </c>
      <c r="G217" s="12" t="s">
        <v>22</v>
      </c>
      <c r="I217" s="14">
        <v>211</v>
      </c>
      <c r="S217" s="22">
        <v>216</v>
      </c>
    </row>
    <row r="218" spans="1:34" ht="15.95" customHeight="1">
      <c r="A218" s="11">
        <v>217</v>
      </c>
      <c r="B218" s="12">
        <v>3</v>
      </c>
      <c r="C218" s="12">
        <v>4</v>
      </c>
      <c r="D218" s="13">
        <v>8.36</v>
      </c>
      <c r="F218" s="12">
        <v>3</v>
      </c>
      <c r="G218" s="12">
        <v>31</v>
      </c>
      <c r="I218" s="14">
        <v>209</v>
      </c>
      <c r="S218" s="22">
        <v>109</v>
      </c>
    </row>
    <row r="219" spans="1:34" ht="15.95" customHeight="1">
      <c r="A219" s="11">
        <v>218</v>
      </c>
      <c r="B219" s="12">
        <v>3</v>
      </c>
      <c r="C219" s="12">
        <v>1</v>
      </c>
      <c r="D219" s="13">
        <v>13.71</v>
      </c>
      <c r="F219" s="12">
        <v>1</v>
      </c>
      <c r="G219" s="12">
        <v>11</v>
      </c>
      <c r="I219" s="14">
        <v>134</v>
      </c>
      <c r="J219" s="20" t="s">
        <v>61</v>
      </c>
      <c r="K219" s="15">
        <v>16.7</v>
      </c>
      <c r="M219" s="12">
        <v>15.8</v>
      </c>
      <c r="N219" s="12">
        <v>10.050000000000001</v>
      </c>
      <c r="S219" s="22">
        <v>110</v>
      </c>
      <c r="AH219" s="27"/>
    </row>
    <row r="220" spans="1:34" ht="15.95" customHeight="1">
      <c r="A220" s="11">
        <v>219</v>
      </c>
      <c r="B220" s="12">
        <v>3</v>
      </c>
      <c r="C220" s="12">
        <v>1</v>
      </c>
      <c r="D220" s="13">
        <v>19.07</v>
      </c>
      <c r="F220" s="12">
        <v>1</v>
      </c>
      <c r="G220" s="12">
        <v>11</v>
      </c>
      <c r="I220" s="14">
        <v>198</v>
      </c>
      <c r="S220" s="22">
        <v>111</v>
      </c>
    </row>
    <row r="221" spans="1:34" ht="15.95" customHeight="1">
      <c r="A221" s="11">
        <v>220</v>
      </c>
      <c r="B221" s="12">
        <v>3</v>
      </c>
      <c r="C221" s="12">
        <v>1</v>
      </c>
      <c r="D221" s="13">
        <v>15.79</v>
      </c>
      <c r="F221" s="12">
        <v>1</v>
      </c>
      <c r="G221" s="12">
        <v>11</v>
      </c>
      <c r="I221" s="14">
        <v>224</v>
      </c>
      <c r="J221" s="20" t="s">
        <v>61</v>
      </c>
      <c r="K221" s="15">
        <v>26.7</v>
      </c>
      <c r="M221" s="12">
        <v>17.3</v>
      </c>
      <c r="N221" s="12">
        <v>9.0500000000000007</v>
      </c>
      <c r="S221" s="22">
        <v>112</v>
      </c>
      <c r="AH221" s="27"/>
    </row>
    <row r="222" spans="1:34" ht="15.95" customHeight="1">
      <c r="A222" s="11">
        <v>221</v>
      </c>
      <c r="B222" s="12">
        <v>3</v>
      </c>
      <c r="C222" s="12">
        <v>1</v>
      </c>
      <c r="D222" s="13">
        <v>19.37</v>
      </c>
      <c r="F222" s="12">
        <v>1</v>
      </c>
      <c r="G222" s="12">
        <v>11</v>
      </c>
      <c r="I222" s="14">
        <v>207</v>
      </c>
      <c r="S222" s="22">
        <v>113</v>
      </c>
    </row>
    <row r="223" spans="1:34" ht="15.95" customHeight="1">
      <c r="A223" s="11">
        <v>222</v>
      </c>
      <c r="B223" s="12">
        <v>3</v>
      </c>
      <c r="C223" s="12">
        <v>1</v>
      </c>
      <c r="D223" s="13">
        <v>17.52</v>
      </c>
      <c r="F223" s="12">
        <v>1</v>
      </c>
      <c r="G223" s="12">
        <v>31</v>
      </c>
      <c r="I223" s="14">
        <v>172</v>
      </c>
      <c r="S223" s="22">
        <v>114</v>
      </c>
    </row>
    <row r="224" spans="1:34" ht="15.95" customHeight="1">
      <c r="A224" s="11">
        <v>223</v>
      </c>
      <c r="B224" s="12">
        <v>3</v>
      </c>
      <c r="C224" s="12">
        <v>1</v>
      </c>
      <c r="D224" s="13">
        <v>12.25</v>
      </c>
      <c r="F224" s="12">
        <v>3</v>
      </c>
      <c r="G224" s="12">
        <v>31</v>
      </c>
      <c r="I224" s="14">
        <v>115</v>
      </c>
      <c r="S224" s="22">
        <v>115</v>
      </c>
    </row>
    <row r="225" spans="1:34" ht="15.95" customHeight="1">
      <c r="A225" s="11">
        <v>224</v>
      </c>
      <c r="B225" s="12">
        <v>3</v>
      </c>
      <c r="C225" s="12">
        <v>3</v>
      </c>
      <c r="D225" s="13">
        <v>12.41</v>
      </c>
      <c r="F225" s="12">
        <v>3</v>
      </c>
      <c r="G225" s="12">
        <v>31</v>
      </c>
      <c r="I225" s="14">
        <v>120</v>
      </c>
      <c r="S225" s="22">
        <v>116</v>
      </c>
    </row>
    <row r="226" spans="1:34" ht="15.95" customHeight="1">
      <c r="A226" s="11">
        <v>225</v>
      </c>
      <c r="B226" s="12">
        <v>3</v>
      </c>
      <c r="C226" s="12">
        <v>1</v>
      </c>
      <c r="D226" s="13">
        <v>15.12</v>
      </c>
      <c r="F226" s="12">
        <v>1</v>
      </c>
      <c r="G226" s="12">
        <v>31</v>
      </c>
      <c r="I226" s="14">
        <v>182</v>
      </c>
      <c r="S226" s="22">
        <v>117</v>
      </c>
      <c r="AF226" s="16" t="s">
        <v>54</v>
      </c>
    </row>
    <row r="227" spans="1:34" ht="15.95" customHeight="1">
      <c r="A227" s="11">
        <v>226</v>
      </c>
      <c r="B227" s="12">
        <v>3</v>
      </c>
      <c r="C227" s="12">
        <v>1</v>
      </c>
      <c r="D227" s="13">
        <v>19.579999999999998</v>
      </c>
      <c r="F227" s="12">
        <v>1</v>
      </c>
      <c r="G227" s="12">
        <v>31</v>
      </c>
      <c r="I227" s="14">
        <v>240</v>
      </c>
      <c r="S227" s="22">
        <v>118</v>
      </c>
    </row>
    <row r="228" spans="1:34" ht="15.95" customHeight="1">
      <c r="A228" s="11">
        <v>227</v>
      </c>
      <c r="B228" s="12">
        <v>3</v>
      </c>
      <c r="C228" s="12">
        <v>3</v>
      </c>
      <c r="D228" s="13">
        <v>12.19</v>
      </c>
      <c r="G228" s="12"/>
      <c r="S228" s="22">
        <v>227</v>
      </c>
      <c r="AF228" s="16" t="s">
        <v>47</v>
      </c>
    </row>
    <row r="229" spans="1:34" ht="15.95" customHeight="1">
      <c r="A229" s="11">
        <v>228</v>
      </c>
      <c r="B229" s="12">
        <v>3</v>
      </c>
      <c r="C229" s="12">
        <v>1</v>
      </c>
      <c r="D229" s="13">
        <v>14.45</v>
      </c>
      <c r="F229" s="12">
        <v>1</v>
      </c>
      <c r="G229" s="12" t="s">
        <v>22</v>
      </c>
      <c r="I229" s="14">
        <v>224</v>
      </c>
      <c r="S229" s="22">
        <v>228</v>
      </c>
    </row>
    <row r="230" spans="1:34" ht="15.95" customHeight="1">
      <c r="A230" s="11">
        <v>229</v>
      </c>
      <c r="B230" s="12">
        <v>3</v>
      </c>
      <c r="C230" s="12">
        <v>1</v>
      </c>
      <c r="D230" s="13">
        <v>17.309999999999999</v>
      </c>
      <c r="F230" s="12">
        <v>1</v>
      </c>
      <c r="G230" s="12">
        <v>11</v>
      </c>
      <c r="I230" s="14">
        <v>206</v>
      </c>
      <c r="S230" s="22">
        <v>229</v>
      </c>
    </row>
    <row r="231" spans="1:34" ht="15.95" customHeight="1">
      <c r="A231" s="11">
        <v>230</v>
      </c>
      <c r="B231" s="12">
        <v>3</v>
      </c>
      <c r="C231" s="12">
        <v>1</v>
      </c>
      <c r="D231" s="13">
        <v>14.58</v>
      </c>
      <c r="G231" s="12"/>
      <c r="S231" s="22">
        <v>230</v>
      </c>
      <c r="AF231" s="16" t="s">
        <v>47</v>
      </c>
    </row>
    <row r="232" spans="1:34" ht="15.95" customHeight="1">
      <c r="A232" s="11">
        <v>231</v>
      </c>
      <c r="B232" s="12">
        <v>4</v>
      </c>
      <c r="C232" s="12">
        <v>1</v>
      </c>
      <c r="D232" s="13">
        <v>19</v>
      </c>
      <c r="F232" s="12">
        <v>1</v>
      </c>
      <c r="G232" s="12">
        <v>11</v>
      </c>
      <c r="I232" s="14">
        <v>234</v>
      </c>
      <c r="S232" s="22">
        <v>231</v>
      </c>
    </row>
    <row r="233" spans="1:34" ht="15.95" customHeight="1">
      <c r="A233" s="11">
        <v>232</v>
      </c>
      <c r="B233" s="12">
        <v>4</v>
      </c>
      <c r="C233" s="12">
        <v>1</v>
      </c>
      <c r="D233" s="13">
        <v>19.78</v>
      </c>
      <c r="F233" s="12">
        <v>1</v>
      </c>
      <c r="G233" s="12">
        <v>31</v>
      </c>
      <c r="I233" s="14">
        <v>312</v>
      </c>
      <c r="S233" s="22">
        <v>232</v>
      </c>
    </row>
    <row r="234" spans="1:34" ht="15.95" customHeight="1">
      <c r="A234" s="11">
        <v>233</v>
      </c>
      <c r="B234" s="12">
        <v>4</v>
      </c>
      <c r="C234" s="12">
        <v>1</v>
      </c>
      <c r="D234" s="13">
        <v>18.43</v>
      </c>
      <c r="F234" s="12">
        <v>1</v>
      </c>
      <c r="G234" s="12">
        <v>31</v>
      </c>
      <c r="I234" s="14">
        <v>258</v>
      </c>
      <c r="S234" s="22">
        <v>233</v>
      </c>
    </row>
    <row r="235" spans="1:34" ht="15.95" customHeight="1">
      <c r="A235" s="11">
        <v>234</v>
      </c>
      <c r="B235" s="12">
        <v>4</v>
      </c>
      <c r="C235" s="12">
        <v>1</v>
      </c>
      <c r="D235" s="13">
        <v>19.170000000000002</v>
      </c>
      <c r="F235" s="12">
        <v>1</v>
      </c>
      <c r="G235" s="12">
        <v>11</v>
      </c>
      <c r="I235" s="14">
        <v>266</v>
      </c>
      <c r="S235" s="22">
        <v>234</v>
      </c>
      <c r="AF235" s="16" t="s">
        <v>51</v>
      </c>
    </row>
    <row r="236" spans="1:34" ht="15.95" customHeight="1">
      <c r="A236" s="11">
        <v>235</v>
      </c>
      <c r="B236" s="12">
        <v>4</v>
      </c>
      <c r="C236" s="12">
        <v>1</v>
      </c>
      <c r="D236" s="13">
        <v>16.36</v>
      </c>
      <c r="F236" s="12">
        <v>1</v>
      </c>
      <c r="G236" s="12">
        <v>11</v>
      </c>
      <c r="I236" s="14">
        <v>191</v>
      </c>
      <c r="J236" s="20" t="s">
        <v>61</v>
      </c>
      <c r="K236" s="15">
        <v>23.2</v>
      </c>
      <c r="M236" s="12">
        <v>17.8</v>
      </c>
      <c r="N236" s="12">
        <v>8.8000000000000007</v>
      </c>
      <c r="S236" s="22">
        <v>235</v>
      </c>
      <c r="AF236" s="16" t="s">
        <v>51</v>
      </c>
      <c r="AH236" s="27"/>
    </row>
    <row r="237" spans="1:34" ht="15.95" customHeight="1">
      <c r="A237" s="11">
        <v>236</v>
      </c>
      <c r="B237" s="12">
        <v>4</v>
      </c>
      <c r="C237" s="12">
        <v>1</v>
      </c>
      <c r="D237" s="13">
        <v>13.56</v>
      </c>
      <c r="F237" s="12">
        <v>1</v>
      </c>
      <c r="G237" s="12" t="s">
        <v>23</v>
      </c>
      <c r="I237" s="14">
        <v>242</v>
      </c>
      <c r="S237" s="22">
        <v>236</v>
      </c>
    </row>
    <row r="238" spans="1:34" ht="15.95" customHeight="1">
      <c r="A238" s="11">
        <v>237</v>
      </c>
      <c r="B238" s="12">
        <v>4</v>
      </c>
      <c r="C238" s="12">
        <v>1</v>
      </c>
      <c r="D238" s="13">
        <v>12.94</v>
      </c>
      <c r="F238" s="12">
        <v>1</v>
      </c>
      <c r="G238" s="12" t="s">
        <v>56</v>
      </c>
      <c r="I238" s="14">
        <v>183</v>
      </c>
      <c r="S238" s="22">
        <v>237</v>
      </c>
    </row>
    <row r="239" spans="1:34" ht="15.95" customHeight="1">
      <c r="A239" s="11">
        <v>238</v>
      </c>
      <c r="B239" s="12">
        <v>4</v>
      </c>
      <c r="C239" s="12">
        <v>1</v>
      </c>
      <c r="D239" s="13">
        <v>18.04</v>
      </c>
      <c r="F239" s="12">
        <v>1</v>
      </c>
      <c r="G239" s="12">
        <v>11</v>
      </c>
      <c r="I239" s="14">
        <v>246</v>
      </c>
      <c r="S239" s="22">
        <v>238</v>
      </c>
    </row>
    <row r="240" spans="1:34" ht="15.95" customHeight="1">
      <c r="A240" s="11">
        <v>239</v>
      </c>
      <c r="B240" s="12">
        <v>4</v>
      </c>
      <c r="C240" s="12">
        <v>1</v>
      </c>
      <c r="D240" s="13">
        <v>15.01</v>
      </c>
      <c r="F240" s="12">
        <v>1</v>
      </c>
      <c r="G240" s="12" t="s">
        <v>50</v>
      </c>
      <c r="I240" s="14">
        <v>173</v>
      </c>
      <c r="S240" s="22">
        <v>239</v>
      </c>
    </row>
    <row r="241" spans="1:34" ht="15.95" customHeight="1">
      <c r="A241" s="11">
        <v>240</v>
      </c>
      <c r="B241" s="12">
        <v>4</v>
      </c>
      <c r="C241" s="12">
        <v>1</v>
      </c>
      <c r="D241" s="13">
        <v>16.41</v>
      </c>
      <c r="F241" s="12">
        <v>1</v>
      </c>
      <c r="G241" s="12" t="s">
        <v>22</v>
      </c>
      <c r="I241" s="14">
        <v>240</v>
      </c>
      <c r="S241" s="22">
        <v>240</v>
      </c>
    </row>
    <row r="242" spans="1:34" ht="15.95" customHeight="1">
      <c r="A242" s="11">
        <v>241</v>
      </c>
      <c r="B242" s="12">
        <v>4</v>
      </c>
      <c r="C242" s="12">
        <v>1</v>
      </c>
      <c r="D242" s="13">
        <v>14.4</v>
      </c>
      <c r="F242" s="12">
        <v>1</v>
      </c>
      <c r="G242" s="12">
        <v>31</v>
      </c>
      <c r="I242" s="14">
        <v>233</v>
      </c>
      <c r="S242" s="22">
        <v>241</v>
      </c>
    </row>
    <row r="243" spans="1:34" ht="15.95" customHeight="1">
      <c r="A243" s="11">
        <v>242</v>
      </c>
      <c r="B243" s="12">
        <v>4</v>
      </c>
      <c r="C243" s="12">
        <v>3</v>
      </c>
      <c r="D243" s="13">
        <v>15.62</v>
      </c>
      <c r="F243" s="12">
        <v>4</v>
      </c>
      <c r="G243" s="12">
        <v>11</v>
      </c>
      <c r="I243" s="14">
        <v>115</v>
      </c>
      <c r="S243" s="22">
        <v>242</v>
      </c>
    </row>
    <row r="244" spans="1:34" ht="15.95" customHeight="1">
      <c r="A244" s="11">
        <v>243</v>
      </c>
      <c r="B244" s="12">
        <v>4</v>
      </c>
      <c r="C244" s="12">
        <v>1</v>
      </c>
      <c r="D244" s="13">
        <v>13.41</v>
      </c>
      <c r="F244" s="12">
        <v>1</v>
      </c>
      <c r="G244" s="12" t="s">
        <v>23</v>
      </c>
      <c r="I244" s="14">
        <v>235</v>
      </c>
      <c r="S244" s="22">
        <v>243</v>
      </c>
    </row>
    <row r="245" spans="1:34" ht="15.95" customHeight="1">
      <c r="A245" s="11">
        <v>244</v>
      </c>
      <c r="B245" s="12">
        <v>4</v>
      </c>
      <c r="C245" s="12">
        <v>3</v>
      </c>
      <c r="D245" s="13">
        <v>17.850000000000001</v>
      </c>
      <c r="F245" s="12">
        <v>3</v>
      </c>
      <c r="G245" s="12">
        <v>31</v>
      </c>
      <c r="I245" s="14">
        <v>207</v>
      </c>
      <c r="S245" s="22">
        <v>244</v>
      </c>
    </row>
    <row r="246" spans="1:34" ht="15.95" customHeight="1">
      <c r="A246" s="11">
        <v>245</v>
      </c>
      <c r="B246" s="12">
        <v>4</v>
      </c>
      <c r="C246" s="12">
        <v>3</v>
      </c>
      <c r="D246" s="13">
        <v>17.7</v>
      </c>
      <c r="F246" s="12">
        <v>3</v>
      </c>
      <c r="G246" s="12">
        <v>31</v>
      </c>
      <c r="I246" s="14">
        <v>189</v>
      </c>
      <c r="S246" s="22">
        <v>245</v>
      </c>
    </row>
    <row r="247" spans="1:34" ht="15.95" customHeight="1">
      <c r="A247" s="11">
        <v>246</v>
      </c>
      <c r="B247" s="12">
        <v>4</v>
      </c>
      <c r="C247" s="12">
        <v>1</v>
      </c>
      <c r="D247" s="13">
        <v>17.11</v>
      </c>
      <c r="F247" s="12">
        <v>1</v>
      </c>
      <c r="G247" s="12" t="s">
        <v>22</v>
      </c>
      <c r="I247" s="14">
        <v>235</v>
      </c>
      <c r="S247" s="22">
        <v>246</v>
      </c>
    </row>
    <row r="248" spans="1:34" ht="15.95" customHeight="1">
      <c r="A248" s="11">
        <v>247</v>
      </c>
      <c r="B248" s="12">
        <v>4</v>
      </c>
      <c r="C248" s="12">
        <v>1</v>
      </c>
      <c r="D248" s="13">
        <v>15.11</v>
      </c>
      <c r="F248" s="12">
        <v>1</v>
      </c>
      <c r="G248" s="12">
        <v>11</v>
      </c>
      <c r="I248" s="14">
        <v>154</v>
      </c>
      <c r="S248" s="22">
        <v>247</v>
      </c>
    </row>
    <row r="249" spans="1:34" ht="15.95" customHeight="1">
      <c r="A249" s="11">
        <v>248</v>
      </c>
      <c r="B249" s="12">
        <v>4</v>
      </c>
      <c r="C249" s="12">
        <v>3</v>
      </c>
      <c r="D249" s="13">
        <v>19.37</v>
      </c>
      <c r="F249" s="12">
        <v>3</v>
      </c>
      <c r="G249" s="12">
        <v>31</v>
      </c>
      <c r="I249" s="14">
        <v>250</v>
      </c>
      <c r="S249" s="22">
        <v>248</v>
      </c>
    </row>
    <row r="250" spans="1:34" ht="15.95" customHeight="1">
      <c r="A250" s="11">
        <v>249</v>
      </c>
      <c r="B250" s="12">
        <v>4</v>
      </c>
      <c r="C250" s="12">
        <v>3</v>
      </c>
      <c r="D250" s="13">
        <v>15.26</v>
      </c>
      <c r="F250" s="12">
        <v>3</v>
      </c>
      <c r="G250" s="12">
        <v>31</v>
      </c>
      <c r="I250" s="14">
        <v>121</v>
      </c>
      <c r="S250" s="22">
        <v>249</v>
      </c>
    </row>
    <row r="251" spans="1:34" ht="15.95" customHeight="1">
      <c r="A251" s="11">
        <v>250</v>
      </c>
      <c r="B251" s="12">
        <v>4</v>
      </c>
      <c r="C251" s="12">
        <v>1</v>
      </c>
      <c r="D251" s="13">
        <v>14.01</v>
      </c>
      <c r="F251" s="12">
        <v>1</v>
      </c>
      <c r="G251" s="12" t="s">
        <v>57</v>
      </c>
      <c r="I251" s="14">
        <v>142</v>
      </c>
      <c r="S251" s="22">
        <v>250</v>
      </c>
    </row>
    <row r="252" spans="1:34" ht="15.95" customHeight="1">
      <c r="A252" s="11">
        <v>251</v>
      </c>
      <c r="B252" s="12">
        <v>4</v>
      </c>
      <c r="C252" s="12">
        <v>1</v>
      </c>
      <c r="D252" s="13">
        <v>13.93</v>
      </c>
      <c r="G252" s="12"/>
      <c r="S252" s="22">
        <v>251</v>
      </c>
      <c r="AF252" s="16" t="s">
        <v>47</v>
      </c>
    </row>
    <row r="253" spans="1:34" ht="15.95" customHeight="1">
      <c r="A253" s="11">
        <v>252</v>
      </c>
      <c r="B253" s="12">
        <v>4</v>
      </c>
      <c r="C253" s="12">
        <v>1</v>
      </c>
      <c r="D253" s="13">
        <v>15.76</v>
      </c>
      <c r="F253" s="12">
        <v>1</v>
      </c>
      <c r="G253" s="12" t="s">
        <v>23</v>
      </c>
      <c r="I253" s="14">
        <v>202</v>
      </c>
      <c r="S253" s="22">
        <v>252</v>
      </c>
      <c r="AH253" s="27"/>
    </row>
    <row r="254" spans="1:34" ht="15.95" customHeight="1">
      <c r="A254" s="11">
        <v>253</v>
      </c>
      <c r="B254" s="12">
        <v>4</v>
      </c>
      <c r="C254" s="12">
        <v>1</v>
      </c>
      <c r="D254" s="13">
        <v>19.559999999999999</v>
      </c>
      <c r="F254" s="12">
        <v>1</v>
      </c>
      <c r="G254" s="12">
        <v>11</v>
      </c>
      <c r="I254" s="14">
        <v>272</v>
      </c>
      <c r="J254" s="20" t="s">
        <v>62</v>
      </c>
      <c r="K254" s="15">
        <v>30</v>
      </c>
      <c r="M254" s="12">
        <v>21.8</v>
      </c>
      <c r="N254" s="12">
        <v>9.0500000000000007</v>
      </c>
      <c r="O254" s="12">
        <v>26</v>
      </c>
      <c r="S254" s="22">
        <v>253</v>
      </c>
      <c r="AH254" s="27"/>
    </row>
    <row r="255" spans="1:34" ht="15.95" customHeight="1">
      <c r="A255" s="11">
        <v>254</v>
      </c>
      <c r="B255" s="12">
        <v>4</v>
      </c>
      <c r="C255" s="12">
        <v>1</v>
      </c>
      <c r="D255" s="13">
        <v>19.36</v>
      </c>
      <c r="F255" s="12">
        <v>1</v>
      </c>
      <c r="G255" s="12">
        <v>11</v>
      </c>
      <c r="I255" s="14">
        <v>265</v>
      </c>
      <c r="S255" s="22">
        <v>254</v>
      </c>
    </row>
    <row r="256" spans="1:34" ht="15.95" customHeight="1">
      <c r="A256" s="11">
        <v>255</v>
      </c>
      <c r="B256" s="12">
        <v>4</v>
      </c>
      <c r="C256" s="12">
        <v>1</v>
      </c>
      <c r="D256" s="13">
        <v>18.489999999999998</v>
      </c>
      <c r="F256" s="12">
        <v>1</v>
      </c>
      <c r="G256" s="12">
        <v>11</v>
      </c>
      <c r="I256" s="14">
        <v>189</v>
      </c>
      <c r="S256" s="22">
        <v>255</v>
      </c>
    </row>
    <row r="257" spans="1:34" ht="15.95" customHeight="1">
      <c r="A257" s="11">
        <v>256</v>
      </c>
      <c r="B257" s="12">
        <v>4</v>
      </c>
      <c r="C257" s="12">
        <v>1</v>
      </c>
      <c r="D257" s="13">
        <v>16.89</v>
      </c>
      <c r="F257" s="12">
        <v>1</v>
      </c>
      <c r="G257" s="12">
        <v>11</v>
      </c>
      <c r="I257" s="14">
        <v>167</v>
      </c>
      <c r="S257" s="22">
        <v>256</v>
      </c>
      <c r="AF257" s="16" t="s">
        <v>58</v>
      </c>
    </row>
    <row r="258" spans="1:34" ht="15.95" customHeight="1">
      <c r="A258" s="11">
        <v>257</v>
      </c>
      <c r="B258" s="12">
        <v>4</v>
      </c>
      <c r="C258" s="12">
        <v>3</v>
      </c>
      <c r="D258" s="13">
        <v>18.73</v>
      </c>
      <c r="F258" s="12">
        <v>3</v>
      </c>
      <c r="G258" s="12">
        <v>11</v>
      </c>
      <c r="I258" s="14">
        <v>181</v>
      </c>
      <c r="J258" s="20" t="s">
        <v>61</v>
      </c>
      <c r="K258" s="15">
        <v>23.9</v>
      </c>
      <c r="M258" s="12">
        <v>20.3</v>
      </c>
      <c r="N258" s="12">
        <v>8.0500000000000007</v>
      </c>
      <c r="S258" s="22">
        <v>257</v>
      </c>
      <c r="AH258" s="27"/>
    </row>
    <row r="259" spans="1:34" ht="15.95" customHeight="1">
      <c r="A259" s="11">
        <v>258</v>
      </c>
      <c r="B259" s="12">
        <v>4</v>
      </c>
      <c r="C259" s="12">
        <v>3</v>
      </c>
      <c r="D259" s="13">
        <v>17.399999999999999</v>
      </c>
      <c r="F259" s="12">
        <v>3</v>
      </c>
      <c r="G259" s="12" t="s">
        <v>22</v>
      </c>
      <c r="I259" s="14">
        <v>186</v>
      </c>
      <c r="S259" s="22">
        <v>258</v>
      </c>
    </row>
    <row r="260" spans="1:34" ht="15.95" customHeight="1">
      <c r="A260" s="11">
        <v>259</v>
      </c>
      <c r="B260" s="12">
        <v>4</v>
      </c>
      <c r="C260" s="12">
        <v>1</v>
      </c>
      <c r="D260" s="13">
        <v>11.92</v>
      </c>
      <c r="F260" s="12">
        <v>1</v>
      </c>
      <c r="G260" s="12" t="s">
        <v>59</v>
      </c>
      <c r="I260" s="14">
        <v>177</v>
      </c>
      <c r="S260" s="22">
        <v>259</v>
      </c>
    </row>
    <row r="261" spans="1:34" ht="15.95" customHeight="1">
      <c r="A261" s="11">
        <v>260</v>
      </c>
      <c r="B261" s="12">
        <v>4</v>
      </c>
      <c r="C261" s="12">
        <v>4</v>
      </c>
      <c r="D261" s="13">
        <v>8.83</v>
      </c>
      <c r="F261" s="12">
        <v>1</v>
      </c>
      <c r="G261" s="12">
        <v>31</v>
      </c>
      <c r="I261" s="14">
        <v>224</v>
      </c>
      <c r="S261" s="22">
        <v>260</v>
      </c>
    </row>
    <row r="262" spans="1:34" ht="15.95" customHeight="1">
      <c r="A262" s="11">
        <v>261</v>
      </c>
      <c r="B262" s="12">
        <v>4</v>
      </c>
      <c r="C262" s="12">
        <v>4</v>
      </c>
      <c r="D262" s="13">
        <v>10.06</v>
      </c>
      <c r="F262" s="12">
        <v>1</v>
      </c>
      <c r="G262" s="12">
        <v>31</v>
      </c>
      <c r="I262" s="14">
        <v>202</v>
      </c>
      <c r="S262" s="22">
        <v>261</v>
      </c>
    </row>
    <row r="263" spans="1:34" ht="15.95" customHeight="1">
      <c r="A263" s="11">
        <v>262</v>
      </c>
      <c r="B263" s="12">
        <v>4</v>
      </c>
      <c r="C263" s="12">
        <v>1</v>
      </c>
      <c r="D263" s="13">
        <v>18.73</v>
      </c>
      <c r="F263" s="12">
        <v>1</v>
      </c>
      <c r="G263" s="12">
        <v>11</v>
      </c>
      <c r="I263" s="14">
        <v>249</v>
      </c>
      <c r="J263" s="20" t="s">
        <v>61</v>
      </c>
      <c r="K263" s="15">
        <v>28.6</v>
      </c>
      <c r="M263" s="12">
        <v>20.05</v>
      </c>
      <c r="N263" s="12">
        <v>9.5500000000000007</v>
      </c>
      <c r="S263" s="22">
        <v>262</v>
      </c>
      <c r="AF263" s="16" t="s">
        <v>51</v>
      </c>
      <c r="AH263" s="27"/>
    </row>
    <row r="264" spans="1:34" ht="15.95" customHeight="1">
      <c r="A264" s="11">
        <v>263</v>
      </c>
      <c r="B264" s="12">
        <v>4</v>
      </c>
      <c r="C264" s="12">
        <v>1</v>
      </c>
      <c r="D264" s="13">
        <v>13.5</v>
      </c>
      <c r="F264" s="12">
        <v>1</v>
      </c>
      <c r="G264" s="12">
        <v>31</v>
      </c>
      <c r="I264" s="14">
        <v>220</v>
      </c>
      <c r="S264" s="22">
        <v>263</v>
      </c>
    </row>
    <row r="265" spans="1:34" ht="15.95" customHeight="1">
      <c r="A265" s="11">
        <v>264</v>
      </c>
      <c r="B265" s="12">
        <v>4</v>
      </c>
      <c r="C265" s="12">
        <v>1</v>
      </c>
      <c r="D265" s="13">
        <v>15.92</v>
      </c>
      <c r="F265" s="12">
        <v>1</v>
      </c>
      <c r="G265" s="12" t="s">
        <v>23</v>
      </c>
      <c r="I265" s="14">
        <v>207</v>
      </c>
      <c r="S265" s="22">
        <v>264</v>
      </c>
    </row>
    <row r="266" spans="1:34" ht="15.95" customHeight="1">
      <c r="A266" s="11">
        <v>265</v>
      </c>
      <c r="B266" s="12">
        <v>4</v>
      </c>
      <c r="C266" s="12">
        <v>1</v>
      </c>
      <c r="D266" s="13">
        <v>18.59</v>
      </c>
      <c r="F266" s="12">
        <v>1</v>
      </c>
      <c r="G266" s="12">
        <v>11</v>
      </c>
      <c r="I266" s="14">
        <v>240</v>
      </c>
      <c r="S266" s="22">
        <v>265</v>
      </c>
      <c r="AF266" s="16" t="s">
        <v>51</v>
      </c>
    </row>
    <row r="267" spans="1:34" ht="15.95" customHeight="1">
      <c r="A267" s="11">
        <v>266</v>
      </c>
      <c r="B267" s="12">
        <v>4</v>
      </c>
      <c r="C267" s="12">
        <v>1</v>
      </c>
      <c r="D267" s="13">
        <v>15.9</v>
      </c>
      <c r="F267" s="12">
        <v>1</v>
      </c>
      <c r="G267" s="12" t="s">
        <v>22</v>
      </c>
      <c r="I267" s="14">
        <v>204</v>
      </c>
      <c r="S267" s="22">
        <v>266</v>
      </c>
    </row>
    <row r="268" spans="1:34" ht="15.95" customHeight="1">
      <c r="A268" s="11">
        <v>267</v>
      </c>
      <c r="B268" s="12">
        <v>4</v>
      </c>
      <c r="C268" s="12">
        <v>3</v>
      </c>
      <c r="D268" s="13">
        <v>16.07</v>
      </c>
      <c r="F268" s="12">
        <v>3</v>
      </c>
      <c r="G268" s="18">
        <v>11</v>
      </c>
      <c r="I268" s="14">
        <v>107</v>
      </c>
      <c r="S268" s="22">
        <v>267</v>
      </c>
    </row>
    <row r="269" spans="1:34" ht="15.95" customHeight="1">
      <c r="A269" s="11">
        <v>268</v>
      </c>
      <c r="B269" s="12">
        <v>5</v>
      </c>
      <c r="C269" s="12">
        <v>1</v>
      </c>
      <c r="D269" s="13">
        <v>17.47</v>
      </c>
      <c r="F269" s="12">
        <v>1</v>
      </c>
      <c r="G269" s="18">
        <v>11</v>
      </c>
      <c r="I269" s="14">
        <v>278</v>
      </c>
      <c r="J269" s="20" t="s">
        <v>61</v>
      </c>
      <c r="K269" s="15">
        <v>30.8</v>
      </c>
      <c r="M269" s="12">
        <v>19.05</v>
      </c>
      <c r="N269" s="12">
        <v>8.8000000000000007</v>
      </c>
      <c r="S269" s="22">
        <v>268</v>
      </c>
      <c r="AH269" s="27"/>
    </row>
    <row r="270" spans="1:34" ht="15.95" customHeight="1">
      <c r="A270" s="11">
        <v>269</v>
      </c>
      <c r="B270" s="12">
        <v>5</v>
      </c>
      <c r="C270" s="12">
        <v>1</v>
      </c>
      <c r="D270" s="13">
        <v>15.47</v>
      </c>
      <c r="F270" s="12">
        <v>1</v>
      </c>
      <c r="G270" s="18" t="s">
        <v>22</v>
      </c>
      <c r="I270" s="14">
        <v>189</v>
      </c>
      <c r="S270" s="22">
        <v>269</v>
      </c>
    </row>
    <row r="271" spans="1:34" ht="15.95" customHeight="1">
      <c r="A271" s="11">
        <v>270</v>
      </c>
      <c r="B271" s="12">
        <v>5</v>
      </c>
      <c r="C271" s="12">
        <v>1</v>
      </c>
      <c r="D271" s="13">
        <v>16.87</v>
      </c>
      <c r="F271" s="12">
        <v>1</v>
      </c>
      <c r="G271" s="18">
        <v>31</v>
      </c>
      <c r="I271" s="14">
        <v>225</v>
      </c>
      <c r="S271" s="22">
        <v>270</v>
      </c>
    </row>
    <row r="272" spans="1:34" ht="15.95" customHeight="1">
      <c r="A272" s="11">
        <v>271</v>
      </c>
      <c r="B272" s="12">
        <v>5</v>
      </c>
      <c r="C272" s="12">
        <v>1</v>
      </c>
      <c r="D272" s="13">
        <v>15.05</v>
      </c>
      <c r="F272" s="12">
        <v>1</v>
      </c>
      <c r="G272" s="18">
        <v>31</v>
      </c>
      <c r="I272" s="14">
        <v>217</v>
      </c>
      <c r="S272" s="22">
        <v>271</v>
      </c>
    </row>
    <row r="273" spans="1:34" ht="15.95" customHeight="1">
      <c r="A273" s="11">
        <v>272</v>
      </c>
      <c r="B273" s="12">
        <v>5</v>
      </c>
      <c r="C273" s="12">
        <v>1</v>
      </c>
      <c r="D273" s="13">
        <v>13.49</v>
      </c>
      <c r="F273" s="12">
        <v>1</v>
      </c>
      <c r="G273" s="18" t="s">
        <v>31</v>
      </c>
      <c r="I273" s="14">
        <v>155</v>
      </c>
      <c r="S273" s="22">
        <v>272</v>
      </c>
    </row>
    <row r="274" spans="1:34" ht="15.95" customHeight="1">
      <c r="A274" s="11">
        <v>273</v>
      </c>
      <c r="B274" s="12">
        <v>5</v>
      </c>
      <c r="C274" s="12">
        <v>1</v>
      </c>
      <c r="D274" s="13">
        <v>17.04</v>
      </c>
      <c r="F274" s="12">
        <v>1</v>
      </c>
      <c r="G274" s="18" t="s">
        <v>22</v>
      </c>
      <c r="I274" s="14">
        <v>197</v>
      </c>
      <c r="S274" s="22">
        <v>273</v>
      </c>
      <c r="AF274" s="16" t="s">
        <v>51</v>
      </c>
    </row>
    <row r="275" spans="1:34" ht="15.95" customHeight="1">
      <c r="A275" s="11">
        <v>274</v>
      </c>
      <c r="B275" s="12">
        <v>5</v>
      </c>
      <c r="C275" s="12">
        <v>1</v>
      </c>
      <c r="D275" s="13">
        <v>18.2</v>
      </c>
      <c r="F275" s="12">
        <v>1</v>
      </c>
      <c r="G275" s="18">
        <v>11</v>
      </c>
      <c r="I275" s="14">
        <v>231</v>
      </c>
      <c r="S275" s="22">
        <v>274</v>
      </c>
      <c r="AF275" s="16" t="s">
        <v>51</v>
      </c>
    </row>
    <row r="276" spans="1:34" ht="15.95" customHeight="1">
      <c r="A276" s="11">
        <v>275</v>
      </c>
      <c r="B276" s="12">
        <v>5</v>
      </c>
      <c r="C276" s="12">
        <v>1</v>
      </c>
      <c r="D276" s="13">
        <v>15.11</v>
      </c>
      <c r="F276" s="12">
        <v>1</v>
      </c>
      <c r="G276" s="18" t="s">
        <v>42</v>
      </c>
      <c r="I276" s="14">
        <v>201</v>
      </c>
      <c r="S276" s="22">
        <v>275</v>
      </c>
      <c r="AF276" s="16" t="s">
        <v>60</v>
      </c>
    </row>
    <row r="277" spans="1:34" ht="15.95" customHeight="1">
      <c r="A277" s="11">
        <v>276</v>
      </c>
      <c r="B277" s="12">
        <v>5</v>
      </c>
      <c r="C277" s="12">
        <v>1</v>
      </c>
      <c r="D277" s="13">
        <v>20.37</v>
      </c>
      <c r="F277" s="12">
        <v>1</v>
      </c>
      <c r="G277" s="18" t="s">
        <v>22</v>
      </c>
      <c r="I277" s="14">
        <v>255</v>
      </c>
      <c r="S277" s="22">
        <v>276</v>
      </c>
    </row>
    <row r="278" spans="1:34" ht="15.95" customHeight="1">
      <c r="A278" s="11">
        <v>277</v>
      </c>
      <c r="B278" s="12">
        <v>5</v>
      </c>
      <c r="C278" s="12">
        <v>1</v>
      </c>
      <c r="D278" s="13">
        <v>16.239999999999998</v>
      </c>
      <c r="F278" s="12">
        <v>1</v>
      </c>
      <c r="G278" s="18">
        <v>31</v>
      </c>
      <c r="I278" s="14">
        <v>277</v>
      </c>
      <c r="S278" s="22">
        <v>277</v>
      </c>
    </row>
    <row r="279" spans="1:34" ht="15.95" customHeight="1">
      <c r="A279" s="11">
        <v>278</v>
      </c>
      <c r="B279" s="12">
        <v>5</v>
      </c>
      <c r="C279" s="12">
        <v>1</v>
      </c>
      <c r="D279" s="13">
        <v>13.95</v>
      </c>
      <c r="F279" s="12">
        <v>1</v>
      </c>
      <c r="G279" s="18" t="s">
        <v>31</v>
      </c>
      <c r="I279" s="14">
        <v>226</v>
      </c>
      <c r="S279" s="22">
        <v>278</v>
      </c>
    </row>
    <row r="280" spans="1:34" ht="15.95" customHeight="1">
      <c r="A280" s="11">
        <v>279</v>
      </c>
      <c r="B280" s="12">
        <v>5</v>
      </c>
      <c r="C280" s="12">
        <v>3</v>
      </c>
      <c r="D280" s="13">
        <v>17.649999999999999</v>
      </c>
      <c r="F280" s="12">
        <v>3</v>
      </c>
      <c r="G280" s="18">
        <v>11</v>
      </c>
      <c r="I280" s="14">
        <v>193</v>
      </c>
      <c r="J280" s="20" t="s">
        <v>61</v>
      </c>
      <c r="K280" s="15">
        <v>24.6</v>
      </c>
      <c r="M280" s="12">
        <v>18.8</v>
      </c>
      <c r="N280" s="12">
        <v>8.0500000000000007</v>
      </c>
      <c r="S280" s="22">
        <v>279</v>
      </c>
      <c r="AF280" s="16" t="s">
        <v>51</v>
      </c>
      <c r="AH280" s="27"/>
    </row>
    <row r="281" spans="1:34" ht="15.95" customHeight="1">
      <c r="A281" s="11">
        <v>280</v>
      </c>
      <c r="B281" s="12">
        <v>5</v>
      </c>
      <c r="C281" s="12">
        <v>4</v>
      </c>
      <c r="D281" s="13">
        <v>9.48</v>
      </c>
      <c r="F281" s="12">
        <v>1</v>
      </c>
      <c r="G281" s="18">
        <v>31</v>
      </c>
      <c r="I281" s="14">
        <v>240</v>
      </c>
      <c r="S281" s="22">
        <v>280</v>
      </c>
    </row>
    <row r="282" spans="1:34" ht="15.95" customHeight="1">
      <c r="A282" s="11">
        <v>281</v>
      </c>
      <c r="B282" s="12">
        <v>5</v>
      </c>
      <c r="C282" s="12">
        <v>1</v>
      </c>
      <c r="D282" s="13">
        <v>18.989999999999998</v>
      </c>
      <c r="F282" s="12">
        <v>1</v>
      </c>
      <c r="G282" s="18" t="s">
        <v>22</v>
      </c>
      <c r="I282" s="14">
        <v>221</v>
      </c>
      <c r="S282" s="22">
        <v>281</v>
      </c>
      <c r="AF282" s="16" t="s">
        <v>51</v>
      </c>
    </row>
    <row r="283" spans="1:34" ht="15.95" customHeight="1">
      <c r="A283" s="11">
        <v>282</v>
      </c>
      <c r="B283" s="12">
        <v>5</v>
      </c>
      <c r="C283" s="12">
        <v>1</v>
      </c>
      <c r="D283" s="13">
        <v>12.88</v>
      </c>
      <c r="F283" s="12">
        <v>1</v>
      </c>
      <c r="G283" s="18">
        <v>31</v>
      </c>
      <c r="I283" s="14">
        <v>220</v>
      </c>
      <c r="S283" s="22">
        <v>282</v>
      </c>
    </row>
    <row r="284" spans="1:34" ht="15.95" customHeight="1">
      <c r="A284" s="11">
        <v>283</v>
      </c>
      <c r="B284" s="12">
        <v>5</v>
      </c>
      <c r="C284" s="12">
        <v>1</v>
      </c>
      <c r="D284" s="13">
        <v>15.81</v>
      </c>
      <c r="F284" s="12">
        <v>1</v>
      </c>
      <c r="G284" s="18">
        <v>31</v>
      </c>
      <c r="I284" s="14">
        <v>242</v>
      </c>
      <c r="S284" s="22">
        <v>283</v>
      </c>
    </row>
    <row r="285" spans="1:34" ht="15.95" customHeight="1">
      <c r="A285" s="11">
        <v>284</v>
      </c>
      <c r="B285" s="12">
        <v>5</v>
      </c>
      <c r="C285" s="12">
        <v>1</v>
      </c>
      <c r="D285" s="13">
        <v>17.7</v>
      </c>
      <c r="F285" s="12">
        <v>1</v>
      </c>
      <c r="G285" s="18">
        <v>11</v>
      </c>
      <c r="I285" s="14">
        <v>224</v>
      </c>
      <c r="J285" s="20" t="s">
        <v>61</v>
      </c>
      <c r="K285" s="15">
        <v>26.4</v>
      </c>
      <c r="M285" s="12">
        <v>19.55</v>
      </c>
      <c r="N285" s="12">
        <v>9.5500000000000007</v>
      </c>
      <c r="S285" s="22">
        <v>284</v>
      </c>
      <c r="AH285" s="27"/>
    </row>
    <row r="286" spans="1:34" ht="15.95" customHeight="1">
      <c r="A286" s="11">
        <v>285</v>
      </c>
      <c r="B286" s="12">
        <v>5</v>
      </c>
      <c r="C286" s="12">
        <v>1</v>
      </c>
      <c r="D286" s="13">
        <v>17.48</v>
      </c>
      <c r="F286" s="12">
        <v>1</v>
      </c>
      <c r="G286" s="18" t="s">
        <v>31</v>
      </c>
      <c r="I286" s="14">
        <v>234</v>
      </c>
      <c r="S286" s="22">
        <v>285</v>
      </c>
    </row>
    <row r="287" spans="1:34" ht="15.95" customHeight="1">
      <c r="A287" s="11">
        <v>286</v>
      </c>
      <c r="B287" s="12">
        <v>5</v>
      </c>
      <c r="C287" s="12">
        <v>1</v>
      </c>
      <c r="D287" s="13">
        <v>15.1</v>
      </c>
      <c r="F287" s="12">
        <v>1</v>
      </c>
      <c r="G287" s="18">
        <v>31</v>
      </c>
      <c r="I287" s="14">
        <v>220</v>
      </c>
      <c r="S287" s="22">
        <v>286</v>
      </c>
    </row>
    <row r="288" spans="1:34" ht="15.95" customHeight="1">
      <c r="A288" s="11">
        <v>287</v>
      </c>
      <c r="B288" s="12">
        <v>5</v>
      </c>
      <c r="C288" s="12">
        <v>3</v>
      </c>
      <c r="D288" s="13">
        <v>16.079999999999998</v>
      </c>
      <c r="F288" s="12">
        <v>4</v>
      </c>
      <c r="G288" s="18">
        <v>11</v>
      </c>
      <c r="I288" s="14">
        <v>155</v>
      </c>
      <c r="S288" s="22">
        <v>287</v>
      </c>
    </row>
    <row r="289" spans="1:34" ht="15.95" customHeight="1">
      <c r="A289" s="11">
        <v>288</v>
      </c>
      <c r="B289" s="12">
        <v>5</v>
      </c>
      <c r="C289" s="12">
        <v>1</v>
      </c>
      <c r="D289" s="13">
        <v>17.03</v>
      </c>
      <c r="F289" s="12">
        <v>1</v>
      </c>
      <c r="G289" s="18">
        <v>11</v>
      </c>
      <c r="I289" s="14">
        <v>234</v>
      </c>
      <c r="S289" s="22">
        <v>288</v>
      </c>
    </row>
    <row r="290" spans="1:34" ht="15.95" customHeight="1">
      <c r="A290" s="11">
        <v>289</v>
      </c>
      <c r="B290" s="12">
        <v>5</v>
      </c>
      <c r="C290" s="12">
        <v>1</v>
      </c>
      <c r="D290" s="13">
        <v>18.97</v>
      </c>
      <c r="F290" s="12">
        <v>1</v>
      </c>
      <c r="G290" s="18">
        <v>11</v>
      </c>
      <c r="I290" s="14">
        <v>267</v>
      </c>
      <c r="S290" s="22">
        <v>289</v>
      </c>
    </row>
    <row r="291" spans="1:34" ht="15.95" customHeight="1">
      <c r="A291" s="11">
        <v>290</v>
      </c>
      <c r="B291" s="12">
        <v>5</v>
      </c>
      <c r="C291" s="12">
        <v>1</v>
      </c>
      <c r="D291" s="13">
        <v>18.350000000000001</v>
      </c>
      <c r="F291" s="12">
        <v>1</v>
      </c>
      <c r="G291" s="18">
        <v>11</v>
      </c>
      <c r="I291" s="14">
        <v>227</v>
      </c>
      <c r="S291" s="22">
        <v>290</v>
      </c>
    </row>
    <row r="292" spans="1:34" ht="15.95" customHeight="1">
      <c r="A292" s="11">
        <v>291</v>
      </c>
      <c r="B292" s="12">
        <v>5</v>
      </c>
      <c r="C292" s="12">
        <v>1</v>
      </c>
      <c r="D292" s="13">
        <v>17.89</v>
      </c>
      <c r="F292" s="12">
        <v>1</v>
      </c>
      <c r="G292" s="18">
        <v>11</v>
      </c>
      <c r="I292" s="14">
        <v>223</v>
      </c>
      <c r="S292" s="22">
        <v>291</v>
      </c>
    </row>
    <row r="293" spans="1:34" ht="15.95" customHeight="1">
      <c r="A293" s="11">
        <v>292</v>
      </c>
      <c r="B293" s="12">
        <v>5</v>
      </c>
      <c r="C293" s="12">
        <v>1</v>
      </c>
      <c r="D293" s="13">
        <v>16.91</v>
      </c>
      <c r="F293" s="12">
        <v>1</v>
      </c>
      <c r="G293" s="18" t="s">
        <v>22</v>
      </c>
      <c r="I293" s="14">
        <v>211</v>
      </c>
      <c r="S293" s="22">
        <v>292</v>
      </c>
      <c r="AF293" s="16" t="s">
        <v>51</v>
      </c>
    </row>
    <row r="294" spans="1:34" ht="15.95" customHeight="1">
      <c r="A294" s="11">
        <v>293</v>
      </c>
      <c r="B294" s="12">
        <v>5</v>
      </c>
      <c r="C294" s="12">
        <v>4</v>
      </c>
      <c r="D294" s="13">
        <v>7.62</v>
      </c>
      <c r="F294" s="12">
        <v>1</v>
      </c>
      <c r="G294" s="18">
        <v>31</v>
      </c>
      <c r="I294" s="14">
        <v>211</v>
      </c>
      <c r="S294" s="22">
        <v>293</v>
      </c>
    </row>
    <row r="295" spans="1:34" ht="15.95" customHeight="1">
      <c r="A295" s="11">
        <v>294</v>
      </c>
      <c r="B295" s="12">
        <v>5</v>
      </c>
      <c r="C295" s="12">
        <v>1</v>
      </c>
      <c r="D295" s="13">
        <v>16.78</v>
      </c>
      <c r="F295" s="12">
        <v>1</v>
      </c>
      <c r="G295" s="18" t="s">
        <v>50</v>
      </c>
      <c r="I295" s="14">
        <v>210</v>
      </c>
      <c r="J295" s="20" t="s">
        <v>62</v>
      </c>
      <c r="K295" s="15">
        <v>23.1</v>
      </c>
      <c r="M295" s="12">
        <v>18.8</v>
      </c>
      <c r="N295" s="12">
        <v>9.5500000000000007</v>
      </c>
      <c r="O295" s="12">
        <v>18</v>
      </c>
      <c r="S295" s="22">
        <v>294</v>
      </c>
      <c r="AH295" s="27"/>
    </row>
    <row r="296" spans="1:34" ht="15.95" customHeight="1">
      <c r="A296" s="11">
        <v>295</v>
      </c>
      <c r="B296" s="12">
        <v>5</v>
      </c>
      <c r="C296" s="12">
        <v>1</v>
      </c>
      <c r="D296" s="13">
        <v>14.75</v>
      </c>
      <c r="F296" s="12">
        <v>1</v>
      </c>
      <c r="G296" s="18">
        <v>11</v>
      </c>
      <c r="I296" s="14">
        <v>198</v>
      </c>
      <c r="S296" s="22">
        <v>295</v>
      </c>
    </row>
    <row r="297" spans="1:34" ht="15.95" customHeight="1">
      <c r="A297" s="11">
        <v>296</v>
      </c>
      <c r="B297" s="12">
        <v>5</v>
      </c>
      <c r="C297" s="12">
        <v>1</v>
      </c>
      <c r="D297" s="13">
        <v>17.28</v>
      </c>
      <c r="F297" s="12">
        <v>1</v>
      </c>
      <c r="G297" s="18">
        <v>31</v>
      </c>
      <c r="I297" s="14">
        <v>245</v>
      </c>
      <c r="S297" s="22">
        <v>296</v>
      </c>
    </row>
    <row r="298" spans="1:34" ht="15.95" customHeight="1">
      <c r="A298" s="11">
        <v>297</v>
      </c>
      <c r="B298" s="12">
        <v>5</v>
      </c>
      <c r="C298" s="12">
        <v>4</v>
      </c>
      <c r="D298" s="13">
        <v>9.82</v>
      </c>
      <c r="F298" s="12">
        <v>1</v>
      </c>
      <c r="G298" s="18">
        <v>31</v>
      </c>
      <c r="I298" s="14">
        <v>180</v>
      </c>
      <c r="S298" s="22">
        <v>297</v>
      </c>
    </row>
    <row r="299" spans="1:34" ht="15.95" customHeight="1">
      <c r="A299" s="11">
        <v>298</v>
      </c>
      <c r="B299" s="12">
        <v>5</v>
      </c>
      <c r="C299" s="12">
        <v>1</v>
      </c>
      <c r="D299" s="13">
        <v>13.72</v>
      </c>
      <c r="F299" s="12">
        <v>1</v>
      </c>
      <c r="G299" s="18">
        <v>31</v>
      </c>
      <c r="I299" s="14">
        <v>213</v>
      </c>
      <c r="S299" s="22">
        <v>298</v>
      </c>
    </row>
    <row r="300" spans="1:34" ht="15.95" customHeight="1">
      <c r="A300" s="11">
        <v>299</v>
      </c>
      <c r="B300" s="12">
        <v>5</v>
      </c>
      <c r="C300" s="12">
        <v>1</v>
      </c>
      <c r="D300" s="13">
        <v>19.12</v>
      </c>
      <c r="F300" s="12">
        <v>1</v>
      </c>
      <c r="G300" s="18" t="s">
        <v>22</v>
      </c>
      <c r="I300" s="14">
        <v>204</v>
      </c>
      <c r="S300" s="22">
        <v>299</v>
      </c>
    </row>
    <row r="301" spans="1:34" ht="15.95" customHeight="1">
      <c r="A301" s="11">
        <v>300</v>
      </c>
      <c r="B301" s="12">
        <v>5</v>
      </c>
      <c r="C301" s="12">
        <v>1</v>
      </c>
      <c r="D301" s="13">
        <v>16.010000000000002</v>
      </c>
      <c r="F301" s="12">
        <v>1</v>
      </c>
      <c r="G301" s="18" t="s">
        <v>22</v>
      </c>
      <c r="I301" s="14">
        <v>220</v>
      </c>
      <c r="S301" s="22">
        <v>300</v>
      </c>
    </row>
    <row r="302" spans="1:34" ht="15.95" customHeight="1">
      <c r="A302" s="11">
        <v>301</v>
      </c>
      <c r="B302" s="12">
        <v>5</v>
      </c>
      <c r="C302" s="12">
        <v>1</v>
      </c>
      <c r="D302" s="13">
        <v>11.81</v>
      </c>
      <c r="F302" s="12">
        <v>1</v>
      </c>
      <c r="G302" s="18">
        <v>31</v>
      </c>
      <c r="I302" s="14">
        <v>186</v>
      </c>
      <c r="S302" s="22">
        <v>301</v>
      </c>
    </row>
    <row r="303" spans="1:34" ht="15.95" customHeight="1">
      <c r="A303" s="11">
        <v>302</v>
      </c>
      <c r="B303" s="12">
        <v>5</v>
      </c>
      <c r="C303" s="12">
        <v>1</v>
      </c>
      <c r="D303" s="13">
        <v>16.98</v>
      </c>
      <c r="F303" s="12">
        <v>1</v>
      </c>
      <c r="G303" s="18">
        <v>11</v>
      </c>
      <c r="I303" s="14">
        <v>227</v>
      </c>
      <c r="S303" s="22">
        <v>302</v>
      </c>
    </row>
    <row r="304" spans="1:34" ht="15.95" customHeight="1">
      <c r="A304" s="11">
        <v>303</v>
      </c>
      <c r="B304" s="12">
        <v>5</v>
      </c>
      <c r="C304" s="12">
        <v>1</v>
      </c>
      <c r="D304" s="13">
        <v>15.17</v>
      </c>
      <c r="F304" s="12">
        <v>1</v>
      </c>
      <c r="G304" s="18">
        <v>31</v>
      </c>
      <c r="I304" s="14">
        <v>225</v>
      </c>
      <c r="S304" s="22">
        <v>303</v>
      </c>
    </row>
    <row r="305" spans="1:34" ht="15.95" customHeight="1">
      <c r="A305" s="11">
        <v>304</v>
      </c>
      <c r="B305" s="12">
        <v>5</v>
      </c>
      <c r="C305" s="12">
        <v>1</v>
      </c>
      <c r="D305" s="13">
        <v>13.88</v>
      </c>
      <c r="F305" s="12">
        <v>1</v>
      </c>
      <c r="G305" s="18" t="s">
        <v>23</v>
      </c>
      <c r="I305" s="14">
        <v>223</v>
      </c>
      <c r="S305" s="22">
        <v>304</v>
      </c>
    </row>
    <row r="306" spans="1:34" ht="15.95" customHeight="1">
      <c r="A306" s="11">
        <v>305</v>
      </c>
      <c r="B306" s="12">
        <v>5</v>
      </c>
      <c r="C306" s="12">
        <v>1</v>
      </c>
      <c r="D306" s="13">
        <v>15.92</v>
      </c>
      <c r="F306" s="12">
        <v>1</v>
      </c>
      <c r="G306" s="18">
        <v>31</v>
      </c>
      <c r="I306" s="14">
        <v>266</v>
      </c>
      <c r="S306" s="22">
        <v>305</v>
      </c>
    </row>
    <row r="307" spans="1:34" ht="15.95" customHeight="1">
      <c r="A307" s="11">
        <v>306</v>
      </c>
      <c r="B307" s="12">
        <v>5</v>
      </c>
      <c r="C307" s="12">
        <v>1</v>
      </c>
      <c r="D307" s="13">
        <v>12.22</v>
      </c>
      <c r="S307" s="22">
        <v>306</v>
      </c>
      <c r="AF307" s="16" t="s">
        <v>47</v>
      </c>
    </row>
    <row r="308" spans="1:34" ht="15.95" customHeight="1">
      <c r="A308" s="11">
        <v>307</v>
      </c>
      <c r="B308" s="12">
        <v>5</v>
      </c>
      <c r="C308" s="12">
        <v>1</v>
      </c>
      <c r="D308" s="13">
        <v>18.55</v>
      </c>
      <c r="F308" s="12">
        <v>1</v>
      </c>
      <c r="G308" s="18">
        <v>31</v>
      </c>
      <c r="I308" s="14">
        <v>320</v>
      </c>
      <c r="S308" s="22">
        <v>307</v>
      </c>
    </row>
    <row r="309" spans="1:34" ht="15.95" customHeight="1">
      <c r="A309" s="11">
        <v>308</v>
      </c>
      <c r="B309" s="12">
        <v>5</v>
      </c>
      <c r="C309" s="12">
        <v>1</v>
      </c>
      <c r="D309" s="13">
        <v>15.85</v>
      </c>
      <c r="F309" s="12">
        <v>1</v>
      </c>
      <c r="G309" s="18">
        <v>31</v>
      </c>
      <c r="I309" s="14">
        <v>156</v>
      </c>
      <c r="S309" s="22">
        <v>308</v>
      </c>
    </row>
    <row r="310" spans="1:34" ht="15.95" customHeight="1">
      <c r="A310" s="11">
        <v>309</v>
      </c>
      <c r="B310" s="12">
        <v>5</v>
      </c>
      <c r="C310" s="12">
        <v>1</v>
      </c>
      <c r="D310" s="13">
        <v>15.38</v>
      </c>
      <c r="F310" s="12">
        <v>1</v>
      </c>
      <c r="G310" s="18">
        <v>31</v>
      </c>
      <c r="I310" s="14">
        <v>148</v>
      </c>
      <c r="S310" s="22">
        <v>309</v>
      </c>
    </row>
    <row r="311" spans="1:34" ht="15.95" customHeight="1">
      <c r="A311" s="11">
        <v>310</v>
      </c>
      <c r="B311" s="12">
        <v>5</v>
      </c>
      <c r="C311" s="12">
        <v>1</v>
      </c>
      <c r="D311" s="13">
        <v>17.52</v>
      </c>
      <c r="F311" s="12">
        <v>1</v>
      </c>
      <c r="G311" s="18">
        <v>11</v>
      </c>
      <c r="I311" s="14">
        <v>185</v>
      </c>
      <c r="S311" s="22">
        <v>310</v>
      </c>
      <c r="AF311" s="16" t="s">
        <v>51</v>
      </c>
    </row>
    <row r="312" spans="1:34" ht="15.95" customHeight="1">
      <c r="A312" s="11">
        <v>311</v>
      </c>
      <c r="B312" s="12">
        <v>5</v>
      </c>
      <c r="C312" s="12">
        <v>1</v>
      </c>
      <c r="D312" s="13">
        <v>18.32</v>
      </c>
      <c r="F312" s="12">
        <v>1</v>
      </c>
      <c r="G312" s="18">
        <v>11</v>
      </c>
      <c r="I312" s="14">
        <v>224</v>
      </c>
      <c r="S312" s="22">
        <v>311</v>
      </c>
    </row>
    <row r="313" spans="1:34" ht="15.95" customHeight="1">
      <c r="A313" s="11">
        <v>312</v>
      </c>
      <c r="B313" s="12">
        <v>5</v>
      </c>
      <c r="C313" s="12">
        <v>3</v>
      </c>
      <c r="D313" s="13">
        <v>18.7</v>
      </c>
      <c r="F313" s="12">
        <v>3</v>
      </c>
      <c r="G313" s="18">
        <v>11</v>
      </c>
      <c r="I313" s="14">
        <v>174</v>
      </c>
      <c r="S313" s="22">
        <v>312</v>
      </c>
    </row>
    <row r="314" spans="1:34" ht="15.95" customHeight="1">
      <c r="A314" s="11">
        <v>313</v>
      </c>
      <c r="B314" s="12">
        <v>5</v>
      </c>
      <c r="C314" s="12">
        <v>1</v>
      </c>
      <c r="D314" s="13">
        <v>17.329999999999998</v>
      </c>
      <c r="F314" s="12">
        <v>3</v>
      </c>
      <c r="G314" s="18">
        <v>31</v>
      </c>
      <c r="I314" s="14">
        <v>230</v>
      </c>
      <c r="S314" s="22">
        <v>313</v>
      </c>
    </row>
    <row r="315" spans="1:34" ht="15.95" customHeight="1">
      <c r="A315" s="11">
        <v>314</v>
      </c>
      <c r="B315" s="12">
        <v>5</v>
      </c>
      <c r="C315" s="12">
        <v>1</v>
      </c>
      <c r="D315" s="13">
        <v>19.239999999999998</v>
      </c>
      <c r="F315" s="12">
        <v>1</v>
      </c>
      <c r="G315" s="18">
        <v>11</v>
      </c>
      <c r="I315" s="14">
        <v>214</v>
      </c>
      <c r="J315" s="20" t="s">
        <v>61</v>
      </c>
      <c r="K315" s="15">
        <v>26.9</v>
      </c>
      <c r="M315" s="12">
        <v>20.8</v>
      </c>
      <c r="N315" s="12">
        <v>10.8</v>
      </c>
      <c r="S315" s="22">
        <v>314</v>
      </c>
      <c r="AH315" s="27"/>
    </row>
    <row r="316" spans="1:34" ht="15.95" customHeight="1">
      <c r="A316" s="11">
        <v>315</v>
      </c>
      <c r="B316" s="12">
        <v>5</v>
      </c>
      <c r="C316" s="12">
        <v>1</v>
      </c>
      <c r="D316" s="13">
        <v>19.43</v>
      </c>
      <c r="F316" s="12">
        <v>1</v>
      </c>
      <c r="G316" s="18">
        <v>11</v>
      </c>
      <c r="I316" s="14">
        <v>200</v>
      </c>
      <c r="S316" s="22">
        <v>315</v>
      </c>
    </row>
    <row r="317" spans="1:34" ht="15.95" customHeight="1">
      <c r="A317" s="11">
        <v>316</v>
      </c>
      <c r="B317" s="12">
        <v>5</v>
      </c>
      <c r="C317" s="12">
        <v>1</v>
      </c>
      <c r="D317" s="13">
        <v>14.99</v>
      </c>
      <c r="F317" s="12">
        <v>1</v>
      </c>
      <c r="G317" s="18" t="s">
        <v>31</v>
      </c>
      <c r="I317" s="14">
        <v>209</v>
      </c>
      <c r="S317" s="22">
        <v>316</v>
      </c>
    </row>
    <row r="318" spans="1:34" ht="15.95" customHeight="1">
      <c r="A318" s="11">
        <v>801</v>
      </c>
      <c r="F318" s="12">
        <v>1</v>
      </c>
      <c r="G318" s="18">
        <v>31</v>
      </c>
      <c r="I318" s="14">
        <v>130</v>
      </c>
      <c r="S318" s="22">
        <v>801</v>
      </c>
      <c r="T318" s="15">
        <v>77</v>
      </c>
      <c r="U318" s="12">
        <v>-99</v>
      </c>
      <c r="V318" s="12">
        <v>17</v>
      </c>
      <c r="W318" s="12">
        <v>18</v>
      </c>
      <c r="X318" s="12">
        <v>-99</v>
      </c>
      <c r="Y318" s="12">
        <v>64</v>
      </c>
      <c r="Z318" s="12">
        <v>63</v>
      </c>
      <c r="AA318" s="12">
        <v>-99</v>
      </c>
      <c r="AB318" s="12">
        <v>110</v>
      </c>
      <c r="AC318" s="12">
        <v>21</v>
      </c>
      <c r="AD318" s="12">
        <v>-99</v>
      </c>
      <c r="AE318" s="12">
        <v>260</v>
      </c>
    </row>
    <row r="319" spans="1:34" ht="15.95" customHeight="1">
      <c r="A319" s="11">
        <v>802</v>
      </c>
      <c r="F319" s="12">
        <v>1</v>
      </c>
      <c r="G319" s="18">
        <v>31</v>
      </c>
      <c r="I319" s="14">
        <v>205</v>
      </c>
      <c r="S319" s="22">
        <v>802</v>
      </c>
      <c r="T319" s="15">
        <v>18</v>
      </c>
      <c r="U319" s="12">
        <v>-99</v>
      </c>
      <c r="V319" s="12">
        <v>116</v>
      </c>
      <c r="W319" s="12">
        <v>77</v>
      </c>
      <c r="X319" s="12">
        <v>-99</v>
      </c>
      <c r="Y319" s="12">
        <v>72</v>
      </c>
      <c r="Z319" s="12">
        <v>25</v>
      </c>
      <c r="AA319" s="12">
        <v>-99</v>
      </c>
      <c r="AB319" s="12">
        <v>33</v>
      </c>
      <c r="AC319" s="12">
        <v>29</v>
      </c>
      <c r="AD319" s="12">
        <v>-99</v>
      </c>
      <c r="AE319" s="12">
        <v>337</v>
      </c>
    </row>
    <row r="320" spans="1:34" ht="15.95" customHeight="1">
      <c r="A320" s="11">
        <v>803</v>
      </c>
      <c r="F320" s="12">
        <v>1</v>
      </c>
      <c r="G320" s="18">
        <v>31</v>
      </c>
      <c r="I320" s="14">
        <v>267</v>
      </c>
      <c r="S320" s="22">
        <v>803</v>
      </c>
      <c r="T320" s="15">
        <v>77</v>
      </c>
      <c r="U320" s="12">
        <v>-99</v>
      </c>
      <c r="V320" s="12">
        <v>132</v>
      </c>
      <c r="W320" s="12">
        <v>80</v>
      </c>
      <c r="X320" s="12">
        <v>-99</v>
      </c>
      <c r="Y320" s="12">
        <v>72</v>
      </c>
      <c r="Z320" s="12">
        <v>92</v>
      </c>
      <c r="AA320" s="12">
        <v>-99</v>
      </c>
      <c r="AB320" s="12">
        <v>342</v>
      </c>
      <c r="AC320" s="12">
        <v>29</v>
      </c>
      <c r="AD320" s="12">
        <v>-99</v>
      </c>
      <c r="AE320" s="12">
        <v>281</v>
      </c>
    </row>
    <row r="321" spans="1:32" ht="15.95" customHeight="1">
      <c r="A321" s="11">
        <v>804</v>
      </c>
      <c r="F321" s="12">
        <v>1</v>
      </c>
      <c r="G321" s="18" t="s">
        <v>22</v>
      </c>
      <c r="I321" s="14">
        <v>206</v>
      </c>
      <c r="S321" s="22">
        <v>804</v>
      </c>
      <c r="T321" s="15">
        <v>80</v>
      </c>
      <c r="U321" s="12">
        <v>-99</v>
      </c>
      <c r="V321" s="12">
        <v>106</v>
      </c>
      <c r="W321" s="12">
        <v>25</v>
      </c>
      <c r="X321" s="12">
        <v>-99</v>
      </c>
      <c r="Y321" s="12">
        <v>158</v>
      </c>
      <c r="Z321" s="12">
        <v>29</v>
      </c>
      <c r="AA321" s="12">
        <v>-99</v>
      </c>
      <c r="AB321" s="12">
        <v>219</v>
      </c>
      <c r="AC321" s="12">
        <v>36</v>
      </c>
      <c r="AD321" s="12">
        <v>-99</v>
      </c>
      <c r="AE321" s="12">
        <v>287</v>
      </c>
    </row>
    <row r="322" spans="1:32" ht="15.95" customHeight="1">
      <c r="A322" s="11">
        <v>805</v>
      </c>
      <c r="F322" s="12">
        <v>1</v>
      </c>
      <c r="G322" s="18">
        <v>31</v>
      </c>
      <c r="I322" s="14">
        <v>176</v>
      </c>
      <c r="S322" s="22">
        <v>805</v>
      </c>
      <c r="T322" s="15">
        <v>25</v>
      </c>
      <c r="U322" s="12">
        <v>-99</v>
      </c>
      <c r="V322" s="12">
        <v>126</v>
      </c>
      <c r="W322" s="12">
        <v>80</v>
      </c>
      <c r="X322" s="12">
        <v>-99</v>
      </c>
      <c r="Y322" s="12">
        <v>91</v>
      </c>
      <c r="Z322" s="12">
        <v>92</v>
      </c>
      <c r="AA322" s="12">
        <v>-99</v>
      </c>
      <c r="AB322" s="12">
        <v>14</v>
      </c>
      <c r="AC322" s="12">
        <v>36</v>
      </c>
      <c r="AD322" s="12">
        <v>-99</v>
      </c>
      <c r="AE322" s="12">
        <v>309</v>
      </c>
    </row>
    <row r="323" spans="1:32" ht="15.95" customHeight="1">
      <c r="A323" s="11">
        <v>806</v>
      </c>
      <c r="F323" s="12">
        <v>1</v>
      </c>
      <c r="G323" s="18">
        <v>31</v>
      </c>
      <c r="I323" s="14">
        <v>270</v>
      </c>
      <c r="S323" s="22">
        <v>806</v>
      </c>
      <c r="T323" s="15">
        <v>48</v>
      </c>
      <c r="U323" s="12">
        <v>-99</v>
      </c>
      <c r="V323" s="12">
        <v>261</v>
      </c>
      <c r="W323" s="12">
        <v>110</v>
      </c>
      <c r="X323" s="12">
        <v>-99</v>
      </c>
      <c r="Y323" s="12">
        <v>351</v>
      </c>
      <c r="Z323" s="12">
        <v>101</v>
      </c>
      <c r="AA323" s="12">
        <v>-99</v>
      </c>
      <c r="AB323" s="12">
        <v>32</v>
      </c>
      <c r="AC323" s="12">
        <v>44</v>
      </c>
      <c r="AD323" s="12">
        <v>-99</v>
      </c>
      <c r="AE323" s="12">
        <v>193</v>
      </c>
    </row>
    <row r="324" spans="1:32" ht="15.95" customHeight="1">
      <c r="A324" s="11">
        <v>807</v>
      </c>
      <c r="F324" s="12">
        <v>1</v>
      </c>
      <c r="G324" s="18">
        <v>31</v>
      </c>
      <c r="I324" s="14">
        <v>191</v>
      </c>
      <c r="S324" s="22">
        <v>807</v>
      </c>
      <c r="T324" s="15">
        <v>54</v>
      </c>
      <c r="U324" s="12">
        <v>-99</v>
      </c>
      <c r="V324" s="12">
        <v>289</v>
      </c>
      <c r="W324" s="12">
        <v>56</v>
      </c>
      <c r="X324" s="12">
        <v>-99</v>
      </c>
      <c r="Y324" s="12">
        <v>327</v>
      </c>
      <c r="Z324" s="12">
        <v>110</v>
      </c>
      <c r="AA324" s="12">
        <v>-99</v>
      </c>
      <c r="AB324" s="12">
        <v>26</v>
      </c>
      <c r="AC324" s="12">
        <v>101</v>
      </c>
      <c r="AD324" s="12">
        <v>-99</v>
      </c>
      <c r="AE324" s="12">
        <v>94</v>
      </c>
    </row>
    <row r="325" spans="1:32" ht="15.95" customHeight="1">
      <c r="A325" s="11">
        <v>808</v>
      </c>
      <c r="F325" s="12">
        <v>1</v>
      </c>
      <c r="G325" s="18" t="s">
        <v>23</v>
      </c>
      <c r="I325" s="14">
        <v>121</v>
      </c>
      <c r="S325" s="22">
        <v>808</v>
      </c>
      <c r="T325" s="15">
        <v>3</v>
      </c>
      <c r="U325" s="12">
        <v>-99</v>
      </c>
      <c r="V325" s="12">
        <v>248</v>
      </c>
      <c r="W325" s="12">
        <v>4</v>
      </c>
      <c r="X325" s="12">
        <v>-99</v>
      </c>
      <c r="Y325" s="12">
        <v>286</v>
      </c>
      <c r="Z325" s="12">
        <v>63</v>
      </c>
      <c r="AA325" s="12">
        <v>-99</v>
      </c>
      <c r="AB325" s="12">
        <v>341</v>
      </c>
      <c r="AC325" s="12">
        <v>123</v>
      </c>
      <c r="AD325" s="12">
        <v>-99</v>
      </c>
      <c r="AE325" s="12">
        <v>29.5</v>
      </c>
    </row>
    <row r="326" spans="1:32" ht="15.95" customHeight="1">
      <c r="A326" s="11">
        <v>809</v>
      </c>
      <c r="F326" s="12">
        <v>1</v>
      </c>
      <c r="G326" s="18">
        <v>31</v>
      </c>
      <c r="I326" s="14">
        <v>258</v>
      </c>
      <c r="S326" s="22">
        <v>809</v>
      </c>
      <c r="T326" s="15">
        <v>6</v>
      </c>
      <c r="U326" s="12">
        <v>-99</v>
      </c>
      <c r="V326" s="12">
        <v>256</v>
      </c>
      <c r="W326" s="12">
        <v>9</v>
      </c>
      <c r="X326" s="12">
        <v>-99</v>
      </c>
      <c r="Y326" s="12">
        <v>280</v>
      </c>
      <c r="Z326" s="12">
        <v>63</v>
      </c>
      <c r="AA326" s="12">
        <v>-99</v>
      </c>
      <c r="AB326" s="12">
        <v>347</v>
      </c>
      <c r="AC326" s="12">
        <v>123</v>
      </c>
      <c r="AD326" s="12">
        <v>-99</v>
      </c>
      <c r="AE326" s="12">
        <v>42</v>
      </c>
    </row>
    <row r="327" spans="1:32" ht="15.95" customHeight="1">
      <c r="A327" s="11">
        <v>810</v>
      </c>
      <c r="F327" s="12">
        <v>1</v>
      </c>
      <c r="G327" s="18">
        <v>31</v>
      </c>
      <c r="I327" s="14">
        <v>229</v>
      </c>
      <c r="S327" s="22">
        <v>810</v>
      </c>
      <c r="T327" s="15">
        <v>138</v>
      </c>
      <c r="U327" s="12">
        <v>-99</v>
      </c>
      <c r="V327" s="12">
        <v>321</v>
      </c>
      <c r="W327" s="12">
        <v>139</v>
      </c>
      <c r="X327" s="12">
        <v>-99</v>
      </c>
      <c r="Y327" s="12">
        <v>358</v>
      </c>
      <c r="Z327" s="12">
        <v>132</v>
      </c>
      <c r="AA327" s="12">
        <v>-99</v>
      </c>
      <c r="AB327" s="12">
        <v>49</v>
      </c>
      <c r="AC327" s="12">
        <v>129</v>
      </c>
      <c r="AD327" s="12">
        <v>-99</v>
      </c>
      <c r="AE327" s="12">
        <v>87</v>
      </c>
    </row>
    <row r="328" spans="1:32" ht="15.95" customHeight="1">
      <c r="A328" s="11">
        <v>811</v>
      </c>
      <c r="F328" s="12">
        <v>1</v>
      </c>
      <c r="G328" s="18">
        <v>31</v>
      </c>
      <c r="I328" s="14">
        <v>258</v>
      </c>
      <c r="S328" s="22">
        <v>811</v>
      </c>
      <c r="T328" s="15">
        <v>80</v>
      </c>
      <c r="U328" s="12">
        <v>-99</v>
      </c>
      <c r="V328" s="12">
        <v>301</v>
      </c>
      <c r="W328" s="12">
        <v>82</v>
      </c>
      <c r="X328" s="12">
        <v>-99</v>
      </c>
      <c r="Y328" s="12">
        <v>337</v>
      </c>
      <c r="Z328" s="12">
        <v>138</v>
      </c>
      <c r="AA328" s="12">
        <v>-99</v>
      </c>
      <c r="AB328" s="12">
        <v>9</v>
      </c>
      <c r="AC328" s="12">
        <v>129</v>
      </c>
      <c r="AD328" s="12">
        <v>-99</v>
      </c>
      <c r="AE328" s="12">
        <v>90</v>
      </c>
    </row>
    <row r="329" spans="1:32" ht="15.95" customHeight="1">
      <c r="A329" s="11">
        <v>812</v>
      </c>
      <c r="F329" s="12">
        <v>1</v>
      </c>
      <c r="G329" s="18">
        <v>31</v>
      </c>
      <c r="I329" s="14">
        <v>231</v>
      </c>
      <c r="S329" s="22">
        <v>812</v>
      </c>
      <c r="T329" s="15">
        <v>24</v>
      </c>
      <c r="U329" s="12">
        <v>-99</v>
      </c>
      <c r="V329" s="12">
        <v>258</v>
      </c>
      <c r="W329" s="12">
        <v>25</v>
      </c>
      <c r="X329" s="12">
        <v>-99</v>
      </c>
      <c r="Y329" s="12">
        <v>325</v>
      </c>
      <c r="Z329" s="12">
        <v>80</v>
      </c>
      <c r="AA329" s="12">
        <v>-99</v>
      </c>
      <c r="AB329" s="12">
        <v>12</v>
      </c>
      <c r="AC329" s="12">
        <v>77</v>
      </c>
      <c r="AD329" s="12">
        <v>-99</v>
      </c>
      <c r="AE329" s="12">
        <v>41</v>
      </c>
    </row>
    <row r="330" spans="1:32" ht="15.95" customHeight="1">
      <c r="A330" s="11">
        <v>813</v>
      </c>
      <c r="F330" s="12">
        <v>1</v>
      </c>
      <c r="G330" s="18">
        <v>31</v>
      </c>
      <c r="I330" s="14">
        <v>222</v>
      </c>
      <c r="S330" s="22">
        <v>813</v>
      </c>
      <c r="T330" s="15">
        <v>92</v>
      </c>
      <c r="U330" s="12">
        <v>-99</v>
      </c>
      <c r="V330" s="12">
        <v>330</v>
      </c>
      <c r="W330" s="12">
        <v>29</v>
      </c>
      <c r="X330" s="12">
        <v>-99</v>
      </c>
      <c r="Y330" s="12">
        <v>282</v>
      </c>
      <c r="Z330" s="12">
        <v>25</v>
      </c>
      <c r="AA330" s="12">
        <v>-99</v>
      </c>
      <c r="AB330" s="12">
        <v>222</v>
      </c>
      <c r="AC330" s="12">
        <v>18</v>
      </c>
      <c r="AD330" s="12">
        <v>-99</v>
      </c>
      <c r="AE330" s="12">
        <v>166</v>
      </c>
    </row>
    <row r="331" spans="1:32" ht="15.95" customHeight="1">
      <c r="A331" s="11">
        <v>814</v>
      </c>
      <c r="F331" s="12">
        <v>1</v>
      </c>
      <c r="G331" s="18">
        <v>31</v>
      </c>
      <c r="I331" s="14">
        <v>164</v>
      </c>
      <c r="S331" s="22">
        <v>814</v>
      </c>
      <c r="T331" s="15">
        <v>101</v>
      </c>
      <c r="U331" s="12">
        <v>-99</v>
      </c>
      <c r="V331" s="12">
        <v>329</v>
      </c>
      <c r="W331" s="12">
        <v>49</v>
      </c>
      <c r="X331" s="12">
        <v>-99</v>
      </c>
      <c r="Y331" s="12">
        <v>299</v>
      </c>
      <c r="Z331" s="12">
        <v>44</v>
      </c>
      <c r="AA331" s="12">
        <v>-99</v>
      </c>
      <c r="AB331" s="12">
        <v>273</v>
      </c>
      <c r="AC331" s="12">
        <v>36</v>
      </c>
      <c r="AD331" s="12">
        <v>-99</v>
      </c>
      <c r="AE331" s="12">
        <v>219</v>
      </c>
    </row>
    <row r="332" spans="1:32" ht="15.95" customHeight="1">
      <c r="A332" s="11">
        <v>815</v>
      </c>
      <c r="F332" s="12">
        <v>1</v>
      </c>
      <c r="G332" s="18">
        <v>31</v>
      </c>
      <c r="I332" s="14">
        <v>223</v>
      </c>
      <c r="S332" s="22">
        <v>815</v>
      </c>
      <c r="T332" s="15">
        <v>154</v>
      </c>
      <c r="U332" s="12">
        <v>-99</v>
      </c>
      <c r="V332" s="12">
        <v>343</v>
      </c>
      <c r="W332" s="12">
        <v>153</v>
      </c>
      <c r="X332" s="12">
        <v>-99</v>
      </c>
      <c r="Y332" s="12">
        <v>1</v>
      </c>
      <c r="Z332" s="12">
        <v>149</v>
      </c>
      <c r="AA332" s="12">
        <v>-99</v>
      </c>
      <c r="AB332" s="12">
        <v>103</v>
      </c>
      <c r="AC332" s="12">
        <v>94</v>
      </c>
      <c r="AD332" s="12">
        <v>-99</v>
      </c>
      <c r="AE332" s="12">
        <v>221</v>
      </c>
    </row>
    <row r="333" spans="1:32" ht="15.95" customHeight="1">
      <c r="A333" s="11">
        <v>816</v>
      </c>
      <c r="F333" s="12">
        <v>1</v>
      </c>
      <c r="G333" s="18" t="s">
        <v>24</v>
      </c>
      <c r="I333" s="14">
        <v>179</v>
      </c>
      <c r="S333" s="22">
        <v>816</v>
      </c>
      <c r="T333" s="15">
        <v>106</v>
      </c>
      <c r="U333" s="12">
        <v>-99</v>
      </c>
      <c r="V333" s="12">
        <v>333</v>
      </c>
      <c r="W333" s="12">
        <v>153</v>
      </c>
      <c r="X333" s="12">
        <v>-99</v>
      </c>
      <c r="Y333" s="12">
        <v>49</v>
      </c>
      <c r="Z333" s="12">
        <v>151</v>
      </c>
      <c r="AA333" s="12">
        <v>-99</v>
      </c>
      <c r="AB333" s="12">
        <v>112</v>
      </c>
      <c r="AC333" s="12">
        <v>157</v>
      </c>
      <c r="AD333" s="12">
        <v>-99</v>
      </c>
      <c r="AE333" s="12">
        <v>358</v>
      </c>
    </row>
    <row r="334" spans="1:32" ht="15.95" customHeight="1">
      <c r="A334" s="11">
        <v>817</v>
      </c>
      <c r="F334" s="12">
        <v>1</v>
      </c>
      <c r="G334" s="18">
        <v>31</v>
      </c>
      <c r="I334" s="14">
        <v>187</v>
      </c>
      <c r="S334" s="22">
        <v>817</v>
      </c>
      <c r="T334" s="15">
        <v>110</v>
      </c>
      <c r="U334" s="12">
        <v>-99</v>
      </c>
      <c r="V334" s="12">
        <v>254</v>
      </c>
      <c r="W334" s="12">
        <v>101</v>
      </c>
      <c r="X334" s="12">
        <v>-99</v>
      </c>
      <c r="Y334" s="12">
        <v>195</v>
      </c>
      <c r="Z334" s="12">
        <v>151</v>
      </c>
      <c r="AA334" s="12">
        <v>-99</v>
      </c>
      <c r="AB334" s="12">
        <v>118</v>
      </c>
      <c r="AC334" s="12">
        <v>154</v>
      </c>
      <c r="AD334" s="12">
        <v>-99</v>
      </c>
      <c r="AE334" s="12">
        <v>102</v>
      </c>
      <c r="AF334" s="16" t="s">
        <v>29</v>
      </c>
    </row>
    <row r="335" spans="1:32" ht="15.95" customHeight="1">
      <c r="A335" s="11">
        <v>818</v>
      </c>
      <c r="F335" s="12">
        <v>1</v>
      </c>
      <c r="G335" s="18">
        <v>31</v>
      </c>
      <c r="I335" s="14">
        <v>249</v>
      </c>
      <c r="S335" s="22">
        <v>818</v>
      </c>
      <c r="T335" s="15">
        <v>56</v>
      </c>
      <c r="U335" s="12">
        <v>-99</v>
      </c>
      <c r="V335" s="12">
        <v>266</v>
      </c>
      <c r="W335" s="12">
        <v>110</v>
      </c>
      <c r="X335" s="12">
        <v>-99</v>
      </c>
      <c r="Y335" s="12">
        <v>181</v>
      </c>
      <c r="Z335" s="12">
        <v>101</v>
      </c>
      <c r="AA335" s="12">
        <v>-99</v>
      </c>
      <c r="AB335" s="12">
        <v>163</v>
      </c>
      <c r="AC335" s="12">
        <v>102</v>
      </c>
      <c r="AD335" s="12">
        <v>-99</v>
      </c>
      <c r="AE335" s="12">
        <v>115</v>
      </c>
    </row>
    <row r="336" spans="1:32" ht="15.95" customHeight="1">
      <c r="A336" s="11">
        <v>819</v>
      </c>
      <c r="F336" s="12">
        <v>1</v>
      </c>
      <c r="G336" s="18">
        <v>31</v>
      </c>
      <c r="I336" s="14">
        <v>171</v>
      </c>
      <c r="S336" s="22">
        <v>819</v>
      </c>
      <c r="T336" s="15">
        <v>165</v>
      </c>
      <c r="U336" s="12">
        <v>-99</v>
      </c>
      <c r="V336" s="12">
        <v>351</v>
      </c>
      <c r="W336" s="12">
        <v>161</v>
      </c>
      <c r="X336" s="12">
        <v>-99</v>
      </c>
      <c r="Y336" s="12">
        <v>20</v>
      </c>
      <c r="Z336" s="12">
        <v>153</v>
      </c>
      <c r="AA336" s="12">
        <v>-99</v>
      </c>
      <c r="AB336" s="12">
        <v>97</v>
      </c>
      <c r="AC336" s="12">
        <v>154</v>
      </c>
      <c r="AD336" s="12">
        <v>-99</v>
      </c>
      <c r="AE336" s="12">
        <v>123</v>
      </c>
      <c r="AF336" s="16" t="s">
        <v>30</v>
      </c>
    </row>
    <row r="337" spans="1:32" ht="15.95" customHeight="1">
      <c r="A337" s="11">
        <v>820</v>
      </c>
      <c r="F337" s="12">
        <v>1</v>
      </c>
      <c r="G337" s="18">
        <v>31</v>
      </c>
      <c r="I337" s="14">
        <v>219</v>
      </c>
      <c r="S337" s="22">
        <v>820</v>
      </c>
      <c r="T337" s="15">
        <v>123</v>
      </c>
      <c r="U337" s="12">
        <v>-99</v>
      </c>
      <c r="V337" s="12">
        <v>275</v>
      </c>
      <c r="W337" s="12">
        <v>129</v>
      </c>
      <c r="X337" s="12">
        <v>-99</v>
      </c>
      <c r="Y337" s="12">
        <v>331</v>
      </c>
      <c r="Z337" s="12">
        <v>182</v>
      </c>
      <c r="AA337" s="12">
        <v>-99</v>
      </c>
      <c r="AB337" s="12">
        <v>12</v>
      </c>
      <c r="AC337" s="12">
        <v>121</v>
      </c>
      <c r="AD337" s="12">
        <v>-99</v>
      </c>
      <c r="AE337" s="12">
        <v>39</v>
      </c>
    </row>
    <row r="338" spans="1:32" ht="15.95" customHeight="1">
      <c r="A338" s="11">
        <v>821</v>
      </c>
      <c r="F338" s="12">
        <v>1</v>
      </c>
      <c r="G338" s="18">
        <v>31</v>
      </c>
      <c r="I338" s="14">
        <v>206</v>
      </c>
      <c r="S338" s="22">
        <v>821</v>
      </c>
      <c r="T338" s="15">
        <v>120</v>
      </c>
      <c r="U338" s="12">
        <v>-99</v>
      </c>
      <c r="V338" s="12">
        <v>192</v>
      </c>
      <c r="W338" s="12">
        <v>123</v>
      </c>
      <c r="X338" s="12">
        <v>-99</v>
      </c>
      <c r="Y338" s="12">
        <v>240</v>
      </c>
      <c r="Z338" s="12">
        <v>129</v>
      </c>
      <c r="AA338" s="12">
        <v>-99</v>
      </c>
      <c r="AB338" s="12">
        <v>308</v>
      </c>
      <c r="AC338" s="12">
        <v>133</v>
      </c>
      <c r="AD338" s="12">
        <v>-99</v>
      </c>
      <c r="AE338" s="12">
        <v>343</v>
      </c>
    </row>
    <row r="339" spans="1:32" ht="15.95" customHeight="1">
      <c r="A339" s="11">
        <v>822</v>
      </c>
      <c r="F339" s="12">
        <v>1</v>
      </c>
      <c r="G339" s="18">
        <v>31</v>
      </c>
      <c r="I339" s="14">
        <v>231</v>
      </c>
      <c r="S339" s="22">
        <v>822</v>
      </c>
      <c r="T339" s="15">
        <v>138</v>
      </c>
      <c r="U339" s="12">
        <v>-99</v>
      </c>
      <c r="V339" s="12">
        <v>297</v>
      </c>
      <c r="W339" s="12">
        <v>139</v>
      </c>
      <c r="X339" s="12">
        <v>-99</v>
      </c>
      <c r="Y339" s="12">
        <v>337</v>
      </c>
      <c r="Z339" s="12">
        <v>132</v>
      </c>
      <c r="AA339" s="12">
        <v>-99</v>
      </c>
      <c r="AB339" s="12">
        <v>24</v>
      </c>
      <c r="AC339" s="12">
        <v>129</v>
      </c>
      <c r="AD339" s="12">
        <v>-99</v>
      </c>
      <c r="AE339" s="12">
        <v>101</v>
      </c>
    </row>
    <row r="340" spans="1:32" ht="15.95" customHeight="1">
      <c r="A340" s="11">
        <v>823</v>
      </c>
      <c r="F340" s="12">
        <v>1</v>
      </c>
      <c r="G340" s="18">
        <v>31</v>
      </c>
      <c r="I340" s="14">
        <v>203</v>
      </c>
      <c r="S340" s="22">
        <v>823</v>
      </c>
      <c r="T340" s="15">
        <v>134</v>
      </c>
      <c r="U340" s="12">
        <v>-99</v>
      </c>
      <c r="V340" s="12">
        <v>266</v>
      </c>
      <c r="W340" s="12">
        <v>132</v>
      </c>
      <c r="X340" s="12">
        <v>-99</v>
      </c>
      <c r="Y340" s="12">
        <v>312.5</v>
      </c>
      <c r="Z340" s="12">
        <v>133</v>
      </c>
      <c r="AA340" s="12">
        <v>-99</v>
      </c>
      <c r="AB340" s="12">
        <v>358</v>
      </c>
      <c r="AC340" s="12">
        <v>185</v>
      </c>
      <c r="AD340" s="12">
        <v>-99</v>
      </c>
      <c r="AE340" s="12">
        <v>42</v>
      </c>
    </row>
    <row r="341" spans="1:32" ht="15.95" customHeight="1">
      <c r="A341" s="11">
        <v>824</v>
      </c>
      <c r="F341" s="12">
        <v>1</v>
      </c>
      <c r="G341" s="18">
        <v>31</v>
      </c>
      <c r="I341" s="14">
        <v>165</v>
      </c>
      <c r="S341" s="22">
        <v>824</v>
      </c>
      <c r="T341" s="15">
        <v>134</v>
      </c>
      <c r="U341" s="12">
        <v>-99</v>
      </c>
      <c r="V341" s="12">
        <v>207</v>
      </c>
      <c r="W341" s="12">
        <v>138</v>
      </c>
      <c r="X341" s="12">
        <v>-99</v>
      </c>
      <c r="Y341" s="12">
        <v>281</v>
      </c>
      <c r="Z341" s="12">
        <v>139</v>
      </c>
      <c r="AA341" s="12">
        <v>-99</v>
      </c>
      <c r="AB341" s="12">
        <v>343</v>
      </c>
      <c r="AC341" s="12">
        <v>189</v>
      </c>
      <c r="AD341" s="12">
        <v>-99</v>
      </c>
      <c r="AE341" s="12">
        <v>34</v>
      </c>
    </row>
    <row r="342" spans="1:32" ht="15.95" customHeight="1">
      <c r="A342" s="11">
        <v>825</v>
      </c>
      <c r="F342" s="12">
        <v>1</v>
      </c>
      <c r="G342" s="18">
        <v>31</v>
      </c>
      <c r="I342" s="14">
        <v>241</v>
      </c>
      <c r="S342" s="22">
        <v>825</v>
      </c>
      <c r="T342" s="15">
        <v>138</v>
      </c>
      <c r="U342" s="12">
        <v>-99</v>
      </c>
      <c r="V342" s="12">
        <v>215</v>
      </c>
      <c r="W342" s="12">
        <v>82</v>
      </c>
      <c r="X342" s="12">
        <v>-99</v>
      </c>
      <c r="Y342" s="12">
        <v>285.5</v>
      </c>
      <c r="Z342" s="12">
        <v>141</v>
      </c>
      <c r="AA342" s="12">
        <v>-99</v>
      </c>
      <c r="AB342" s="12">
        <v>2.5</v>
      </c>
      <c r="AC342" s="12">
        <v>140</v>
      </c>
      <c r="AD342" s="12">
        <v>-99</v>
      </c>
      <c r="AE342" s="12">
        <v>29</v>
      </c>
    </row>
    <row r="343" spans="1:32" ht="15.95" customHeight="1">
      <c r="A343" s="11">
        <v>826</v>
      </c>
      <c r="F343" s="12">
        <v>1</v>
      </c>
      <c r="G343" s="18">
        <v>31</v>
      </c>
      <c r="I343" s="14">
        <v>155</v>
      </c>
      <c r="S343" s="22">
        <v>826</v>
      </c>
      <c r="T343" s="15">
        <v>146</v>
      </c>
      <c r="U343" s="12">
        <v>-99</v>
      </c>
      <c r="V343" s="12">
        <v>316</v>
      </c>
      <c r="W343" s="12">
        <v>82</v>
      </c>
      <c r="X343" s="12">
        <v>-99</v>
      </c>
      <c r="Y343" s="12">
        <v>270</v>
      </c>
      <c r="Z343" s="12">
        <v>138</v>
      </c>
      <c r="AA343" s="12">
        <v>-99</v>
      </c>
      <c r="AB343" s="12">
        <v>210</v>
      </c>
      <c r="AC343" s="12">
        <v>134</v>
      </c>
      <c r="AD343" s="12">
        <v>-99</v>
      </c>
      <c r="AE343" s="12">
        <v>158</v>
      </c>
    </row>
    <row r="344" spans="1:32" ht="15.95" customHeight="1">
      <c r="A344" s="11">
        <v>827</v>
      </c>
      <c r="F344" s="12">
        <v>1</v>
      </c>
      <c r="G344" s="18">
        <v>22</v>
      </c>
      <c r="I344" s="14">
        <v>175</v>
      </c>
      <c r="S344" s="22">
        <v>827</v>
      </c>
      <c r="T344" s="15">
        <v>146</v>
      </c>
      <c r="U344" s="12">
        <v>-99</v>
      </c>
      <c r="V344" s="12">
        <v>326</v>
      </c>
      <c r="W344" s="12">
        <v>82</v>
      </c>
      <c r="X344" s="12">
        <v>-99</v>
      </c>
      <c r="Y344" s="12">
        <v>266</v>
      </c>
      <c r="Z344" s="12">
        <v>80</v>
      </c>
      <c r="AA344" s="12">
        <v>-99</v>
      </c>
      <c r="AB344" s="12">
        <v>239</v>
      </c>
      <c r="AC344" s="12">
        <v>138</v>
      </c>
      <c r="AD344" s="12">
        <v>-99</v>
      </c>
      <c r="AE344" s="12">
        <v>178</v>
      </c>
      <c r="AF344" s="16" t="s">
        <v>25</v>
      </c>
    </row>
    <row r="345" spans="1:32" ht="15.95" customHeight="1">
      <c r="A345" s="11">
        <v>828</v>
      </c>
      <c r="F345" s="12">
        <v>1</v>
      </c>
      <c r="G345" s="18">
        <v>31</v>
      </c>
      <c r="I345" s="14">
        <v>261</v>
      </c>
      <c r="S345" s="22">
        <v>828</v>
      </c>
      <c r="T345" s="15">
        <v>194</v>
      </c>
      <c r="U345" s="12">
        <v>-99</v>
      </c>
      <c r="V345" s="12">
        <v>39</v>
      </c>
      <c r="W345" s="12">
        <v>190</v>
      </c>
      <c r="X345" s="12">
        <v>-99</v>
      </c>
      <c r="Y345" s="12">
        <v>104</v>
      </c>
      <c r="Z345" s="12">
        <v>189</v>
      </c>
      <c r="AA345" s="12">
        <v>-99</v>
      </c>
      <c r="AB345" s="12">
        <v>130</v>
      </c>
      <c r="AC345" s="12">
        <v>204</v>
      </c>
      <c r="AD345" s="12">
        <v>-99</v>
      </c>
      <c r="AE345" s="12">
        <v>352</v>
      </c>
    </row>
    <row r="346" spans="1:32" ht="15.95" customHeight="1">
      <c r="A346" s="11">
        <v>829</v>
      </c>
      <c r="F346" s="12">
        <v>1</v>
      </c>
      <c r="G346" s="18">
        <v>31</v>
      </c>
      <c r="I346" s="14">
        <v>167</v>
      </c>
      <c r="S346" s="22">
        <v>829</v>
      </c>
      <c r="T346" s="15">
        <v>204</v>
      </c>
      <c r="U346" s="12">
        <v>-99</v>
      </c>
      <c r="V346" s="12">
        <v>24</v>
      </c>
      <c r="W346" s="12">
        <v>212</v>
      </c>
      <c r="X346" s="12">
        <v>-99</v>
      </c>
      <c r="Y346" s="12">
        <v>338</v>
      </c>
      <c r="Z346" s="12">
        <v>151</v>
      </c>
      <c r="AA346" s="12">
        <v>-99</v>
      </c>
      <c r="AB346" s="12">
        <v>295</v>
      </c>
      <c r="AC346" s="12">
        <v>146</v>
      </c>
      <c r="AD346" s="12">
        <v>-99</v>
      </c>
      <c r="AE346" s="12">
        <v>261</v>
      </c>
    </row>
    <row r="347" spans="1:32" ht="15.95" customHeight="1">
      <c r="A347" s="11">
        <v>830</v>
      </c>
      <c r="F347" s="12">
        <v>1</v>
      </c>
      <c r="G347" s="18">
        <v>31</v>
      </c>
      <c r="I347" s="14">
        <v>239</v>
      </c>
      <c r="S347" s="22">
        <v>830</v>
      </c>
      <c r="T347" s="15">
        <v>204</v>
      </c>
      <c r="U347" s="12">
        <v>-99</v>
      </c>
      <c r="V347" s="12">
        <v>31</v>
      </c>
      <c r="W347" s="12">
        <v>212</v>
      </c>
      <c r="X347" s="12">
        <v>-99</v>
      </c>
      <c r="Y347" s="12">
        <v>331</v>
      </c>
      <c r="Z347" s="12">
        <v>151</v>
      </c>
      <c r="AA347" s="12">
        <v>-99</v>
      </c>
      <c r="AB347" s="12">
        <v>283</v>
      </c>
      <c r="AC347" s="12">
        <v>149</v>
      </c>
      <c r="AD347" s="12">
        <v>-99</v>
      </c>
      <c r="AE347" s="12">
        <v>265</v>
      </c>
    </row>
    <row r="348" spans="1:32" ht="15.95" customHeight="1">
      <c r="A348" s="11">
        <v>831</v>
      </c>
      <c r="F348" s="12">
        <v>1</v>
      </c>
      <c r="G348" s="18">
        <v>31</v>
      </c>
      <c r="I348" s="14">
        <v>209</v>
      </c>
      <c r="S348" s="22">
        <v>831</v>
      </c>
      <c r="T348" s="15">
        <v>93</v>
      </c>
      <c r="U348" s="12">
        <v>-99</v>
      </c>
      <c r="V348" s="12">
        <v>251</v>
      </c>
      <c r="W348" s="12">
        <v>151</v>
      </c>
      <c r="X348" s="12">
        <v>-99</v>
      </c>
      <c r="Y348" s="12">
        <v>343</v>
      </c>
      <c r="Z348" s="12">
        <v>149</v>
      </c>
      <c r="AA348" s="12">
        <v>-99</v>
      </c>
      <c r="AB348" s="12">
        <v>8</v>
      </c>
      <c r="AC348" s="12">
        <v>101</v>
      </c>
      <c r="AD348" s="12">
        <v>-99</v>
      </c>
      <c r="AE348" s="12">
        <v>293</v>
      </c>
    </row>
    <row r="349" spans="1:32" ht="15.95" customHeight="1">
      <c r="A349" s="11">
        <v>832</v>
      </c>
      <c r="F349" s="12">
        <v>3</v>
      </c>
      <c r="G349" s="18" t="s">
        <v>26</v>
      </c>
      <c r="I349" s="14">
        <v>138</v>
      </c>
      <c r="S349" s="22">
        <v>832</v>
      </c>
      <c r="T349" s="15">
        <v>212</v>
      </c>
      <c r="U349" s="12">
        <v>-99</v>
      </c>
      <c r="V349" s="12">
        <v>2</v>
      </c>
      <c r="W349" s="12">
        <v>153</v>
      </c>
      <c r="X349" s="12">
        <v>-99</v>
      </c>
      <c r="Y349" s="12">
        <v>314</v>
      </c>
      <c r="Z349" s="12">
        <v>151</v>
      </c>
      <c r="AA349" s="12">
        <v>-99</v>
      </c>
      <c r="AB349" s="12">
        <v>281</v>
      </c>
      <c r="AC349" s="12">
        <v>149</v>
      </c>
      <c r="AD349" s="12">
        <v>-99</v>
      </c>
      <c r="AE349" s="12">
        <v>243</v>
      </c>
      <c r="AF349" s="16" t="s">
        <v>28</v>
      </c>
    </row>
    <row r="350" spans="1:32" ht="15.95" customHeight="1">
      <c r="A350" s="11">
        <v>833</v>
      </c>
      <c r="F350" s="12">
        <v>1</v>
      </c>
      <c r="G350" s="18">
        <v>31</v>
      </c>
      <c r="I350" s="14">
        <v>222</v>
      </c>
      <c r="S350" s="22">
        <v>833</v>
      </c>
      <c r="T350" s="15">
        <v>149</v>
      </c>
      <c r="U350" s="12">
        <v>-99</v>
      </c>
      <c r="V350" s="12">
        <v>213</v>
      </c>
      <c r="W350" s="12">
        <v>151</v>
      </c>
      <c r="X350" s="12">
        <v>-99</v>
      </c>
      <c r="Y350" s="12">
        <v>265</v>
      </c>
      <c r="Z350" s="12">
        <v>153</v>
      </c>
      <c r="AA350" s="12">
        <v>-99</v>
      </c>
      <c r="AB350" s="12">
        <v>318</v>
      </c>
      <c r="AC350" s="12">
        <v>156</v>
      </c>
      <c r="AD350" s="12">
        <v>-99</v>
      </c>
      <c r="AE350" s="12">
        <v>334</v>
      </c>
    </row>
    <row r="351" spans="1:32" ht="15.95" customHeight="1">
      <c r="A351" s="11">
        <v>834</v>
      </c>
      <c r="F351" s="12">
        <v>1</v>
      </c>
      <c r="G351" s="18" t="s">
        <v>27</v>
      </c>
      <c r="I351" s="14">
        <v>159</v>
      </c>
      <c r="S351" s="22">
        <v>834</v>
      </c>
      <c r="T351" s="15">
        <v>151</v>
      </c>
      <c r="U351" s="12">
        <v>-99</v>
      </c>
      <c r="V351" s="12">
        <v>243</v>
      </c>
      <c r="W351" s="12">
        <v>153</v>
      </c>
      <c r="X351" s="12">
        <v>-99</v>
      </c>
      <c r="Y351" s="12">
        <v>292</v>
      </c>
      <c r="Z351" s="12">
        <v>156</v>
      </c>
      <c r="AA351" s="12">
        <v>-99</v>
      </c>
      <c r="AB351" s="12">
        <v>318</v>
      </c>
      <c r="AC351" s="12">
        <v>215</v>
      </c>
      <c r="AD351" s="12">
        <v>-99</v>
      </c>
      <c r="AE351" s="12">
        <v>1</v>
      </c>
    </row>
    <row r="352" spans="1:32" ht="15.95" customHeight="1">
      <c r="A352" s="11">
        <v>835</v>
      </c>
      <c r="F352" s="12">
        <v>1</v>
      </c>
      <c r="G352" s="18">
        <v>31</v>
      </c>
      <c r="I352" s="14">
        <v>226</v>
      </c>
      <c r="S352" s="22">
        <v>835</v>
      </c>
      <c r="T352" s="15">
        <v>151</v>
      </c>
      <c r="U352" s="12">
        <v>-99</v>
      </c>
      <c r="V352" s="12">
        <v>247</v>
      </c>
      <c r="W352" s="12">
        <v>154</v>
      </c>
      <c r="X352" s="12">
        <v>-99</v>
      </c>
      <c r="Y352" s="12">
        <v>302</v>
      </c>
      <c r="Z352" s="12">
        <v>153</v>
      </c>
      <c r="AA352" s="12">
        <v>-99</v>
      </c>
      <c r="AB352" s="12">
        <v>335</v>
      </c>
      <c r="AC352" s="12">
        <v>215</v>
      </c>
      <c r="AD352" s="12">
        <v>-99</v>
      </c>
      <c r="AE352" s="12">
        <v>25</v>
      </c>
    </row>
    <row r="353" spans="1:32" ht="15.95" customHeight="1">
      <c r="A353" s="11">
        <v>836</v>
      </c>
      <c r="F353" s="12">
        <v>1</v>
      </c>
      <c r="G353" s="18" t="s">
        <v>31</v>
      </c>
      <c r="I353" s="14">
        <v>221</v>
      </c>
      <c r="S353" s="22">
        <v>836</v>
      </c>
      <c r="T353" s="15">
        <v>154</v>
      </c>
      <c r="U353" s="12">
        <v>-99</v>
      </c>
      <c r="V353" s="12">
        <v>268</v>
      </c>
      <c r="W353" s="12">
        <v>153</v>
      </c>
      <c r="X353" s="12">
        <v>-99</v>
      </c>
      <c r="Y353" s="12">
        <v>310</v>
      </c>
      <c r="Z353" s="12">
        <v>156</v>
      </c>
      <c r="AA353" s="12">
        <v>-99</v>
      </c>
      <c r="AB353" s="12">
        <v>341</v>
      </c>
      <c r="AC353" s="12">
        <v>215</v>
      </c>
      <c r="AD353" s="12">
        <v>-99</v>
      </c>
      <c r="AE353" s="12">
        <v>32</v>
      </c>
    </row>
    <row r="354" spans="1:32" ht="15.95" customHeight="1">
      <c r="A354" s="11">
        <v>837</v>
      </c>
      <c r="F354" s="12">
        <v>1</v>
      </c>
      <c r="G354" s="18">
        <v>31</v>
      </c>
      <c r="I354" s="14">
        <v>228</v>
      </c>
      <c r="S354" s="22">
        <v>837</v>
      </c>
      <c r="T354" s="15">
        <v>153</v>
      </c>
      <c r="U354" s="12">
        <v>-99</v>
      </c>
      <c r="V354" s="12">
        <v>240</v>
      </c>
      <c r="W354" s="12">
        <v>156</v>
      </c>
      <c r="X354" s="12">
        <v>-99</v>
      </c>
      <c r="Y354" s="12">
        <v>285</v>
      </c>
      <c r="Z354" s="12">
        <v>219</v>
      </c>
      <c r="AA354" s="12">
        <v>-99</v>
      </c>
      <c r="AB354" s="12">
        <v>353</v>
      </c>
      <c r="AC354" s="12">
        <v>215</v>
      </c>
      <c r="AD354" s="12">
        <v>-99</v>
      </c>
      <c r="AE354" s="12">
        <v>50</v>
      </c>
    </row>
    <row r="355" spans="1:32" ht="15.95" customHeight="1">
      <c r="A355" s="11">
        <v>838</v>
      </c>
      <c r="F355" s="12">
        <v>1</v>
      </c>
      <c r="G355" s="18">
        <v>31</v>
      </c>
      <c r="I355" s="14">
        <v>190</v>
      </c>
      <c r="S355" s="22">
        <v>838</v>
      </c>
      <c r="T355" s="15">
        <v>102</v>
      </c>
      <c r="U355" s="12">
        <v>-99</v>
      </c>
      <c r="V355" s="12">
        <v>233</v>
      </c>
      <c r="W355" s="12">
        <v>106</v>
      </c>
      <c r="X355" s="12">
        <v>-99</v>
      </c>
      <c r="Y355" s="12">
        <v>272</v>
      </c>
      <c r="Z355" s="12">
        <v>157</v>
      </c>
      <c r="AA355" s="12">
        <v>-99</v>
      </c>
      <c r="AB355" s="12">
        <v>318</v>
      </c>
      <c r="AC355" s="12">
        <v>161</v>
      </c>
      <c r="AD355" s="12">
        <v>-99</v>
      </c>
      <c r="AE355" s="12">
        <v>345</v>
      </c>
    </row>
    <row r="356" spans="1:32" ht="15.95" customHeight="1">
      <c r="A356" s="11">
        <v>839</v>
      </c>
      <c r="F356" s="12">
        <v>1</v>
      </c>
      <c r="G356" s="18">
        <v>31</v>
      </c>
      <c r="I356" s="14">
        <v>162</v>
      </c>
      <c r="S356" s="22">
        <v>839</v>
      </c>
      <c r="T356" s="15">
        <v>159</v>
      </c>
      <c r="U356" s="12">
        <v>-99</v>
      </c>
      <c r="V356" s="12">
        <v>198</v>
      </c>
      <c r="W356" s="12">
        <v>161</v>
      </c>
      <c r="X356" s="12">
        <v>-99</v>
      </c>
      <c r="Y356" s="12">
        <v>250</v>
      </c>
      <c r="Z356" s="12">
        <v>165</v>
      </c>
      <c r="AA356" s="12">
        <v>-99</v>
      </c>
      <c r="AB356" s="12">
        <v>283</v>
      </c>
      <c r="AC356" s="12">
        <v>166</v>
      </c>
      <c r="AD356" s="12">
        <v>-99</v>
      </c>
      <c r="AE356" s="12">
        <v>309</v>
      </c>
    </row>
    <row r="357" spans="1:32" ht="15.95" customHeight="1">
      <c r="A357" s="11">
        <v>840</v>
      </c>
      <c r="F357" s="12">
        <v>1</v>
      </c>
      <c r="G357" s="18">
        <v>31</v>
      </c>
      <c r="I357" s="14">
        <v>241</v>
      </c>
      <c r="S357" s="22">
        <v>840</v>
      </c>
      <c r="T357" s="15">
        <v>132</v>
      </c>
      <c r="U357" s="12">
        <v>-99</v>
      </c>
      <c r="V357" s="12">
        <v>281</v>
      </c>
      <c r="W357" s="12">
        <v>133</v>
      </c>
      <c r="X357" s="12">
        <v>-99</v>
      </c>
      <c r="Y357" s="12">
        <v>298</v>
      </c>
      <c r="Z357" s="12">
        <v>183</v>
      </c>
      <c r="AA357" s="12">
        <v>-99</v>
      </c>
      <c r="AB357" s="12">
        <v>332</v>
      </c>
      <c r="AC357" s="12">
        <v>184</v>
      </c>
      <c r="AD357" s="12">
        <v>-99</v>
      </c>
      <c r="AE357" s="12">
        <v>9</v>
      </c>
    </row>
    <row r="358" spans="1:32" ht="15.95" customHeight="1">
      <c r="A358" s="11">
        <v>841</v>
      </c>
      <c r="F358" s="12">
        <v>1</v>
      </c>
      <c r="G358" s="18">
        <v>31</v>
      </c>
      <c r="I358" s="14">
        <v>209</v>
      </c>
      <c r="S358" s="22">
        <v>841</v>
      </c>
      <c r="T358" s="15">
        <v>132</v>
      </c>
      <c r="U358" s="12">
        <v>-99</v>
      </c>
      <c r="V358" s="12">
        <v>276</v>
      </c>
      <c r="W358" s="12">
        <v>133</v>
      </c>
      <c r="X358" s="12">
        <v>-99</v>
      </c>
      <c r="Y358" s="12">
        <v>304</v>
      </c>
      <c r="Z358" s="12">
        <v>185</v>
      </c>
      <c r="AA358" s="12">
        <v>-99</v>
      </c>
      <c r="AB358" s="12">
        <v>354</v>
      </c>
      <c r="AC358" s="12">
        <v>183</v>
      </c>
      <c r="AD358" s="12">
        <v>-99</v>
      </c>
      <c r="AE358" s="12">
        <v>51</v>
      </c>
    </row>
    <row r="359" spans="1:32" ht="15.95" customHeight="1">
      <c r="A359" s="11">
        <v>842</v>
      </c>
      <c r="F359" s="12">
        <v>1</v>
      </c>
      <c r="G359" s="18">
        <v>31</v>
      </c>
      <c r="I359" s="14">
        <v>166</v>
      </c>
      <c r="S359" s="22">
        <v>842</v>
      </c>
      <c r="T359" s="15">
        <v>133</v>
      </c>
      <c r="U359" s="12">
        <v>-99</v>
      </c>
      <c r="V359" s="12">
        <v>229</v>
      </c>
      <c r="W359" s="12">
        <v>139</v>
      </c>
      <c r="X359" s="12">
        <v>-99</v>
      </c>
      <c r="Y359" s="12">
        <v>279</v>
      </c>
      <c r="Z359" s="12">
        <v>190</v>
      </c>
      <c r="AA359" s="12">
        <v>-99</v>
      </c>
      <c r="AB359" s="12">
        <v>335</v>
      </c>
      <c r="AC359" s="12">
        <v>187</v>
      </c>
      <c r="AD359" s="12">
        <v>-99</v>
      </c>
      <c r="AE359" s="12">
        <v>21</v>
      </c>
    </row>
    <row r="360" spans="1:32" ht="15.95" customHeight="1">
      <c r="A360" s="11">
        <v>843</v>
      </c>
      <c r="F360" s="12">
        <v>3</v>
      </c>
      <c r="G360" s="18">
        <v>11</v>
      </c>
      <c r="I360" s="14">
        <v>116</v>
      </c>
      <c r="S360" s="22">
        <v>843</v>
      </c>
      <c r="T360" s="15">
        <v>185</v>
      </c>
      <c r="U360" s="12">
        <v>-99</v>
      </c>
      <c r="V360" s="12">
        <v>196</v>
      </c>
      <c r="W360" s="12">
        <v>133</v>
      </c>
      <c r="X360" s="12">
        <v>-99</v>
      </c>
      <c r="Y360" s="12">
        <v>228</v>
      </c>
      <c r="Z360" s="12">
        <v>190</v>
      </c>
      <c r="AA360" s="12">
        <v>-99</v>
      </c>
      <c r="AB360" s="12">
        <v>285</v>
      </c>
      <c r="AC360" s="12">
        <v>194</v>
      </c>
      <c r="AD360" s="12">
        <v>-99</v>
      </c>
      <c r="AE360" s="12">
        <v>310</v>
      </c>
    </row>
    <row r="361" spans="1:32" ht="15.95" customHeight="1">
      <c r="A361" s="11">
        <v>844</v>
      </c>
      <c r="F361" s="12">
        <v>1</v>
      </c>
      <c r="G361" s="18">
        <v>31</v>
      </c>
      <c r="I361" s="14">
        <v>198</v>
      </c>
      <c r="S361" s="22">
        <v>844</v>
      </c>
      <c r="T361" s="15">
        <v>190</v>
      </c>
      <c r="U361" s="12">
        <v>-99</v>
      </c>
      <c r="V361" s="12">
        <v>217</v>
      </c>
      <c r="W361" s="12">
        <v>193</v>
      </c>
      <c r="X361" s="12">
        <v>-99</v>
      </c>
      <c r="Y361" s="12">
        <v>258</v>
      </c>
      <c r="Z361" s="12">
        <v>194</v>
      </c>
      <c r="AA361" s="12">
        <v>-99</v>
      </c>
      <c r="AB361" s="12">
        <v>301</v>
      </c>
      <c r="AC361" s="12">
        <v>203</v>
      </c>
      <c r="AD361" s="12">
        <v>-99</v>
      </c>
      <c r="AE361" s="12">
        <v>333</v>
      </c>
    </row>
    <row r="362" spans="1:32" ht="15.95" customHeight="1">
      <c r="A362" s="11">
        <v>845</v>
      </c>
      <c r="F362" s="12">
        <v>1</v>
      </c>
      <c r="G362" s="18">
        <v>31</v>
      </c>
      <c r="I362" s="14">
        <v>151</v>
      </c>
      <c r="S362" s="22">
        <v>845</v>
      </c>
      <c r="T362" s="15">
        <v>190</v>
      </c>
      <c r="U362" s="12">
        <v>-99</v>
      </c>
      <c r="V362" s="12">
        <v>143</v>
      </c>
      <c r="W362" s="12">
        <v>189</v>
      </c>
      <c r="X362" s="12">
        <v>-99</v>
      </c>
      <c r="Y362" s="12">
        <v>178</v>
      </c>
      <c r="Z362" s="12">
        <v>193</v>
      </c>
      <c r="AA362" s="12">
        <v>-99</v>
      </c>
      <c r="AB362" s="12">
        <v>238</v>
      </c>
      <c r="AC362" s="12">
        <v>147</v>
      </c>
      <c r="AD362" s="12">
        <v>-99</v>
      </c>
      <c r="AE362" s="12">
        <v>301</v>
      </c>
    </row>
    <row r="363" spans="1:32" ht="15.95" customHeight="1">
      <c r="A363" s="11">
        <v>846</v>
      </c>
      <c r="F363" s="12">
        <v>1</v>
      </c>
      <c r="G363" s="18">
        <v>31</v>
      </c>
      <c r="I363" s="14">
        <v>231</v>
      </c>
      <c r="S363" s="22">
        <v>846</v>
      </c>
      <c r="T363" s="15">
        <v>189</v>
      </c>
      <c r="U363" s="12">
        <v>-99</v>
      </c>
      <c r="V363" s="12">
        <v>202</v>
      </c>
      <c r="W363" s="12">
        <v>193</v>
      </c>
      <c r="X363" s="12">
        <v>-99</v>
      </c>
      <c r="Y363" s="12">
        <v>240</v>
      </c>
      <c r="Z363" s="12">
        <v>194</v>
      </c>
      <c r="AA363" s="12">
        <v>-99</v>
      </c>
      <c r="AB363" s="12">
        <v>290</v>
      </c>
      <c r="AC363" s="12">
        <v>203</v>
      </c>
      <c r="AD363" s="12">
        <v>-99</v>
      </c>
      <c r="AE363" s="12">
        <v>334</v>
      </c>
    </row>
    <row r="364" spans="1:32" ht="15.95" customHeight="1">
      <c r="A364" s="11">
        <v>847</v>
      </c>
      <c r="F364" s="12">
        <v>1</v>
      </c>
      <c r="G364" s="18">
        <v>22</v>
      </c>
      <c r="I364" s="14">
        <v>229</v>
      </c>
      <c r="S364" s="22">
        <v>847</v>
      </c>
      <c r="T364" s="15">
        <v>190</v>
      </c>
      <c r="U364" s="12">
        <v>-99</v>
      </c>
      <c r="V364" s="12">
        <v>201</v>
      </c>
      <c r="W364" s="12">
        <v>193</v>
      </c>
      <c r="X364" s="12">
        <v>-99</v>
      </c>
      <c r="Y364" s="12">
        <v>232</v>
      </c>
      <c r="Z364" s="12">
        <v>194</v>
      </c>
      <c r="AA364" s="12">
        <v>-99</v>
      </c>
      <c r="AB364" s="12">
        <v>258</v>
      </c>
      <c r="AC364" s="12">
        <v>204</v>
      </c>
      <c r="AD364" s="12">
        <v>-99</v>
      </c>
      <c r="AE364" s="12">
        <v>307</v>
      </c>
      <c r="AF364" s="16" t="s">
        <v>32</v>
      </c>
    </row>
    <row r="365" spans="1:32" ht="15.95" customHeight="1">
      <c r="A365" s="11">
        <v>848</v>
      </c>
      <c r="F365" s="12">
        <v>3</v>
      </c>
      <c r="G365" s="18">
        <v>31</v>
      </c>
      <c r="I365" s="14">
        <v>163</v>
      </c>
      <c r="S365" s="22">
        <v>848</v>
      </c>
      <c r="T365" s="15">
        <v>204</v>
      </c>
      <c r="U365" s="12">
        <v>-99</v>
      </c>
      <c r="V365" s="12">
        <v>331</v>
      </c>
      <c r="W365" s="12">
        <v>147</v>
      </c>
      <c r="X365" s="12">
        <v>-99</v>
      </c>
      <c r="Y365" s="12">
        <v>282</v>
      </c>
      <c r="Z365" s="12">
        <v>193</v>
      </c>
      <c r="AA365" s="12">
        <v>-99</v>
      </c>
      <c r="AB365" s="12">
        <v>183</v>
      </c>
      <c r="AC365" s="12">
        <v>140</v>
      </c>
      <c r="AD365" s="12">
        <v>-99</v>
      </c>
      <c r="AE365" s="12">
        <v>213</v>
      </c>
    </row>
    <row r="366" spans="1:32" ht="15.95" customHeight="1">
      <c r="A366" s="11">
        <v>849</v>
      </c>
      <c r="F366" s="12">
        <v>1</v>
      </c>
      <c r="G366" s="18">
        <v>31</v>
      </c>
      <c r="I366" s="14">
        <v>159</v>
      </c>
      <c r="S366" s="22">
        <v>849</v>
      </c>
      <c r="T366" s="15">
        <v>194</v>
      </c>
      <c r="U366" s="12">
        <v>-99</v>
      </c>
      <c r="V366" s="12">
        <v>80</v>
      </c>
      <c r="W366" s="12">
        <v>193</v>
      </c>
      <c r="X366" s="12">
        <v>-99</v>
      </c>
      <c r="Y366" s="12">
        <v>146</v>
      </c>
      <c r="Z366" s="12">
        <v>140</v>
      </c>
      <c r="AA366" s="12">
        <v>-99</v>
      </c>
      <c r="AB366" s="12">
        <v>201</v>
      </c>
      <c r="AC366" s="12">
        <v>141</v>
      </c>
      <c r="AD366" s="12">
        <v>-99</v>
      </c>
      <c r="AE366" s="12">
        <v>220</v>
      </c>
    </row>
    <row r="367" spans="1:32" ht="15.95" customHeight="1">
      <c r="A367" s="11">
        <v>850</v>
      </c>
      <c r="F367" s="12">
        <v>1</v>
      </c>
      <c r="G367" s="18">
        <v>31</v>
      </c>
      <c r="I367" s="14">
        <v>236</v>
      </c>
      <c r="S367" s="22">
        <v>850</v>
      </c>
      <c r="T367" s="15">
        <v>146</v>
      </c>
      <c r="U367" s="12">
        <v>-99</v>
      </c>
      <c r="V367" s="12">
        <v>252</v>
      </c>
      <c r="W367" s="12">
        <v>147</v>
      </c>
      <c r="X367" s="12">
        <v>-99</v>
      </c>
      <c r="Y367" s="12">
        <v>297</v>
      </c>
      <c r="Z367" s="12">
        <v>209</v>
      </c>
      <c r="AA367" s="12">
        <v>-99</v>
      </c>
      <c r="AB367" s="12">
        <v>352</v>
      </c>
      <c r="AC367" s="12">
        <v>203</v>
      </c>
      <c r="AD367" s="12">
        <v>-99</v>
      </c>
      <c r="AE367" s="12">
        <v>25</v>
      </c>
    </row>
    <row r="368" spans="1:32" ht="15.95" customHeight="1">
      <c r="A368" s="11">
        <v>851</v>
      </c>
      <c r="F368" s="12">
        <v>1</v>
      </c>
      <c r="G368" s="18">
        <v>31</v>
      </c>
      <c r="I368" s="14">
        <v>222</v>
      </c>
      <c r="S368" s="22">
        <v>851</v>
      </c>
      <c r="T368" s="15">
        <v>212</v>
      </c>
      <c r="U368" s="12">
        <v>-99</v>
      </c>
      <c r="V368" s="12">
        <v>318</v>
      </c>
      <c r="W368" s="12">
        <v>209</v>
      </c>
      <c r="X368" s="12">
        <v>-99</v>
      </c>
      <c r="Y368" s="12">
        <v>356</v>
      </c>
      <c r="Z368" s="12">
        <v>204</v>
      </c>
      <c r="AA368" s="12">
        <v>-99</v>
      </c>
      <c r="AB368" s="12">
        <v>41</v>
      </c>
      <c r="AC368" s="12">
        <v>147</v>
      </c>
      <c r="AD368" s="12">
        <v>-99</v>
      </c>
      <c r="AE368" s="12">
        <v>224</v>
      </c>
    </row>
    <row r="369" spans="1:38" ht="15.95" customHeight="1">
      <c r="A369" s="11">
        <v>852</v>
      </c>
      <c r="F369" s="12">
        <v>1</v>
      </c>
      <c r="G369" s="18">
        <v>31</v>
      </c>
      <c r="I369" s="14">
        <v>232</v>
      </c>
      <c r="S369" s="22">
        <v>852</v>
      </c>
      <c r="T369" s="15">
        <v>153</v>
      </c>
      <c r="U369" s="12">
        <v>-99</v>
      </c>
      <c r="V369" s="12">
        <v>295</v>
      </c>
      <c r="W369" s="12">
        <v>212</v>
      </c>
      <c r="X369" s="12">
        <v>-99</v>
      </c>
      <c r="Y369" s="12">
        <v>326</v>
      </c>
      <c r="Z369" s="12">
        <v>209</v>
      </c>
      <c r="AA369" s="12">
        <v>-99</v>
      </c>
      <c r="AB369" s="12">
        <v>17</v>
      </c>
      <c r="AC369" s="12">
        <v>204</v>
      </c>
      <c r="AD369" s="12">
        <v>-99</v>
      </c>
      <c r="AE369" s="12">
        <v>70</v>
      </c>
    </row>
    <row r="370" spans="1:38" ht="15.95" customHeight="1">
      <c r="A370" s="11">
        <v>853</v>
      </c>
      <c r="F370" s="12">
        <v>3</v>
      </c>
      <c r="G370" s="18">
        <v>31</v>
      </c>
      <c r="I370" s="14">
        <v>179</v>
      </c>
      <c r="S370" s="22">
        <v>853</v>
      </c>
      <c r="T370" s="15">
        <v>153</v>
      </c>
      <c r="U370" s="12">
        <v>-99</v>
      </c>
      <c r="V370" s="12">
        <v>291</v>
      </c>
      <c r="W370" s="12">
        <v>212</v>
      </c>
      <c r="X370" s="12">
        <v>-99</v>
      </c>
      <c r="Y370" s="12">
        <v>318</v>
      </c>
      <c r="Z370" s="12">
        <v>209</v>
      </c>
      <c r="AA370" s="12">
        <v>-99</v>
      </c>
      <c r="AB370" s="12">
        <v>11</v>
      </c>
      <c r="AC370" s="12">
        <v>204</v>
      </c>
      <c r="AD370" s="12">
        <v>-99</v>
      </c>
      <c r="AE370" s="12">
        <v>76</v>
      </c>
    </row>
    <row r="371" spans="1:38" ht="15.95" customHeight="1">
      <c r="A371" s="11">
        <v>854</v>
      </c>
      <c r="F371" s="12">
        <v>3</v>
      </c>
      <c r="G371" s="18">
        <v>31</v>
      </c>
      <c r="I371" s="14">
        <v>176</v>
      </c>
      <c r="S371" s="22">
        <v>854</v>
      </c>
      <c r="T371" s="15">
        <v>151</v>
      </c>
      <c r="U371" s="12">
        <v>-99</v>
      </c>
      <c r="V371" s="12">
        <v>258</v>
      </c>
      <c r="W371" s="12">
        <v>153</v>
      </c>
      <c r="X371" s="12">
        <v>-99</v>
      </c>
      <c r="Y371" s="12">
        <v>296</v>
      </c>
      <c r="Z371" s="12">
        <v>212</v>
      </c>
      <c r="AA371" s="12">
        <v>-99</v>
      </c>
      <c r="AB371" s="12">
        <v>349</v>
      </c>
      <c r="AC371" s="12">
        <v>209</v>
      </c>
      <c r="AD371" s="12">
        <v>-99</v>
      </c>
      <c r="AE371" s="12">
        <v>46</v>
      </c>
    </row>
    <row r="372" spans="1:38" ht="15.95" customHeight="1">
      <c r="A372" s="11">
        <v>855</v>
      </c>
      <c r="F372" s="12">
        <v>1</v>
      </c>
      <c r="G372" s="18" t="s">
        <v>22</v>
      </c>
      <c r="I372" s="14">
        <v>162</v>
      </c>
      <c r="S372" s="22">
        <v>855</v>
      </c>
      <c r="T372" s="15">
        <v>215</v>
      </c>
      <c r="U372" s="12">
        <v>-99</v>
      </c>
      <c r="V372" s="12">
        <v>292</v>
      </c>
      <c r="W372" s="12">
        <v>212</v>
      </c>
      <c r="X372" s="12">
        <v>-99</v>
      </c>
      <c r="Y372" s="12">
        <v>239</v>
      </c>
      <c r="Z372" s="12">
        <v>220</v>
      </c>
      <c r="AA372" s="12">
        <v>-99</v>
      </c>
      <c r="AB372" s="12">
        <v>348</v>
      </c>
      <c r="AC372" s="12">
        <v>213</v>
      </c>
      <c r="AD372" s="12">
        <v>-99</v>
      </c>
      <c r="AE372" s="12">
        <v>19</v>
      </c>
    </row>
    <row r="373" spans="1:38" ht="15.95" customHeight="1">
      <c r="A373" s="11">
        <v>856</v>
      </c>
      <c r="F373" s="12">
        <v>1</v>
      </c>
      <c r="G373" s="18">
        <v>31</v>
      </c>
      <c r="I373" s="14">
        <v>242</v>
      </c>
      <c r="S373" s="22">
        <v>856</v>
      </c>
      <c r="T373" s="15">
        <v>212</v>
      </c>
      <c r="U373" s="12">
        <v>-99</v>
      </c>
      <c r="V373" s="12">
        <v>257</v>
      </c>
      <c r="W373" s="12">
        <v>213</v>
      </c>
      <c r="X373" s="12">
        <v>-99</v>
      </c>
      <c r="Y373" s="12">
        <v>311</v>
      </c>
      <c r="Z373" s="12">
        <v>214</v>
      </c>
      <c r="AA373" s="12">
        <v>-99</v>
      </c>
      <c r="AB373" s="12">
        <v>4</v>
      </c>
      <c r="AC373" s="12">
        <v>211</v>
      </c>
      <c r="AD373" s="12">
        <v>-99</v>
      </c>
      <c r="AE373" s="12">
        <v>30</v>
      </c>
    </row>
    <row r="374" spans="1:38" ht="15.95" customHeight="1">
      <c r="A374" s="11">
        <v>857</v>
      </c>
      <c r="F374" s="12">
        <v>1</v>
      </c>
      <c r="G374" s="18">
        <v>31</v>
      </c>
      <c r="I374" s="14">
        <v>269</v>
      </c>
      <c r="S374" s="22">
        <v>857</v>
      </c>
      <c r="T374" s="15">
        <v>213</v>
      </c>
      <c r="U374" s="12">
        <v>-99</v>
      </c>
      <c r="V374" s="12">
        <v>273</v>
      </c>
      <c r="W374" s="12">
        <v>218</v>
      </c>
      <c r="X374" s="12">
        <v>-99</v>
      </c>
      <c r="Y374" s="12">
        <v>335</v>
      </c>
      <c r="Z374" s="12">
        <v>214</v>
      </c>
      <c r="AA374" s="12">
        <v>-99</v>
      </c>
      <c r="AB374" s="12">
        <v>25</v>
      </c>
      <c r="AC374" s="12">
        <v>211</v>
      </c>
      <c r="AD374" s="12">
        <v>-99</v>
      </c>
      <c r="AE374" s="12">
        <v>96</v>
      </c>
    </row>
    <row r="375" spans="1:38" ht="15.95" customHeight="1">
      <c r="A375" s="11">
        <v>858</v>
      </c>
      <c r="F375" s="12">
        <v>1</v>
      </c>
      <c r="G375" s="18">
        <v>31</v>
      </c>
      <c r="I375" s="14">
        <v>160</v>
      </c>
      <c r="S375" s="22">
        <v>858</v>
      </c>
      <c r="T375" s="15">
        <v>215</v>
      </c>
      <c r="U375" s="12">
        <v>-99</v>
      </c>
      <c r="V375" s="12">
        <v>188</v>
      </c>
      <c r="W375" s="12">
        <v>219</v>
      </c>
      <c r="X375" s="12">
        <v>-99</v>
      </c>
      <c r="Y375" s="12">
        <v>243</v>
      </c>
      <c r="Z375" s="12">
        <v>229</v>
      </c>
      <c r="AA375" s="12">
        <v>-99</v>
      </c>
      <c r="AB375" s="12">
        <v>307</v>
      </c>
      <c r="AC375" s="12">
        <v>220</v>
      </c>
      <c r="AD375" s="12">
        <v>-99</v>
      </c>
      <c r="AE375" s="12">
        <v>7</v>
      </c>
    </row>
    <row r="376" spans="1:38" ht="15.95" customHeight="1">
      <c r="A376" s="11">
        <v>859</v>
      </c>
      <c r="F376" s="12">
        <v>1</v>
      </c>
      <c r="G376" s="18">
        <v>31</v>
      </c>
      <c r="I376" s="14">
        <v>273</v>
      </c>
      <c r="S376" s="22">
        <v>859</v>
      </c>
      <c r="T376" s="15">
        <v>215</v>
      </c>
      <c r="U376" s="12">
        <v>-99</v>
      </c>
      <c r="V376" s="12">
        <v>188</v>
      </c>
      <c r="W376" s="12">
        <v>159</v>
      </c>
      <c r="X376" s="12">
        <v>-99</v>
      </c>
      <c r="Y376" s="12">
        <v>264</v>
      </c>
      <c r="Z376" s="12">
        <v>219</v>
      </c>
      <c r="AA376" s="12">
        <v>-99</v>
      </c>
      <c r="AB376" s="12">
        <v>308</v>
      </c>
      <c r="AC376" s="12">
        <v>220</v>
      </c>
      <c r="AD376" s="12">
        <v>-99</v>
      </c>
      <c r="AE376" s="12">
        <v>8</v>
      </c>
      <c r="AF376" s="16" t="s">
        <v>41</v>
      </c>
      <c r="AG376" s="17">
        <v>216</v>
      </c>
      <c r="AH376" s="17">
        <v>-99</v>
      </c>
      <c r="AI376" s="17">
        <v>58</v>
      </c>
      <c r="AJ376" s="17">
        <v>213</v>
      </c>
      <c r="AK376" s="17">
        <v>-99</v>
      </c>
      <c r="AL376" s="17">
        <v>102.5</v>
      </c>
    </row>
    <row r="377" spans="1:38" ht="15.95" customHeight="1">
      <c r="A377" s="11">
        <v>860</v>
      </c>
      <c r="F377" s="12">
        <v>1</v>
      </c>
      <c r="G377" s="18">
        <v>22</v>
      </c>
      <c r="I377" s="14">
        <v>132</v>
      </c>
      <c r="S377" s="22">
        <v>860</v>
      </c>
      <c r="T377" s="15">
        <v>219</v>
      </c>
      <c r="U377" s="12">
        <v>-99</v>
      </c>
      <c r="V377" s="12">
        <v>198</v>
      </c>
      <c r="W377" s="12">
        <v>221</v>
      </c>
      <c r="X377" s="12">
        <v>-99</v>
      </c>
      <c r="Y377" s="12">
        <v>247</v>
      </c>
      <c r="Z377" s="12">
        <v>229</v>
      </c>
      <c r="AA377" s="12">
        <v>-99</v>
      </c>
      <c r="AB377" s="12">
        <v>300</v>
      </c>
      <c r="AC377" s="12">
        <v>215</v>
      </c>
      <c r="AD377" s="12">
        <v>-99</v>
      </c>
      <c r="AE377" s="12">
        <v>175</v>
      </c>
      <c r="AF377" s="16" t="s">
        <v>32</v>
      </c>
    </row>
    <row r="378" spans="1:38" ht="15.95" customHeight="1">
      <c r="A378" s="11">
        <v>861</v>
      </c>
      <c r="F378" s="12">
        <v>1</v>
      </c>
      <c r="G378" s="18">
        <v>31</v>
      </c>
      <c r="I378" s="14">
        <v>155</v>
      </c>
      <c r="S378" s="22">
        <v>861</v>
      </c>
      <c r="T378" s="15">
        <v>219</v>
      </c>
      <c r="U378" s="12">
        <v>-99</v>
      </c>
      <c r="V378" s="12">
        <v>178</v>
      </c>
      <c r="W378" s="12">
        <v>221</v>
      </c>
      <c r="X378" s="12">
        <v>-99</v>
      </c>
      <c r="Y378" s="12">
        <v>216</v>
      </c>
      <c r="Z378" s="12">
        <v>229</v>
      </c>
      <c r="AA378" s="12">
        <v>-99</v>
      </c>
      <c r="AB378" s="12">
        <v>292</v>
      </c>
      <c r="AC378" s="12">
        <v>218</v>
      </c>
      <c r="AD378" s="12">
        <v>-99</v>
      </c>
      <c r="AE378" s="12">
        <v>112</v>
      </c>
    </row>
    <row r="379" spans="1:38" ht="15.95" customHeight="1">
      <c r="A379" s="11">
        <v>862</v>
      </c>
      <c r="F379" s="12">
        <v>1</v>
      </c>
      <c r="G379" s="18">
        <v>31</v>
      </c>
      <c r="I379" s="14">
        <v>201</v>
      </c>
      <c r="S379" s="22">
        <v>862</v>
      </c>
      <c r="T379" s="15">
        <v>276</v>
      </c>
      <c r="U379" s="12">
        <v>-99</v>
      </c>
      <c r="V379" s="12">
        <v>351</v>
      </c>
      <c r="W379" s="12">
        <v>235</v>
      </c>
      <c r="X379" s="12">
        <v>-99</v>
      </c>
      <c r="Y379" s="12">
        <v>275</v>
      </c>
      <c r="Z379" s="12">
        <v>234</v>
      </c>
      <c r="AA379" s="12">
        <v>-99</v>
      </c>
      <c r="AB379" s="12">
        <v>233</v>
      </c>
      <c r="AC379" s="12">
        <v>231</v>
      </c>
      <c r="AD379" s="12">
        <v>-99</v>
      </c>
      <c r="AE379" s="12">
        <v>164</v>
      </c>
    </row>
    <row r="380" spans="1:38" ht="15.95" customHeight="1">
      <c r="A380" s="11">
        <v>863</v>
      </c>
      <c r="F380" s="12">
        <v>1</v>
      </c>
      <c r="G380" s="18">
        <v>31</v>
      </c>
      <c r="I380" s="14">
        <v>164</v>
      </c>
      <c r="S380" s="22">
        <v>863</v>
      </c>
      <c r="T380" s="15">
        <v>231</v>
      </c>
      <c r="U380" s="12">
        <v>-99</v>
      </c>
      <c r="V380" s="12">
        <v>119</v>
      </c>
      <c r="W380" s="12">
        <v>273</v>
      </c>
      <c r="X380" s="12">
        <v>-99</v>
      </c>
      <c r="Y380" s="12">
        <v>55</v>
      </c>
      <c r="Z380" s="12">
        <v>236</v>
      </c>
      <c r="AA380" s="12">
        <v>-99</v>
      </c>
      <c r="AB380" s="12">
        <v>15</v>
      </c>
      <c r="AC380" s="12">
        <v>238</v>
      </c>
      <c r="AD380" s="12">
        <v>-99</v>
      </c>
      <c r="AE380" s="12">
        <v>335</v>
      </c>
      <c r="AF380" s="16" t="s">
        <v>34</v>
      </c>
    </row>
    <row r="381" spans="1:38" ht="15.95" customHeight="1">
      <c r="A381" s="11">
        <v>864</v>
      </c>
      <c r="F381" s="12">
        <v>1</v>
      </c>
      <c r="G381" s="18">
        <v>22</v>
      </c>
      <c r="I381" s="14">
        <v>182</v>
      </c>
      <c r="S381" s="22">
        <v>864</v>
      </c>
      <c r="T381" s="15">
        <v>186</v>
      </c>
      <c r="U381" s="12">
        <v>-99</v>
      </c>
      <c r="V381" s="12">
        <v>290</v>
      </c>
      <c r="W381" s="12">
        <v>238</v>
      </c>
      <c r="X381" s="12">
        <v>-99</v>
      </c>
      <c r="Y381" s="12">
        <v>349</v>
      </c>
      <c r="Z381" s="12">
        <v>235</v>
      </c>
      <c r="AA381" s="12">
        <v>-99</v>
      </c>
      <c r="AB381" s="12">
        <v>70</v>
      </c>
      <c r="AC381" s="12">
        <v>231</v>
      </c>
      <c r="AD381" s="12">
        <v>-99</v>
      </c>
      <c r="AE381" s="12">
        <v>114</v>
      </c>
      <c r="AF381" s="16" t="s">
        <v>33</v>
      </c>
    </row>
    <row r="382" spans="1:38" ht="15.95" customHeight="1">
      <c r="A382" s="11">
        <v>865</v>
      </c>
      <c r="F382" s="12">
        <v>1</v>
      </c>
      <c r="G382" s="18">
        <v>31</v>
      </c>
      <c r="I382" s="14">
        <v>155</v>
      </c>
      <c r="S382" s="22">
        <v>865</v>
      </c>
      <c r="T382" s="15">
        <v>186</v>
      </c>
      <c r="U382" s="12">
        <v>-99</v>
      </c>
      <c r="V382" s="12">
        <v>277</v>
      </c>
      <c r="W382" s="12">
        <v>238</v>
      </c>
      <c r="X382" s="12">
        <v>-99</v>
      </c>
      <c r="Y382" s="12">
        <v>336</v>
      </c>
      <c r="Z382" s="12">
        <v>276</v>
      </c>
      <c r="AA382" s="12">
        <v>-99</v>
      </c>
      <c r="AB382" s="12">
        <v>60</v>
      </c>
      <c r="AC382" s="12">
        <v>235</v>
      </c>
      <c r="AD382" s="12">
        <v>-99</v>
      </c>
      <c r="AE382" s="12">
        <v>95</v>
      </c>
    </row>
    <row r="383" spans="1:38" ht="15.95" customHeight="1">
      <c r="A383" s="11">
        <v>866</v>
      </c>
      <c r="F383" s="12">
        <v>1</v>
      </c>
      <c r="G383" s="18">
        <v>22</v>
      </c>
      <c r="I383" s="14">
        <v>205</v>
      </c>
      <c r="S383" s="22">
        <v>866</v>
      </c>
      <c r="T383" s="15">
        <v>276</v>
      </c>
      <c r="U383" s="12">
        <v>-99</v>
      </c>
      <c r="V383" s="12">
        <v>111</v>
      </c>
      <c r="W383" s="12">
        <v>278</v>
      </c>
      <c r="X383" s="12">
        <v>-99</v>
      </c>
      <c r="Y383" s="12">
        <v>68</v>
      </c>
      <c r="Z383" s="12">
        <v>281</v>
      </c>
      <c r="AA383" s="12">
        <v>-99</v>
      </c>
      <c r="AB383" s="12">
        <v>359</v>
      </c>
      <c r="AC383" s="12">
        <v>238</v>
      </c>
      <c r="AD383" s="12">
        <v>-99</v>
      </c>
      <c r="AE383" s="12">
        <v>294</v>
      </c>
      <c r="AF383" s="16" t="s">
        <v>35</v>
      </c>
    </row>
    <row r="384" spans="1:38" ht="15.95" customHeight="1">
      <c r="A384" s="11">
        <v>867</v>
      </c>
      <c r="F384" s="12">
        <v>1</v>
      </c>
      <c r="G384" s="18" t="s">
        <v>36</v>
      </c>
      <c r="I384" s="14">
        <v>166</v>
      </c>
      <c r="S384" s="22">
        <v>867</v>
      </c>
      <c r="T384" s="15">
        <v>186</v>
      </c>
      <c r="U384" s="12">
        <v>-99</v>
      </c>
      <c r="V384" s="12">
        <v>266</v>
      </c>
      <c r="W384" s="12">
        <v>242</v>
      </c>
      <c r="X384" s="12">
        <v>-99</v>
      </c>
      <c r="Y384" s="12">
        <v>326</v>
      </c>
      <c r="Z384" s="12">
        <v>240</v>
      </c>
      <c r="AA384" s="12">
        <v>-99</v>
      </c>
      <c r="AB384" s="12">
        <v>2</v>
      </c>
      <c r="AC384" s="12">
        <v>238</v>
      </c>
      <c r="AD384" s="12">
        <v>-99</v>
      </c>
      <c r="AE384" s="12">
        <v>32</v>
      </c>
      <c r="AF384" s="16" t="s">
        <v>37</v>
      </c>
    </row>
    <row r="385" spans="1:35" ht="15.95" customHeight="1">
      <c r="A385" s="11">
        <v>868</v>
      </c>
      <c r="F385" s="12">
        <v>1</v>
      </c>
      <c r="G385" s="18">
        <v>31</v>
      </c>
      <c r="I385" s="14">
        <v>206</v>
      </c>
      <c r="S385" s="22">
        <v>868</v>
      </c>
      <c r="T385" s="15">
        <v>281</v>
      </c>
      <c r="U385" s="12">
        <v>-99</v>
      </c>
      <c r="V385" s="12">
        <v>105</v>
      </c>
      <c r="W385" s="12">
        <v>285</v>
      </c>
      <c r="X385" s="12">
        <v>-99</v>
      </c>
      <c r="Y385" s="12">
        <v>23.5</v>
      </c>
      <c r="Z385" s="12">
        <v>288</v>
      </c>
      <c r="AA385" s="12">
        <v>-99</v>
      </c>
      <c r="AB385" s="12">
        <v>331</v>
      </c>
      <c r="AC385" s="12">
        <v>243</v>
      </c>
      <c r="AD385" s="12">
        <v>-99</v>
      </c>
      <c r="AE385" s="12">
        <v>260</v>
      </c>
    </row>
    <row r="386" spans="1:35" ht="15.95" customHeight="1">
      <c r="A386" s="11">
        <v>869</v>
      </c>
      <c r="F386" s="12">
        <v>1</v>
      </c>
      <c r="G386" s="18">
        <v>31</v>
      </c>
      <c r="I386" s="14">
        <v>266</v>
      </c>
      <c r="S386" s="22">
        <v>869</v>
      </c>
      <c r="T386" s="15">
        <v>284</v>
      </c>
      <c r="U386" s="12">
        <v>-99</v>
      </c>
      <c r="V386" s="12">
        <v>81</v>
      </c>
      <c r="W386" s="12">
        <v>285</v>
      </c>
      <c r="X386" s="12">
        <v>-99</v>
      </c>
      <c r="Y386" s="12">
        <v>41</v>
      </c>
      <c r="Z386" s="12">
        <v>288</v>
      </c>
      <c r="AA386" s="12">
        <v>-99</v>
      </c>
      <c r="AB386" s="12">
        <v>346</v>
      </c>
      <c r="AC386" s="12">
        <v>247</v>
      </c>
      <c r="AD386" s="12">
        <v>-99</v>
      </c>
      <c r="AE386" s="12">
        <v>289</v>
      </c>
    </row>
    <row r="387" spans="1:35" ht="15.95" customHeight="1">
      <c r="A387" s="11">
        <v>870</v>
      </c>
      <c r="F387" s="12">
        <v>1</v>
      </c>
      <c r="G387" s="18" t="s">
        <v>42</v>
      </c>
      <c r="I387" s="14">
        <v>232</v>
      </c>
      <c r="S387" s="22">
        <v>870</v>
      </c>
      <c r="T387" s="15">
        <v>288</v>
      </c>
      <c r="U387" s="12">
        <v>-99</v>
      </c>
      <c r="V387" s="12">
        <v>80</v>
      </c>
      <c r="W387" s="12">
        <v>292</v>
      </c>
      <c r="X387" s="12">
        <v>-99</v>
      </c>
      <c r="Y387" s="12">
        <v>3</v>
      </c>
      <c r="Z387" s="12">
        <v>246</v>
      </c>
      <c r="AA387" s="12">
        <v>-99</v>
      </c>
      <c r="AB387" s="12">
        <v>324</v>
      </c>
      <c r="AC387" s="12">
        <v>247</v>
      </c>
      <c r="AD387" s="12">
        <v>-99</v>
      </c>
      <c r="AE387" s="12">
        <v>272.5</v>
      </c>
      <c r="AF387" s="16" t="s">
        <v>43</v>
      </c>
    </row>
    <row r="388" spans="1:35" ht="15.95" customHeight="1">
      <c r="A388" s="11">
        <v>871</v>
      </c>
      <c r="F388" s="12">
        <v>1</v>
      </c>
      <c r="G388" s="18" t="s">
        <v>23</v>
      </c>
      <c r="I388" s="14">
        <v>198</v>
      </c>
      <c r="S388" s="22">
        <v>871</v>
      </c>
      <c r="T388" s="15">
        <v>246</v>
      </c>
      <c r="U388" s="12">
        <v>-99</v>
      </c>
      <c r="V388" s="12">
        <v>32</v>
      </c>
      <c r="W388" s="12">
        <v>253</v>
      </c>
      <c r="X388" s="12">
        <v>-99</v>
      </c>
      <c r="Y388" s="12">
        <v>347</v>
      </c>
      <c r="Z388" s="12">
        <v>208</v>
      </c>
      <c r="AA388" s="12">
        <v>-99</v>
      </c>
      <c r="AB388" s="12">
        <v>307</v>
      </c>
      <c r="AC388" s="12">
        <v>203</v>
      </c>
      <c r="AD388" s="12">
        <v>-99</v>
      </c>
      <c r="AE388" s="12">
        <v>284</v>
      </c>
    </row>
    <row r="389" spans="1:35" ht="15.95" customHeight="1">
      <c r="A389" s="11">
        <v>872</v>
      </c>
      <c r="F389" s="12">
        <v>1</v>
      </c>
      <c r="G389" s="18">
        <v>31</v>
      </c>
      <c r="I389" s="14">
        <v>234</v>
      </c>
      <c r="S389" s="22">
        <v>872</v>
      </c>
      <c r="T389" s="15">
        <v>203</v>
      </c>
      <c r="U389" s="12">
        <v>-99</v>
      </c>
      <c r="V389" s="12">
        <v>252</v>
      </c>
      <c r="W389" s="12">
        <v>211</v>
      </c>
      <c r="X389" s="12">
        <v>-99</v>
      </c>
      <c r="Y389" s="12">
        <v>292</v>
      </c>
      <c r="Z389" s="12">
        <v>253</v>
      </c>
      <c r="AA389" s="12">
        <v>-99</v>
      </c>
      <c r="AB389" s="12">
        <v>339</v>
      </c>
      <c r="AC389" s="12">
        <v>294</v>
      </c>
      <c r="AD389" s="12">
        <v>-99</v>
      </c>
      <c r="AE389" s="12">
        <v>27</v>
      </c>
    </row>
    <row r="390" spans="1:35" ht="15.95" customHeight="1">
      <c r="A390" s="11">
        <v>873</v>
      </c>
      <c r="F390" s="12">
        <v>1</v>
      </c>
      <c r="G390" s="18">
        <v>31</v>
      </c>
      <c r="I390" s="14">
        <v>179</v>
      </c>
      <c r="S390" s="22">
        <v>873</v>
      </c>
      <c r="T390" s="15">
        <v>208</v>
      </c>
      <c r="U390" s="12">
        <v>-99</v>
      </c>
      <c r="V390" s="12">
        <v>264</v>
      </c>
      <c r="W390" s="12">
        <v>253</v>
      </c>
      <c r="X390" s="12">
        <v>-99</v>
      </c>
      <c r="Y390" s="12">
        <v>313</v>
      </c>
      <c r="Z390" s="12">
        <v>294</v>
      </c>
      <c r="AA390" s="12">
        <v>-99</v>
      </c>
      <c r="AB390" s="12">
        <v>22.5</v>
      </c>
      <c r="AC390" s="12">
        <v>246</v>
      </c>
      <c r="AD390" s="12">
        <v>-99</v>
      </c>
      <c r="AE390" s="12">
        <v>135</v>
      </c>
    </row>
    <row r="391" spans="1:35" ht="15.95" customHeight="1">
      <c r="A391" s="11">
        <v>874</v>
      </c>
      <c r="F391" s="12">
        <v>1</v>
      </c>
      <c r="G391" s="18">
        <v>31</v>
      </c>
      <c r="I391" s="14">
        <v>206</v>
      </c>
      <c r="S391" s="22">
        <v>874</v>
      </c>
      <c r="T391" s="15">
        <v>203</v>
      </c>
      <c r="U391" s="12">
        <v>-99</v>
      </c>
      <c r="V391" s="12">
        <v>221</v>
      </c>
      <c r="W391" s="12">
        <v>209</v>
      </c>
      <c r="X391" s="12">
        <v>-99</v>
      </c>
      <c r="Y391" s="12">
        <v>278</v>
      </c>
      <c r="Z391" s="12">
        <v>208</v>
      </c>
      <c r="AA391" s="12">
        <v>-99</v>
      </c>
      <c r="AB391" s="12">
        <v>318</v>
      </c>
      <c r="AC391" s="12">
        <v>252</v>
      </c>
      <c r="AD391" s="12">
        <v>-99</v>
      </c>
      <c r="AE391" s="12">
        <v>23</v>
      </c>
    </row>
    <row r="392" spans="1:35" ht="15.95" customHeight="1">
      <c r="A392" s="11">
        <v>875</v>
      </c>
      <c r="F392" s="12">
        <v>1</v>
      </c>
      <c r="G392" s="18">
        <v>22</v>
      </c>
      <c r="I392" s="14">
        <v>186</v>
      </c>
      <c r="S392" s="22">
        <v>875</v>
      </c>
      <c r="T392" s="15">
        <v>300</v>
      </c>
      <c r="U392" s="12">
        <v>-99</v>
      </c>
      <c r="V392" s="12">
        <v>20</v>
      </c>
      <c r="W392" s="12">
        <v>257</v>
      </c>
      <c r="X392" s="12">
        <v>-99</v>
      </c>
      <c r="Y392" s="12">
        <v>305</v>
      </c>
      <c r="Z392" s="12">
        <v>253</v>
      </c>
      <c r="AA392" s="12">
        <v>-99</v>
      </c>
      <c r="AB392" s="12">
        <v>240</v>
      </c>
      <c r="AC392" s="12">
        <v>250</v>
      </c>
      <c r="AD392" s="12">
        <v>-99</v>
      </c>
      <c r="AE392" s="12">
        <v>198</v>
      </c>
      <c r="AF392" s="16" t="s">
        <v>37</v>
      </c>
    </row>
    <row r="393" spans="1:35" ht="15.95" customHeight="1">
      <c r="A393" s="11">
        <v>876</v>
      </c>
      <c r="F393" s="12">
        <v>1</v>
      </c>
      <c r="G393" s="18">
        <v>31</v>
      </c>
      <c r="I393" s="14">
        <v>205</v>
      </c>
      <c r="S393" s="22">
        <v>876</v>
      </c>
      <c r="T393" s="15">
        <v>208</v>
      </c>
      <c r="U393" s="12">
        <v>-99</v>
      </c>
      <c r="V393" s="12">
        <v>217</v>
      </c>
      <c r="W393" s="12">
        <v>211</v>
      </c>
      <c r="X393" s="12">
        <v>-99</v>
      </c>
      <c r="Y393" s="12">
        <v>278</v>
      </c>
      <c r="Z393" s="12">
        <v>255</v>
      </c>
      <c r="AA393" s="12">
        <v>-99</v>
      </c>
      <c r="AB393" s="12">
        <v>349</v>
      </c>
      <c r="AC393" s="12">
        <v>253</v>
      </c>
      <c r="AD393" s="12">
        <v>-99</v>
      </c>
      <c r="AE393" s="12">
        <v>49</v>
      </c>
    </row>
    <row r="394" spans="1:35" ht="15.95" customHeight="1">
      <c r="A394" s="11">
        <v>877</v>
      </c>
      <c r="F394" s="12">
        <v>1</v>
      </c>
      <c r="G394" s="18">
        <v>31</v>
      </c>
      <c r="I394" s="14">
        <v>236</v>
      </c>
      <c r="S394" s="22">
        <v>877</v>
      </c>
      <c r="T394" s="15">
        <v>255</v>
      </c>
      <c r="U394" s="12">
        <v>-99</v>
      </c>
      <c r="V394" s="12">
        <v>206</v>
      </c>
      <c r="W394" s="12">
        <v>254</v>
      </c>
      <c r="X394" s="12">
        <v>-99</v>
      </c>
      <c r="Y394" s="12">
        <v>127</v>
      </c>
      <c r="Z394" s="12">
        <v>257</v>
      </c>
      <c r="AA394" s="12">
        <v>-99</v>
      </c>
      <c r="AB394" s="12">
        <v>348</v>
      </c>
      <c r="AC394" s="12">
        <v>220</v>
      </c>
      <c r="AD394" s="12">
        <v>-99</v>
      </c>
      <c r="AE394" s="12">
        <v>276</v>
      </c>
    </row>
    <row r="395" spans="1:35" ht="15.95" customHeight="1">
      <c r="A395" s="11">
        <v>878</v>
      </c>
      <c r="F395" s="12">
        <v>1</v>
      </c>
      <c r="G395" s="18">
        <v>31</v>
      </c>
      <c r="I395" s="14">
        <v>159</v>
      </c>
      <c r="S395" s="22">
        <v>878</v>
      </c>
      <c r="T395" s="15">
        <v>310</v>
      </c>
      <c r="U395" s="12">
        <v>-99</v>
      </c>
      <c r="V395" s="12">
        <v>36</v>
      </c>
      <c r="W395" s="12">
        <v>262</v>
      </c>
      <c r="X395" s="12">
        <v>-99</v>
      </c>
      <c r="Y395" s="12">
        <v>342</v>
      </c>
      <c r="Z395" s="12">
        <v>267</v>
      </c>
      <c r="AA395" s="12">
        <v>-99</v>
      </c>
      <c r="AB395" s="12">
        <v>295</v>
      </c>
      <c r="AC395" s="12">
        <v>259</v>
      </c>
      <c r="AD395" s="12">
        <v>-99</v>
      </c>
      <c r="AE395" s="12">
        <v>261</v>
      </c>
      <c r="AG395" s="17">
        <v>315</v>
      </c>
      <c r="AH395" s="17">
        <v>-99</v>
      </c>
      <c r="AI395" s="17">
        <v>5</v>
      </c>
    </row>
    <row r="396" spans="1:35" ht="15.95" customHeight="1">
      <c r="A396" s="11">
        <v>879</v>
      </c>
      <c r="F396" s="12">
        <v>1</v>
      </c>
      <c r="G396" s="18">
        <v>31</v>
      </c>
      <c r="I396" s="14">
        <v>179</v>
      </c>
      <c r="S396" s="22">
        <v>879</v>
      </c>
      <c r="T396" s="15">
        <v>259</v>
      </c>
      <c r="U396" s="12">
        <v>-99</v>
      </c>
      <c r="V396" s="12">
        <v>95</v>
      </c>
      <c r="W396" s="12">
        <v>310</v>
      </c>
      <c r="X396" s="12">
        <v>-99</v>
      </c>
      <c r="Y396" s="12">
        <v>34.5</v>
      </c>
      <c r="Z396" s="12">
        <v>265</v>
      </c>
      <c r="AA396" s="12">
        <v>-99</v>
      </c>
      <c r="AB396" s="12">
        <v>347</v>
      </c>
      <c r="AC396" s="12">
        <v>267</v>
      </c>
      <c r="AD396" s="12">
        <v>-99</v>
      </c>
      <c r="AE396" s="12">
        <v>317</v>
      </c>
    </row>
    <row r="397" spans="1:35" ht="15.95" customHeight="1">
      <c r="A397" s="11">
        <v>880</v>
      </c>
      <c r="F397" s="12">
        <v>1</v>
      </c>
      <c r="G397" s="18">
        <v>31</v>
      </c>
      <c r="I397" s="14">
        <v>249</v>
      </c>
      <c r="S397" s="22">
        <v>880</v>
      </c>
      <c r="T397" s="15">
        <v>267</v>
      </c>
      <c r="U397" s="12">
        <v>-99</v>
      </c>
      <c r="V397" s="12">
        <v>302</v>
      </c>
      <c r="W397" s="12">
        <v>265</v>
      </c>
      <c r="X397" s="12">
        <v>-99</v>
      </c>
      <c r="Y397" s="12">
        <v>350</v>
      </c>
      <c r="Z397" s="12">
        <v>310</v>
      </c>
      <c r="AA397" s="12">
        <v>-99</v>
      </c>
      <c r="AB397" s="12">
        <v>54</v>
      </c>
      <c r="AC397" s="12">
        <v>259</v>
      </c>
      <c r="AD397" s="12">
        <v>-99</v>
      </c>
      <c r="AE397" s="12">
        <v>134</v>
      </c>
    </row>
    <row r="398" spans="1:35" ht="15.95" customHeight="1">
      <c r="A398" s="11">
        <v>881</v>
      </c>
      <c r="F398" s="12">
        <v>1</v>
      </c>
      <c r="G398" s="18">
        <v>31</v>
      </c>
      <c r="I398" s="14">
        <v>237</v>
      </c>
      <c r="S398" s="22">
        <v>881</v>
      </c>
      <c r="T398" s="15">
        <v>267</v>
      </c>
      <c r="U398" s="12">
        <v>-99</v>
      </c>
      <c r="V398" s="12">
        <v>350</v>
      </c>
      <c r="W398" s="12">
        <v>262</v>
      </c>
      <c r="X398" s="12">
        <v>-99</v>
      </c>
      <c r="Y398" s="12">
        <v>52</v>
      </c>
      <c r="Z398" s="12">
        <v>259</v>
      </c>
      <c r="AA398" s="12">
        <v>-99</v>
      </c>
      <c r="AB398" s="12">
        <v>103</v>
      </c>
      <c r="AC398" s="12">
        <v>254</v>
      </c>
      <c r="AD398" s="12">
        <v>-99</v>
      </c>
      <c r="AE398" s="12">
        <v>138.5</v>
      </c>
    </row>
    <row r="399" spans="1:35" ht="15.95" customHeight="1">
      <c r="A399" s="11">
        <v>882</v>
      </c>
      <c r="F399" s="12">
        <v>1</v>
      </c>
      <c r="G399" s="18">
        <v>31</v>
      </c>
      <c r="I399" s="14">
        <v>173</v>
      </c>
      <c r="S399" s="22">
        <v>882</v>
      </c>
      <c r="T399" s="15">
        <v>238</v>
      </c>
      <c r="U399" s="12">
        <v>-99</v>
      </c>
      <c r="V399" s="12">
        <v>280</v>
      </c>
      <c r="W399" s="12">
        <v>281</v>
      </c>
      <c r="X399" s="12">
        <v>-99</v>
      </c>
      <c r="Y399" s="12">
        <v>315</v>
      </c>
      <c r="Z399" s="12">
        <v>279</v>
      </c>
      <c r="AA399" s="12">
        <v>-99</v>
      </c>
      <c r="AB399" s="12">
        <v>347</v>
      </c>
      <c r="AC399" s="12">
        <v>278</v>
      </c>
      <c r="AD399" s="12">
        <v>-99</v>
      </c>
      <c r="AE399" s="12">
        <v>36</v>
      </c>
    </row>
    <row r="400" spans="1:35" ht="15.95" customHeight="1">
      <c r="A400" s="11">
        <v>883</v>
      </c>
      <c r="F400" s="12">
        <v>1</v>
      </c>
      <c r="G400" s="18">
        <v>31</v>
      </c>
      <c r="I400" s="14">
        <v>195</v>
      </c>
      <c r="S400" s="22">
        <v>883</v>
      </c>
      <c r="T400" s="15">
        <v>238</v>
      </c>
      <c r="U400" s="12">
        <v>-99</v>
      </c>
      <c r="V400" s="12">
        <v>275</v>
      </c>
      <c r="W400" s="12">
        <v>284</v>
      </c>
      <c r="X400" s="12">
        <v>-99</v>
      </c>
      <c r="Y400" s="12">
        <v>334</v>
      </c>
      <c r="Z400" s="12">
        <v>279</v>
      </c>
      <c r="AA400" s="12">
        <v>-99</v>
      </c>
      <c r="AB400" s="12">
        <v>6</v>
      </c>
      <c r="AC400" s="12">
        <v>278</v>
      </c>
      <c r="AD400" s="12">
        <v>-99</v>
      </c>
      <c r="AE400" s="12">
        <v>55</v>
      </c>
    </row>
    <row r="401" spans="1:35" ht="15.95" customHeight="1">
      <c r="A401" s="11">
        <v>884</v>
      </c>
      <c r="F401" s="12">
        <v>1</v>
      </c>
      <c r="G401" s="18">
        <v>31</v>
      </c>
      <c r="I401" s="14">
        <v>197</v>
      </c>
      <c r="S401" s="22">
        <v>884</v>
      </c>
      <c r="T401" s="15">
        <v>239</v>
      </c>
      <c r="U401" s="12">
        <v>-99</v>
      </c>
      <c r="V401" s="12">
        <v>285</v>
      </c>
      <c r="W401" s="12">
        <v>284</v>
      </c>
      <c r="X401" s="12">
        <v>-99</v>
      </c>
      <c r="Y401" s="12">
        <v>324.5</v>
      </c>
      <c r="Z401" s="12">
        <v>278</v>
      </c>
      <c r="AA401" s="12">
        <v>-99</v>
      </c>
      <c r="AB401" s="12">
        <v>71</v>
      </c>
      <c r="AC401" s="12">
        <v>276</v>
      </c>
      <c r="AD401" s="12">
        <v>-99</v>
      </c>
      <c r="AE401" s="12">
        <v>182</v>
      </c>
    </row>
    <row r="402" spans="1:35" ht="15.95" customHeight="1">
      <c r="A402" s="11">
        <v>885</v>
      </c>
      <c r="F402" s="12">
        <v>1</v>
      </c>
      <c r="G402" s="18">
        <v>31</v>
      </c>
      <c r="I402" s="14">
        <v>186</v>
      </c>
      <c r="S402" s="22">
        <v>885</v>
      </c>
      <c r="T402" s="15">
        <v>285</v>
      </c>
      <c r="U402" s="12">
        <v>-99</v>
      </c>
      <c r="V402" s="12">
        <v>6</v>
      </c>
      <c r="W402" s="12">
        <v>288</v>
      </c>
      <c r="X402" s="12">
        <v>-99</v>
      </c>
      <c r="Y402" s="12">
        <v>278</v>
      </c>
      <c r="Z402" s="12">
        <v>243</v>
      </c>
      <c r="AA402" s="12">
        <v>-99</v>
      </c>
      <c r="AB402" s="12">
        <v>232</v>
      </c>
      <c r="AC402" s="12">
        <v>281</v>
      </c>
      <c r="AD402" s="12">
        <v>-99</v>
      </c>
      <c r="AE402" s="12">
        <v>187</v>
      </c>
    </row>
    <row r="403" spans="1:35" ht="15.95" customHeight="1">
      <c r="A403" s="11">
        <v>886</v>
      </c>
      <c r="F403" s="12">
        <v>1</v>
      </c>
      <c r="G403" s="18">
        <v>22</v>
      </c>
      <c r="I403" s="14">
        <v>165</v>
      </c>
      <c r="S403" s="22">
        <v>886</v>
      </c>
      <c r="T403" s="15">
        <v>291</v>
      </c>
      <c r="U403" s="12">
        <v>-99</v>
      </c>
      <c r="V403" s="12">
        <v>50</v>
      </c>
      <c r="W403" s="12">
        <v>295</v>
      </c>
      <c r="X403" s="12">
        <v>-99</v>
      </c>
      <c r="Y403" s="12">
        <v>336</v>
      </c>
      <c r="Z403" s="12">
        <v>292</v>
      </c>
      <c r="AA403" s="12">
        <v>-99</v>
      </c>
      <c r="AB403" s="12">
        <v>280</v>
      </c>
      <c r="AC403" s="12">
        <v>290</v>
      </c>
      <c r="AD403" s="12">
        <v>-99</v>
      </c>
      <c r="AE403" s="12">
        <v>203</v>
      </c>
      <c r="AF403" s="16" t="s">
        <v>44</v>
      </c>
    </row>
    <row r="404" spans="1:35" ht="15.95" customHeight="1">
      <c r="A404" s="11">
        <v>887</v>
      </c>
      <c r="F404" s="12">
        <v>1</v>
      </c>
      <c r="G404" s="18">
        <v>22</v>
      </c>
      <c r="I404" s="14">
        <v>199</v>
      </c>
      <c r="S404" s="22">
        <v>887</v>
      </c>
      <c r="T404" s="15">
        <v>294</v>
      </c>
      <c r="U404" s="12">
        <v>-99</v>
      </c>
      <c r="V404" s="12">
        <v>304</v>
      </c>
      <c r="W404" s="12">
        <v>246</v>
      </c>
      <c r="X404" s="12">
        <v>-99</v>
      </c>
      <c r="Y404" s="12">
        <v>232</v>
      </c>
      <c r="Z404" s="12">
        <v>290</v>
      </c>
      <c r="AA404" s="12">
        <v>-99</v>
      </c>
      <c r="AB404" s="12">
        <v>142</v>
      </c>
      <c r="AC404" s="12">
        <v>285</v>
      </c>
      <c r="AD404" s="12">
        <v>-99</v>
      </c>
      <c r="AE404" s="12">
        <v>115</v>
      </c>
      <c r="AF404" s="16" t="s">
        <v>45</v>
      </c>
    </row>
    <row r="405" spans="1:35" ht="15.95" customHeight="1">
      <c r="A405" s="11">
        <v>888</v>
      </c>
      <c r="F405" s="12">
        <v>1</v>
      </c>
      <c r="G405" s="18">
        <v>31</v>
      </c>
      <c r="I405" s="14">
        <v>238</v>
      </c>
      <c r="S405" s="22">
        <v>888</v>
      </c>
      <c r="T405" s="15">
        <v>285</v>
      </c>
      <c r="U405" s="12">
        <v>-99</v>
      </c>
      <c r="V405" s="12">
        <v>96</v>
      </c>
      <c r="W405" s="12">
        <v>290</v>
      </c>
      <c r="X405" s="12">
        <v>-99</v>
      </c>
      <c r="Y405" s="12">
        <v>64</v>
      </c>
      <c r="Z405" s="12">
        <v>295</v>
      </c>
      <c r="AA405" s="12">
        <v>-99</v>
      </c>
      <c r="AB405" s="12">
        <v>8.5</v>
      </c>
      <c r="AC405" s="12">
        <v>294</v>
      </c>
      <c r="AD405" s="12">
        <v>-99</v>
      </c>
      <c r="AE405" s="12">
        <v>332</v>
      </c>
    </row>
    <row r="406" spans="1:35" ht="15.95" customHeight="1">
      <c r="A406" s="11">
        <v>889</v>
      </c>
      <c r="F406" s="12">
        <v>1</v>
      </c>
      <c r="G406" s="18">
        <v>31</v>
      </c>
      <c r="I406" s="14">
        <v>218</v>
      </c>
      <c r="S406" s="22">
        <v>889</v>
      </c>
      <c r="T406" s="15">
        <v>295</v>
      </c>
      <c r="U406" s="12">
        <v>-99</v>
      </c>
      <c r="V406" s="12">
        <v>32</v>
      </c>
      <c r="W406" s="12">
        <v>294</v>
      </c>
      <c r="X406" s="12">
        <v>-99</v>
      </c>
      <c r="Y406" s="12">
        <v>355</v>
      </c>
      <c r="Z406" s="12">
        <v>253</v>
      </c>
      <c r="AA406" s="12">
        <v>-99</v>
      </c>
      <c r="AB406" s="12">
        <v>294</v>
      </c>
      <c r="AC406" s="12">
        <v>252</v>
      </c>
      <c r="AD406" s="12">
        <v>-99</v>
      </c>
      <c r="AE406" s="12">
        <v>270</v>
      </c>
    </row>
    <row r="407" spans="1:35" ht="15.95" customHeight="1">
      <c r="A407" s="11">
        <v>890</v>
      </c>
      <c r="F407" s="12">
        <v>1</v>
      </c>
      <c r="G407" s="18">
        <v>31</v>
      </c>
      <c r="I407" s="14">
        <v>197</v>
      </c>
      <c r="S407" s="22">
        <v>890</v>
      </c>
      <c r="T407" s="15">
        <v>295</v>
      </c>
      <c r="U407" s="12">
        <v>-99</v>
      </c>
      <c r="V407" s="12">
        <v>64</v>
      </c>
      <c r="W407" s="12">
        <v>302</v>
      </c>
      <c r="X407" s="12">
        <v>-99</v>
      </c>
      <c r="Y407" s="12">
        <v>350</v>
      </c>
      <c r="Z407" s="12">
        <v>299</v>
      </c>
      <c r="AA407" s="12">
        <v>-99</v>
      </c>
      <c r="AB407" s="12">
        <v>295</v>
      </c>
      <c r="AC407" s="12">
        <v>294</v>
      </c>
      <c r="AD407" s="12">
        <v>-99</v>
      </c>
      <c r="AE407" s="12">
        <v>222</v>
      </c>
    </row>
    <row r="408" spans="1:35" ht="15.95" customHeight="1">
      <c r="A408" s="11">
        <v>891</v>
      </c>
      <c r="F408" s="12">
        <v>3</v>
      </c>
      <c r="G408" s="18">
        <v>31</v>
      </c>
      <c r="I408" s="14">
        <v>155</v>
      </c>
      <c r="S408" s="22">
        <v>891</v>
      </c>
      <c r="T408" s="15">
        <v>302</v>
      </c>
      <c r="U408" s="12">
        <v>-99</v>
      </c>
      <c r="V408" s="12">
        <v>25</v>
      </c>
      <c r="W408" s="12">
        <v>310</v>
      </c>
      <c r="X408" s="12">
        <v>-99</v>
      </c>
      <c r="Y408" s="12">
        <v>335</v>
      </c>
      <c r="Z408" s="12">
        <v>257</v>
      </c>
      <c r="AA408" s="12">
        <v>-99</v>
      </c>
      <c r="AB408" s="12">
        <v>280</v>
      </c>
      <c r="AC408" s="12">
        <v>254</v>
      </c>
      <c r="AD408" s="12">
        <v>-99</v>
      </c>
      <c r="AE408" s="12">
        <v>250.5</v>
      </c>
    </row>
    <row r="409" spans="1:35" ht="15.95" customHeight="1">
      <c r="A409" s="11">
        <v>892</v>
      </c>
      <c r="F409" s="12">
        <v>1</v>
      </c>
      <c r="G409" s="18">
        <v>31</v>
      </c>
      <c r="I409" s="14">
        <v>236</v>
      </c>
      <c r="S409" s="22">
        <v>892</v>
      </c>
      <c r="T409" s="15">
        <v>262</v>
      </c>
      <c r="U409" s="12">
        <v>-99</v>
      </c>
      <c r="V409" s="12">
        <v>307</v>
      </c>
      <c r="W409" s="12">
        <v>310</v>
      </c>
      <c r="X409" s="12">
        <v>-99</v>
      </c>
      <c r="Y409" s="12">
        <v>14</v>
      </c>
      <c r="Z409" s="12">
        <v>302</v>
      </c>
      <c r="AA409" s="12">
        <v>-99</v>
      </c>
      <c r="AB409" s="12">
        <v>107</v>
      </c>
      <c r="AC409" s="12">
        <v>300</v>
      </c>
      <c r="AD409" s="12">
        <v>-99</v>
      </c>
      <c r="AE409" s="12">
        <v>130</v>
      </c>
    </row>
    <row r="410" spans="1:35" ht="15.95" customHeight="1">
      <c r="A410" s="11">
        <v>893</v>
      </c>
      <c r="F410" s="12">
        <v>1</v>
      </c>
      <c r="G410" s="18" t="s">
        <v>42</v>
      </c>
      <c r="I410" s="14">
        <v>155</v>
      </c>
      <c r="S410" s="22">
        <v>893</v>
      </c>
      <c r="T410" s="15">
        <v>18</v>
      </c>
      <c r="U410" s="12">
        <v>-99</v>
      </c>
      <c r="V410" s="12">
        <v>104</v>
      </c>
      <c r="W410" s="12">
        <v>77</v>
      </c>
      <c r="X410" s="12">
        <v>-99</v>
      </c>
      <c r="Y410" s="12">
        <v>43</v>
      </c>
      <c r="Z410" s="12">
        <v>25</v>
      </c>
      <c r="AA410" s="12">
        <v>-99</v>
      </c>
      <c r="AB410" s="12">
        <v>358</v>
      </c>
      <c r="AC410" s="12">
        <v>24</v>
      </c>
      <c r="AD410" s="12">
        <v>-99</v>
      </c>
      <c r="AE410" s="12">
        <v>271</v>
      </c>
      <c r="AF410" s="16" t="s">
        <v>37</v>
      </c>
    </row>
    <row r="411" spans="1:35" ht="15.95" customHeight="1">
      <c r="A411" s="11">
        <v>894</v>
      </c>
      <c r="F411" s="12">
        <v>1</v>
      </c>
      <c r="G411" s="18">
        <v>31</v>
      </c>
      <c r="I411" s="14">
        <v>222</v>
      </c>
      <c r="S411" s="22">
        <v>894</v>
      </c>
      <c r="T411" s="15">
        <v>234</v>
      </c>
      <c r="U411" s="12">
        <v>-99</v>
      </c>
      <c r="V411" s="12">
        <v>258</v>
      </c>
      <c r="W411" s="12">
        <v>235</v>
      </c>
      <c r="X411" s="12">
        <v>-99</v>
      </c>
      <c r="Y411" s="12">
        <v>322</v>
      </c>
      <c r="Z411" s="12">
        <v>273</v>
      </c>
      <c r="AA411" s="12">
        <v>-99</v>
      </c>
      <c r="AB411" s="12">
        <v>13</v>
      </c>
      <c r="AC411" s="12">
        <v>269</v>
      </c>
      <c r="AD411" s="12">
        <v>-99</v>
      </c>
      <c r="AE411" s="12">
        <v>76</v>
      </c>
      <c r="AG411" s="17">
        <v>274</v>
      </c>
      <c r="AH411" s="17">
        <v>-99</v>
      </c>
      <c r="AI411" s="17">
        <v>32</v>
      </c>
    </row>
    <row r="412" spans="1:35" ht="15.95" customHeight="1"/>
    <row r="413" spans="1:35" ht="15.95" customHeight="1"/>
    <row r="414" spans="1:35" ht="15.95" customHeight="1"/>
    <row r="415" spans="1:35" ht="15.95" customHeight="1"/>
    <row r="416" spans="1:35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</sheetData>
  <phoneticPr fontId="1" type="noConversion"/>
  <printOptions gridLines="1"/>
  <pageMargins left="7.874015748031496E-2" right="7.874015748031496E-2" top="0.74803149606299213" bottom="0.39370078740157483" header="0.31496062992125984" footer="0.31496062992125984"/>
  <pageSetup paperSize="9" orientation="landscape" r:id="rId1"/>
  <headerFooter alignWithMargins="0">
    <oddHeader>&amp;Lplaji-foto: 1=mänty, 2=näre, 3=lehtipuu, 4=kuollut&amp;C&amp;F&amp;R&amp;P/&amp;N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141"/>
  <sheetViews>
    <sheetView topLeftCell="F25" workbookViewId="0">
      <selection activeCell="J65" sqref="J65"/>
    </sheetView>
  </sheetViews>
  <sheetFormatPr defaultRowHeight="12.75"/>
  <sheetData>
    <row r="1" spans="1:36">
      <c r="A1">
        <f>SUM(E2:E141)</f>
        <v>6438969</v>
      </c>
      <c r="B1">
        <f>A1/20</f>
        <v>321948.45</v>
      </c>
      <c r="J1">
        <f>SUM(N2:N30)</f>
        <v>747159</v>
      </c>
      <c r="K1">
        <f>J1/10</f>
        <v>74715.899999999994</v>
      </c>
      <c r="T1" s="26" t="s">
        <v>38</v>
      </c>
      <c r="U1" s="26" t="s">
        <v>40</v>
      </c>
      <c r="V1" s="26" t="s">
        <v>38</v>
      </c>
      <c r="W1" s="26" t="s">
        <v>40</v>
      </c>
      <c r="X1" s="26" t="s">
        <v>38</v>
      </c>
      <c r="Y1" s="26" t="s">
        <v>40</v>
      </c>
      <c r="Z1" s="26" t="s">
        <v>38</v>
      </c>
      <c r="AA1" s="26" t="s">
        <v>40</v>
      </c>
    </row>
    <row r="2" spans="1:36">
      <c r="A2">
        <v>3</v>
      </c>
      <c r="B2">
        <v>1</v>
      </c>
      <c r="C2">
        <f>ROUND(D2/10,0)</f>
        <v>21</v>
      </c>
      <c r="D2">
        <v>206</v>
      </c>
      <c r="E2">
        <f>D2^2</f>
        <v>42436</v>
      </c>
      <c r="F2">
        <f>E2</f>
        <v>42436</v>
      </c>
      <c r="G2">
        <f t="shared" ref="G2:G33" si="0">F2/$B$1</f>
        <v>0.13180992174368286</v>
      </c>
      <c r="J2">
        <v>14</v>
      </c>
      <c r="K2">
        <v>3</v>
      </c>
      <c r="L2">
        <f>ROUND(M2/10,0)</f>
        <v>12</v>
      </c>
      <c r="M2">
        <v>119</v>
      </c>
      <c r="N2">
        <f t="shared" ref="N2:N30" si="1">M2^2</f>
        <v>14161</v>
      </c>
      <c r="O2">
        <f>N2</f>
        <v>14161</v>
      </c>
      <c r="P2">
        <f t="shared" ref="P2:P30" si="2">O2/$K$1</f>
        <v>0.18953127781369161</v>
      </c>
      <c r="Q2">
        <v>1</v>
      </c>
      <c r="S2">
        <v>5</v>
      </c>
      <c r="T2" s="23">
        <v>5</v>
      </c>
      <c r="U2" s="24">
        <v>0</v>
      </c>
      <c r="V2" s="23">
        <v>5</v>
      </c>
      <c r="W2" s="24">
        <v>0</v>
      </c>
      <c r="X2" s="23">
        <v>5</v>
      </c>
      <c r="Y2" s="24">
        <v>0</v>
      </c>
      <c r="Z2" s="23">
        <v>5</v>
      </c>
      <c r="AA2" s="24">
        <v>0</v>
      </c>
      <c r="AD2">
        <v>18</v>
      </c>
      <c r="AE2">
        <v>1</v>
      </c>
      <c r="AF2">
        <v>20</v>
      </c>
      <c r="AH2">
        <v>36</v>
      </c>
      <c r="AI2">
        <v>1</v>
      </c>
      <c r="AJ2">
        <v>22</v>
      </c>
    </row>
    <row r="3" spans="1:36">
      <c r="A3">
        <v>4</v>
      </c>
      <c r="B3">
        <v>1</v>
      </c>
      <c r="C3">
        <f t="shared" ref="C3:C66" si="3">ROUND(D3/10,0)</f>
        <v>20</v>
      </c>
      <c r="D3">
        <v>201</v>
      </c>
      <c r="E3">
        <f t="shared" ref="E3:E66" si="4">D3^2</f>
        <v>40401</v>
      </c>
      <c r="F3">
        <f>F2+E3</f>
        <v>82837</v>
      </c>
      <c r="G3">
        <f t="shared" si="0"/>
        <v>0.25729895578003248</v>
      </c>
      <c r="J3">
        <v>26</v>
      </c>
      <c r="K3">
        <v>3</v>
      </c>
      <c r="L3">
        <f t="shared" ref="L3:L30" si="5">ROUND(M3/10,0)</f>
        <v>17</v>
      </c>
      <c r="M3">
        <v>173</v>
      </c>
      <c r="N3">
        <f t="shared" si="1"/>
        <v>29929</v>
      </c>
      <c r="O3">
        <f>O2+N3</f>
        <v>44090</v>
      </c>
      <c r="P3">
        <f t="shared" si="2"/>
        <v>0.59010197294016409</v>
      </c>
      <c r="Q3">
        <v>1</v>
      </c>
      <c r="S3">
        <v>6</v>
      </c>
      <c r="T3" s="23">
        <v>6</v>
      </c>
      <c r="U3" s="24">
        <v>0</v>
      </c>
      <c r="V3" s="23">
        <v>6</v>
      </c>
      <c r="W3" s="24">
        <v>1</v>
      </c>
      <c r="X3" s="23">
        <v>6</v>
      </c>
      <c r="Y3" s="24">
        <v>0</v>
      </c>
      <c r="Z3" s="23">
        <v>6</v>
      </c>
      <c r="AA3" s="24">
        <v>0</v>
      </c>
      <c r="AD3">
        <v>36</v>
      </c>
      <c r="AE3">
        <v>1</v>
      </c>
      <c r="AF3">
        <v>22</v>
      </c>
      <c r="AH3">
        <v>48</v>
      </c>
      <c r="AI3">
        <v>1</v>
      </c>
      <c r="AJ3">
        <v>20</v>
      </c>
    </row>
    <row r="4" spans="1:36">
      <c r="A4">
        <v>6</v>
      </c>
      <c r="B4">
        <v>1</v>
      </c>
      <c r="C4">
        <f t="shared" si="3"/>
        <v>21</v>
      </c>
      <c r="D4">
        <v>213</v>
      </c>
      <c r="E4">
        <f t="shared" si="4"/>
        <v>45369</v>
      </c>
      <c r="F4">
        <f t="shared" ref="F4:F67" si="6">F3+E4</f>
        <v>128206</v>
      </c>
      <c r="G4">
        <f t="shared" si="0"/>
        <v>0.39821903164932149</v>
      </c>
      <c r="J4">
        <v>43</v>
      </c>
      <c r="K4">
        <v>3</v>
      </c>
      <c r="L4">
        <f t="shared" si="5"/>
        <v>14</v>
      </c>
      <c r="M4">
        <v>136</v>
      </c>
      <c r="N4">
        <f t="shared" si="1"/>
        <v>18496</v>
      </c>
      <c r="O4">
        <f t="shared" ref="O4:O30" si="7">O3+N4</f>
        <v>62586</v>
      </c>
      <c r="P4">
        <f t="shared" si="2"/>
        <v>0.83765302967641431</v>
      </c>
      <c r="Q4" t="str">
        <f t="shared" ref="Q4:Q30" si="8">IF(FLOOR(P4-0.5,1)&lt;&gt;FLOOR(P3-0.5,1),1,"")</f>
        <v/>
      </c>
      <c r="S4">
        <v>7</v>
      </c>
      <c r="T4" s="23">
        <v>7</v>
      </c>
      <c r="U4" s="24">
        <v>0</v>
      </c>
      <c r="V4" s="23">
        <v>7</v>
      </c>
      <c r="W4" s="24">
        <v>0</v>
      </c>
      <c r="X4" s="23">
        <v>7</v>
      </c>
      <c r="Y4" s="24">
        <v>0</v>
      </c>
      <c r="Z4" s="23">
        <v>7</v>
      </c>
      <c r="AA4" s="24">
        <v>0</v>
      </c>
      <c r="AD4">
        <v>48</v>
      </c>
      <c r="AE4">
        <v>1</v>
      </c>
      <c r="AF4">
        <v>20</v>
      </c>
      <c r="AH4">
        <v>93</v>
      </c>
      <c r="AI4">
        <v>1</v>
      </c>
      <c r="AJ4">
        <v>19</v>
      </c>
    </row>
    <row r="5" spans="1:36">
      <c r="A5">
        <v>7</v>
      </c>
      <c r="B5">
        <v>1</v>
      </c>
      <c r="C5">
        <f t="shared" si="3"/>
        <v>9</v>
      </c>
      <c r="D5">
        <v>94</v>
      </c>
      <c r="E5">
        <f t="shared" si="4"/>
        <v>8836</v>
      </c>
      <c r="F5">
        <f t="shared" si="6"/>
        <v>137042</v>
      </c>
      <c r="G5">
        <f t="shared" si="0"/>
        <v>0.42566441925718229</v>
      </c>
      <c r="H5">
        <v>1</v>
      </c>
      <c r="J5">
        <v>45</v>
      </c>
      <c r="K5">
        <v>3</v>
      </c>
      <c r="L5">
        <f t="shared" si="5"/>
        <v>13</v>
      </c>
      <c r="M5">
        <v>129</v>
      </c>
      <c r="N5">
        <f t="shared" si="1"/>
        <v>16641</v>
      </c>
      <c r="O5">
        <f t="shared" si="7"/>
        <v>79227</v>
      </c>
      <c r="P5">
        <f t="shared" si="2"/>
        <v>1.0603767069659873</v>
      </c>
      <c r="Q5" t="str">
        <f t="shared" si="8"/>
        <v/>
      </c>
      <c r="S5">
        <v>8</v>
      </c>
      <c r="T5" s="23">
        <v>8</v>
      </c>
      <c r="U5" s="24">
        <v>0</v>
      </c>
      <c r="V5" s="23">
        <v>8</v>
      </c>
      <c r="W5" s="24">
        <v>1</v>
      </c>
      <c r="X5" s="23">
        <v>8</v>
      </c>
      <c r="Y5" s="24">
        <v>0</v>
      </c>
      <c r="Z5" s="23">
        <v>8</v>
      </c>
      <c r="AA5" s="24">
        <v>0</v>
      </c>
      <c r="AD5">
        <v>63</v>
      </c>
      <c r="AE5">
        <v>1</v>
      </c>
      <c r="AF5">
        <v>23</v>
      </c>
      <c r="AH5">
        <v>130</v>
      </c>
      <c r="AI5">
        <v>1</v>
      </c>
      <c r="AJ5">
        <v>22</v>
      </c>
    </row>
    <row r="6" spans="1:36">
      <c r="A6">
        <v>18</v>
      </c>
      <c r="B6">
        <v>1</v>
      </c>
      <c r="C6">
        <f t="shared" si="3"/>
        <v>20</v>
      </c>
      <c r="D6">
        <v>203</v>
      </c>
      <c r="E6">
        <f t="shared" si="4"/>
        <v>41209</v>
      </c>
      <c r="F6">
        <f t="shared" si="6"/>
        <v>178251</v>
      </c>
      <c r="G6">
        <f t="shared" si="0"/>
        <v>0.55366317185251235</v>
      </c>
      <c r="H6">
        <v>1</v>
      </c>
      <c r="J6">
        <v>54</v>
      </c>
      <c r="K6">
        <v>3</v>
      </c>
      <c r="L6">
        <f t="shared" si="5"/>
        <v>22</v>
      </c>
      <c r="M6">
        <v>217</v>
      </c>
      <c r="N6">
        <f t="shared" si="1"/>
        <v>47089</v>
      </c>
      <c r="O6">
        <f t="shared" si="7"/>
        <v>126316</v>
      </c>
      <c r="P6">
        <f t="shared" si="2"/>
        <v>1.6906173920142835</v>
      </c>
      <c r="Q6">
        <f t="shared" si="8"/>
        <v>1</v>
      </c>
      <c r="S6">
        <v>9</v>
      </c>
      <c r="T6" s="23">
        <v>9</v>
      </c>
      <c r="U6" s="24">
        <v>1</v>
      </c>
      <c r="V6" s="23">
        <v>9</v>
      </c>
      <c r="W6" s="24">
        <v>0</v>
      </c>
      <c r="X6" s="23">
        <v>9</v>
      </c>
      <c r="Y6" s="24">
        <v>0</v>
      </c>
      <c r="Z6" s="23">
        <v>9</v>
      </c>
      <c r="AA6" s="24">
        <v>0</v>
      </c>
      <c r="AD6">
        <v>93</v>
      </c>
      <c r="AE6">
        <v>1</v>
      </c>
      <c r="AF6">
        <v>19</v>
      </c>
      <c r="AH6">
        <v>139</v>
      </c>
      <c r="AI6">
        <v>1</v>
      </c>
      <c r="AJ6">
        <v>23</v>
      </c>
    </row>
    <row r="7" spans="1:36">
      <c r="A7">
        <v>21</v>
      </c>
      <c r="B7">
        <v>1</v>
      </c>
      <c r="C7">
        <f t="shared" si="3"/>
        <v>17</v>
      </c>
      <c r="D7">
        <v>173</v>
      </c>
      <c r="E7">
        <f t="shared" si="4"/>
        <v>29929</v>
      </c>
      <c r="F7">
        <f t="shared" si="6"/>
        <v>208180</v>
      </c>
      <c r="G7">
        <f t="shared" si="0"/>
        <v>0.64662525941653082</v>
      </c>
      <c r="H7" t="str">
        <f>IF(FLOOR(G7-0.5,1)&lt;&gt;FLOOR(G6-0.5,1),1,"")</f>
        <v/>
      </c>
      <c r="J7">
        <v>74</v>
      </c>
      <c r="K7">
        <v>3</v>
      </c>
      <c r="L7">
        <f t="shared" si="5"/>
        <v>14</v>
      </c>
      <c r="M7">
        <v>144</v>
      </c>
      <c r="N7">
        <f t="shared" si="1"/>
        <v>20736</v>
      </c>
      <c r="O7">
        <f t="shared" si="7"/>
        <v>147052</v>
      </c>
      <c r="P7">
        <f t="shared" si="2"/>
        <v>1.9681486805352009</v>
      </c>
      <c r="Q7" t="str">
        <f t="shared" si="8"/>
        <v/>
      </c>
      <c r="S7">
        <v>10</v>
      </c>
      <c r="T7" s="23">
        <v>10</v>
      </c>
      <c r="U7" s="24">
        <v>0</v>
      </c>
      <c r="V7" s="23">
        <v>10</v>
      </c>
      <c r="W7" s="24">
        <v>1</v>
      </c>
      <c r="X7" s="23">
        <v>10</v>
      </c>
      <c r="Y7" s="24">
        <v>0</v>
      </c>
      <c r="Z7" s="23">
        <v>10</v>
      </c>
      <c r="AA7" s="24">
        <v>1</v>
      </c>
      <c r="AD7">
        <v>117</v>
      </c>
      <c r="AE7">
        <v>1</v>
      </c>
      <c r="AF7">
        <v>21</v>
      </c>
      <c r="AH7">
        <v>166</v>
      </c>
      <c r="AI7">
        <v>1</v>
      </c>
      <c r="AJ7">
        <v>16</v>
      </c>
    </row>
    <row r="8" spans="1:36">
      <c r="A8">
        <v>24</v>
      </c>
      <c r="B8">
        <v>1</v>
      </c>
      <c r="C8">
        <f t="shared" si="3"/>
        <v>29</v>
      </c>
      <c r="D8">
        <v>290</v>
      </c>
      <c r="E8">
        <f t="shared" si="4"/>
        <v>84100</v>
      </c>
      <c r="F8">
        <f t="shared" si="6"/>
        <v>292280</v>
      </c>
      <c r="G8">
        <f t="shared" si="0"/>
        <v>0.90784720348863301</v>
      </c>
      <c r="H8" t="str">
        <f t="shared" ref="H8:H71" si="9">IF(FLOOR(G8-0.5,1)&lt;&gt;FLOOR(G7-0.5,1),1,"")</f>
        <v/>
      </c>
      <c r="J8">
        <v>75</v>
      </c>
      <c r="K8">
        <v>3</v>
      </c>
      <c r="L8">
        <f t="shared" si="5"/>
        <v>17</v>
      </c>
      <c r="M8">
        <v>168</v>
      </c>
      <c r="N8">
        <f t="shared" si="1"/>
        <v>28224</v>
      </c>
      <c r="O8">
        <f t="shared" si="7"/>
        <v>175276</v>
      </c>
      <c r="P8">
        <f t="shared" si="2"/>
        <v>2.3458996010220048</v>
      </c>
      <c r="Q8" t="str">
        <f t="shared" si="8"/>
        <v/>
      </c>
      <c r="S8">
        <v>11</v>
      </c>
      <c r="T8" s="23">
        <v>11</v>
      </c>
      <c r="U8" s="24">
        <v>0</v>
      </c>
      <c r="V8" s="23">
        <v>11</v>
      </c>
      <c r="W8" s="24">
        <v>1</v>
      </c>
      <c r="X8" s="23">
        <v>11</v>
      </c>
      <c r="Y8" s="24">
        <v>0</v>
      </c>
      <c r="Z8" s="23">
        <v>11</v>
      </c>
      <c r="AA8" s="24">
        <v>0</v>
      </c>
      <c r="AD8">
        <v>130</v>
      </c>
      <c r="AE8">
        <v>1</v>
      </c>
      <c r="AF8">
        <v>22</v>
      </c>
      <c r="AH8">
        <v>174</v>
      </c>
      <c r="AI8">
        <v>1</v>
      </c>
      <c r="AJ8">
        <v>21</v>
      </c>
    </row>
    <row r="9" spans="1:36">
      <c r="A9">
        <v>25</v>
      </c>
      <c r="B9">
        <v>1</v>
      </c>
      <c r="C9">
        <f t="shared" si="3"/>
        <v>19</v>
      </c>
      <c r="D9">
        <v>188</v>
      </c>
      <c r="E9">
        <f t="shared" si="4"/>
        <v>35344</v>
      </c>
      <c r="F9">
        <f t="shared" si="6"/>
        <v>327624</v>
      </c>
      <c r="G9">
        <f t="shared" si="0"/>
        <v>1.0176287539200763</v>
      </c>
      <c r="H9" t="str">
        <f t="shared" si="9"/>
        <v/>
      </c>
      <c r="J9">
        <v>76</v>
      </c>
      <c r="K9">
        <v>3</v>
      </c>
      <c r="L9">
        <f t="shared" si="5"/>
        <v>14</v>
      </c>
      <c r="M9">
        <v>138</v>
      </c>
      <c r="N9">
        <f t="shared" si="1"/>
        <v>19044</v>
      </c>
      <c r="O9">
        <f t="shared" si="7"/>
        <v>194320</v>
      </c>
      <c r="P9">
        <f t="shared" si="2"/>
        <v>2.6007851073198611</v>
      </c>
      <c r="Q9">
        <f t="shared" si="8"/>
        <v>1</v>
      </c>
      <c r="S9">
        <v>12</v>
      </c>
      <c r="T9" s="23">
        <v>12</v>
      </c>
      <c r="U9" s="24">
        <v>1</v>
      </c>
      <c r="V9" s="23">
        <v>12</v>
      </c>
      <c r="W9" s="24">
        <v>3</v>
      </c>
      <c r="X9" s="23">
        <v>12</v>
      </c>
      <c r="Y9" s="24">
        <v>0</v>
      </c>
      <c r="Z9" s="23">
        <v>12</v>
      </c>
      <c r="AA9" s="24">
        <v>0</v>
      </c>
      <c r="AD9">
        <v>139</v>
      </c>
      <c r="AE9">
        <v>1</v>
      </c>
      <c r="AF9">
        <v>23</v>
      </c>
      <c r="AH9">
        <v>211</v>
      </c>
      <c r="AI9">
        <v>1</v>
      </c>
      <c r="AJ9">
        <v>14</v>
      </c>
    </row>
    <row r="10" spans="1:36">
      <c r="A10">
        <v>29</v>
      </c>
      <c r="B10">
        <v>1</v>
      </c>
      <c r="C10">
        <f t="shared" si="3"/>
        <v>21</v>
      </c>
      <c r="D10">
        <v>208</v>
      </c>
      <c r="E10">
        <f t="shared" si="4"/>
        <v>43264</v>
      </c>
      <c r="F10">
        <f t="shared" si="6"/>
        <v>370888</v>
      </c>
      <c r="G10">
        <f t="shared" si="0"/>
        <v>1.1520105159692491</v>
      </c>
      <c r="H10" t="str">
        <f t="shared" si="9"/>
        <v/>
      </c>
      <c r="J10">
        <v>78</v>
      </c>
      <c r="K10">
        <v>3</v>
      </c>
      <c r="L10">
        <f t="shared" si="5"/>
        <v>20</v>
      </c>
      <c r="M10">
        <v>202</v>
      </c>
      <c r="N10">
        <f t="shared" si="1"/>
        <v>40804</v>
      </c>
      <c r="O10">
        <f t="shared" si="7"/>
        <v>235124</v>
      </c>
      <c r="P10">
        <f t="shared" si="2"/>
        <v>3.1469071509544824</v>
      </c>
      <c r="Q10" t="str">
        <f t="shared" si="8"/>
        <v/>
      </c>
      <c r="S10">
        <v>13</v>
      </c>
      <c r="T10" s="23">
        <v>13</v>
      </c>
      <c r="U10" s="24">
        <v>2</v>
      </c>
      <c r="V10" s="23">
        <v>13</v>
      </c>
      <c r="W10" s="24">
        <v>1</v>
      </c>
      <c r="X10" s="23">
        <v>13</v>
      </c>
      <c r="Y10" s="24">
        <v>0</v>
      </c>
      <c r="Z10" s="23">
        <v>13</v>
      </c>
      <c r="AA10" s="24">
        <v>0</v>
      </c>
      <c r="AD10">
        <v>151</v>
      </c>
      <c r="AE10">
        <v>1</v>
      </c>
      <c r="AF10">
        <v>28</v>
      </c>
      <c r="AH10">
        <v>253</v>
      </c>
      <c r="AI10">
        <v>1</v>
      </c>
      <c r="AJ10">
        <v>27</v>
      </c>
    </row>
    <row r="11" spans="1:36">
      <c r="A11">
        <v>31</v>
      </c>
      <c r="B11">
        <v>1</v>
      </c>
      <c r="C11">
        <f t="shared" si="3"/>
        <v>19</v>
      </c>
      <c r="D11">
        <v>190</v>
      </c>
      <c r="E11">
        <f t="shared" si="4"/>
        <v>36100</v>
      </c>
      <c r="F11">
        <f t="shared" si="6"/>
        <v>406988</v>
      </c>
      <c r="G11">
        <f t="shared" si="0"/>
        <v>1.2641402684187484</v>
      </c>
      <c r="H11" t="str">
        <f t="shared" si="9"/>
        <v/>
      </c>
      <c r="J11">
        <v>84</v>
      </c>
      <c r="K11">
        <v>3</v>
      </c>
      <c r="L11">
        <f t="shared" si="5"/>
        <v>17</v>
      </c>
      <c r="M11">
        <v>169</v>
      </c>
      <c r="N11">
        <f t="shared" si="1"/>
        <v>28561</v>
      </c>
      <c r="O11">
        <f t="shared" si="7"/>
        <v>263685</v>
      </c>
      <c r="P11">
        <f t="shared" si="2"/>
        <v>3.5291684902410334</v>
      </c>
      <c r="Q11">
        <f t="shared" si="8"/>
        <v>1</v>
      </c>
      <c r="S11">
        <v>14</v>
      </c>
      <c r="T11" s="23">
        <v>14</v>
      </c>
      <c r="U11" s="24">
        <v>2</v>
      </c>
      <c r="V11" s="23">
        <v>14</v>
      </c>
      <c r="W11" s="24">
        <v>4</v>
      </c>
      <c r="X11" s="23">
        <v>14</v>
      </c>
      <c r="Y11" s="24">
        <v>0</v>
      </c>
      <c r="Z11" s="23">
        <v>14</v>
      </c>
      <c r="AA11" s="24">
        <v>1</v>
      </c>
      <c r="AD11">
        <v>166</v>
      </c>
      <c r="AE11">
        <v>1</v>
      </c>
      <c r="AF11">
        <v>16</v>
      </c>
      <c r="AH11">
        <v>294</v>
      </c>
      <c r="AI11">
        <v>1</v>
      </c>
      <c r="AJ11">
        <v>21</v>
      </c>
    </row>
    <row r="12" spans="1:36">
      <c r="A12">
        <v>32</v>
      </c>
      <c r="B12">
        <v>1</v>
      </c>
      <c r="C12">
        <f t="shared" si="3"/>
        <v>21</v>
      </c>
      <c r="D12">
        <v>207</v>
      </c>
      <c r="E12">
        <f t="shared" si="4"/>
        <v>42849</v>
      </c>
      <c r="F12">
        <f t="shared" si="6"/>
        <v>449837</v>
      </c>
      <c r="G12">
        <f t="shared" si="0"/>
        <v>1.3972330042278507</v>
      </c>
      <c r="H12" t="str">
        <f t="shared" si="9"/>
        <v/>
      </c>
      <c r="J12">
        <v>95</v>
      </c>
      <c r="K12">
        <v>3</v>
      </c>
      <c r="L12">
        <f t="shared" si="5"/>
        <v>15</v>
      </c>
      <c r="M12">
        <v>152</v>
      </c>
      <c r="N12">
        <f t="shared" si="1"/>
        <v>23104</v>
      </c>
      <c r="O12">
        <f t="shared" si="7"/>
        <v>286789</v>
      </c>
      <c r="P12">
        <f t="shared" si="2"/>
        <v>3.8383931666485984</v>
      </c>
      <c r="Q12" t="str">
        <f t="shared" si="8"/>
        <v/>
      </c>
      <c r="S12">
        <v>15</v>
      </c>
      <c r="T12" s="23">
        <v>15</v>
      </c>
      <c r="U12" s="24">
        <v>1</v>
      </c>
      <c r="V12" s="23">
        <v>15</v>
      </c>
      <c r="W12" s="24">
        <v>2</v>
      </c>
      <c r="X12" s="23">
        <v>15</v>
      </c>
      <c r="Y12" s="24">
        <v>0</v>
      </c>
      <c r="Z12" s="23">
        <v>15</v>
      </c>
      <c r="AA12" s="24">
        <v>1</v>
      </c>
      <c r="AD12">
        <v>174</v>
      </c>
      <c r="AE12">
        <v>1</v>
      </c>
      <c r="AF12">
        <v>21</v>
      </c>
    </row>
    <row r="13" spans="1:36">
      <c r="A13">
        <v>36</v>
      </c>
      <c r="B13">
        <v>1</v>
      </c>
      <c r="C13">
        <f t="shared" si="3"/>
        <v>22</v>
      </c>
      <c r="D13">
        <v>220</v>
      </c>
      <c r="E13">
        <f t="shared" si="4"/>
        <v>48400</v>
      </c>
      <c r="F13">
        <f t="shared" si="6"/>
        <v>498237</v>
      </c>
      <c r="G13">
        <f t="shared" si="0"/>
        <v>1.5475676307806421</v>
      </c>
      <c r="H13">
        <f t="shared" si="9"/>
        <v>1</v>
      </c>
      <c r="I13">
        <v>2</v>
      </c>
      <c r="J13">
        <v>99</v>
      </c>
      <c r="K13">
        <v>3</v>
      </c>
      <c r="L13">
        <f t="shared" si="5"/>
        <v>18</v>
      </c>
      <c r="M13">
        <v>178</v>
      </c>
      <c r="N13">
        <f t="shared" si="1"/>
        <v>31684</v>
      </c>
      <c r="O13">
        <f t="shared" si="7"/>
        <v>318473</v>
      </c>
      <c r="P13">
        <f t="shared" si="2"/>
        <v>4.2624528380170759</v>
      </c>
      <c r="Q13" t="str">
        <f t="shared" si="8"/>
        <v/>
      </c>
      <c r="S13">
        <v>16</v>
      </c>
      <c r="T13" s="23">
        <v>16</v>
      </c>
      <c r="U13" s="24">
        <v>4</v>
      </c>
      <c r="V13" s="23">
        <v>16</v>
      </c>
      <c r="W13" s="24">
        <v>1</v>
      </c>
      <c r="X13" s="23">
        <v>16</v>
      </c>
      <c r="Y13" s="24">
        <v>1</v>
      </c>
      <c r="Z13" s="23">
        <v>16</v>
      </c>
      <c r="AA13" s="24">
        <v>0</v>
      </c>
      <c r="AD13">
        <v>185</v>
      </c>
      <c r="AE13">
        <v>1</v>
      </c>
      <c r="AF13">
        <v>25</v>
      </c>
    </row>
    <row r="14" spans="1:36">
      <c r="A14">
        <v>38</v>
      </c>
      <c r="B14">
        <v>1</v>
      </c>
      <c r="C14">
        <f t="shared" si="3"/>
        <v>26</v>
      </c>
      <c r="D14">
        <v>263</v>
      </c>
      <c r="E14">
        <f t="shared" si="4"/>
        <v>69169</v>
      </c>
      <c r="F14">
        <f t="shared" si="6"/>
        <v>567406</v>
      </c>
      <c r="G14">
        <f t="shared" si="0"/>
        <v>1.7624125849961383</v>
      </c>
      <c r="H14" t="str">
        <f t="shared" si="9"/>
        <v/>
      </c>
      <c r="J14">
        <v>170</v>
      </c>
      <c r="K14">
        <v>3</v>
      </c>
      <c r="L14">
        <f t="shared" si="5"/>
        <v>25</v>
      </c>
      <c r="M14">
        <v>247</v>
      </c>
      <c r="N14">
        <f t="shared" si="1"/>
        <v>61009</v>
      </c>
      <c r="O14">
        <f t="shared" si="7"/>
        <v>379482</v>
      </c>
      <c r="P14">
        <f t="shared" si="2"/>
        <v>5.0789992491558023</v>
      </c>
      <c r="Q14">
        <f t="shared" si="8"/>
        <v>1</v>
      </c>
      <c r="S14">
        <v>17</v>
      </c>
      <c r="T14" s="23">
        <v>17</v>
      </c>
      <c r="U14" s="24">
        <v>7</v>
      </c>
      <c r="V14" s="23">
        <v>17</v>
      </c>
      <c r="W14" s="24">
        <v>4</v>
      </c>
      <c r="X14" s="23">
        <v>17</v>
      </c>
      <c r="Y14" s="24">
        <v>0</v>
      </c>
      <c r="Z14" s="23">
        <v>17</v>
      </c>
      <c r="AA14" s="24">
        <v>2</v>
      </c>
      <c r="AD14">
        <v>204</v>
      </c>
      <c r="AE14">
        <v>1</v>
      </c>
      <c r="AF14">
        <v>21</v>
      </c>
    </row>
    <row r="15" spans="1:36">
      <c r="A15">
        <v>39</v>
      </c>
      <c r="B15">
        <v>1</v>
      </c>
      <c r="C15">
        <f t="shared" si="3"/>
        <v>20</v>
      </c>
      <c r="D15">
        <v>204</v>
      </c>
      <c r="E15">
        <f t="shared" si="4"/>
        <v>41616</v>
      </c>
      <c r="F15">
        <f t="shared" si="6"/>
        <v>609022</v>
      </c>
      <c r="G15">
        <f t="shared" si="0"/>
        <v>1.891675515132935</v>
      </c>
      <c r="H15" t="str">
        <f t="shared" si="9"/>
        <v/>
      </c>
      <c r="J15">
        <v>172</v>
      </c>
      <c r="K15">
        <v>3</v>
      </c>
      <c r="L15">
        <f t="shared" si="5"/>
        <v>14</v>
      </c>
      <c r="M15">
        <v>140</v>
      </c>
      <c r="N15">
        <f t="shared" si="1"/>
        <v>19600</v>
      </c>
      <c r="O15">
        <f t="shared" si="7"/>
        <v>399082</v>
      </c>
      <c r="P15">
        <f t="shared" si="2"/>
        <v>5.341326277271639</v>
      </c>
      <c r="Q15" t="str">
        <f t="shared" si="8"/>
        <v/>
      </c>
      <c r="S15">
        <v>18</v>
      </c>
      <c r="T15" s="23">
        <v>18</v>
      </c>
      <c r="U15" s="24">
        <v>5</v>
      </c>
      <c r="V15" s="23">
        <v>18</v>
      </c>
      <c r="W15" s="24">
        <v>3</v>
      </c>
      <c r="X15" s="23">
        <v>18</v>
      </c>
      <c r="Y15" s="24">
        <v>0</v>
      </c>
      <c r="Z15" s="23">
        <v>18</v>
      </c>
      <c r="AA15" s="24">
        <v>1</v>
      </c>
      <c r="AD15">
        <v>220</v>
      </c>
      <c r="AE15">
        <v>1</v>
      </c>
      <c r="AF15">
        <v>22</v>
      </c>
    </row>
    <row r="16" spans="1:36">
      <c r="A16">
        <v>42</v>
      </c>
      <c r="B16">
        <v>1</v>
      </c>
      <c r="C16">
        <f t="shared" si="3"/>
        <v>25</v>
      </c>
      <c r="D16">
        <v>248</v>
      </c>
      <c r="E16">
        <f t="shared" si="4"/>
        <v>61504</v>
      </c>
      <c r="F16">
        <f t="shared" si="6"/>
        <v>670526</v>
      </c>
      <c r="G16">
        <f t="shared" si="0"/>
        <v>2.0827123099986968</v>
      </c>
      <c r="H16" t="str">
        <f t="shared" si="9"/>
        <v/>
      </c>
      <c r="J16">
        <v>187</v>
      </c>
      <c r="K16">
        <v>3</v>
      </c>
      <c r="L16">
        <f t="shared" si="5"/>
        <v>19</v>
      </c>
      <c r="M16">
        <v>191</v>
      </c>
      <c r="N16">
        <f t="shared" si="1"/>
        <v>36481</v>
      </c>
      <c r="O16">
        <f t="shared" si="7"/>
        <v>435563</v>
      </c>
      <c r="P16">
        <f t="shared" si="2"/>
        <v>5.8295891503682622</v>
      </c>
      <c r="Q16">
        <f t="shared" si="8"/>
        <v>1</v>
      </c>
      <c r="S16">
        <v>19</v>
      </c>
      <c r="T16" s="23">
        <v>19</v>
      </c>
      <c r="U16" s="24">
        <v>16</v>
      </c>
      <c r="V16" s="23">
        <v>19</v>
      </c>
      <c r="W16" s="24">
        <v>3</v>
      </c>
      <c r="X16" s="23">
        <v>19</v>
      </c>
      <c r="Y16" s="24">
        <v>2</v>
      </c>
      <c r="Z16" s="23">
        <v>19</v>
      </c>
      <c r="AA16" s="24">
        <v>2</v>
      </c>
      <c r="AD16">
        <v>235</v>
      </c>
      <c r="AE16">
        <v>1</v>
      </c>
      <c r="AF16">
        <v>19</v>
      </c>
    </row>
    <row r="17" spans="1:32">
      <c r="A17">
        <v>44</v>
      </c>
      <c r="B17">
        <v>1</v>
      </c>
      <c r="C17">
        <f t="shared" si="3"/>
        <v>23</v>
      </c>
      <c r="D17">
        <v>227</v>
      </c>
      <c r="E17">
        <f t="shared" si="4"/>
        <v>51529</v>
      </c>
      <c r="F17">
        <f t="shared" si="6"/>
        <v>722055</v>
      </c>
      <c r="G17">
        <f t="shared" si="0"/>
        <v>2.2427658837928868</v>
      </c>
      <c r="H17" t="str">
        <f t="shared" si="9"/>
        <v/>
      </c>
      <c r="J17">
        <v>191</v>
      </c>
      <c r="K17">
        <v>3</v>
      </c>
      <c r="L17">
        <f t="shared" si="5"/>
        <v>20</v>
      </c>
      <c r="M17">
        <v>197</v>
      </c>
      <c r="N17">
        <f t="shared" si="1"/>
        <v>38809</v>
      </c>
      <c r="O17">
        <f t="shared" si="7"/>
        <v>474372</v>
      </c>
      <c r="P17">
        <f t="shared" si="2"/>
        <v>6.3490100500696647</v>
      </c>
      <c r="Q17" t="str">
        <f t="shared" si="8"/>
        <v/>
      </c>
      <c r="S17">
        <v>20</v>
      </c>
      <c r="T17" s="23">
        <v>20</v>
      </c>
      <c r="U17" s="24">
        <v>17</v>
      </c>
      <c r="V17" s="23">
        <v>20</v>
      </c>
      <c r="W17" s="24">
        <v>2</v>
      </c>
      <c r="X17" s="23">
        <v>20</v>
      </c>
      <c r="Y17" s="24">
        <v>2</v>
      </c>
      <c r="Z17" s="23">
        <v>20</v>
      </c>
      <c r="AA17" s="24">
        <v>0</v>
      </c>
      <c r="AD17">
        <v>253</v>
      </c>
      <c r="AE17">
        <v>1</v>
      </c>
      <c r="AF17">
        <v>27</v>
      </c>
    </row>
    <row r="18" spans="1:32">
      <c r="A18">
        <v>47</v>
      </c>
      <c r="B18">
        <v>1</v>
      </c>
      <c r="C18">
        <f t="shared" si="3"/>
        <v>24</v>
      </c>
      <c r="D18">
        <v>236</v>
      </c>
      <c r="E18">
        <f t="shared" si="4"/>
        <v>55696</v>
      </c>
      <c r="F18">
        <f t="shared" si="6"/>
        <v>777751</v>
      </c>
      <c r="G18">
        <f t="shared" si="0"/>
        <v>2.4157625234723135</v>
      </c>
      <c r="H18" t="str">
        <f t="shared" si="9"/>
        <v/>
      </c>
      <c r="J18">
        <v>207</v>
      </c>
      <c r="K18">
        <v>3</v>
      </c>
      <c r="L18">
        <f t="shared" si="5"/>
        <v>15</v>
      </c>
      <c r="M18">
        <v>153</v>
      </c>
      <c r="N18">
        <f t="shared" si="1"/>
        <v>23409</v>
      </c>
      <c r="O18">
        <f t="shared" si="7"/>
        <v>497781</v>
      </c>
      <c r="P18">
        <f t="shared" si="2"/>
        <v>6.662316856251481</v>
      </c>
      <c r="Q18">
        <f t="shared" si="8"/>
        <v>1</v>
      </c>
      <c r="S18">
        <v>21</v>
      </c>
      <c r="T18" s="23">
        <v>21</v>
      </c>
      <c r="U18" s="24">
        <v>22</v>
      </c>
      <c r="V18" s="23">
        <v>21</v>
      </c>
      <c r="W18" s="24">
        <v>0</v>
      </c>
      <c r="X18" s="23">
        <v>21</v>
      </c>
      <c r="Y18" s="24">
        <v>5</v>
      </c>
      <c r="Z18" s="23">
        <v>21</v>
      </c>
      <c r="AA18" s="24">
        <v>0</v>
      </c>
      <c r="AD18">
        <v>268</v>
      </c>
      <c r="AE18">
        <v>1</v>
      </c>
      <c r="AF18">
        <v>28</v>
      </c>
    </row>
    <row r="19" spans="1:32">
      <c r="A19">
        <v>48</v>
      </c>
      <c r="B19">
        <v>1</v>
      </c>
      <c r="C19">
        <f t="shared" si="3"/>
        <v>20</v>
      </c>
      <c r="D19">
        <v>200</v>
      </c>
      <c r="E19">
        <f t="shared" si="4"/>
        <v>40000</v>
      </c>
      <c r="F19">
        <f t="shared" si="6"/>
        <v>817751</v>
      </c>
      <c r="G19">
        <f t="shared" si="0"/>
        <v>2.5400060164911493</v>
      </c>
      <c r="H19">
        <f t="shared" si="9"/>
        <v>1</v>
      </c>
      <c r="I19">
        <v>2</v>
      </c>
      <c r="J19">
        <v>209</v>
      </c>
      <c r="K19">
        <v>3</v>
      </c>
      <c r="L19">
        <f t="shared" si="5"/>
        <v>18</v>
      </c>
      <c r="M19">
        <v>182</v>
      </c>
      <c r="N19">
        <f t="shared" si="1"/>
        <v>33124</v>
      </c>
      <c r="O19">
        <f t="shared" si="7"/>
        <v>530905</v>
      </c>
      <c r="P19">
        <f t="shared" si="2"/>
        <v>7.1056495337672443</v>
      </c>
      <c r="Q19" t="str">
        <f t="shared" si="8"/>
        <v/>
      </c>
      <c r="S19">
        <v>22</v>
      </c>
      <c r="T19" s="23">
        <v>22</v>
      </c>
      <c r="U19" s="24">
        <v>15</v>
      </c>
      <c r="V19" s="23">
        <v>22</v>
      </c>
      <c r="W19" s="24">
        <v>1</v>
      </c>
      <c r="X19" s="23">
        <v>22</v>
      </c>
      <c r="Y19" s="24">
        <v>4</v>
      </c>
      <c r="Z19" s="23">
        <v>22</v>
      </c>
      <c r="AA19" s="24">
        <v>1</v>
      </c>
      <c r="AD19">
        <v>284</v>
      </c>
      <c r="AE19">
        <v>1</v>
      </c>
      <c r="AF19">
        <v>22</v>
      </c>
    </row>
    <row r="20" spans="1:32">
      <c r="A20">
        <v>49</v>
      </c>
      <c r="B20">
        <v>1</v>
      </c>
      <c r="C20">
        <f t="shared" si="3"/>
        <v>23</v>
      </c>
      <c r="D20">
        <v>227</v>
      </c>
      <c r="E20">
        <f t="shared" si="4"/>
        <v>51529</v>
      </c>
      <c r="F20">
        <f t="shared" si="6"/>
        <v>869280</v>
      </c>
      <c r="G20">
        <f t="shared" si="0"/>
        <v>2.7000595902853393</v>
      </c>
      <c r="H20" t="str">
        <f t="shared" si="9"/>
        <v/>
      </c>
      <c r="J20">
        <v>257</v>
      </c>
      <c r="K20">
        <v>3</v>
      </c>
      <c r="L20">
        <f t="shared" si="5"/>
        <v>18</v>
      </c>
      <c r="M20">
        <v>181</v>
      </c>
      <c r="N20">
        <f t="shared" si="1"/>
        <v>32761</v>
      </c>
      <c r="O20">
        <f t="shared" si="7"/>
        <v>563666</v>
      </c>
      <c r="P20">
        <f t="shared" si="2"/>
        <v>7.5441238076500454</v>
      </c>
      <c r="Q20">
        <f t="shared" si="8"/>
        <v>1</v>
      </c>
      <c r="S20">
        <v>23</v>
      </c>
      <c r="T20" s="23">
        <v>23</v>
      </c>
      <c r="U20" s="24">
        <v>16</v>
      </c>
      <c r="V20" s="23">
        <v>23</v>
      </c>
      <c r="W20" s="24">
        <v>0</v>
      </c>
      <c r="X20" s="23">
        <v>23</v>
      </c>
      <c r="Y20" s="24">
        <v>2</v>
      </c>
      <c r="Z20" s="23">
        <v>23</v>
      </c>
      <c r="AA20" s="24">
        <v>0</v>
      </c>
      <c r="AD20">
        <v>294</v>
      </c>
      <c r="AE20">
        <v>1</v>
      </c>
      <c r="AF20">
        <v>21</v>
      </c>
    </row>
    <row r="21" spans="1:32">
      <c r="A21">
        <v>56</v>
      </c>
      <c r="B21">
        <v>1</v>
      </c>
      <c r="C21">
        <f t="shared" si="3"/>
        <v>19</v>
      </c>
      <c r="D21">
        <v>190</v>
      </c>
      <c r="E21">
        <f t="shared" si="4"/>
        <v>36100</v>
      </c>
      <c r="F21">
        <f t="shared" si="6"/>
        <v>905380</v>
      </c>
      <c r="G21">
        <f t="shared" si="0"/>
        <v>2.8121893427348383</v>
      </c>
      <c r="H21" t="str">
        <f t="shared" si="9"/>
        <v/>
      </c>
      <c r="J21">
        <v>258</v>
      </c>
      <c r="K21">
        <v>3</v>
      </c>
      <c r="L21">
        <f t="shared" si="5"/>
        <v>19</v>
      </c>
      <c r="M21">
        <v>186</v>
      </c>
      <c r="N21">
        <f t="shared" si="1"/>
        <v>34596</v>
      </c>
      <c r="O21">
        <f t="shared" si="7"/>
        <v>598262</v>
      </c>
      <c r="P21">
        <f t="shared" si="2"/>
        <v>8.0071577803385896</v>
      </c>
      <c r="Q21" t="str">
        <f t="shared" si="8"/>
        <v/>
      </c>
      <c r="S21">
        <v>24</v>
      </c>
      <c r="T21" s="23">
        <v>24</v>
      </c>
      <c r="U21" s="24">
        <v>7</v>
      </c>
      <c r="V21" s="23">
        <v>24</v>
      </c>
      <c r="W21" s="24">
        <v>0</v>
      </c>
      <c r="X21" s="23">
        <v>24</v>
      </c>
      <c r="Y21" s="24">
        <v>0</v>
      </c>
      <c r="Z21" s="23">
        <v>24</v>
      </c>
      <c r="AA21" s="24">
        <v>0</v>
      </c>
      <c r="AD21">
        <v>314</v>
      </c>
      <c r="AE21">
        <v>1</v>
      </c>
      <c r="AF21">
        <v>21</v>
      </c>
    </row>
    <row r="22" spans="1:32">
      <c r="A22">
        <v>57</v>
      </c>
      <c r="B22">
        <v>1</v>
      </c>
      <c r="C22">
        <f t="shared" si="3"/>
        <v>22</v>
      </c>
      <c r="D22">
        <v>224</v>
      </c>
      <c r="E22">
        <f t="shared" si="4"/>
        <v>50176</v>
      </c>
      <c r="F22">
        <f t="shared" si="6"/>
        <v>955556</v>
      </c>
      <c r="G22">
        <f t="shared" si="0"/>
        <v>2.968040380377666</v>
      </c>
      <c r="H22" t="str">
        <f t="shared" si="9"/>
        <v/>
      </c>
      <c r="J22">
        <v>267</v>
      </c>
      <c r="K22">
        <v>3</v>
      </c>
      <c r="L22">
        <f t="shared" si="5"/>
        <v>11</v>
      </c>
      <c r="M22">
        <v>107</v>
      </c>
      <c r="N22">
        <f t="shared" si="1"/>
        <v>11449</v>
      </c>
      <c r="O22">
        <f t="shared" si="7"/>
        <v>609711</v>
      </c>
      <c r="P22">
        <f t="shared" si="2"/>
        <v>8.1603915632415589</v>
      </c>
      <c r="Q22" t="str">
        <f t="shared" si="8"/>
        <v/>
      </c>
      <c r="S22">
        <v>25</v>
      </c>
      <c r="T22" s="23">
        <v>25</v>
      </c>
      <c r="U22" s="24">
        <v>8</v>
      </c>
      <c r="V22" s="23">
        <v>25</v>
      </c>
      <c r="W22" s="24">
        <v>1</v>
      </c>
      <c r="X22" s="23">
        <v>25</v>
      </c>
      <c r="Y22" s="24">
        <v>1</v>
      </c>
      <c r="Z22" s="23">
        <v>25</v>
      </c>
      <c r="AA22" s="24">
        <v>1</v>
      </c>
    </row>
    <row r="23" spans="1:32">
      <c r="A23">
        <v>58</v>
      </c>
      <c r="B23">
        <v>1</v>
      </c>
      <c r="C23">
        <f t="shared" si="3"/>
        <v>23</v>
      </c>
      <c r="D23">
        <v>226</v>
      </c>
      <c r="E23">
        <f t="shared" si="4"/>
        <v>51076</v>
      </c>
      <c r="F23">
        <f t="shared" si="6"/>
        <v>1006632</v>
      </c>
      <c r="G23">
        <f t="shared" si="0"/>
        <v>3.1266868966134171</v>
      </c>
      <c r="H23" t="str">
        <f t="shared" si="9"/>
        <v/>
      </c>
      <c r="J23">
        <v>279</v>
      </c>
      <c r="K23">
        <v>3</v>
      </c>
      <c r="L23">
        <f t="shared" si="5"/>
        <v>19</v>
      </c>
      <c r="M23">
        <v>193</v>
      </c>
      <c r="N23">
        <f t="shared" si="1"/>
        <v>37249</v>
      </c>
      <c r="O23">
        <f t="shared" si="7"/>
        <v>646960</v>
      </c>
      <c r="P23">
        <f t="shared" si="2"/>
        <v>8.6589333729500684</v>
      </c>
      <c r="Q23">
        <f t="shared" si="8"/>
        <v>1</v>
      </c>
      <c r="S23">
        <v>26</v>
      </c>
      <c r="T23" s="23">
        <v>26</v>
      </c>
      <c r="U23" s="24">
        <v>6</v>
      </c>
      <c r="V23" s="23">
        <v>26</v>
      </c>
      <c r="W23" s="24">
        <v>0</v>
      </c>
      <c r="X23" s="23">
        <v>26</v>
      </c>
      <c r="Y23" s="24">
        <v>0</v>
      </c>
      <c r="Z23" s="23">
        <v>26</v>
      </c>
      <c r="AA23" s="24">
        <v>0</v>
      </c>
      <c r="AD23">
        <v>26</v>
      </c>
      <c r="AE23">
        <v>3</v>
      </c>
      <c r="AF23">
        <v>17</v>
      </c>
    </row>
    <row r="24" spans="1:32">
      <c r="A24">
        <v>59</v>
      </c>
      <c r="B24">
        <v>1</v>
      </c>
      <c r="C24">
        <f t="shared" si="3"/>
        <v>19</v>
      </c>
      <c r="D24">
        <v>189</v>
      </c>
      <c r="E24">
        <f t="shared" si="4"/>
        <v>35721</v>
      </c>
      <c r="F24">
        <f t="shared" si="6"/>
        <v>1042353</v>
      </c>
      <c r="G24">
        <f t="shared" si="0"/>
        <v>3.2376394419665631</v>
      </c>
      <c r="H24" t="str">
        <f t="shared" si="9"/>
        <v/>
      </c>
      <c r="J24">
        <v>312</v>
      </c>
      <c r="K24">
        <v>3</v>
      </c>
      <c r="L24">
        <f t="shared" si="5"/>
        <v>17</v>
      </c>
      <c r="M24">
        <v>174</v>
      </c>
      <c r="N24">
        <f t="shared" si="1"/>
        <v>30276</v>
      </c>
      <c r="O24">
        <f t="shared" si="7"/>
        <v>677236</v>
      </c>
      <c r="P24">
        <f t="shared" si="2"/>
        <v>9.0641483271967562</v>
      </c>
      <c r="Q24" t="str">
        <f t="shared" si="8"/>
        <v/>
      </c>
      <c r="S24">
        <v>27</v>
      </c>
      <c r="T24" s="23">
        <v>27</v>
      </c>
      <c r="U24" s="24">
        <v>6</v>
      </c>
      <c r="V24" s="23">
        <v>27</v>
      </c>
      <c r="W24" s="24">
        <v>0</v>
      </c>
      <c r="X24" s="23">
        <v>27</v>
      </c>
      <c r="Y24" s="24">
        <v>1</v>
      </c>
      <c r="Z24" s="23">
        <v>27</v>
      </c>
      <c r="AA24" s="24">
        <v>0</v>
      </c>
      <c r="AD24">
        <v>54</v>
      </c>
      <c r="AE24">
        <v>3</v>
      </c>
      <c r="AF24">
        <v>22</v>
      </c>
    </row>
    <row r="25" spans="1:32">
      <c r="A25">
        <v>62</v>
      </c>
      <c r="B25">
        <v>1</v>
      </c>
      <c r="C25">
        <f t="shared" si="3"/>
        <v>18</v>
      </c>
      <c r="D25">
        <v>175</v>
      </c>
      <c r="E25">
        <f t="shared" si="4"/>
        <v>30625</v>
      </c>
      <c r="F25">
        <f t="shared" si="6"/>
        <v>1072978</v>
      </c>
      <c r="G25">
        <f t="shared" si="0"/>
        <v>3.3327633663091092</v>
      </c>
      <c r="H25" t="str">
        <f t="shared" si="9"/>
        <v/>
      </c>
      <c r="J25">
        <v>843</v>
      </c>
      <c r="K25">
        <v>3</v>
      </c>
      <c r="L25">
        <f t="shared" si="5"/>
        <v>12</v>
      </c>
      <c r="M25">
        <v>116</v>
      </c>
      <c r="N25">
        <f t="shared" si="1"/>
        <v>13456</v>
      </c>
      <c r="O25">
        <f t="shared" si="7"/>
        <v>690692</v>
      </c>
      <c r="P25">
        <f t="shared" si="2"/>
        <v>9.2442438624175054</v>
      </c>
      <c r="Q25" t="str">
        <f t="shared" si="8"/>
        <v/>
      </c>
      <c r="S25">
        <v>28</v>
      </c>
      <c r="T25" s="23">
        <v>28</v>
      </c>
      <c r="U25" s="24">
        <v>2</v>
      </c>
      <c r="V25" s="23">
        <v>28</v>
      </c>
      <c r="W25" s="24">
        <v>0</v>
      </c>
      <c r="X25" s="23">
        <v>28</v>
      </c>
      <c r="Y25" s="24">
        <v>2</v>
      </c>
      <c r="Z25" s="23">
        <v>28</v>
      </c>
      <c r="AA25" s="24">
        <v>0</v>
      </c>
      <c r="AD25">
        <v>76</v>
      </c>
      <c r="AE25">
        <v>3</v>
      </c>
      <c r="AF25">
        <v>14</v>
      </c>
    </row>
    <row r="26" spans="1:32">
      <c r="A26">
        <v>63</v>
      </c>
      <c r="B26">
        <v>1</v>
      </c>
      <c r="C26">
        <f t="shared" si="3"/>
        <v>23</v>
      </c>
      <c r="D26">
        <v>233</v>
      </c>
      <c r="E26">
        <f t="shared" si="4"/>
        <v>54289</v>
      </c>
      <c r="F26">
        <f t="shared" si="6"/>
        <v>1127267</v>
      </c>
      <c r="G26">
        <f t="shared" si="0"/>
        <v>3.5013897411215988</v>
      </c>
      <c r="H26">
        <f t="shared" si="9"/>
        <v>1</v>
      </c>
      <c r="J26">
        <v>98</v>
      </c>
      <c r="K26">
        <v>4</v>
      </c>
      <c r="L26">
        <f t="shared" si="5"/>
        <v>6</v>
      </c>
      <c r="M26">
        <v>56</v>
      </c>
      <c r="N26">
        <f t="shared" si="1"/>
        <v>3136</v>
      </c>
      <c r="O26">
        <f t="shared" si="7"/>
        <v>693828</v>
      </c>
      <c r="P26">
        <f t="shared" si="2"/>
        <v>9.2862161869160396</v>
      </c>
      <c r="Q26" t="str">
        <f t="shared" si="8"/>
        <v/>
      </c>
      <c r="S26">
        <v>29</v>
      </c>
      <c r="T26" s="23">
        <v>29</v>
      </c>
      <c r="U26" s="24">
        <v>1</v>
      </c>
      <c r="V26" s="23">
        <v>29</v>
      </c>
      <c r="W26" s="24">
        <v>0</v>
      </c>
      <c r="X26" s="23">
        <v>29</v>
      </c>
      <c r="Y26" s="24">
        <v>0</v>
      </c>
      <c r="Z26" s="23">
        <v>29</v>
      </c>
      <c r="AA26" s="24">
        <v>0</v>
      </c>
      <c r="AD26">
        <v>84</v>
      </c>
      <c r="AE26">
        <v>3</v>
      </c>
      <c r="AF26">
        <v>17</v>
      </c>
    </row>
    <row r="27" spans="1:32">
      <c r="A27">
        <v>67</v>
      </c>
      <c r="B27">
        <v>1</v>
      </c>
      <c r="C27">
        <f t="shared" si="3"/>
        <v>22</v>
      </c>
      <c r="D27">
        <v>216</v>
      </c>
      <c r="E27">
        <f t="shared" si="4"/>
        <v>46656</v>
      </c>
      <c r="F27">
        <f t="shared" si="6"/>
        <v>1173923</v>
      </c>
      <c r="G27">
        <f t="shared" si="0"/>
        <v>3.6463073513787689</v>
      </c>
      <c r="H27" t="str">
        <f t="shared" si="9"/>
        <v/>
      </c>
      <c r="J27">
        <v>100</v>
      </c>
      <c r="K27">
        <v>4</v>
      </c>
      <c r="L27">
        <f t="shared" si="5"/>
        <v>8</v>
      </c>
      <c r="M27">
        <v>84</v>
      </c>
      <c r="N27">
        <f t="shared" si="1"/>
        <v>7056</v>
      </c>
      <c r="O27">
        <f t="shared" si="7"/>
        <v>700884</v>
      </c>
      <c r="P27">
        <f t="shared" si="2"/>
        <v>9.3806539170377405</v>
      </c>
      <c r="Q27">
        <v>1</v>
      </c>
      <c r="S27">
        <v>30</v>
      </c>
      <c r="T27" s="23">
        <v>30</v>
      </c>
      <c r="U27" s="24">
        <v>1</v>
      </c>
      <c r="V27" s="23">
        <v>30</v>
      </c>
      <c r="W27" s="24">
        <v>0</v>
      </c>
      <c r="X27" s="23">
        <v>30</v>
      </c>
      <c r="Y27" s="24">
        <v>0</v>
      </c>
      <c r="Z27" s="23">
        <v>30</v>
      </c>
      <c r="AA27" s="24">
        <v>0</v>
      </c>
      <c r="AD27">
        <v>170</v>
      </c>
      <c r="AE27">
        <v>3</v>
      </c>
      <c r="AF27">
        <v>25</v>
      </c>
    </row>
    <row r="28" spans="1:32" ht="13.5" thickBot="1">
      <c r="A28">
        <v>71</v>
      </c>
      <c r="B28">
        <v>1</v>
      </c>
      <c r="C28">
        <f t="shared" si="3"/>
        <v>25</v>
      </c>
      <c r="D28">
        <v>253</v>
      </c>
      <c r="E28">
        <f t="shared" si="4"/>
        <v>64009</v>
      </c>
      <c r="F28">
        <f t="shared" si="6"/>
        <v>1237932</v>
      </c>
      <c r="G28">
        <f t="shared" si="0"/>
        <v>3.8451248949948353</v>
      </c>
      <c r="H28" t="str">
        <f t="shared" si="9"/>
        <v/>
      </c>
      <c r="J28">
        <v>116</v>
      </c>
      <c r="K28">
        <v>4</v>
      </c>
      <c r="L28">
        <f t="shared" si="5"/>
        <v>10</v>
      </c>
      <c r="M28">
        <v>95</v>
      </c>
      <c r="N28">
        <f t="shared" si="1"/>
        <v>9025</v>
      </c>
      <c r="O28">
        <f t="shared" si="7"/>
        <v>709909</v>
      </c>
      <c r="P28">
        <f t="shared" si="2"/>
        <v>9.5014448062594443</v>
      </c>
      <c r="Q28">
        <f t="shared" si="8"/>
        <v>1</v>
      </c>
      <c r="T28" s="25" t="s">
        <v>39</v>
      </c>
      <c r="U28" s="25">
        <v>0</v>
      </c>
      <c r="V28" s="25" t="s">
        <v>39</v>
      </c>
      <c r="W28" s="25">
        <v>0</v>
      </c>
      <c r="X28" s="25" t="s">
        <v>39</v>
      </c>
      <c r="Y28" s="25">
        <v>0</v>
      </c>
      <c r="Z28" s="25" t="s">
        <v>39</v>
      </c>
      <c r="AA28" s="25">
        <v>0</v>
      </c>
      <c r="AD28">
        <v>187</v>
      </c>
      <c r="AE28">
        <v>3</v>
      </c>
      <c r="AF28">
        <v>19</v>
      </c>
    </row>
    <row r="29" spans="1:32">
      <c r="A29">
        <v>77</v>
      </c>
      <c r="B29">
        <v>1</v>
      </c>
      <c r="C29">
        <f t="shared" si="3"/>
        <v>22</v>
      </c>
      <c r="D29">
        <v>220</v>
      </c>
      <c r="E29">
        <f t="shared" si="4"/>
        <v>48400</v>
      </c>
      <c r="F29">
        <f t="shared" si="6"/>
        <v>1286332</v>
      </c>
      <c r="G29">
        <f t="shared" si="0"/>
        <v>3.9954595215476263</v>
      </c>
      <c r="H29" t="str">
        <f t="shared" si="9"/>
        <v/>
      </c>
      <c r="J29">
        <v>242</v>
      </c>
      <c r="K29">
        <v>4</v>
      </c>
      <c r="L29">
        <f t="shared" si="5"/>
        <v>12</v>
      </c>
      <c r="M29">
        <v>115</v>
      </c>
      <c r="N29">
        <f t="shared" si="1"/>
        <v>13225</v>
      </c>
      <c r="O29">
        <f t="shared" si="7"/>
        <v>723134</v>
      </c>
      <c r="P29">
        <f t="shared" si="2"/>
        <v>9.6784486300774013</v>
      </c>
      <c r="Q29" t="str">
        <f t="shared" si="8"/>
        <v/>
      </c>
      <c r="AD29">
        <v>207</v>
      </c>
      <c r="AE29">
        <v>3</v>
      </c>
      <c r="AF29">
        <v>15</v>
      </c>
    </row>
    <row r="30" spans="1:32">
      <c r="A30">
        <v>80</v>
      </c>
      <c r="B30">
        <v>1</v>
      </c>
      <c r="C30">
        <f t="shared" si="3"/>
        <v>25</v>
      </c>
      <c r="D30">
        <v>249</v>
      </c>
      <c r="E30">
        <f t="shared" si="4"/>
        <v>62001</v>
      </c>
      <c r="F30">
        <f t="shared" si="6"/>
        <v>1348333</v>
      </c>
      <c r="G30">
        <f t="shared" si="0"/>
        <v>4.1880400418141477</v>
      </c>
      <c r="H30" t="str">
        <f t="shared" si="9"/>
        <v/>
      </c>
      <c r="J30">
        <v>287</v>
      </c>
      <c r="K30">
        <v>4</v>
      </c>
      <c r="L30">
        <f t="shared" si="5"/>
        <v>16</v>
      </c>
      <c r="M30">
        <v>155</v>
      </c>
      <c r="N30">
        <f t="shared" si="1"/>
        <v>24025</v>
      </c>
      <c r="O30">
        <f t="shared" si="7"/>
        <v>747159</v>
      </c>
      <c r="P30">
        <f t="shared" si="2"/>
        <v>10</v>
      </c>
      <c r="Q30" t="str">
        <f t="shared" si="8"/>
        <v/>
      </c>
      <c r="AD30">
        <v>257</v>
      </c>
      <c r="AE30">
        <v>3</v>
      </c>
      <c r="AF30">
        <v>18</v>
      </c>
    </row>
    <row r="31" spans="1:32">
      <c r="A31">
        <v>82</v>
      </c>
      <c r="B31">
        <v>1</v>
      </c>
      <c r="C31">
        <f t="shared" si="3"/>
        <v>19</v>
      </c>
      <c r="D31">
        <v>192</v>
      </c>
      <c r="E31">
        <f t="shared" si="4"/>
        <v>36864</v>
      </c>
      <c r="F31">
        <f t="shared" si="6"/>
        <v>1385197</v>
      </c>
      <c r="G31">
        <f t="shared" si="0"/>
        <v>4.302542844980306</v>
      </c>
      <c r="H31" t="str">
        <f t="shared" si="9"/>
        <v/>
      </c>
      <c r="AD31">
        <v>279</v>
      </c>
      <c r="AE31">
        <v>3</v>
      </c>
      <c r="AF31">
        <v>19</v>
      </c>
    </row>
    <row r="32" spans="1:32">
      <c r="A32">
        <v>92</v>
      </c>
      <c r="B32">
        <v>1</v>
      </c>
      <c r="C32">
        <f t="shared" si="3"/>
        <v>21</v>
      </c>
      <c r="D32">
        <v>207</v>
      </c>
      <c r="E32">
        <f t="shared" si="4"/>
        <v>42849</v>
      </c>
      <c r="F32">
        <f t="shared" si="6"/>
        <v>1428046</v>
      </c>
      <c r="G32">
        <f t="shared" si="0"/>
        <v>4.435635580789409</v>
      </c>
      <c r="H32" t="str">
        <f t="shared" si="9"/>
        <v/>
      </c>
      <c r="AD32">
        <v>116</v>
      </c>
      <c r="AE32">
        <v>4</v>
      </c>
      <c r="AF32">
        <v>10</v>
      </c>
    </row>
    <row r="33" spans="1:9">
      <c r="A33">
        <v>93</v>
      </c>
      <c r="B33">
        <v>1</v>
      </c>
      <c r="C33">
        <f t="shared" si="3"/>
        <v>19</v>
      </c>
      <c r="D33">
        <v>192</v>
      </c>
      <c r="E33">
        <f t="shared" si="4"/>
        <v>36864</v>
      </c>
      <c r="F33">
        <f t="shared" si="6"/>
        <v>1464910</v>
      </c>
      <c r="G33">
        <f t="shared" si="0"/>
        <v>4.5501383839555682</v>
      </c>
      <c r="H33">
        <f t="shared" si="9"/>
        <v>1</v>
      </c>
      <c r="I33">
        <v>2</v>
      </c>
    </row>
    <row r="34" spans="1:9">
      <c r="A34">
        <v>94</v>
      </c>
      <c r="B34">
        <v>1</v>
      </c>
      <c r="C34">
        <f t="shared" si="3"/>
        <v>21</v>
      </c>
      <c r="D34">
        <v>209</v>
      </c>
      <c r="E34">
        <f t="shared" si="4"/>
        <v>43681</v>
      </c>
      <c r="F34">
        <f t="shared" si="6"/>
        <v>1508591</v>
      </c>
      <c r="G34">
        <f t="shared" ref="G34:G65" si="10">F34/$B$1</f>
        <v>4.6858153844194623</v>
      </c>
      <c r="H34" t="str">
        <f t="shared" si="9"/>
        <v/>
      </c>
    </row>
    <row r="35" spans="1:9">
      <c r="A35">
        <v>101</v>
      </c>
      <c r="B35">
        <v>1</v>
      </c>
      <c r="C35">
        <f t="shared" si="3"/>
        <v>18</v>
      </c>
      <c r="D35">
        <v>175</v>
      </c>
      <c r="E35">
        <f t="shared" si="4"/>
        <v>30625</v>
      </c>
      <c r="F35">
        <f t="shared" si="6"/>
        <v>1539216</v>
      </c>
      <c r="G35">
        <f t="shared" si="10"/>
        <v>4.780939308762008</v>
      </c>
      <c r="H35" t="str">
        <f t="shared" si="9"/>
        <v/>
      </c>
    </row>
    <row r="36" spans="1:9">
      <c r="A36">
        <v>102</v>
      </c>
      <c r="B36">
        <v>1</v>
      </c>
      <c r="C36">
        <f t="shared" si="3"/>
        <v>23</v>
      </c>
      <c r="D36">
        <v>228</v>
      </c>
      <c r="E36">
        <f t="shared" si="4"/>
        <v>51984</v>
      </c>
      <c r="F36">
        <f t="shared" si="6"/>
        <v>1591200</v>
      </c>
      <c r="G36">
        <f t="shared" si="10"/>
        <v>4.942406152289287</v>
      </c>
      <c r="H36" t="str">
        <f t="shared" si="9"/>
        <v/>
      </c>
    </row>
    <row r="37" spans="1:9">
      <c r="A37">
        <v>104</v>
      </c>
      <c r="B37">
        <v>1</v>
      </c>
      <c r="C37">
        <f t="shared" si="3"/>
        <v>23</v>
      </c>
      <c r="D37">
        <v>229</v>
      </c>
      <c r="E37">
        <f t="shared" si="4"/>
        <v>52441</v>
      </c>
      <c r="F37">
        <f t="shared" si="6"/>
        <v>1643641</v>
      </c>
      <c r="G37">
        <f t="shared" si="10"/>
        <v>5.1052924777243067</v>
      </c>
      <c r="H37" t="str">
        <f t="shared" si="9"/>
        <v/>
      </c>
    </row>
    <row r="38" spans="1:9">
      <c r="A38">
        <v>106</v>
      </c>
      <c r="B38">
        <v>1</v>
      </c>
      <c r="C38">
        <f t="shared" si="3"/>
        <v>21</v>
      </c>
      <c r="D38">
        <v>214</v>
      </c>
      <c r="E38">
        <f t="shared" si="4"/>
        <v>45796</v>
      </c>
      <c r="F38">
        <f t="shared" si="6"/>
        <v>1689437</v>
      </c>
      <c r="G38">
        <f t="shared" si="10"/>
        <v>5.2475388528815712</v>
      </c>
      <c r="H38" t="str">
        <f t="shared" si="9"/>
        <v/>
      </c>
    </row>
    <row r="39" spans="1:9">
      <c r="A39">
        <v>110</v>
      </c>
      <c r="B39">
        <v>1</v>
      </c>
      <c r="C39">
        <f t="shared" si="3"/>
        <v>23</v>
      </c>
      <c r="D39">
        <v>230</v>
      </c>
      <c r="E39">
        <f t="shared" si="4"/>
        <v>52900</v>
      </c>
      <c r="F39">
        <f t="shared" si="6"/>
        <v>1742337</v>
      </c>
      <c r="G39">
        <f t="shared" si="10"/>
        <v>5.4118508723989818</v>
      </c>
      <c r="H39" t="str">
        <f t="shared" si="9"/>
        <v/>
      </c>
    </row>
    <row r="40" spans="1:9">
      <c r="A40">
        <v>117</v>
      </c>
      <c r="B40">
        <v>1</v>
      </c>
      <c r="C40">
        <f t="shared" si="3"/>
        <v>21</v>
      </c>
      <c r="D40">
        <v>212</v>
      </c>
      <c r="E40">
        <f t="shared" si="4"/>
        <v>44944</v>
      </c>
      <c r="F40">
        <f t="shared" si="6"/>
        <v>1787281</v>
      </c>
      <c r="G40">
        <f t="shared" si="10"/>
        <v>5.5514508611549456</v>
      </c>
      <c r="H40">
        <f t="shared" si="9"/>
        <v>1</v>
      </c>
    </row>
    <row r="41" spans="1:9">
      <c r="A41">
        <v>118</v>
      </c>
      <c r="B41">
        <v>1</v>
      </c>
      <c r="C41">
        <f t="shared" si="3"/>
        <v>20</v>
      </c>
      <c r="D41">
        <v>204</v>
      </c>
      <c r="E41">
        <f t="shared" si="4"/>
        <v>41616</v>
      </c>
      <c r="F41">
        <f t="shared" si="6"/>
        <v>1828897</v>
      </c>
      <c r="G41">
        <f t="shared" si="10"/>
        <v>5.6807137912917423</v>
      </c>
      <c r="H41" t="str">
        <f t="shared" si="9"/>
        <v/>
      </c>
    </row>
    <row r="42" spans="1:9">
      <c r="A42">
        <v>120</v>
      </c>
      <c r="B42">
        <v>1</v>
      </c>
      <c r="C42">
        <f t="shared" si="3"/>
        <v>22</v>
      </c>
      <c r="D42">
        <v>220</v>
      </c>
      <c r="E42">
        <f t="shared" si="4"/>
        <v>48400</v>
      </c>
      <c r="F42">
        <f t="shared" si="6"/>
        <v>1877297</v>
      </c>
      <c r="G42">
        <f t="shared" si="10"/>
        <v>5.8310484178445332</v>
      </c>
      <c r="H42" t="str">
        <f t="shared" si="9"/>
        <v/>
      </c>
    </row>
    <row r="43" spans="1:9">
      <c r="A43">
        <v>121</v>
      </c>
      <c r="B43">
        <v>1</v>
      </c>
      <c r="C43">
        <f t="shared" si="3"/>
        <v>19</v>
      </c>
      <c r="D43">
        <v>185</v>
      </c>
      <c r="E43">
        <f t="shared" si="4"/>
        <v>34225</v>
      </c>
      <c r="F43">
        <f t="shared" si="6"/>
        <v>1911522</v>
      </c>
      <c r="G43">
        <f t="shared" si="10"/>
        <v>5.9373542565587751</v>
      </c>
      <c r="H43" t="str">
        <f t="shared" si="9"/>
        <v/>
      </c>
    </row>
    <row r="44" spans="1:9">
      <c r="A44">
        <v>122</v>
      </c>
      <c r="B44">
        <v>1</v>
      </c>
      <c r="C44">
        <f t="shared" si="3"/>
        <v>21</v>
      </c>
      <c r="D44">
        <v>207</v>
      </c>
      <c r="E44">
        <f t="shared" si="4"/>
        <v>42849</v>
      </c>
      <c r="F44">
        <f t="shared" si="6"/>
        <v>1954371</v>
      </c>
      <c r="G44">
        <f t="shared" si="10"/>
        <v>6.0704469923678772</v>
      </c>
      <c r="H44" t="str">
        <f t="shared" si="9"/>
        <v/>
      </c>
    </row>
    <row r="45" spans="1:9">
      <c r="A45">
        <v>123</v>
      </c>
      <c r="B45">
        <v>1</v>
      </c>
      <c r="C45">
        <f t="shared" si="3"/>
        <v>26</v>
      </c>
      <c r="D45">
        <v>257</v>
      </c>
      <c r="E45">
        <f t="shared" si="4"/>
        <v>66049</v>
      </c>
      <c r="F45">
        <f t="shared" si="6"/>
        <v>2020420</v>
      </c>
      <c r="G45">
        <f t="shared" si="10"/>
        <v>6.2756009541279045</v>
      </c>
      <c r="H45" t="str">
        <f t="shared" si="9"/>
        <v/>
      </c>
    </row>
    <row r="46" spans="1:9">
      <c r="A46">
        <v>128</v>
      </c>
      <c r="B46">
        <v>1</v>
      </c>
      <c r="C46">
        <f t="shared" si="3"/>
        <v>16</v>
      </c>
      <c r="D46">
        <v>156</v>
      </c>
      <c r="E46">
        <f t="shared" si="4"/>
        <v>24336</v>
      </c>
      <c r="F46">
        <f t="shared" si="6"/>
        <v>2044756</v>
      </c>
      <c r="G46">
        <f t="shared" si="10"/>
        <v>6.3511906952805637</v>
      </c>
      <c r="H46" t="str">
        <f t="shared" si="9"/>
        <v/>
      </c>
    </row>
    <row r="47" spans="1:9">
      <c r="A47">
        <v>129</v>
      </c>
      <c r="B47">
        <v>1</v>
      </c>
      <c r="C47">
        <f t="shared" si="3"/>
        <v>21</v>
      </c>
      <c r="D47">
        <v>211</v>
      </c>
      <c r="E47">
        <f t="shared" si="4"/>
        <v>44521</v>
      </c>
      <c r="F47">
        <f t="shared" si="6"/>
        <v>2089277</v>
      </c>
      <c r="G47">
        <f t="shared" si="10"/>
        <v>6.4894768090978534</v>
      </c>
      <c r="H47" t="str">
        <f t="shared" si="9"/>
        <v/>
      </c>
    </row>
    <row r="48" spans="1:9">
      <c r="A48">
        <v>130</v>
      </c>
      <c r="B48">
        <v>1</v>
      </c>
      <c r="C48">
        <f t="shared" si="3"/>
        <v>22</v>
      </c>
      <c r="D48">
        <v>217</v>
      </c>
      <c r="E48">
        <f t="shared" si="4"/>
        <v>47089</v>
      </c>
      <c r="F48">
        <f t="shared" si="6"/>
        <v>2136366</v>
      </c>
      <c r="G48">
        <f t="shared" si="10"/>
        <v>6.6357393551669528</v>
      </c>
      <c r="H48">
        <f t="shared" si="9"/>
        <v>1</v>
      </c>
      <c r="I48">
        <v>2</v>
      </c>
    </row>
    <row r="49" spans="1:9">
      <c r="A49">
        <v>132</v>
      </c>
      <c r="B49">
        <v>1</v>
      </c>
      <c r="C49">
        <f t="shared" si="3"/>
        <v>20</v>
      </c>
      <c r="D49">
        <v>202</v>
      </c>
      <c r="E49">
        <f t="shared" si="4"/>
        <v>40804</v>
      </c>
      <c r="F49">
        <f t="shared" si="6"/>
        <v>2177170</v>
      </c>
      <c r="G49">
        <f t="shared" si="10"/>
        <v>6.762480142395467</v>
      </c>
      <c r="H49" t="str">
        <f t="shared" si="9"/>
        <v/>
      </c>
    </row>
    <row r="50" spans="1:9">
      <c r="A50">
        <v>133</v>
      </c>
      <c r="B50">
        <v>1</v>
      </c>
      <c r="C50">
        <f t="shared" si="3"/>
        <v>26</v>
      </c>
      <c r="D50">
        <v>260</v>
      </c>
      <c r="E50">
        <f t="shared" si="4"/>
        <v>67600</v>
      </c>
      <c r="F50">
        <f t="shared" si="6"/>
        <v>2244770</v>
      </c>
      <c r="G50">
        <f t="shared" si="10"/>
        <v>6.9724516455972996</v>
      </c>
      <c r="H50" t="str">
        <f t="shared" si="9"/>
        <v/>
      </c>
    </row>
    <row r="51" spans="1:9">
      <c r="A51">
        <v>134</v>
      </c>
      <c r="B51">
        <v>1</v>
      </c>
      <c r="C51">
        <f t="shared" si="3"/>
        <v>27</v>
      </c>
      <c r="D51">
        <v>271</v>
      </c>
      <c r="E51">
        <f t="shared" si="4"/>
        <v>73441</v>
      </c>
      <c r="F51">
        <f t="shared" si="6"/>
        <v>2318211</v>
      </c>
      <c r="G51">
        <f t="shared" si="10"/>
        <v>7.2005658048672077</v>
      </c>
      <c r="H51" t="str">
        <f t="shared" si="9"/>
        <v/>
      </c>
    </row>
    <row r="52" spans="1:9">
      <c r="A52">
        <v>137</v>
      </c>
      <c r="B52">
        <v>1</v>
      </c>
      <c r="C52">
        <f t="shared" si="3"/>
        <v>17</v>
      </c>
      <c r="D52">
        <v>166</v>
      </c>
      <c r="E52">
        <f t="shared" si="4"/>
        <v>27556</v>
      </c>
      <c r="F52">
        <f t="shared" si="6"/>
        <v>2345767</v>
      </c>
      <c r="G52">
        <f t="shared" si="10"/>
        <v>7.2861571472078834</v>
      </c>
      <c r="H52" t="str">
        <f t="shared" si="9"/>
        <v/>
      </c>
    </row>
    <row r="53" spans="1:9">
      <c r="A53">
        <v>138</v>
      </c>
      <c r="B53">
        <v>1</v>
      </c>
      <c r="C53">
        <f t="shared" si="3"/>
        <v>24</v>
      </c>
      <c r="D53">
        <v>237</v>
      </c>
      <c r="E53">
        <f t="shared" si="4"/>
        <v>56169</v>
      </c>
      <c r="F53">
        <f t="shared" si="6"/>
        <v>2401936</v>
      </c>
      <c r="G53">
        <f t="shared" si="10"/>
        <v>7.4606229661922585</v>
      </c>
      <c r="H53" t="str">
        <f t="shared" si="9"/>
        <v/>
      </c>
    </row>
    <row r="54" spans="1:9">
      <c r="A54">
        <v>139</v>
      </c>
      <c r="B54">
        <v>1</v>
      </c>
      <c r="C54">
        <f t="shared" si="3"/>
        <v>23</v>
      </c>
      <c r="D54">
        <v>225</v>
      </c>
      <c r="E54">
        <f t="shared" si="4"/>
        <v>50625</v>
      </c>
      <c r="F54">
        <f t="shared" si="6"/>
        <v>2452561</v>
      </c>
      <c r="G54">
        <f t="shared" si="10"/>
        <v>7.6178686370442223</v>
      </c>
      <c r="H54">
        <f t="shared" si="9"/>
        <v>1</v>
      </c>
      <c r="I54">
        <v>2</v>
      </c>
    </row>
    <row r="55" spans="1:9">
      <c r="A55">
        <v>140</v>
      </c>
      <c r="B55">
        <v>1</v>
      </c>
      <c r="C55">
        <f t="shared" si="3"/>
        <v>21</v>
      </c>
      <c r="D55">
        <v>211</v>
      </c>
      <c r="E55">
        <f t="shared" si="4"/>
        <v>44521</v>
      </c>
      <c r="F55">
        <f t="shared" si="6"/>
        <v>2497082</v>
      </c>
      <c r="G55">
        <f t="shared" si="10"/>
        <v>7.7561547508615121</v>
      </c>
      <c r="H55" t="str">
        <f t="shared" si="9"/>
        <v/>
      </c>
    </row>
    <row r="56" spans="1:9">
      <c r="A56">
        <v>141</v>
      </c>
      <c r="B56">
        <v>1</v>
      </c>
      <c r="C56">
        <f t="shared" si="3"/>
        <v>24</v>
      </c>
      <c r="D56">
        <v>237</v>
      </c>
      <c r="E56">
        <f t="shared" si="4"/>
        <v>56169</v>
      </c>
      <c r="F56">
        <f t="shared" si="6"/>
        <v>2553251</v>
      </c>
      <c r="G56">
        <f t="shared" si="10"/>
        <v>7.9306205698458863</v>
      </c>
      <c r="H56" t="str">
        <f t="shared" si="9"/>
        <v/>
      </c>
    </row>
    <row r="57" spans="1:9">
      <c r="A57">
        <v>146</v>
      </c>
      <c r="B57">
        <v>1</v>
      </c>
      <c r="C57">
        <f t="shared" si="3"/>
        <v>23</v>
      </c>
      <c r="D57">
        <v>234</v>
      </c>
      <c r="E57">
        <f t="shared" si="4"/>
        <v>54756</v>
      </c>
      <c r="F57">
        <f t="shared" si="6"/>
        <v>2608007</v>
      </c>
      <c r="G57">
        <f t="shared" si="10"/>
        <v>8.1006974874393709</v>
      </c>
      <c r="H57" t="str">
        <f t="shared" si="9"/>
        <v/>
      </c>
    </row>
    <row r="58" spans="1:9">
      <c r="A58">
        <v>147</v>
      </c>
      <c r="B58">
        <v>1</v>
      </c>
      <c r="C58">
        <f t="shared" si="3"/>
        <v>18</v>
      </c>
      <c r="D58">
        <v>177</v>
      </c>
      <c r="E58">
        <f t="shared" si="4"/>
        <v>31329</v>
      </c>
      <c r="F58">
        <f t="shared" si="6"/>
        <v>2639336</v>
      </c>
      <c r="G58">
        <f t="shared" si="10"/>
        <v>8.1980080972590486</v>
      </c>
      <c r="H58" t="str">
        <f t="shared" si="9"/>
        <v/>
      </c>
    </row>
    <row r="59" spans="1:9">
      <c r="A59">
        <v>149</v>
      </c>
      <c r="B59">
        <v>1</v>
      </c>
      <c r="C59">
        <f t="shared" si="3"/>
        <v>26</v>
      </c>
      <c r="D59">
        <v>260</v>
      </c>
      <c r="E59">
        <f t="shared" si="4"/>
        <v>67600</v>
      </c>
      <c r="F59">
        <f t="shared" si="6"/>
        <v>2706936</v>
      </c>
      <c r="G59">
        <f t="shared" si="10"/>
        <v>8.4079796004608802</v>
      </c>
      <c r="H59" t="str">
        <f t="shared" si="9"/>
        <v/>
      </c>
    </row>
    <row r="60" spans="1:9">
      <c r="A60">
        <v>151</v>
      </c>
      <c r="B60">
        <v>1</v>
      </c>
      <c r="C60">
        <f t="shared" si="3"/>
        <v>28</v>
      </c>
      <c r="D60">
        <v>280</v>
      </c>
      <c r="E60">
        <f t="shared" si="4"/>
        <v>78400</v>
      </c>
      <c r="F60">
        <f t="shared" si="6"/>
        <v>2785336</v>
      </c>
      <c r="G60">
        <f t="shared" si="10"/>
        <v>8.6514968467777997</v>
      </c>
      <c r="H60">
        <f t="shared" si="9"/>
        <v>1</v>
      </c>
    </row>
    <row r="61" spans="1:9">
      <c r="A61">
        <v>153</v>
      </c>
      <c r="B61">
        <v>1</v>
      </c>
      <c r="C61">
        <f t="shared" si="3"/>
        <v>17</v>
      </c>
      <c r="D61">
        <v>171</v>
      </c>
      <c r="E61">
        <f t="shared" si="4"/>
        <v>29241</v>
      </c>
      <c r="F61">
        <f t="shared" si="6"/>
        <v>2814577</v>
      </c>
      <c r="G61">
        <f t="shared" si="10"/>
        <v>8.7423219462618942</v>
      </c>
      <c r="H61" t="str">
        <f t="shared" si="9"/>
        <v/>
      </c>
    </row>
    <row r="62" spans="1:9">
      <c r="A62">
        <v>154</v>
      </c>
      <c r="B62">
        <v>1</v>
      </c>
      <c r="C62">
        <f t="shared" si="3"/>
        <v>21</v>
      </c>
      <c r="D62">
        <v>206</v>
      </c>
      <c r="E62">
        <f t="shared" si="4"/>
        <v>42436</v>
      </c>
      <c r="F62">
        <f t="shared" si="6"/>
        <v>2857013</v>
      </c>
      <c r="G62">
        <f t="shared" si="10"/>
        <v>8.874131868005577</v>
      </c>
      <c r="H62" t="str">
        <f t="shared" si="9"/>
        <v/>
      </c>
    </row>
    <row r="63" spans="1:9">
      <c r="A63">
        <v>156</v>
      </c>
      <c r="B63">
        <v>1</v>
      </c>
      <c r="C63">
        <f t="shared" si="3"/>
        <v>19</v>
      </c>
      <c r="D63">
        <v>186</v>
      </c>
      <c r="E63">
        <f t="shared" si="4"/>
        <v>34596</v>
      </c>
      <c r="F63">
        <f t="shared" si="6"/>
        <v>2891609</v>
      </c>
      <c r="G63">
        <f t="shared" si="10"/>
        <v>8.9815900651175671</v>
      </c>
      <c r="H63" t="str">
        <f t="shared" si="9"/>
        <v/>
      </c>
    </row>
    <row r="64" spans="1:9">
      <c r="A64">
        <v>157</v>
      </c>
      <c r="B64">
        <v>1</v>
      </c>
      <c r="C64">
        <f t="shared" si="3"/>
        <v>20</v>
      </c>
      <c r="D64">
        <v>201</v>
      </c>
      <c r="E64">
        <f t="shared" si="4"/>
        <v>40401</v>
      </c>
      <c r="F64">
        <f t="shared" si="6"/>
        <v>2932010</v>
      </c>
      <c r="G64">
        <f t="shared" si="10"/>
        <v>9.1070790991539177</v>
      </c>
      <c r="H64" t="str">
        <f t="shared" si="9"/>
        <v/>
      </c>
    </row>
    <row r="65" spans="1:9">
      <c r="A65">
        <v>159</v>
      </c>
      <c r="B65">
        <v>1</v>
      </c>
      <c r="C65">
        <f t="shared" si="3"/>
        <v>22</v>
      </c>
      <c r="D65">
        <v>215</v>
      </c>
      <c r="E65">
        <f t="shared" si="4"/>
        <v>46225</v>
      </c>
      <c r="F65">
        <f t="shared" si="6"/>
        <v>2978235</v>
      </c>
      <c r="G65">
        <f t="shared" si="10"/>
        <v>9.2506579857738096</v>
      </c>
      <c r="H65" t="str">
        <f t="shared" si="9"/>
        <v/>
      </c>
    </row>
    <row r="66" spans="1:9">
      <c r="A66">
        <v>161</v>
      </c>
      <c r="B66">
        <v>1</v>
      </c>
      <c r="C66">
        <f t="shared" si="3"/>
        <v>21</v>
      </c>
      <c r="D66">
        <v>205</v>
      </c>
      <c r="E66">
        <f t="shared" si="4"/>
        <v>42025</v>
      </c>
      <c r="F66">
        <f t="shared" si="6"/>
        <v>3020260</v>
      </c>
      <c r="G66">
        <f t="shared" ref="G66:G97" si="11">F66/$B$1</f>
        <v>9.3811913056267233</v>
      </c>
      <c r="H66" t="str">
        <f t="shared" si="9"/>
        <v/>
      </c>
    </row>
    <row r="67" spans="1:9">
      <c r="A67">
        <v>165</v>
      </c>
      <c r="B67">
        <v>1</v>
      </c>
      <c r="C67">
        <f t="shared" ref="C67:C130" si="12">ROUND(D67/10,0)</f>
        <v>19</v>
      </c>
      <c r="D67">
        <v>194</v>
      </c>
      <c r="E67">
        <f t="shared" ref="E67:E130" si="13">D67^2</f>
        <v>37636</v>
      </c>
      <c r="F67">
        <f t="shared" si="6"/>
        <v>3057896</v>
      </c>
      <c r="G67">
        <f t="shared" si="11"/>
        <v>9.4980920082081468</v>
      </c>
      <c r="H67" t="str">
        <f t="shared" si="9"/>
        <v/>
      </c>
    </row>
    <row r="68" spans="1:9">
      <c r="A68">
        <v>166</v>
      </c>
      <c r="B68">
        <v>1</v>
      </c>
      <c r="C68">
        <f t="shared" si="12"/>
        <v>16</v>
      </c>
      <c r="D68">
        <v>159</v>
      </c>
      <c r="E68">
        <f t="shared" si="13"/>
        <v>25281</v>
      </c>
      <c r="F68">
        <f t="shared" ref="F68:F131" si="14">F67+E68</f>
        <v>3083177</v>
      </c>
      <c r="G68">
        <f t="shared" si="11"/>
        <v>9.5766170018833758</v>
      </c>
      <c r="H68">
        <f t="shared" si="9"/>
        <v>1</v>
      </c>
      <c r="I68">
        <v>2</v>
      </c>
    </row>
    <row r="69" spans="1:9">
      <c r="A69">
        <v>167</v>
      </c>
      <c r="B69">
        <v>1</v>
      </c>
      <c r="C69">
        <f t="shared" si="12"/>
        <v>18</v>
      </c>
      <c r="D69">
        <v>183</v>
      </c>
      <c r="E69">
        <f t="shared" si="13"/>
        <v>33489</v>
      </c>
      <c r="F69">
        <f t="shared" si="14"/>
        <v>3116666</v>
      </c>
      <c r="G69">
        <f t="shared" si="11"/>
        <v>9.6806367603260703</v>
      </c>
      <c r="H69" t="str">
        <f t="shared" si="9"/>
        <v/>
      </c>
    </row>
    <row r="70" spans="1:9">
      <c r="A70">
        <v>168</v>
      </c>
      <c r="B70">
        <v>1</v>
      </c>
      <c r="C70">
        <f t="shared" si="12"/>
        <v>24</v>
      </c>
      <c r="D70">
        <v>242</v>
      </c>
      <c r="E70">
        <f t="shared" si="13"/>
        <v>58564</v>
      </c>
      <c r="F70">
        <f t="shared" si="14"/>
        <v>3175230</v>
      </c>
      <c r="G70">
        <f t="shared" si="11"/>
        <v>9.8625416584549477</v>
      </c>
      <c r="H70" t="str">
        <f t="shared" si="9"/>
        <v/>
      </c>
    </row>
    <row r="71" spans="1:9">
      <c r="A71">
        <v>169</v>
      </c>
      <c r="B71">
        <v>1</v>
      </c>
      <c r="C71">
        <f t="shared" si="12"/>
        <v>25</v>
      </c>
      <c r="D71">
        <v>246</v>
      </c>
      <c r="E71">
        <f t="shared" si="13"/>
        <v>60516</v>
      </c>
      <c r="F71">
        <f t="shared" si="14"/>
        <v>3235746</v>
      </c>
      <c r="G71">
        <f t="shared" si="11"/>
        <v>10.050509639043145</v>
      </c>
      <c r="H71" t="str">
        <f t="shared" si="9"/>
        <v/>
      </c>
    </row>
    <row r="72" spans="1:9">
      <c r="A72">
        <v>171</v>
      </c>
      <c r="B72">
        <v>1</v>
      </c>
      <c r="C72">
        <f t="shared" si="12"/>
        <v>23</v>
      </c>
      <c r="D72">
        <v>233</v>
      </c>
      <c r="E72">
        <f t="shared" si="13"/>
        <v>54289</v>
      </c>
      <c r="F72">
        <f t="shared" si="14"/>
        <v>3290035</v>
      </c>
      <c r="G72">
        <f t="shared" si="11"/>
        <v>10.219136013855634</v>
      </c>
      <c r="H72" t="str">
        <f t="shared" ref="H72:H135" si="15">IF(FLOOR(G72-0.5,1)&lt;&gt;FLOOR(G71-0.5,1),1,"")</f>
        <v/>
      </c>
    </row>
    <row r="73" spans="1:9">
      <c r="A73">
        <v>173</v>
      </c>
      <c r="B73">
        <v>1</v>
      </c>
      <c r="C73">
        <f t="shared" si="12"/>
        <v>30</v>
      </c>
      <c r="D73">
        <v>296</v>
      </c>
      <c r="E73">
        <f t="shared" si="13"/>
        <v>87616</v>
      </c>
      <c r="F73">
        <f t="shared" si="14"/>
        <v>3377651</v>
      </c>
      <c r="G73">
        <f t="shared" si="11"/>
        <v>10.491278960964092</v>
      </c>
      <c r="H73" t="str">
        <f t="shared" si="15"/>
        <v/>
      </c>
    </row>
    <row r="74" spans="1:9">
      <c r="A74">
        <v>174</v>
      </c>
      <c r="B74">
        <v>1</v>
      </c>
      <c r="C74">
        <f t="shared" si="12"/>
        <v>21</v>
      </c>
      <c r="D74">
        <v>205</v>
      </c>
      <c r="E74">
        <f t="shared" si="13"/>
        <v>42025</v>
      </c>
      <c r="F74">
        <f t="shared" si="14"/>
        <v>3419676</v>
      </c>
      <c r="G74">
        <f t="shared" si="11"/>
        <v>10.621812280817005</v>
      </c>
      <c r="H74">
        <f t="shared" si="15"/>
        <v>1</v>
      </c>
      <c r="I74">
        <v>2</v>
      </c>
    </row>
    <row r="75" spans="1:9">
      <c r="A75">
        <v>179</v>
      </c>
      <c r="B75">
        <v>1</v>
      </c>
      <c r="C75">
        <f t="shared" si="12"/>
        <v>23</v>
      </c>
      <c r="D75">
        <v>233</v>
      </c>
      <c r="E75">
        <f t="shared" si="13"/>
        <v>54289</v>
      </c>
      <c r="F75">
        <f t="shared" si="14"/>
        <v>3473965</v>
      </c>
      <c r="G75">
        <f t="shared" si="11"/>
        <v>10.790438655629496</v>
      </c>
      <c r="H75" t="str">
        <f t="shared" si="15"/>
        <v/>
      </c>
    </row>
    <row r="76" spans="1:9">
      <c r="A76">
        <v>180</v>
      </c>
      <c r="B76">
        <v>1</v>
      </c>
      <c r="C76">
        <f t="shared" si="12"/>
        <v>19</v>
      </c>
      <c r="D76">
        <v>189</v>
      </c>
      <c r="E76">
        <f t="shared" si="13"/>
        <v>35721</v>
      </c>
      <c r="F76">
        <f t="shared" si="14"/>
        <v>3509686</v>
      </c>
      <c r="G76">
        <f t="shared" si="11"/>
        <v>10.901391200982641</v>
      </c>
      <c r="H76" t="str">
        <f t="shared" si="15"/>
        <v/>
      </c>
    </row>
    <row r="77" spans="1:9">
      <c r="A77">
        <v>182</v>
      </c>
      <c r="B77">
        <v>1</v>
      </c>
      <c r="C77">
        <f t="shared" si="12"/>
        <v>19</v>
      </c>
      <c r="D77">
        <v>190</v>
      </c>
      <c r="E77">
        <f t="shared" si="13"/>
        <v>36100</v>
      </c>
      <c r="F77">
        <f t="shared" si="14"/>
        <v>3545786</v>
      </c>
      <c r="G77">
        <f t="shared" si="11"/>
        <v>11.01352095343214</v>
      </c>
      <c r="H77" t="str">
        <f t="shared" si="15"/>
        <v/>
      </c>
    </row>
    <row r="78" spans="1:9">
      <c r="A78">
        <v>183</v>
      </c>
      <c r="B78">
        <v>1</v>
      </c>
      <c r="C78">
        <f t="shared" si="12"/>
        <v>20</v>
      </c>
      <c r="D78">
        <v>200</v>
      </c>
      <c r="E78">
        <f t="shared" si="13"/>
        <v>40000</v>
      </c>
      <c r="F78">
        <f t="shared" si="14"/>
        <v>3585786</v>
      </c>
      <c r="G78">
        <f t="shared" si="11"/>
        <v>11.137764446450976</v>
      </c>
      <c r="H78" t="str">
        <f t="shared" si="15"/>
        <v/>
      </c>
    </row>
    <row r="79" spans="1:9">
      <c r="A79">
        <v>184</v>
      </c>
      <c r="B79">
        <v>1</v>
      </c>
      <c r="C79">
        <f t="shared" si="12"/>
        <v>26</v>
      </c>
      <c r="D79">
        <v>255</v>
      </c>
      <c r="E79">
        <f t="shared" si="13"/>
        <v>65025</v>
      </c>
      <c r="F79">
        <f t="shared" si="14"/>
        <v>3650811</v>
      </c>
      <c r="G79">
        <f t="shared" si="11"/>
        <v>11.339737774789722</v>
      </c>
      <c r="H79" t="str">
        <f t="shared" si="15"/>
        <v/>
      </c>
    </row>
    <row r="80" spans="1:9">
      <c r="A80">
        <v>185</v>
      </c>
      <c r="B80">
        <v>1</v>
      </c>
      <c r="C80">
        <f t="shared" si="12"/>
        <v>25</v>
      </c>
      <c r="D80">
        <v>252</v>
      </c>
      <c r="E80">
        <f t="shared" si="13"/>
        <v>63504</v>
      </c>
      <c r="F80">
        <f t="shared" si="14"/>
        <v>3714315</v>
      </c>
      <c r="G80">
        <f t="shared" si="11"/>
        <v>11.536986744306425</v>
      </c>
      <c r="H80">
        <f t="shared" si="15"/>
        <v>1</v>
      </c>
    </row>
    <row r="81" spans="1:9">
      <c r="A81">
        <v>186</v>
      </c>
      <c r="B81">
        <v>1</v>
      </c>
      <c r="C81">
        <f t="shared" si="12"/>
        <v>25</v>
      </c>
      <c r="D81">
        <v>253</v>
      </c>
      <c r="E81">
        <f t="shared" si="13"/>
        <v>64009</v>
      </c>
      <c r="F81">
        <f t="shared" si="14"/>
        <v>3778324</v>
      </c>
      <c r="G81">
        <f t="shared" si="11"/>
        <v>11.735804287922491</v>
      </c>
      <c r="H81" t="str">
        <f t="shared" si="15"/>
        <v/>
      </c>
    </row>
    <row r="82" spans="1:9">
      <c r="A82">
        <v>189</v>
      </c>
      <c r="B82">
        <v>1</v>
      </c>
      <c r="C82">
        <f t="shared" si="12"/>
        <v>17</v>
      </c>
      <c r="D82">
        <v>172</v>
      </c>
      <c r="E82">
        <f t="shared" si="13"/>
        <v>29584</v>
      </c>
      <c r="F82">
        <f t="shared" si="14"/>
        <v>3807908</v>
      </c>
      <c r="G82">
        <f t="shared" si="11"/>
        <v>11.827694775359223</v>
      </c>
      <c r="H82" t="str">
        <f t="shared" si="15"/>
        <v/>
      </c>
    </row>
    <row r="83" spans="1:9">
      <c r="A83">
        <v>190</v>
      </c>
      <c r="B83">
        <v>1</v>
      </c>
      <c r="C83">
        <f t="shared" si="12"/>
        <v>22</v>
      </c>
      <c r="D83">
        <v>222</v>
      </c>
      <c r="E83">
        <f t="shared" si="13"/>
        <v>49284</v>
      </c>
      <c r="F83">
        <f t="shared" si="14"/>
        <v>3857192</v>
      </c>
      <c r="G83">
        <f t="shared" si="11"/>
        <v>11.980775183107729</v>
      </c>
      <c r="H83" t="str">
        <f t="shared" si="15"/>
        <v/>
      </c>
    </row>
    <row r="84" spans="1:9">
      <c r="A84">
        <v>193</v>
      </c>
      <c r="B84">
        <v>1</v>
      </c>
      <c r="C84">
        <f t="shared" si="12"/>
        <v>18</v>
      </c>
      <c r="D84">
        <v>183</v>
      </c>
      <c r="E84">
        <f t="shared" si="13"/>
        <v>33489</v>
      </c>
      <c r="F84">
        <f t="shared" si="14"/>
        <v>3890681</v>
      </c>
      <c r="G84">
        <f t="shared" si="11"/>
        <v>12.084794941550426</v>
      </c>
      <c r="H84" t="str">
        <f t="shared" si="15"/>
        <v/>
      </c>
    </row>
    <row r="85" spans="1:9">
      <c r="A85">
        <v>194</v>
      </c>
      <c r="B85">
        <v>1</v>
      </c>
      <c r="C85">
        <f t="shared" si="12"/>
        <v>20</v>
      </c>
      <c r="D85">
        <v>199</v>
      </c>
      <c r="E85">
        <f t="shared" si="13"/>
        <v>39601</v>
      </c>
      <c r="F85">
        <f t="shared" si="14"/>
        <v>3930282</v>
      </c>
      <c r="G85">
        <f t="shared" si="11"/>
        <v>12.207799105726398</v>
      </c>
      <c r="H85" t="str">
        <f t="shared" si="15"/>
        <v/>
      </c>
    </row>
    <row r="86" spans="1:9">
      <c r="A86">
        <v>200</v>
      </c>
      <c r="B86">
        <v>1</v>
      </c>
      <c r="C86">
        <f t="shared" si="12"/>
        <v>12</v>
      </c>
      <c r="D86">
        <v>117</v>
      </c>
      <c r="E86">
        <f t="shared" si="13"/>
        <v>13689</v>
      </c>
      <c r="F86">
        <f t="shared" si="14"/>
        <v>3943971</v>
      </c>
      <c r="G86">
        <f t="shared" si="11"/>
        <v>12.250318335124769</v>
      </c>
      <c r="H86" t="str">
        <f t="shared" si="15"/>
        <v/>
      </c>
    </row>
    <row r="87" spans="1:9">
      <c r="A87">
        <v>203</v>
      </c>
      <c r="B87">
        <v>1</v>
      </c>
      <c r="C87">
        <f t="shared" si="12"/>
        <v>20</v>
      </c>
      <c r="D87">
        <v>202</v>
      </c>
      <c r="E87">
        <f t="shared" si="13"/>
        <v>40804</v>
      </c>
      <c r="F87">
        <f t="shared" si="14"/>
        <v>3984775</v>
      </c>
      <c r="G87">
        <f t="shared" si="11"/>
        <v>12.377059122353284</v>
      </c>
      <c r="H87" t="str">
        <f t="shared" si="15"/>
        <v/>
      </c>
    </row>
    <row r="88" spans="1:9">
      <c r="A88">
        <v>204</v>
      </c>
      <c r="B88">
        <v>1</v>
      </c>
      <c r="C88">
        <f t="shared" si="12"/>
        <v>21</v>
      </c>
      <c r="D88">
        <v>206</v>
      </c>
      <c r="E88">
        <f t="shared" si="13"/>
        <v>42436</v>
      </c>
      <c r="F88">
        <f t="shared" si="14"/>
        <v>4027211</v>
      </c>
      <c r="G88">
        <f t="shared" si="11"/>
        <v>12.508869044096967</v>
      </c>
      <c r="H88">
        <f t="shared" si="15"/>
        <v>1</v>
      </c>
    </row>
    <row r="89" spans="1:9">
      <c r="A89">
        <v>208</v>
      </c>
      <c r="B89">
        <v>1</v>
      </c>
      <c r="C89">
        <f t="shared" si="12"/>
        <v>19</v>
      </c>
      <c r="D89">
        <v>193</v>
      </c>
      <c r="E89">
        <f t="shared" si="13"/>
        <v>37249</v>
      </c>
      <c r="F89">
        <f t="shared" si="14"/>
        <v>4064460</v>
      </c>
      <c r="G89">
        <f t="shared" si="11"/>
        <v>12.624567690883431</v>
      </c>
      <c r="H89" t="str">
        <f t="shared" si="15"/>
        <v/>
      </c>
    </row>
    <row r="90" spans="1:9">
      <c r="A90">
        <v>211</v>
      </c>
      <c r="B90">
        <v>1</v>
      </c>
      <c r="C90">
        <f t="shared" si="12"/>
        <v>14</v>
      </c>
      <c r="D90">
        <v>140</v>
      </c>
      <c r="E90">
        <f t="shared" si="13"/>
        <v>19600</v>
      </c>
      <c r="F90">
        <f t="shared" si="14"/>
        <v>4084060</v>
      </c>
      <c r="G90">
        <f t="shared" si="11"/>
        <v>12.685447002462661</v>
      </c>
      <c r="H90">
        <v>1</v>
      </c>
      <c r="I90">
        <v>2</v>
      </c>
    </row>
    <row r="91" spans="1:9">
      <c r="A91">
        <v>212</v>
      </c>
      <c r="B91">
        <v>1</v>
      </c>
      <c r="C91">
        <f t="shared" si="12"/>
        <v>13</v>
      </c>
      <c r="D91">
        <v>134</v>
      </c>
      <c r="E91">
        <f t="shared" si="13"/>
        <v>17956</v>
      </c>
      <c r="F91">
        <f t="shared" si="14"/>
        <v>4102016</v>
      </c>
      <c r="G91">
        <f t="shared" si="11"/>
        <v>12.741219906478817</v>
      </c>
      <c r="H91" t="str">
        <f t="shared" si="15"/>
        <v/>
      </c>
    </row>
    <row r="92" spans="1:9">
      <c r="A92">
        <v>213</v>
      </c>
      <c r="B92">
        <v>1</v>
      </c>
      <c r="C92">
        <f t="shared" si="12"/>
        <v>17</v>
      </c>
      <c r="D92">
        <v>172</v>
      </c>
      <c r="E92">
        <f t="shared" si="13"/>
        <v>29584</v>
      </c>
      <c r="F92">
        <f t="shared" si="14"/>
        <v>4131600</v>
      </c>
      <c r="G92">
        <f t="shared" si="11"/>
        <v>12.833110393915547</v>
      </c>
      <c r="H92" t="str">
        <f t="shared" si="15"/>
        <v/>
      </c>
    </row>
    <row r="93" spans="1:9">
      <c r="A93">
        <v>214</v>
      </c>
      <c r="B93">
        <v>1</v>
      </c>
      <c r="C93">
        <f t="shared" si="12"/>
        <v>20</v>
      </c>
      <c r="D93">
        <v>200</v>
      </c>
      <c r="E93">
        <f t="shared" si="13"/>
        <v>40000</v>
      </c>
      <c r="F93">
        <f t="shared" si="14"/>
        <v>4171600</v>
      </c>
      <c r="G93">
        <f t="shared" si="11"/>
        <v>12.957353886934383</v>
      </c>
      <c r="H93" t="str">
        <f t="shared" si="15"/>
        <v/>
      </c>
    </row>
    <row r="94" spans="1:9">
      <c r="A94">
        <v>215</v>
      </c>
      <c r="B94">
        <v>1</v>
      </c>
      <c r="C94">
        <f t="shared" si="12"/>
        <v>27</v>
      </c>
      <c r="D94">
        <v>268</v>
      </c>
      <c r="E94">
        <f t="shared" si="13"/>
        <v>71824</v>
      </c>
      <c r="F94">
        <f t="shared" si="14"/>
        <v>4243424</v>
      </c>
      <c r="G94">
        <f t="shared" si="11"/>
        <v>13.180445502999005</v>
      </c>
      <c r="H94" t="str">
        <f t="shared" si="15"/>
        <v/>
      </c>
    </row>
    <row r="95" spans="1:9">
      <c r="A95">
        <v>216</v>
      </c>
      <c r="B95">
        <v>1</v>
      </c>
      <c r="C95">
        <f t="shared" si="12"/>
        <v>21</v>
      </c>
      <c r="D95">
        <v>211</v>
      </c>
      <c r="E95">
        <f t="shared" si="13"/>
        <v>44521</v>
      </c>
      <c r="F95">
        <f t="shared" si="14"/>
        <v>4287945</v>
      </c>
      <c r="G95">
        <f t="shared" si="11"/>
        <v>13.318731616816294</v>
      </c>
      <c r="H95" t="str">
        <f t="shared" si="15"/>
        <v/>
      </c>
    </row>
    <row r="96" spans="1:9">
      <c r="A96">
        <v>218</v>
      </c>
      <c r="B96">
        <v>1</v>
      </c>
      <c r="C96">
        <f t="shared" si="12"/>
        <v>13</v>
      </c>
      <c r="D96">
        <v>134</v>
      </c>
      <c r="E96">
        <f t="shared" si="13"/>
        <v>17956</v>
      </c>
      <c r="F96">
        <f t="shared" si="14"/>
        <v>4305901</v>
      </c>
      <c r="G96">
        <f t="shared" si="11"/>
        <v>13.374504520832449</v>
      </c>
      <c r="H96">
        <v>1</v>
      </c>
    </row>
    <row r="97" spans="1:9">
      <c r="A97">
        <v>219</v>
      </c>
      <c r="B97">
        <v>1</v>
      </c>
      <c r="C97">
        <f t="shared" si="12"/>
        <v>20</v>
      </c>
      <c r="D97">
        <v>198</v>
      </c>
      <c r="E97">
        <f t="shared" si="13"/>
        <v>39204</v>
      </c>
      <c r="F97">
        <f t="shared" si="14"/>
        <v>4345105</v>
      </c>
      <c r="G97">
        <f t="shared" si="11"/>
        <v>13.496275568340211</v>
      </c>
      <c r="H97" t="str">
        <f t="shared" si="15"/>
        <v/>
      </c>
    </row>
    <row r="98" spans="1:9">
      <c r="A98">
        <v>220</v>
      </c>
      <c r="B98">
        <v>1</v>
      </c>
      <c r="C98">
        <f t="shared" si="12"/>
        <v>22</v>
      </c>
      <c r="D98">
        <v>224</v>
      </c>
      <c r="E98">
        <f t="shared" si="13"/>
        <v>50176</v>
      </c>
      <c r="F98">
        <f t="shared" si="14"/>
        <v>4395281</v>
      </c>
      <c r="G98">
        <f t="shared" ref="G98:G129" si="16">F98/$B$1</f>
        <v>13.652126605983039</v>
      </c>
      <c r="H98">
        <f t="shared" si="15"/>
        <v>1</v>
      </c>
    </row>
    <row r="99" spans="1:9">
      <c r="A99">
        <v>221</v>
      </c>
      <c r="B99">
        <v>1</v>
      </c>
      <c r="C99">
        <f t="shared" si="12"/>
        <v>21</v>
      </c>
      <c r="D99">
        <v>207</v>
      </c>
      <c r="E99">
        <f t="shared" si="13"/>
        <v>42849</v>
      </c>
      <c r="F99">
        <f t="shared" si="14"/>
        <v>4438130</v>
      </c>
      <c r="G99">
        <f t="shared" si="16"/>
        <v>13.785219341792141</v>
      </c>
      <c r="H99" t="str">
        <f t="shared" si="15"/>
        <v/>
      </c>
    </row>
    <row r="100" spans="1:9">
      <c r="A100">
        <v>228</v>
      </c>
      <c r="B100">
        <v>1</v>
      </c>
      <c r="C100">
        <f t="shared" si="12"/>
        <v>22</v>
      </c>
      <c r="D100">
        <v>224</v>
      </c>
      <c r="E100">
        <f t="shared" si="13"/>
        <v>50176</v>
      </c>
      <c r="F100">
        <f t="shared" si="14"/>
        <v>4488306</v>
      </c>
      <c r="G100">
        <f t="shared" si="16"/>
        <v>13.941070379434969</v>
      </c>
      <c r="H100" t="str">
        <f t="shared" si="15"/>
        <v/>
      </c>
    </row>
    <row r="101" spans="1:9">
      <c r="A101">
        <v>229</v>
      </c>
      <c r="B101">
        <v>1</v>
      </c>
      <c r="C101">
        <f t="shared" si="12"/>
        <v>21</v>
      </c>
      <c r="D101">
        <v>206</v>
      </c>
      <c r="E101">
        <f t="shared" si="13"/>
        <v>42436</v>
      </c>
      <c r="F101">
        <f t="shared" si="14"/>
        <v>4530742</v>
      </c>
      <c r="G101">
        <f t="shared" si="16"/>
        <v>14.072880301178651</v>
      </c>
      <c r="H101" t="str">
        <f t="shared" si="15"/>
        <v/>
      </c>
    </row>
    <row r="102" spans="1:9">
      <c r="A102">
        <v>231</v>
      </c>
      <c r="B102">
        <v>1</v>
      </c>
      <c r="C102">
        <f t="shared" si="12"/>
        <v>23</v>
      </c>
      <c r="D102">
        <v>234</v>
      </c>
      <c r="E102">
        <f t="shared" si="13"/>
        <v>54756</v>
      </c>
      <c r="F102">
        <f t="shared" si="14"/>
        <v>4585498</v>
      </c>
      <c r="G102">
        <f t="shared" si="16"/>
        <v>14.242957218772135</v>
      </c>
      <c r="H102" t="str">
        <f t="shared" si="15"/>
        <v/>
      </c>
    </row>
    <row r="103" spans="1:9">
      <c r="A103">
        <v>234</v>
      </c>
      <c r="B103">
        <v>1</v>
      </c>
      <c r="C103">
        <f t="shared" si="12"/>
        <v>27</v>
      </c>
      <c r="D103">
        <v>266</v>
      </c>
      <c r="E103">
        <f t="shared" si="13"/>
        <v>70756</v>
      </c>
      <c r="F103">
        <f t="shared" si="14"/>
        <v>4656254</v>
      </c>
      <c r="G103">
        <f t="shared" si="16"/>
        <v>14.462731533573153</v>
      </c>
      <c r="H103" t="str">
        <f t="shared" si="15"/>
        <v/>
      </c>
    </row>
    <row r="104" spans="1:9">
      <c r="A104">
        <v>235</v>
      </c>
      <c r="B104">
        <v>1</v>
      </c>
      <c r="C104">
        <f t="shared" si="12"/>
        <v>19</v>
      </c>
      <c r="D104">
        <v>191</v>
      </c>
      <c r="E104">
        <f t="shared" si="13"/>
        <v>36481</v>
      </c>
      <c r="F104">
        <f t="shared" si="14"/>
        <v>4692735</v>
      </c>
      <c r="G104">
        <f t="shared" si="16"/>
        <v>14.576044705293658</v>
      </c>
      <c r="H104">
        <f t="shared" si="15"/>
        <v>1</v>
      </c>
    </row>
    <row r="105" spans="1:9">
      <c r="A105">
        <v>238</v>
      </c>
      <c r="B105">
        <v>1</v>
      </c>
      <c r="C105">
        <f t="shared" si="12"/>
        <v>25</v>
      </c>
      <c r="D105">
        <v>246</v>
      </c>
      <c r="E105">
        <f t="shared" si="13"/>
        <v>60516</v>
      </c>
      <c r="F105">
        <f t="shared" si="14"/>
        <v>4753251</v>
      </c>
      <c r="G105">
        <f t="shared" si="16"/>
        <v>14.764012685881854</v>
      </c>
      <c r="H105" t="str">
        <f t="shared" si="15"/>
        <v/>
      </c>
    </row>
    <row r="106" spans="1:9">
      <c r="A106">
        <v>239</v>
      </c>
      <c r="B106">
        <v>1</v>
      </c>
      <c r="C106">
        <f t="shared" si="12"/>
        <v>17</v>
      </c>
      <c r="D106">
        <v>173</v>
      </c>
      <c r="E106">
        <f t="shared" si="13"/>
        <v>29929</v>
      </c>
      <c r="F106">
        <f t="shared" si="14"/>
        <v>4783180</v>
      </c>
      <c r="G106">
        <f t="shared" si="16"/>
        <v>14.856974773445872</v>
      </c>
      <c r="H106" t="str">
        <f t="shared" si="15"/>
        <v/>
      </c>
    </row>
    <row r="107" spans="1:9">
      <c r="A107">
        <v>240</v>
      </c>
      <c r="B107">
        <v>1</v>
      </c>
      <c r="C107">
        <f t="shared" si="12"/>
        <v>24</v>
      </c>
      <c r="D107">
        <v>240</v>
      </c>
      <c r="E107">
        <f t="shared" si="13"/>
        <v>57600</v>
      </c>
      <c r="F107">
        <f t="shared" si="14"/>
        <v>4840780</v>
      </c>
      <c r="G107">
        <f t="shared" si="16"/>
        <v>15.035885403392996</v>
      </c>
      <c r="H107" t="str">
        <f t="shared" si="15"/>
        <v/>
      </c>
    </row>
    <row r="108" spans="1:9">
      <c r="A108">
        <v>246</v>
      </c>
      <c r="B108">
        <v>1</v>
      </c>
      <c r="C108">
        <f t="shared" si="12"/>
        <v>24</v>
      </c>
      <c r="D108">
        <v>235</v>
      </c>
      <c r="E108">
        <f t="shared" si="13"/>
        <v>55225</v>
      </c>
      <c r="F108">
        <f t="shared" si="14"/>
        <v>4896005</v>
      </c>
      <c r="G108">
        <f t="shared" si="16"/>
        <v>15.207419075942127</v>
      </c>
      <c r="H108" t="str">
        <f t="shared" si="15"/>
        <v/>
      </c>
    </row>
    <row r="109" spans="1:9">
      <c r="A109">
        <v>247</v>
      </c>
      <c r="B109">
        <v>1</v>
      </c>
      <c r="C109">
        <f t="shared" si="12"/>
        <v>15</v>
      </c>
      <c r="D109">
        <v>154</v>
      </c>
      <c r="E109">
        <f t="shared" si="13"/>
        <v>23716</v>
      </c>
      <c r="F109">
        <f t="shared" si="14"/>
        <v>4919721</v>
      </c>
      <c r="G109">
        <f t="shared" si="16"/>
        <v>15.281083042952995</v>
      </c>
      <c r="H109" t="str">
        <f t="shared" si="15"/>
        <v/>
      </c>
    </row>
    <row r="110" spans="1:9">
      <c r="A110">
        <v>250</v>
      </c>
      <c r="B110">
        <v>1</v>
      </c>
      <c r="C110">
        <f t="shared" si="12"/>
        <v>14</v>
      </c>
      <c r="D110">
        <v>142</v>
      </c>
      <c r="E110">
        <f t="shared" si="13"/>
        <v>20164</v>
      </c>
      <c r="F110">
        <f t="shared" si="14"/>
        <v>4939885</v>
      </c>
      <c r="G110">
        <f t="shared" si="16"/>
        <v>15.343714187783789</v>
      </c>
      <c r="H110" t="str">
        <f t="shared" si="15"/>
        <v/>
      </c>
    </row>
    <row r="111" spans="1:9">
      <c r="A111">
        <v>253</v>
      </c>
      <c r="B111">
        <v>1</v>
      </c>
      <c r="C111">
        <f t="shared" si="12"/>
        <v>27</v>
      </c>
      <c r="D111">
        <v>272</v>
      </c>
      <c r="E111">
        <f t="shared" si="13"/>
        <v>73984</v>
      </c>
      <c r="F111">
        <f t="shared" si="14"/>
        <v>5013869</v>
      </c>
      <c r="G111">
        <f t="shared" si="16"/>
        <v>15.573514952471427</v>
      </c>
      <c r="H111">
        <f t="shared" si="15"/>
        <v>1</v>
      </c>
      <c r="I111">
        <v>2</v>
      </c>
    </row>
    <row r="112" spans="1:9">
      <c r="A112">
        <v>254</v>
      </c>
      <c r="B112">
        <v>1</v>
      </c>
      <c r="C112">
        <f t="shared" si="12"/>
        <v>27</v>
      </c>
      <c r="D112">
        <v>265</v>
      </c>
      <c r="E112">
        <f t="shared" si="13"/>
        <v>70225</v>
      </c>
      <c r="F112">
        <f t="shared" si="14"/>
        <v>5084094</v>
      </c>
      <c r="G112">
        <f t="shared" si="16"/>
        <v>15.791639934902621</v>
      </c>
      <c r="H112" t="str">
        <f t="shared" si="15"/>
        <v/>
      </c>
    </row>
    <row r="113" spans="1:8">
      <c r="A113">
        <v>255</v>
      </c>
      <c r="B113">
        <v>1</v>
      </c>
      <c r="C113">
        <f t="shared" si="12"/>
        <v>19</v>
      </c>
      <c r="D113">
        <v>189</v>
      </c>
      <c r="E113">
        <f t="shared" si="13"/>
        <v>35721</v>
      </c>
      <c r="F113">
        <f t="shared" si="14"/>
        <v>5119815</v>
      </c>
      <c r="G113">
        <f t="shared" si="16"/>
        <v>15.902592480255768</v>
      </c>
      <c r="H113" t="str">
        <f t="shared" si="15"/>
        <v/>
      </c>
    </row>
    <row r="114" spans="1:8">
      <c r="A114">
        <v>256</v>
      </c>
      <c r="B114">
        <v>1</v>
      </c>
      <c r="C114">
        <f t="shared" si="12"/>
        <v>17</v>
      </c>
      <c r="D114">
        <v>167</v>
      </c>
      <c r="E114">
        <f t="shared" si="13"/>
        <v>27889</v>
      </c>
      <c r="F114">
        <f t="shared" si="14"/>
        <v>5147704</v>
      </c>
      <c r="G114">
        <f t="shared" si="16"/>
        <v>15.989218149675825</v>
      </c>
      <c r="H114" t="str">
        <f t="shared" si="15"/>
        <v/>
      </c>
    </row>
    <row r="115" spans="1:8">
      <c r="A115">
        <v>262</v>
      </c>
      <c r="B115">
        <v>1</v>
      </c>
      <c r="C115">
        <f t="shared" si="12"/>
        <v>25</v>
      </c>
      <c r="D115">
        <v>249</v>
      </c>
      <c r="E115">
        <f t="shared" si="13"/>
        <v>62001</v>
      </c>
      <c r="F115">
        <f t="shared" si="14"/>
        <v>5209705</v>
      </c>
      <c r="G115">
        <f t="shared" si="16"/>
        <v>16.181798669942346</v>
      </c>
      <c r="H115">
        <v>1</v>
      </c>
    </row>
    <row r="116" spans="1:8">
      <c r="A116">
        <v>265</v>
      </c>
      <c r="B116">
        <v>1</v>
      </c>
      <c r="C116">
        <f t="shared" si="12"/>
        <v>24</v>
      </c>
      <c r="D116">
        <v>240</v>
      </c>
      <c r="E116">
        <f t="shared" si="13"/>
        <v>57600</v>
      </c>
      <c r="F116">
        <f t="shared" si="14"/>
        <v>5267305</v>
      </c>
      <c r="G116">
        <f t="shared" si="16"/>
        <v>16.360709299889468</v>
      </c>
      <c r="H116" t="str">
        <f t="shared" si="15"/>
        <v/>
      </c>
    </row>
    <row r="117" spans="1:8">
      <c r="A117">
        <v>266</v>
      </c>
      <c r="B117">
        <v>1</v>
      </c>
      <c r="C117">
        <f t="shared" si="12"/>
        <v>20</v>
      </c>
      <c r="D117">
        <v>204</v>
      </c>
      <c r="E117">
        <f t="shared" si="13"/>
        <v>41616</v>
      </c>
      <c r="F117">
        <f t="shared" si="14"/>
        <v>5308921</v>
      </c>
      <c r="G117">
        <f t="shared" si="16"/>
        <v>16.489972230026265</v>
      </c>
      <c r="H117" t="str">
        <f t="shared" si="15"/>
        <v/>
      </c>
    </row>
    <row r="118" spans="1:8">
      <c r="A118">
        <v>268</v>
      </c>
      <c r="B118">
        <v>1</v>
      </c>
      <c r="C118">
        <f t="shared" si="12"/>
        <v>28</v>
      </c>
      <c r="D118">
        <v>278</v>
      </c>
      <c r="E118">
        <f t="shared" si="13"/>
        <v>77284</v>
      </c>
      <c r="F118">
        <f t="shared" si="14"/>
        <v>5386205</v>
      </c>
      <c r="G118">
        <f t="shared" si="16"/>
        <v>16.730023082887957</v>
      </c>
      <c r="H118">
        <f t="shared" si="15"/>
        <v>1</v>
      </c>
    </row>
    <row r="119" spans="1:8">
      <c r="A119">
        <v>269</v>
      </c>
      <c r="B119">
        <v>1</v>
      </c>
      <c r="C119">
        <f t="shared" si="12"/>
        <v>19</v>
      </c>
      <c r="D119">
        <v>189</v>
      </c>
      <c r="E119">
        <f t="shared" si="13"/>
        <v>35721</v>
      </c>
      <c r="F119">
        <f t="shared" si="14"/>
        <v>5421926</v>
      </c>
      <c r="G119">
        <f t="shared" si="16"/>
        <v>16.840975628241104</v>
      </c>
      <c r="H119" t="str">
        <f t="shared" si="15"/>
        <v/>
      </c>
    </row>
    <row r="120" spans="1:8">
      <c r="A120">
        <v>273</v>
      </c>
      <c r="B120">
        <v>1</v>
      </c>
      <c r="C120">
        <f t="shared" si="12"/>
        <v>20</v>
      </c>
      <c r="D120">
        <v>197</v>
      </c>
      <c r="E120">
        <f t="shared" si="13"/>
        <v>38809</v>
      </c>
      <c r="F120">
        <f t="shared" si="14"/>
        <v>5460735</v>
      </c>
      <c r="G120">
        <f t="shared" si="16"/>
        <v>16.961519771255304</v>
      </c>
      <c r="H120" t="str">
        <f t="shared" si="15"/>
        <v/>
      </c>
    </row>
    <row r="121" spans="1:8">
      <c r="A121">
        <v>274</v>
      </c>
      <c r="B121">
        <v>1</v>
      </c>
      <c r="C121">
        <f t="shared" si="12"/>
        <v>23</v>
      </c>
      <c r="D121">
        <v>231</v>
      </c>
      <c r="E121">
        <f t="shared" si="13"/>
        <v>53361</v>
      </c>
      <c r="F121">
        <f t="shared" si="14"/>
        <v>5514096</v>
      </c>
      <c r="G121">
        <f t="shared" si="16"/>
        <v>17.127263697029758</v>
      </c>
      <c r="H121" t="str">
        <f t="shared" si="15"/>
        <v/>
      </c>
    </row>
    <row r="122" spans="1:8">
      <c r="A122">
        <v>276</v>
      </c>
      <c r="B122">
        <v>1</v>
      </c>
      <c r="C122">
        <f t="shared" si="12"/>
        <v>26</v>
      </c>
      <c r="D122">
        <v>255</v>
      </c>
      <c r="E122">
        <f t="shared" si="13"/>
        <v>65025</v>
      </c>
      <c r="F122">
        <f t="shared" si="14"/>
        <v>5579121</v>
      </c>
      <c r="G122">
        <f t="shared" si="16"/>
        <v>17.329237025368503</v>
      </c>
      <c r="H122" t="str">
        <f t="shared" si="15"/>
        <v/>
      </c>
    </row>
    <row r="123" spans="1:8">
      <c r="A123">
        <v>281</v>
      </c>
      <c r="B123">
        <v>1</v>
      </c>
      <c r="C123">
        <f t="shared" si="12"/>
        <v>22</v>
      </c>
      <c r="D123">
        <v>221</v>
      </c>
      <c r="E123">
        <f t="shared" si="13"/>
        <v>48841</v>
      </c>
      <c r="F123">
        <f t="shared" si="14"/>
        <v>5627962</v>
      </c>
      <c r="G123">
        <f t="shared" si="16"/>
        <v>17.480941436431827</v>
      </c>
      <c r="H123" t="str">
        <f t="shared" si="15"/>
        <v/>
      </c>
    </row>
    <row r="124" spans="1:8">
      <c r="A124">
        <v>284</v>
      </c>
      <c r="B124">
        <v>1</v>
      </c>
      <c r="C124">
        <f t="shared" si="12"/>
        <v>22</v>
      </c>
      <c r="D124">
        <v>224</v>
      </c>
      <c r="E124">
        <f t="shared" si="13"/>
        <v>50176</v>
      </c>
      <c r="F124">
        <f t="shared" si="14"/>
        <v>5678138</v>
      </c>
      <c r="G124">
        <f t="shared" si="16"/>
        <v>17.636792474074653</v>
      </c>
      <c r="H124">
        <f t="shared" si="15"/>
        <v>1</v>
      </c>
    </row>
    <row r="125" spans="1:8">
      <c r="A125">
        <v>288</v>
      </c>
      <c r="B125">
        <v>1</v>
      </c>
      <c r="C125">
        <f t="shared" si="12"/>
        <v>23</v>
      </c>
      <c r="D125">
        <v>234</v>
      </c>
      <c r="E125">
        <f t="shared" si="13"/>
        <v>54756</v>
      </c>
      <c r="F125">
        <f t="shared" si="14"/>
        <v>5732894</v>
      </c>
      <c r="G125">
        <f t="shared" si="16"/>
        <v>17.806869391668137</v>
      </c>
      <c r="H125" t="str">
        <f t="shared" si="15"/>
        <v/>
      </c>
    </row>
    <row r="126" spans="1:8">
      <c r="A126">
        <v>289</v>
      </c>
      <c r="B126">
        <v>1</v>
      </c>
      <c r="C126">
        <f t="shared" si="12"/>
        <v>27</v>
      </c>
      <c r="D126">
        <v>267</v>
      </c>
      <c r="E126">
        <f t="shared" si="13"/>
        <v>71289</v>
      </c>
      <c r="F126">
        <f t="shared" si="14"/>
        <v>5804183</v>
      </c>
      <c r="G126">
        <f t="shared" si="16"/>
        <v>18.028299251013632</v>
      </c>
      <c r="H126" t="str">
        <f t="shared" si="15"/>
        <v/>
      </c>
    </row>
    <row r="127" spans="1:8">
      <c r="A127">
        <v>290</v>
      </c>
      <c r="B127">
        <v>1</v>
      </c>
      <c r="C127">
        <f t="shared" si="12"/>
        <v>23</v>
      </c>
      <c r="D127">
        <v>227</v>
      </c>
      <c r="E127">
        <f t="shared" si="13"/>
        <v>51529</v>
      </c>
      <c r="F127">
        <f t="shared" si="14"/>
        <v>5855712</v>
      </c>
      <c r="G127">
        <f t="shared" si="16"/>
        <v>18.188352824807822</v>
      </c>
      <c r="H127" t="str">
        <f t="shared" si="15"/>
        <v/>
      </c>
    </row>
    <row r="128" spans="1:8">
      <c r="A128">
        <v>291</v>
      </c>
      <c r="B128">
        <v>1</v>
      </c>
      <c r="C128">
        <f t="shared" si="12"/>
        <v>22</v>
      </c>
      <c r="D128">
        <v>223</v>
      </c>
      <c r="E128">
        <f t="shared" si="13"/>
        <v>49729</v>
      </c>
      <c r="F128">
        <f t="shared" si="14"/>
        <v>5905441</v>
      </c>
      <c r="G128">
        <f t="shared" si="16"/>
        <v>18.342815441416164</v>
      </c>
      <c r="H128" t="str">
        <f t="shared" si="15"/>
        <v/>
      </c>
    </row>
    <row r="129" spans="1:9">
      <c r="A129">
        <v>292</v>
      </c>
      <c r="B129">
        <v>1</v>
      </c>
      <c r="C129">
        <f t="shared" si="12"/>
        <v>21</v>
      </c>
      <c r="D129">
        <v>211</v>
      </c>
      <c r="E129">
        <f t="shared" si="13"/>
        <v>44521</v>
      </c>
      <c r="F129">
        <f t="shared" si="14"/>
        <v>5949962</v>
      </c>
      <c r="G129">
        <f t="shared" si="16"/>
        <v>18.481101555233455</v>
      </c>
      <c r="H129" t="str">
        <f t="shared" si="15"/>
        <v/>
      </c>
    </row>
    <row r="130" spans="1:9">
      <c r="A130">
        <v>294</v>
      </c>
      <c r="B130">
        <v>1</v>
      </c>
      <c r="C130">
        <f t="shared" si="12"/>
        <v>21</v>
      </c>
      <c r="D130">
        <v>210</v>
      </c>
      <c r="E130">
        <f t="shared" si="13"/>
        <v>44100</v>
      </c>
      <c r="F130">
        <f t="shared" si="14"/>
        <v>5994062</v>
      </c>
      <c r="G130">
        <f t="shared" ref="G130:G141" si="17">F130/$B$1</f>
        <v>18.618080006286721</v>
      </c>
      <c r="H130">
        <f t="shared" si="15"/>
        <v>1</v>
      </c>
      <c r="I130">
        <v>2</v>
      </c>
    </row>
    <row r="131" spans="1:9">
      <c r="A131">
        <v>295</v>
      </c>
      <c r="B131">
        <v>1</v>
      </c>
      <c r="C131">
        <f t="shared" ref="C131:C141" si="18">ROUND(D131/10,0)</f>
        <v>20</v>
      </c>
      <c r="D131">
        <v>198</v>
      </c>
      <c r="E131">
        <f t="shared" ref="E131:E141" si="19">D131^2</f>
        <v>39204</v>
      </c>
      <c r="F131">
        <f t="shared" si="14"/>
        <v>6033266</v>
      </c>
      <c r="G131">
        <f t="shared" si="17"/>
        <v>18.739851053794482</v>
      </c>
      <c r="H131" t="str">
        <f t="shared" si="15"/>
        <v/>
      </c>
    </row>
    <row r="132" spans="1:9">
      <c r="A132">
        <v>299</v>
      </c>
      <c r="B132">
        <v>1</v>
      </c>
      <c r="C132">
        <f t="shared" si="18"/>
        <v>20</v>
      </c>
      <c r="D132">
        <v>204</v>
      </c>
      <c r="E132">
        <f t="shared" si="19"/>
        <v>41616</v>
      </c>
      <c r="F132">
        <f t="shared" ref="F132:F141" si="20">F131+E132</f>
        <v>6074882</v>
      </c>
      <c r="G132">
        <f t="shared" si="17"/>
        <v>18.869113983931278</v>
      </c>
      <c r="H132" t="str">
        <f t="shared" si="15"/>
        <v/>
      </c>
    </row>
    <row r="133" spans="1:9">
      <c r="A133">
        <v>300</v>
      </c>
      <c r="B133">
        <v>1</v>
      </c>
      <c r="C133">
        <f t="shared" si="18"/>
        <v>22</v>
      </c>
      <c r="D133">
        <v>220</v>
      </c>
      <c r="E133">
        <f t="shared" si="19"/>
        <v>48400</v>
      </c>
      <c r="F133">
        <f t="shared" si="20"/>
        <v>6123282</v>
      </c>
      <c r="G133">
        <f t="shared" si="17"/>
        <v>19.019448610484069</v>
      </c>
      <c r="H133" t="str">
        <f t="shared" si="15"/>
        <v/>
      </c>
    </row>
    <row r="134" spans="1:9">
      <c r="A134">
        <v>302</v>
      </c>
      <c r="B134">
        <v>1</v>
      </c>
      <c r="C134">
        <f t="shared" si="18"/>
        <v>23</v>
      </c>
      <c r="D134">
        <v>227</v>
      </c>
      <c r="E134">
        <f t="shared" si="19"/>
        <v>51529</v>
      </c>
      <c r="F134">
        <f t="shared" si="20"/>
        <v>6174811</v>
      </c>
      <c r="G134">
        <f t="shared" si="17"/>
        <v>19.17950218427826</v>
      </c>
      <c r="H134" t="str">
        <f t="shared" si="15"/>
        <v/>
      </c>
    </row>
    <row r="135" spans="1:9">
      <c r="A135">
        <v>310</v>
      </c>
      <c r="B135">
        <v>1</v>
      </c>
      <c r="C135">
        <f t="shared" si="18"/>
        <v>19</v>
      </c>
      <c r="D135">
        <v>185</v>
      </c>
      <c r="E135">
        <f t="shared" si="19"/>
        <v>34225</v>
      </c>
      <c r="F135">
        <f t="shared" si="20"/>
        <v>6209036</v>
      </c>
      <c r="G135">
        <f t="shared" si="17"/>
        <v>19.285808022992502</v>
      </c>
      <c r="H135" t="str">
        <f t="shared" si="15"/>
        <v/>
      </c>
    </row>
    <row r="136" spans="1:9">
      <c r="A136">
        <v>311</v>
      </c>
      <c r="B136">
        <v>1</v>
      </c>
      <c r="C136">
        <f t="shared" si="18"/>
        <v>22</v>
      </c>
      <c r="D136">
        <v>224</v>
      </c>
      <c r="E136">
        <f t="shared" si="19"/>
        <v>50176</v>
      </c>
      <c r="F136">
        <f t="shared" si="20"/>
        <v>6259212</v>
      </c>
      <c r="G136">
        <f t="shared" si="17"/>
        <v>19.441659060635327</v>
      </c>
      <c r="H136" t="str">
        <f t="shared" ref="H136:H141" si="21">IF(FLOOR(G136-0.5,1)&lt;&gt;FLOOR(G135-0.5,1),1,"")</f>
        <v/>
      </c>
    </row>
    <row r="137" spans="1:9">
      <c r="A137">
        <v>314</v>
      </c>
      <c r="B137">
        <v>1</v>
      </c>
      <c r="C137">
        <f t="shared" si="18"/>
        <v>21</v>
      </c>
      <c r="D137">
        <v>214</v>
      </c>
      <c r="E137">
        <f t="shared" si="19"/>
        <v>45796</v>
      </c>
      <c r="F137">
        <f t="shared" si="20"/>
        <v>6305008</v>
      </c>
      <c r="G137">
        <f t="shared" si="17"/>
        <v>19.583905435792591</v>
      </c>
      <c r="H137">
        <f t="shared" si="21"/>
        <v>1</v>
      </c>
    </row>
    <row r="138" spans="1:9">
      <c r="A138">
        <v>315</v>
      </c>
      <c r="B138">
        <v>1</v>
      </c>
      <c r="C138">
        <f t="shared" si="18"/>
        <v>20</v>
      </c>
      <c r="D138">
        <v>200</v>
      </c>
      <c r="E138">
        <f t="shared" si="19"/>
        <v>40000</v>
      </c>
      <c r="F138">
        <f t="shared" si="20"/>
        <v>6345008</v>
      </c>
      <c r="G138">
        <f t="shared" si="17"/>
        <v>19.708148928811429</v>
      </c>
      <c r="H138" t="str">
        <f t="shared" si="21"/>
        <v/>
      </c>
    </row>
    <row r="139" spans="1:9">
      <c r="A139">
        <v>804</v>
      </c>
      <c r="B139">
        <v>1</v>
      </c>
      <c r="C139">
        <f t="shared" si="18"/>
        <v>21</v>
      </c>
      <c r="D139">
        <v>206</v>
      </c>
      <c r="E139">
        <f t="shared" si="19"/>
        <v>42436</v>
      </c>
      <c r="F139">
        <f t="shared" si="20"/>
        <v>6387444</v>
      </c>
      <c r="G139">
        <f t="shared" si="17"/>
        <v>19.83995885055511</v>
      </c>
      <c r="H139" t="str">
        <f t="shared" si="21"/>
        <v/>
      </c>
    </row>
    <row r="140" spans="1:9">
      <c r="A140">
        <v>834</v>
      </c>
      <c r="B140">
        <v>1</v>
      </c>
      <c r="C140">
        <f t="shared" si="18"/>
        <v>16</v>
      </c>
      <c r="D140">
        <v>159</v>
      </c>
      <c r="E140">
        <f t="shared" si="19"/>
        <v>25281</v>
      </c>
      <c r="F140">
        <f t="shared" si="20"/>
        <v>6412725</v>
      </c>
      <c r="G140">
        <f t="shared" si="17"/>
        <v>19.918483844230341</v>
      </c>
      <c r="H140" t="str">
        <f t="shared" si="21"/>
        <v/>
      </c>
    </row>
    <row r="141" spans="1:9">
      <c r="A141">
        <v>855</v>
      </c>
      <c r="B141">
        <v>1</v>
      </c>
      <c r="C141">
        <f t="shared" si="18"/>
        <v>16</v>
      </c>
      <c r="D141">
        <v>162</v>
      </c>
      <c r="E141">
        <f t="shared" si="19"/>
        <v>26244</v>
      </c>
      <c r="F141">
        <f t="shared" si="20"/>
        <v>6438969</v>
      </c>
      <c r="G141">
        <f t="shared" si="17"/>
        <v>20</v>
      </c>
      <c r="H141" t="str">
        <f t="shared" si="21"/>
        <v/>
      </c>
    </row>
  </sheetData>
  <sortState ref="Z2:Z27">
    <sortCondition ref="Z2"/>
  </sortState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10_maastolomake</vt:lpstr>
      <vt:lpstr>koepuuotanta_pps</vt:lpstr>
      <vt:lpstr>'10_maastolomake'!Print_Titles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2015-06-25T10:19:48Z</cp:lastPrinted>
  <dcterms:created xsi:type="dcterms:W3CDTF">2007-06-18T10:46:11Z</dcterms:created>
  <dcterms:modified xsi:type="dcterms:W3CDTF">2015-07-10T09:54:12Z</dcterms:modified>
</cp:coreProperties>
</file>