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Sheet1!$A$1:$AB$232</definedName>
    <definedName name="_xlnm.Print_Area" localSheetId="0">Sheet1!$A$1:$T$210</definedName>
    <definedName name="_xlnm.Print_Titles" localSheetId="0">Sheet1!$1:$1</definedName>
  </definedNames>
  <calcPr calcId="125725" concurrentCalc="0"/>
</workbook>
</file>

<file path=xl/calcChain.xml><?xml version="1.0" encoding="utf-8"?>
<calcChain xmlns="http://schemas.openxmlformats.org/spreadsheetml/2006/main">
  <c r="V76" i="1"/>
  <c r="W76"/>
  <c r="P140"/>
  <c r="S190"/>
  <c r="S73"/>
  <c r="S143"/>
  <c r="S202"/>
  <c r="P17"/>
  <c r="P24"/>
  <c r="P28"/>
  <c r="P50"/>
  <c r="P58"/>
  <c r="P72"/>
  <c r="P73"/>
  <c r="P74"/>
  <c r="P82"/>
  <c r="P96"/>
  <c r="P99"/>
  <c r="P107"/>
  <c r="P114"/>
  <c r="P123"/>
  <c r="P124"/>
  <c r="P127"/>
  <c r="P139"/>
  <c r="P143"/>
  <c r="P155"/>
  <c r="P156"/>
  <c r="P162"/>
  <c r="P174"/>
  <c r="P175"/>
  <c r="P183"/>
  <c r="P190"/>
  <c r="P202"/>
  <c r="P205"/>
  <c r="P11"/>
  <c r="P7"/>
  <c r="V210"/>
  <c r="W210"/>
  <c r="V209"/>
  <c r="W209"/>
  <c r="V208"/>
  <c r="W208"/>
  <c r="V207"/>
  <c r="W207"/>
  <c r="V206"/>
  <c r="W206"/>
  <c r="V205"/>
  <c r="W205"/>
  <c r="V204"/>
  <c r="W204"/>
  <c r="V203"/>
  <c r="W203"/>
  <c r="V202"/>
  <c r="W202"/>
  <c r="V201"/>
  <c r="W201"/>
  <c r="V200"/>
  <c r="W200"/>
  <c r="V199"/>
  <c r="W199"/>
  <c r="V198"/>
  <c r="W198"/>
  <c r="V197"/>
  <c r="W197"/>
  <c r="V196"/>
  <c r="W196"/>
  <c r="V195"/>
  <c r="W195"/>
  <c r="V194"/>
  <c r="W194"/>
  <c r="V193"/>
  <c r="W193"/>
  <c r="V192"/>
  <c r="W192"/>
  <c r="V191"/>
  <c r="W191"/>
  <c r="V190"/>
  <c r="W190"/>
  <c r="V189"/>
  <c r="W189"/>
  <c r="V188"/>
  <c r="W188"/>
  <c r="V187"/>
  <c r="W187"/>
  <c r="V186"/>
  <c r="W186"/>
  <c r="V185"/>
  <c r="W185"/>
  <c r="V184"/>
  <c r="W184"/>
  <c r="V183"/>
  <c r="W183"/>
  <c r="V182"/>
  <c r="W182"/>
  <c r="V181"/>
  <c r="W181"/>
  <c r="V180"/>
  <c r="W180"/>
  <c r="V179"/>
  <c r="W179"/>
  <c r="V178"/>
  <c r="W178"/>
  <c r="V177"/>
  <c r="W177"/>
  <c r="V176"/>
  <c r="W176"/>
  <c r="V175"/>
  <c r="W175"/>
  <c r="V174"/>
  <c r="W174"/>
  <c r="V173"/>
  <c r="W173"/>
  <c r="V172"/>
  <c r="W172"/>
  <c r="V171"/>
  <c r="W171"/>
  <c r="V170"/>
  <c r="W170"/>
  <c r="V169"/>
  <c r="W169"/>
  <c r="V168"/>
  <c r="W168"/>
  <c r="V167"/>
  <c r="W167"/>
  <c r="V166"/>
  <c r="W166"/>
  <c r="V165"/>
  <c r="W165"/>
  <c r="V164"/>
  <c r="W164"/>
  <c r="V163"/>
  <c r="W163"/>
  <c r="V162"/>
  <c r="W162"/>
  <c r="V161"/>
  <c r="W161"/>
  <c r="V160"/>
  <c r="W160"/>
  <c r="V159"/>
  <c r="W159"/>
  <c r="V158"/>
  <c r="W158"/>
  <c r="V157"/>
  <c r="W157"/>
  <c r="V156"/>
  <c r="W156"/>
  <c r="V155"/>
  <c r="W155"/>
  <c r="V154"/>
  <c r="W154"/>
  <c r="V153"/>
  <c r="W153"/>
  <c r="V152"/>
  <c r="W152"/>
  <c r="V151"/>
  <c r="W151"/>
  <c r="V150"/>
  <c r="W150"/>
  <c r="V149"/>
  <c r="W149"/>
  <c r="V148"/>
  <c r="W148"/>
  <c r="V147"/>
  <c r="W147"/>
  <c r="V146"/>
  <c r="W146"/>
  <c r="V145"/>
  <c r="W145"/>
  <c r="V144"/>
  <c r="W144"/>
  <c r="V143"/>
  <c r="W143"/>
  <c r="V142"/>
  <c r="W142"/>
  <c r="V141"/>
  <c r="W141"/>
  <c r="V140"/>
  <c r="W140"/>
  <c r="V139"/>
  <c r="W139"/>
  <c r="V138"/>
  <c r="W138"/>
  <c r="V137"/>
  <c r="W137"/>
  <c r="V136"/>
  <c r="W136"/>
  <c r="V135"/>
  <c r="W135"/>
  <c r="V134"/>
  <c r="W134"/>
  <c r="V133"/>
  <c r="W133"/>
  <c r="V132"/>
  <c r="W132"/>
  <c r="V131"/>
  <c r="W131"/>
  <c r="V130"/>
  <c r="W130"/>
  <c r="V129"/>
  <c r="W129"/>
  <c r="V128"/>
  <c r="W128"/>
  <c r="V127"/>
  <c r="W127"/>
  <c r="V126"/>
  <c r="W126"/>
  <c r="V125"/>
  <c r="W125"/>
  <c r="V124"/>
  <c r="W124"/>
  <c r="V123"/>
  <c r="W123"/>
  <c r="V122"/>
  <c r="W122"/>
  <c r="V121"/>
  <c r="W121"/>
  <c r="V120"/>
  <c r="W120"/>
  <c r="V119"/>
  <c r="W119"/>
  <c r="V118"/>
  <c r="W118"/>
  <c r="V117"/>
  <c r="W117"/>
  <c r="V116"/>
  <c r="W116"/>
  <c r="V115"/>
  <c r="W115"/>
  <c r="V114"/>
  <c r="W114"/>
  <c r="V113"/>
  <c r="W113"/>
  <c r="V112"/>
  <c r="W112"/>
  <c r="V111"/>
  <c r="W111"/>
  <c r="V110"/>
  <c r="W110"/>
  <c r="V109"/>
  <c r="W109"/>
  <c r="V108"/>
  <c r="W108"/>
  <c r="V107"/>
  <c r="W107"/>
  <c r="V106"/>
  <c r="W106"/>
  <c r="V105"/>
  <c r="W105"/>
  <c r="V104"/>
  <c r="W104"/>
  <c r="V103"/>
  <c r="W103"/>
  <c r="V102"/>
  <c r="W102"/>
  <c r="V101"/>
  <c r="W101"/>
  <c r="V100"/>
  <c r="W100"/>
  <c r="V99"/>
  <c r="W99"/>
  <c r="V98"/>
  <c r="W98"/>
  <c r="V97"/>
  <c r="W97"/>
  <c r="V96"/>
  <c r="W96"/>
  <c r="V95"/>
  <c r="W95"/>
  <c r="V94"/>
  <c r="W94"/>
  <c r="V93"/>
  <c r="W93"/>
  <c r="V92"/>
  <c r="W92"/>
  <c r="V91"/>
  <c r="W91"/>
  <c r="V90"/>
  <c r="W90"/>
  <c r="V89"/>
  <c r="W89"/>
  <c r="V88"/>
  <c r="W88"/>
  <c r="V87"/>
  <c r="W87"/>
  <c r="V86"/>
  <c r="W86"/>
  <c r="V85"/>
  <c r="W85"/>
  <c r="V84"/>
  <c r="W84"/>
  <c r="V83"/>
  <c r="W83"/>
  <c r="V82"/>
  <c r="W82"/>
  <c r="V81"/>
  <c r="W81"/>
  <c r="V80"/>
  <c r="W80"/>
  <c r="V79"/>
  <c r="W79"/>
  <c r="V78"/>
  <c r="W78"/>
  <c r="V77"/>
  <c r="W77"/>
  <c r="V75"/>
  <c r="W75"/>
  <c r="V74"/>
  <c r="W74"/>
  <c r="V73"/>
  <c r="W73"/>
  <c r="V72"/>
  <c r="W72"/>
  <c r="V71"/>
  <c r="W71"/>
  <c r="V70"/>
  <c r="W70"/>
  <c r="V69"/>
  <c r="W69"/>
  <c r="V68"/>
  <c r="W68"/>
  <c r="V67"/>
  <c r="W67"/>
  <c r="V66"/>
  <c r="W66"/>
  <c r="V65"/>
  <c r="W65"/>
  <c r="V64"/>
  <c r="W64"/>
  <c r="V63"/>
  <c r="W63"/>
  <c r="V62"/>
  <c r="W62"/>
  <c r="V61"/>
  <c r="W61"/>
  <c r="V60"/>
  <c r="W60"/>
  <c r="V59"/>
  <c r="W59"/>
  <c r="V58"/>
  <c r="W58"/>
  <c r="V57"/>
  <c r="W57"/>
  <c r="V56"/>
  <c r="W56"/>
  <c r="V55"/>
  <c r="W55"/>
  <c r="V54"/>
  <c r="W54"/>
  <c r="V53"/>
  <c r="W53"/>
  <c r="V52"/>
  <c r="W52"/>
  <c r="V51"/>
  <c r="W51"/>
  <c r="V50"/>
  <c r="W50"/>
  <c r="V49"/>
  <c r="W49"/>
  <c r="V48"/>
  <c r="W48"/>
  <c r="V47"/>
  <c r="W47"/>
  <c r="V46"/>
  <c r="W46"/>
  <c r="V45"/>
  <c r="W45"/>
  <c r="V44"/>
  <c r="W44"/>
  <c r="V43"/>
  <c r="W43"/>
  <c r="V42"/>
  <c r="W42"/>
  <c r="V41"/>
  <c r="W41"/>
  <c r="V40"/>
  <c r="W40"/>
  <c r="V39"/>
  <c r="W39"/>
  <c r="V38"/>
  <c r="W38"/>
  <c r="V37"/>
  <c r="W37"/>
  <c r="V36"/>
  <c r="W36"/>
  <c r="V35"/>
  <c r="W35"/>
  <c r="V34"/>
  <c r="W34"/>
  <c r="V33"/>
  <c r="W33"/>
  <c r="V32"/>
  <c r="W32"/>
  <c r="V31"/>
  <c r="W31"/>
  <c r="V30"/>
  <c r="W30"/>
  <c r="V29"/>
  <c r="W29"/>
  <c r="V28"/>
  <c r="W28"/>
  <c r="V27"/>
  <c r="W27"/>
  <c r="V26"/>
  <c r="W26"/>
  <c r="V25"/>
  <c r="W25"/>
  <c r="V24"/>
  <c r="W24"/>
  <c r="V23"/>
  <c r="W23"/>
  <c r="V22"/>
  <c r="W22"/>
  <c r="V21"/>
  <c r="W21"/>
  <c r="V20"/>
  <c r="W20"/>
  <c r="V19"/>
  <c r="W19"/>
  <c r="V18"/>
  <c r="W18"/>
  <c r="V17"/>
  <c r="W17"/>
  <c r="V16"/>
  <c r="W16"/>
  <c r="V15"/>
  <c r="W15"/>
  <c r="V14"/>
  <c r="W14"/>
  <c r="V13"/>
  <c r="W13"/>
  <c r="V12"/>
  <c r="W12"/>
  <c r="V11"/>
  <c r="W11"/>
  <c r="V10"/>
  <c r="W10"/>
  <c r="V9"/>
  <c r="W9"/>
  <c r="V8"/>
  <c r="W8"/>
  <c r="V7"/>
  <c r="W7"/>
  <c r="V6"/>
  <c r="W6"/>
  <c r="V5"/>
  <c r="W5"/>
  <c r="V4"/>
  <c r="W4"/>
  <c r="V3"/>
  <c r="W3"/>
  <c r="V2"/>
  <c r="W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</calcChain>
</file>

<file path=xl/sharedStrings.xml><?xml version="1.0" encoding="utf-8"?>
<sst xmlns="http://schemas.openxmlformats.org/spreadsheetml/2006/main" count="176" uniqueCount="69">
  <si>
    <t>d13_vanha</t>
  </si>
  <si>
    <t>plaji_vanha</t>
  </si>
  <si>
    <t>h_foto</t>
  </si>
  <si>
    <t>plaji</t>
  </si>
  <si>
    <t>jakso</t>
  </si>
  <si>
    <t>pluokka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</si>
  <si>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</si>
  <si>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</si>
  <si>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</si>
  <si>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</si>
  <si>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</si>
  <si>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</si>
  <si>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</si>
  <si>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</si>
  <si>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</si>
  <si>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</si>
  <si>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</si>
  <si>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</si>
  <si>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</si>
  <si>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Sarja-#</t>
  </si>
  <si>
    <t>Läpimitan kasvun numeerinen loogisuustarkistut</t>
  </si>
  <si>
    <t>neg. Muutos</t>
  </si>
  <si>
    <t>latva katki</t>
  </si>
  <si>
    <t>neg. Kuori irronnut</t>
  </si>
  <si>
    <t>kaatunut</t>
  </si>
  <si>
    <t>neg. Muutos läpimitassa</t>
  </si>
  <si>
    <t>iso kasvu läpimitassa</t>
  </si>
  <si>
    <t>Neg. Kuori irronnut</t>
  </si>
  <si>
    <t>Supistunut</t>
  </si>
  <si>
    <t>Latva haarautunut</t>
  </si>
  <si>
    <t>Iso kasvu</t>
  </si>
  <si>
    <t>Puulaji vaihtunut</t>
  </si>
  <si>
    <t>Vino</t>
  </si>
  <si>
    <t>Neg. Muutos läpimitassa</t>
  </si>
  <si>
    <t>Kaarna irronnut</t>
  </si>
  <si>
    <t>Vaihto puuhun 132, koska kanto</t>
  </si>
  <si>
    <t>Kuori irronnut</t>
  </si>
  <si>
    <t>Neg. Muutos, aiemmin kirj. Virhe</t>
  </si>
  <si>
    <t>Pos. iso Muutos, aiemmin kirj. Virhe</t>
  </si>
  <si>
    <t>Emissiopuu</t>
  </si>
  <si>
    <t>Vanha läpimitta mitattu väärästä puusta</t>
  </si>
  <si>
    <t>vaihto ;747</t>
  </si>
  <si>
    <t>vaihdettu ;31</t>
  </si>
  <si>
    <t>KANTO, vaihto 83</t>
  </si>
  <si>
    <t>ok</t>
  </si>
  <si>
    <t>tarkista</t>
  </si>
  <si>
    <t>Latvusluokka</t>
  </si>
  <si>
    <t>Katkeamiskorkeus [m]</t>
  </si>
  <si>
    <t>Latvasta katki [m]</t>
  </si>
  <si>
    <t>Huom</t>
  </si>
  <si>
    <t>12a1</t>
  </si>
  <si>
    <t>12a7</t>
  </si>
  <si>
    <t>12a1a4</t>
  </si>
  <si>
    <t>14a1a4</t>
  </si>
  <si>
    <t>12a4a7</t>
  </si>
  <si>
    <t>Ei kuollut!</t>
  </si>
  <si>
    <t>12a3</t>
  </si>
  <si>
    <t>12a1a7</t>
  </si>
  <si>
    <t>12a1a3a6</t>
  </si>
  <si>
    <t>12a4</t>
  </si>
  <si>
    <t>2 latvaa</t>
  </si>
  <si>
    <t>12a1a3</t>
  </si>
  <si>
    <t>12a2a3</t>
  </si>
  <si>
    <t>12a4a6</t>
  </si>
  <si>
    <t>12a1a3a7</t>
  </si>
  <si>
    <t>Elossa!</t>
  </si>
  <si>
    <t>Iso poikaoksa</t>
  </si>
  <si>
    <t>hieman vino</t>
  </si>
  <si>
    <t>732:n haara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</si>
</sst>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0" fillId="2" borderId="1" xfId="0" applyFill="1" applyBorder="1"/>
    <xf numFmtId="0" fontId="4" fillId="2" borderId="1" xfId="0" applyFont="1" applyFill="1" applyBorder="1"/>
    <xf numFmtId="164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3" fillId="2" borderId="4" xfId="0" applyNumberFormat="1" applyFont="1" applyFill="1" applyBorder="1" applyAlignment="1"/>
    <xf numFmtId="0" fontId="0" fillId="2" borderId="0" xfId="0" applyFill="1"/>
    <xf numFmtId="0" fontId="4" fillId="2" borderId="1" xfId="0" applyNumberFormat="1" applyFont="1" applyFill="1" applyBorder="1" applyAlignment="1"/>
    <xf numFmtId="0" fontId="4" fillId="3" borderId="1" xfId="1" applyFont="1" applyFill="1" applyBorder="1" applyAlignment="1">
      <alignment horizontal="center" textRotation="90" wrapText="1"/>
    </xf>
    <xf numFmtId="0" fontId="4" fillId="3" borderId="1" xfId="0" applyFont="1" applyFill="1" applyBorder="1"/>
    <xf numFmtId="0" fontId="4" fillId="3" borderId="1" xfId="0" applyNumberFormat="1" applyFont="1" applyFill="1" applyBorder="1" applyAlignment="1"/>
    <xf numFmtId="0" fontId="3" fillId="3" borderId="1" xfId="0" applyFont="1" applyFill="1" applyBorder="1" applyAlignment="1">
      <alignment horizontal="center" textRotation="90" wrapText="1"/>
    </xf>
    <xf numFmtId="0" fontId="3" fillId="3" borderId="1" xfId="0" applyNumberFormat="1" applyFont="1" applyFill="1" applyBorder="1" applyAlignment="1"/>
    <xf numFmtId="0" fontId="0" fillId="2" borderId="0" xfId="0" applyFill="1" applyAlignment="1"/>
    <xf numFmtId="0" fontId="3" fillId="0" borderId="0" xfId="0" applyFont="1"/>
    <xf numFmtId="0" fontId="3" fillId="2" borderId="0" xfId="0" applyFont="1" applyFill="1"/>
    <xf numFmtId="0" fontId="0" fillId="0" borderId="1" xfId="0" applyFill="1" applyBorder="1"/>
    <xf numFmtId="0" fontId="4" fillId="0" borderId="1" xfId="0" applyFont="1" applyFill="1" applyBorder="1"/>
    <xf numFmtId="164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0" xfId="0" applyFill="1"/>
    <xf numFmtId="0" fontId="3" fillId="0" borderId="0" xfId="0" applyFont="1" applyFill="1"/>
    <xf numFmtId="0" fontId="4" fillId="0" borderId="1" xfId="0" applyNumberFormat="1" applyFont="1" applyFill="1" applyBorder="1" applyAlignment="1"/>
    <xf numFmtId="0" fontId="0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fi-FI"/>
              <a:t>pituuskasvun</a:t>
            </a:r>
            <a:r>
              <a:rPr lang="fi-FI" baseline="0"/>
              <a:t> tasoituskäyrä</a:t>
            </a:r>
            <a:endParaRPr lang="fi-FI"/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Sheet2!$AE$1:$AE$30</c:f>
              <c:numCache>
                <c:formatCode>General</c:formatCode>
                <c:ptCount val="30"/>
                <c:pt idx="0">
                  <c:v>0.13400000000000001</c:v>
                </c:pt>
                <c:pt idx="1">
                  <c:v>0.216</c:v>
                </c:pt>
                <c:pt idx="2">
                  <c:v>0.23499999999999999</c:v>
                </c:pt>
                <c:pt idx="3">
                  <c:v>0.18099999999999999</c:v>
                </c:pt>
                <c:pt idx="4">
                  <c:v>0.10199999999999999</c:v>
                </c:pt>
                <c:pt idx="5">
                  <c:v>0.25700000000000001</c:v>
                </c:pt>
                <c:pt idx="6">
                  <c:v>0.25</c:v>
                </c:pt>
                <c:pt idx="7">
                  <c:v>0.129</c:v>
                </c:pt>
                <c:pt idx="8">
                  <c:v>0.33300000000000002</c:v>
                </c:pt>
                <c:pt idx="9">
                  <c:v>0.314</c:v>
                </c:pt>
                <c:pt idx="10">
                  <c:v>0.32900000000000001</c:v>
                </c:pt>
                <c:pt idx="11">
                  <c:v>0.16800000000000001</c:v>
                </c:pt>
                <c:pt idx="12">
                  <c:v>0.153</c:v>
                </c:pt>
                <c:pt idx="13">
                  <c:v>0.32900000000000001</c:v>
                </c:pt>
                <c:pt idx="14">
                  <c:v>0.28100000000000003</c:v>
                </c:pt>
                <c:pt idx="15">
                  <c:v>0.11</c:v>
                </c:pt>
                <c:pt idx="16">
                  <c:v>0.34100000000000003</c:v>
                </c:pt>
                <c:pt idx="17">
                  <c:v>0.31</c:v>
                </c:pt>
                <c:pt idx="18">
                  <c:v>0.28999999999999998</c:v>
                </c:pt>
                <c:pt idx="19">
                  <c:v>0.251</c:v>
                </c:pt>
                <c:pt idx="20">
                  <c:v>0.125</c:v>
                </c:pt>
                <c:pt idx="21">
                  <c:v>0.23</c:v>
                </c:pt>
                <c:pt idx="22">
                  <c:v>0.26300000000000001</c:v>
                </c:pt>
                <c:pt idx="23">
                  <c:v>0.30599999999999999</c:v>
                </c:pt>
                <c:pt idx="24">
                  <c:v>0.124</c:v>
                </c:pt>
                <c:pt idx="25">
                  <c:v>0.16</c:v>
                </c:pt>
                <c:pt idx="26">
                  <c:v>0.222</c:v>
                </c:pt>
                <c:pt idx="27">
                  <c:v>0.3</c:v>
                </c:pt>
                <c:pt idx="28">
                  <c:v>0.22</c:v>
                </c:pt>
                <c:pt idx="29">
                  <c:v>0.28999999999999998</c:v>
                </c:pt>
              </c:numCache>
            </c:numRef>
          </c:xVal>
          <c:yVal>
            <c:numRef>
              <c:f>Sheet2!$AF$1:$AF$30</c:f>
              <c:numCache>
                <c:formatCode>General</c:formatCode>
                <c:ptCount val="30"/>
                <c:pt idx="0">
                  <c:v>14</c:v>
                </c:pt>
                <c:pt idx="1">
                  <c:v>20</c:v>
                </c:pt>
                <c:pt idx="2">
                  <c:v>18</c:v>
                </c:pt>
                <c:pt idx="3">
                  <c:v>20</c:v>
                </c:pt>
                <c:pt idx="4">
                  <c:v>8.3000000000000007</c:v>
                </c:pt>
                <c:pt idx="5">
                  <c:v>20.5</c:v>
                </c:pt>
                <c:pt idx="6">
                  <c:v>20.5</c:v>
                </c:pt>
                <c:pt idx="7">
                  <c:v>15.8</c:v>
                </c:pt>
                <c:pt idx="8">
                  <c:v>20.7</c:v>
                </c:pt>
                <c:pt idx="9">
                  <c:v>24</c:v>
                </c:pt>
                <c:pt idx="10">
                  <c:v>23</c:v>
                </c:pt>
                <c:pt idx="11">
                  <c:v>19.5</c:v>
                </c:pt>
                <c:pt idx="12">
                  <c:v>11</c:v>
                </c:pt>
                <c:pt idx="13">
                  <c:v>25</c:v>
                </c:pt>
                <c:pt idx="14">
                  <c:v>21</c:v>
                </c:pt>
                <c:pt idx="15">
                  <c:v>11.5</c:v>
                </c:pt>
                <c:pt idx="16">
                  <c:v>21.5</c:v>
                </c:pt>
                <c:pt idx="17">
                  <c:v>21.4</c:v>
                </c:pt>
                <c:pt idx="18">
                  <c:v>21.3</c:v>
                </c:pt>
                <c:pt idx="19">
                  <c:v>23.3</c:v>
                </c:pt>
                <c:pt idx="20">
                  <c:v>10.5</c:v>
                </c:pt>
                <c:pt idx="21">
                  <c:v>23</c:v>
                </c:pt>
                <c:pt idx="22">
                  <c:v>19</c:v>
                </c:pt>
                <c:pt idx="23">
                  <c:v>23.5</c:v>
                </c:pt>
                <c:pt idx="24">
                  <c:v>12</c:v>
                </c:pt>
                <c:pt idx="25">
                  <c:v>17</c:v>
                </c:pt>
                <c:pt idx="26">
                  <c:v>20.5</c:v>
                </c:pt>
                <c:pt idx="27">
                  <c:v>25</c:v>
                </c:pt>
                <c:pt idx="28">
                  <c:v>20</c:v>
                </c:pt>
                <c:pt idx="29">
                  <c:v>22.2</c:v>
                </c:pt>
              </c:numCache>
            </c:numRef>
          </c:yVal>
        </c:ser>
        <c:axId val="86974848"/>
        <c:axId val="86977152"/>
      </c:scatterChart>
      <c:valAx>
        <c:axId val="86974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läpimitta d1,3 (m)</a:t>
                </a:r>
              </a:p>
            </c:rich>
          </c:tx>
        </c:title>
        <c:numFmt formatCode="General" sourceLinked="1"/>
        <c:majorTickMark val="none"/>
        <c:tickLblPos val="nextTo"/>
        <c:crossAx val="86977152"/>
        <c:crosses val="autoZero"/>
        <c:crossBetween val="midCat"/>
      </c:valAx>
      <c:valAx>
        <c:axId val="86977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Pituus (m)</a:t>
                </a:r>
              </a:p>
            </c:rich>
          </c:tx>
        </c:title>
        <c:numFmt formatCode="General" sourceLinked="1"/>
        <c:majorTickMark val="none"/>
        <c:tickLblPos val="nextTo"/>
        <c:crossAx val="8697484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133350</xdr:colOff>
      <xdr:row>18</xdr:row>
      <xdr:rowOff>61912</xdr:rowOff>
    </xdr:from>
    <xdr:to>
      <xdr:col>29</xdr:col>
      <xdr:colOff>438150</xdr:colOff>
      <xdr:row>35</xdr:row>
      <xdr:rowOff>52387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8"/>
  <sheetViews>
    <sheetView tabSelected="1" topLeftCell="A19" zoomScaleNormal="100" workbookViewId="0">
      <selection activeCell="Y43" sqref="Y43"/>
    </sheetView>
  </sheetViews>
  <sheetFormatPr defaultRowHeight="12.75"/>
  <cols>
    <col min="1" max="1" width="4.7109375" style="9" customWidth="1"/>
    <col min="2" max="2" width="4.42578125" style="28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2.7109375" style="6" customWidth="1"/>
    <col min="10" max="10" width="4.7109375" style="11" customWidth="1"/>
    <col min="11" max="11" width="2.7109375" style="15" customWidth="1"/>
    <col min="12" max="12" width="4.7109375" style="13" customWidth="1"/>
    <col min="13" max="13" width="4.7109375" style="6" customWidth="1"/>
    <col min="14" max="15" width="5.7109375" style="6" customWidth="1"/>
    <col min="16" max="16" width="5.7109375" style="30" customWidth="1"/>
    <col min="17" max="19" width="4.7109375" style="6" customWidth="1"/>
    <col min="20" max="20" width="16.7109375" style="9" customWidth="1"/>
    <col min="21" max="21" width="5.28515625" customWidth="1"/>
  </cols>
  <sheetData>
    <row r="1" spans="1:28" s="1" customFormat="1" ht="93.75" customHeight="1">
      <c r="A1" s="7" t="s">
        <v>19</v>
      </c>
      <c r="B1" s="26" t="s">
        <v>18</v>
      </c>
      <c r="C1" s="2" t="s">
        <v>7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7" t="s">
        <v>5</v>
      </c>
      <c r="J1" s="10" t="s">
        <v>8</v>
      </c>
      <c r="K1" s="14" t="s">
        <v>6</v>
      </c>
      <c r="L1" s="12" t="s">
        <v>14</v>
      </c>
      <c r="M1" s="7" t="s">
        <v>9</v>
      </c>
      <c r="N1" s="7" t="s">
        <v>10</v>
      </c>
      <c r="O1" s="7" t="s">
        <v>15</v>
      </c>
      <c r="P1" s="29" t="s">
        <v>16</v>
      </c>
      <c r="Q1" s="7" t="s">
        <v>11</v>
      </c>
      <c r="R1" s="7" t="s">
        <v>12</v>
      </c>
      <c r="S1" s="7" t="s">
        <v>13</v>
      </c>
      <c r="T1" s="16" t="s">
        <v>17</v>
      </c>
      <c r="V1" s="1" t="s">
        <v>20</v>
      </c>
      <c r="W1" s="1" t="s">
        <v>20</v>
      </c>
      <c r="Y1" s="1" t="s">
        <v>46</v>
      </c>
      <c r="Z1" s="1" t="s">
        <v>47</v>
      </c>
      <c r="AA1" s="1" t="s">
        <v>48</v>
      </c>
      <c r="AB1" s="1" t="s">
        <v>49</v>
      </c>
    </row>
    <row r="2" spans="1:28" ht="15.95" customHeight="1">
      <c r="A2" s="9">
        <v>1</v>
      </c>
      <c r="B2" s="27">
        <v>9</v>
      </c>
      <c r="C2" s="9">
        <v>0</v>
      </c>
      <c r="D2" s="9">
        <v>2</v>
      </c>
      <c r="E2" s="9">
        <v>164</v>
      </c>
      <c r="G2" s="6">
        <v>1</v>
      </c>
      <c r="H2" s="6">
        <v>2</v>
      </c>
      <c r="I2" s="6">
        <v>4</v>
      </c>
      <c r="J2" s="11">
        <v>162</v>
      </c>
      <c r="T2" s="9" t="s">
        <v>21</v>
      </c>
      <c r="V2">
        <f>(J2-E2)/E2</f>
        <v>-1.2195121951219513E-2</v>
      </c>
      <c r="W2" t="str">
        <f>IF(V2&lt;=0.1,"ok",IF(OR(V2&gt;=-0.1),"tarkista"))</f>
        <v>ok</v>
      </c>
      <c r="Y2">
        <v>22</v>
      </c>
      <c r="Z2">
        <v>5</v>
      </c>
    </row>
    <row r="3" spans="1:28" ht="15.95" customHeight="1">
      <c r="A3" s="9">
        <f>A2+1</f>
        <v>2</v>
      </c>
      <c r="B3" s="27">
        <v>716</v>
      </c>
      <c r="C3" s="9">
        <v>0</v>
      </c>
      <c r="D3" s="9">
        <v>1</v>
      </c>
      <c r="E3" s="9">
        <v>207</v>
      </c>
      <c r="F3" s="8">
        <v>19.769010986328102</v>
      </c>
      <c r="G3" s="6">
        <v>1</v>
      </c>
      <c r="H3" s="6">
        <v>1</v>
      </c>
      <c r="I3" s="6">
        <v>1</v>
      </c>
      <c r="J3" s="11">
        <v>217</v>
      </c>
      <c r="V3">
        <f t="shared" ref="V3:V66" si="0">(J3-E3)/E3</f>
        <v>4.8309178743961352E-2</v>
      </c>
      <c r="W3" t="str">
        <f>IF(V3&lt;=0.1,"ok",IF(OR(V3&gt;=-0.1),"tarkista"))</f>
        <v>ok</v>
      </c>
      <c r="Y3" s="32" t="s">
        <v>50</v>
      </c>
    </row>
    <row r="4" spans="1:28" ht="15.95" customHeight="1">
      <c r="A4" s="9">
        <f t="shared" ref="A4:A67" si="1">A3+1</f>
        <v>3</v>
      </c>
      <c r="B4" s="27">
        <v>10</v>
      </c>
      <c r="C4" s="9">
        <v>0</v>
      </c>
      <c r="D4" s="9">
        <v>2</v>
      </c>
      <c r="E4" s="9">
        <v>299</v>
      </c>
      <c r="F4" s="8">
        <v>22.825999999999901</v>
      </c>
      <c r="G4" s="6">
        <v>1</v>
      </c>
      <c r="H4" s="6">
        <v>2</v>
      </c>
      <c r="I4" s="6">
        <v>1</v>
      </c>
      <c r="J4" s="11">
        <v>329</v>
      </c>
      <c r="V4">
        <f t="shared" si="0"/>
        <v>0.10033444816053512</v>
      </c>
      <c r="W4" t="str">
        <f>IF(V4&lt;=0.1,"ok",IF(OR(V4&gt;=-0.1),"tarkista"))</f>
        <v>tarkista</v>
      </c>
      <c r="Y4">
        <v>11</v>
      </c>
    </row>
    <row r="5" spans="1:28" ht="15.95" customHeight="1">
      <c r="A5" s="9">
        <f t="shared" si="1"/>
        <v>4</v>
      </c>
      <c r="B5" s="27">
        <v>717</v>
      </c>
      <c r="C5" s="9">
        <v>0</v>
      </c>
      <c r="D5" s="9">
        <v>2</v>
      </c>
      <c r="E5" s="9">
        <v>102</v>
      </c>
      <c r="G5" s="6">
        <v>1</v>
      </c>
      <c r="H5" s="6">
        <v>2</v>
      </c>
      <c r="I5" s="6">
        <v>2</v>
      </c>
      <c r="J5" s="11">
        <v>111</v>
      </c>
      <c r="V5">
        <f t="shared" si="0"/>
        <v>8.8235294117647065E-2</v>
      </c>
      <c r="W5" t="str">
        <f>IF(V5&lt;=0.1,"ok",IF(OR(V5&gt;=-0.1),"tarkista"))</f>
        <v>ok</v>
      </c>
      <c r="Y5">
        <v>11</v>
      </c>
    </row>
    <row r="6" spans="1:28" ht="15.95" customHeight="1">
      <c r="A6" s="9">
        <f t="shared" si="1"/>
        <v>5</v>
      </c>
      <c r="B6" s="27">
        <v>719</v>
      </c>
      <c r="C6" s="9">
        <v>0</v>
      </c>
      <c r="D6" s="9">
        <v>2</v>
      </c>
      <c r="E6" s="9">
        <v>84</v>
      </c>
      <c r="G6" s="6">
        <v>1</v>
      </c>
      <c r="H6" s="6">
        <v>2</v>
      </c>
      <c r="I6" s="6">
        <v>2</v>
      </c>
      <c r="J6" s="11">
        <v>88</v>
      </c>
      <c r="V6">
        <f t="shared" si="0"/>
        <v>4.7619047619047616E-2</v>
      </c>
      <c r="W6" t="str">
        <f t="shared" ref="W6:W69" si="2">IF(V6&lt;=0.1,"ok",IF(OR(V6&gt;=-0.1),"tarkista"))</f>
        <v>ok</v>
      </c>
      <c r="Y6" s="32" t="s">
        <v>51</v>
      </c>
    </row>
    <row r="7" spans="1:28" s="41" customFormat="1" ht="15.95" customHeight="1">
      <c r="A7" s="34">
        <f t="shared" si="1"/>
        <v>6</v>
      </c>
      <c r="B7" s="35">
        <v>718</v>
      </c>
      <c r="C7" s="34">
        <v>0</v>
      </c>
      <c r="D7" s="34">
        <v>2</v>
      </c>
      <c r="E7" s="34">
        <v>123</v>
      </c>
      <c r="F7" s="36">
        <v>12.788006103515601</v>
      </c>
      <c r="G7" s="37">
        <v>1</v>
      </c>
      <c r="H7" s="37">
        <v>2</v>
      </c>
      <c r="I7" s="37">
        <v>2</v>
      </c>
      <c r="J7" s="38">
        <v>134</v>
      </c>
      <c r="K7" s="39"/>
      <c r="L7" s="40"/>
      <c r="M7" s="37">
        <v>9</v>
      </c>
      <c r="N7" s="37">
        <v>140</v>
      </c>
      <c r="O7" s="37">
        <v>40</v>
      </c>
      <c r="P7" s="37">
        <f>((J7-E7)/3)*5</f>
        <v>18.333333333333332</v>
      </c>
      <c r="Q7" s="37">
        <v>12</v>
      </c>
      <c r="R7" s="37"/>
      <c r="S7" s="37"/>
      <c r="T7" s="34"/>
      <c r="V7" s="41">
        <f t="shared" si="0"/>
        <v>8.943089430894309E-2</v>
      </c>
      <c r="W7" s="41" t="str">
        <f t="shared" si="2"/>
        <v>ok</v>
      </c>
      <c r="Y7" s="41">
        <v>11</v>
      </c>
    </row>
    <row r="8" spans="1:28" ht="15.95" customHeight="1">
      <c r="A8" s="9">
        <f t="shared" si="1"/>
        <v>7</v>
      </c>
      <c r="B8" s="27">
        <v>11</v>
      </c>
      <c r="C8" s="9">
        <v>0</v>
      </c>
      <c r="D8" s="9">
        <v>1</v>
      </c>
      <c r="E8" s="9">
        <v>225</v>
      </c>
      <c r="G8" s="6">
        <v>1</v>
      </c>
      <c r="H8" s="6">
        <v>1</v>
      </c>
      <c r="I8" s="6">
        <v>4</v>
      </c>
      <c r="J8" s="11">
        <v>202</v>
      </c>
      <c r="T8" s="9" t="s">
        <v>23</v>
      </c>
      <c r="V8">
        <f t="shared" si="0"/>
        <v>-0.10222222222222223</v>
      </c>
      <c r="W8" t="str">
        <f t="shared" si="2"/>
        <v>ok</v>
      </c>
      <c r="Y8" s="32">
        <v>22</v>
      </c>
      <c r="Z8">
        <v>6</v>
      </c>
    </row>
    <row r="9" spans="1:28" ht="15.95" customHeight="1">
      <c r="A9" s="9">
        <f t="shared" si="1"/>
        <v>8</v>
      </c>
      <c r="B9" s="27">
        <v>12</v>
      </c>
      <c r="C9" s="9">
        <v>0</v>
      </c>
      <c r="D9" s="9">
        <v>2</v>
      </c>
      <c r="E9" s="9">
        <v>214</v>
      </c>
      <c r="F9" s="8">
        <v>18.556008544921799</v>
      </c>
      <c r="G9" s="6">
        <v>1</v>
      </c>
      <c r="H9" s="6">
        <v>2</v>
      </c>
      <c r="I9" s="6">
        <v>1</v>
      </c>
      <c r="J9" s="11">
        <v>232</v>
      </c>
      <c r="V9">
        <f t="shared" si="0"/>
        <v>8.4112149532710276E-2</v>
      </c>
      <c r="W9" t="str">
        <f t="shared" si="2"/>
        <v>ok</v>
      </c>
      <c r="Y9" s="32" t="s">
        <v>51</v>
      </c>
    </row>
    <row r="10" spans="1:28" ht="15.95" customHeight="1">
      <c r="A10" s="9">
        <f t="shared" si="1"/>
        <v>9</v>
      </c>
      <c r="B10" s="27">
        <v>720</v>
      </c>
      <c r="C10" s="9">
        <v>0</v>
      </c>
      <c r="D10" s="9">
        <v>2</v>
      </c>
      <c r="E10" s="9">
        <v>203</v>
      </c>
      <c r="F10" s="8">
        <v>15.581008544921801</v>
      </c>
      <c r="G10" s="6">
        <v>1</v>
      </c>
      <c r="H10" s="6">
        <v>2</v>
      </c>
      <c r="I10" s="6">
        <v>1</v>
      </c>
      <c r="J10" s="11">
        <v>203</v>
      </c>
      <c r="V10">
        <f t="shared" si="0"/>
        <v>0</v>
      </c>
      <c r="W10" t="str">
        <f t="shared" si="2"/>
        <v>ok</v>
      </c>
      <c r="Y10" s="32" t="s">
        <v>52</v>
      </c>
      <c r="Z10">
        <v>14</v>
      </c>
    </row>
    <row r="11" spans="1:28" s="41" customFormat="1" ht="15.95" customHeight="1">
      <c r="A11" s="34">
        <f t="shared" si="1"/>
        <v>10</v>
      </c>
      <c r="B11" s="35">
        <v>31</v>
      </c>
      <c r="C11" s="34">
        <v>0</v>
      </c>
      <c r="D11" s="34">
        <v>1</v>
      </c>
      <c r="E11" s="34">
        <v>208</v>
      </c>
      <c r="F11" s="36">
        <v>19.3480048828124</v>
      </c>
      <c r="G11" s="37">
        <v>1</v>
      </c>
      <c r="H11" s="37">
        <v>1</v>
      </c>
      <c r="I11" s="37">
        <v>1</v>
      </c>
      <c r="J11" s="38">
        <v>216</v>
      </c>
      <c r="K11" s="39"/>
      <c r="L11" s="40"/>
      <c r="M11" s="37">
        <v>17</v>
      </c>
      <c r="N11" s="37">
        <v>200</v>
      </c>
      <c r="O11" s="37">
        <v>135</v>
      </c>
      <c r="P11" s="37">
        <f>((J11-E11)/3)*5</f>
        <v>13.333333333333332</v>
      </c>
      <c r="Q11" s="37">
        <v>20</v>
      </c>
      <c r="R11" s="37"/>
      <c r="S11" s="37"/>
      <c r="T11" s="34"/>
      <c r="V11" s="41">
        <f t="shared" si="0"/>
        <v>3.8461538461538464E-2</v>
      </c>
      <c r="W11" s="41" t="str">
        <f t="shared" si="2"/>
        <v>ok</v>
      </c>
      <c r="Y11" s="41">
        <v>11</v>
      </c>
    </row>
    <row r="12" spans="1:28" ht="15.95" customHeight="1">
      <c r="A12" s="9">
        <f t="shared" si="1"/>
        <v>11</v>
      </c>
      <c r="B12" s="27">
        <v>721</v>
      </c>
      <c r="C12" s="9">
        <v>0</v>
      </c>
      <c r="D12" s="9">
        <v>2</v>
      </c>
      <c r="E12" s="9">
        <v>127</v>
      </c>
      <c r="G12" s="6">
        <v>1</v>
      </c>
      <c r="H12" s="6">
        <v>2</v>
      </c>
      <c r="I12" s="6">
        <v>4</v>
      </c>
      <c r="J12" s="11">
        <v>130</v>
      </c>
      <c r="T12" s="9" t="s">
        <v>22</v>
      </c>
      <c r="V12">
        <f t="shared" si="0"/>
        <v>2.3622047244094488E-2</v>
      </c>
      <c r="W12" t="str">
        <f t="shared" si="2"/>
        <v>ok</v>
      </c>
      <c r="Y12" s="32" t="s">
        <v>53</v>
      </c>
      <c r="AA12">
        <v>1</v>
      </c>
    </row>
    <row r="13" spans="1:28" ht="15.95" customHeight="1">
      <c r="A13" s="9">
        <f t="shared" si="1"/>
        <v>12</v>
      </c>
      <c r="B13" s="27">
        <v>15</v>
      </c>
      <c r="C13" s="9">
        <v>0</v>
      </c>
      <c r="D13" s="9">
        <v>2</v>
      </c>
      <c r="E13" s="9">
        <v>144</v>
      </c>
      <c r="F13" s="8">
        <v>13.9030085449218</v>
      </c>
      <c r="G13" s="6">
        <v>1</v>
      </c>
      <c r="H13" s="6">
        <v>2</v>
      </c>
      <c r="I13" s="6">
        <v>2</v>
      </c>
      <c r="J13" s="11">
        <v>158</v>
      </c>
      <c r="V13">
        <f t="shared" si="0"/>
        <v>9.7222222222222224E-2</v>
      </c>
      <c r="W13" t="str">
        <f t="shared" si="2"/>
        <v>ok</v>
      </c>
      <c r="Y13">
        <v>11</v>
      </c>
    </row>
    <row r="14" spans="1:28" ht="15.95" customHeight="1">
      <c r="A14" s="9">
        <f t="shared" si="1"/>
        <v>13</v>
      </c>
      <c r="B14" s="27">
        <v>722</v>
      </c>
      <c r="C14" s="9">
        <v>0</v>
      </c>
      <c r="D14" s="9">
        <v>2</v>
      </c>
      <c r="E14" s="9">
        <v>93</v>
      </c>
      <c r="G14" s="6">
        <v>1</v>
      </c>
      <c r="H14" s="6">
        <v>2</v>
      </c>
      <c r="I14" s="6">
        <v>2</v>
      </c>
      <c r="J14" s="11">
        <v>101</v>
      </c>
      <c r="V14">
        <f t="shared" si="0"/>
        <v>8.6021505376344093E-2</v>
      </c>
      <c r="W14" t="str">
        <f t="shared" si="2"/>
        <v>ok</v>
      </c>
      <c r="Y14">
        <v>11</v>
      </c>
    </row>
    <row r="15" spans="1:28" ht="15.95" customHeight="1">
      <c r="A15" s="9">
        <f t="shared" si="1"/>
        <v>14</v>
      </c>
      <c r="B15" s="27">
        <v>34</v>
      </c>
      <c r="C15" s="9">
        <v>0</v>
      </c>
      <c r="D15" s="9">
        <v>2</v>
      </c>
      <c r="E15" s="9">
        <v>147</v>
      </c>
      <c r="F15" s="8">
        <v>14.474009765624899</v>
      </c>
      <c r="G15" s="6">
        <v>1</v>
      </c>
      <c r="H15" s="6">
        <v>2</v>
      </c>
      <c r="I15" s="6">
        <v>2</v>
      </c>
      <c r="J15" s="11">
        <v>151</v>
      </c>
      <c r="V15">
        <f t="shared" si="0"/>
        <v>2.7210884353741496E-2</v>
      </c>
      <c r="W15" t="str">
        <f t="shared" si="2"/>
        <v>ok</v>
      </c>
      <c r="Y15">
        <v>11</v>
      </c>
    </row>
    <row r="16" spans="1:28" ht="15.95" customHeight="1">
      <c r="A16" s="9">
        <f t="shared" si="1"/>
        <v>15</v>
      </c>
      <c r="B16" s="27">
        <v>33</v>
      </c>
      <c r="C16" s="9">
        <v>0</v>
      </c>
      <c r="D16" s="9">
        <v>2</v>
      </c>
      <c r="E16" s="9">
        <v>277</v>
      </c>
      <c r="F16" s="8">
        <v>21.3760061035155</v>
      </c>
      <c r="G16" s="6">
        <v>1</v>
      </c>
      <c r="H16" s="6">
        <v>2</v>
      </c>
      <c r="I16" s="6">
        <v>1</v>
      </c>
      <c r="J16" s="11">
        <v>283</v>
      </c>
      <c r="V16">
        <f t="shared" si="0"/>
        <v>2.1660649819494584E-2</v>
      </c>
      <c r="W16" t="str">
        <f t="shared" si="2"/>
        <v>ok</v>
      </c>
      <c r="Y16">
        <v>11</v>
      </c>
    </row>
    <row r="17" spans="1:28" s="41" customFormat="1" ht="15.95" customHeight="1">
      <c r="A17" s="34">
        <f t="shared" si="1"/>
        <v>16</v>
      </c>
      <c r="B17" s="35">
        <v>35</v>
      </c>
      <c r="C17" s="34">
        <v>0</v>
      </c>
      <c r="D17" s="34">
        <v>2</v>
      </c>
      <c r="E17" s="34">
        <v>214</v>
      </c>
      <c r="F17" s="36">
        <v>16.916009765624899</v>
      </c>
      <c r="G17" s="37">
        <v>1</v>
      </c>
      <c r="H17" s="37">
        <v>2</v>
      </c>
      <c r="I17" s="37">
        <v>1</v>
      </c>
      <c r="J17" s="38">
        <v>235</v>
      </c>
      <c r="K17" s="39"/>
      <c r="L17" s="40"/>
      <c r="M17" s="37">
        <v>16</v>
      </c>
      <c r="N17" s="37">
        <v>180</v>
      </c>
      <c r="O17" s="37">
        <v>50</v>
      </c>
      <c r="P17" s="37">
        <f t="shared" ref="P17:P74" si="3">((J17-E17)/3)*5</f>
        <v>35</v>
      </c>
      <c r="Q17" s="37">
        <v>12</v>
      </c>
      <c r="R17" s="37"/>
      <c r="S17" s="37"/>
      <c r="T17" s="34"/>
      <c r="V17" s="41">
        <f t="shared" si="0"/>
        <v>9.8130841121495324E-2</v>
      </c>
      <c r="W17" s="41" t="str">
        <f t="shared" si="2"/>
        <v>ok</v>
      </c>
      <c r="Y17" s="41">
        <v>11</v>
      </c>
    </row>
    <row r="18" spans="1:28" ht="15.95" customHeight="1">
      <c r="A18" s="9">
        <f t="shared" si="1"/>
        <v>17</v>
      </c>
      <c r="B18" s="27">
        <v>36</v>
      </c>
      <c r="C18" s="9">
        <v>0</v>
      </c>
      <c r="D18" s="9">
        <v>2</v>
      </c>
      <c r="E18" s="9">
        <v>154</v>
      </c>
      <c r="F18" s="8">
        <v>13.1300073242186</v>
      </c>
      <c r="G18" s="6">
        <v>1</v>
      </c>
      <c r="H18" s="6">
        <v>2</v>
      </c>
      <c r="I18" s="6">
        <v>3</v>
      </c>
      <c r="J18" s="11">
        <v>194</v>
      </c>
      <c r="T18" s="9" t="s">
        <v>24</v>
      </c>
      <c r="V18">
        <f t="shared" si="0"/>
        <v>0.25974025974025972</v>
      </c>
      <c r="W18" t="str">
        <f t="shared" si="2"/>
        <v>tarkista</v>
      </c>
      <c r="Y18">
        <v>23</v>
      </c>
    </row>
    <row r="19" spans="1:28" ht="15.95" customHeight="1">
      <c r="A19" s="9">
        <f t="shared" si="1"/>
        <v>18</v>
      </c>
      <c r="B19" s="27">
        <v>725</v>
      </c>
      <c r="C19" s="9">
        <v>0</v>
      </c>
      <c r="D19" s="9">
        <v>2</v>
      </c>
      <c r="E19" s="9">
        <v>107</v>
      </c>
      <c r="G19" s="6">
        <v>1</v>
      </c>
      <c r="H19" s="6">
        <v>2</v>
      </c>
      <c r="I19" s="6">
        <v>4</v>
      </c>
      <c r="J19" s="11">
        <v>107</v>
      </c>
      <c r="V19">
        <f t="shared" si="0"/>
        <v>0</v>
      </c>
      <c r="W19" t="str">
        <f t="shared" si="2"/>
        <v>ok</v>
      </c>
      <c r="Y19" s="32" t="s">
        <v>54</v>
      </c>
      <c r="Z19">
        <v>7</v>
      </c>
      <c r="AB19" s="32" t="s">
        <v>55</v>
      </c>
    </row>
    <row r="20" spans="1:28" ht="15.95" customHeight="1">
      <c r="A20" s="9">
        <f t="shared" si="1"/>
        <v>19</v>
      </c>
      <c r="B20" s="27">
        <v>63</v>
      </c>
      <c r="C20" s="9">
        <v>0</v>
      </c>
      <c r="D20" s="9">
        <v>2</v>
      </c>
      <c r="E20" s="9">
        <v>222</v>
      </c>
      <c r="F20" s="8">
        <v>17.465004272460799</v>
      </c>
      <c r="G20" s="6">
        <v>1</v>
      </c>
      <c r="H20" s="6">
        <v>2</v>
      </c>
      <c r="I20" s="6">
        <v>1</v>
      </c>
      <c r="J20" s="11">
        <v>224</v>
      </c>
      <c r="V20">
        <f t="shared" si="0"/>
        <v>9.0090090090090089E-3</v>
      </c>
      <c r="W20" t="str">
        <f t="shared" si="2"/>
        <v>ok</v>
      </c>
      <c r="Y20" s="32" t="s">
        <v>50</v>
      </c>
    </row>
    <row r="21" spans="1:28" ht="15.95" customHeight="1">
      <c r="A21" s="9">
        <f t="shared" si="1"/>
        <v>20</v>
      </c>
      <c r="B21" s="27">
        <v>64</v>
      </c>
      <c r="C21" s="9">
        <v>0</v>
      </c>
      <c r="D21" s="9">
        <v>2</v>
      </c>
      <c r="E21" s="9">
        <v>258</v>
      </c>
      <c r="F21" s="8">
        <v>19.594010375976499</v>
      </c>
      <c r="G21" s="6">
        <v>1</v>
      </c>
      <c r="H21" s="6">
        <v>2</v>
      </c>
      <c r="I21" s="6">
        <v>1</v>
      </c>
      <c r="J21" s="11">
        <v>267</v>
      </c>
      <c r="V21">
        <f t="shared" si="0"/>
        <v>3.4883720930232558E-2</v>
      </c>
      <c r="W21" t="str">
        <f t="shared" si="2"/>
        <v>ok</v>
      </c>
      <c r="Y21" s="32">
        <v>11</v>
      </c>
    </row>
    <row r="22" spans="1:28" ht="15.95" customHeight="1">
      <c r="A22" s="9">
        <f t="shared" si="1"/>
        <v>21</v>
      </c>
      <c r="B22" s="27">
        <v>37</v>
      </c>
      <c r="C22" s="9">
        <v>0</v>
      </c>
      <c r="D22" s="9">
        <v>2</v>
      </c>
      <c r="E22" s="9">
        <v>225</v>
      </c>
      <c r="F22" s="8">
        <v>15.329998168945201</v>
      </c>
      <c r="G22" s="6">
        <v>1</v>
      </c>
      <c r="H22" s="6">
        <v>2</v>
      </c>
      <c r="I22" s="6">
        <v>1</v>
      </c>
      <c r="J22" s="11">
        <v>234</v>
      </c>
      <c r="V22">
        <f t="shared" si="0"/>
        <v>0.04</v>
      </c>
      <c r="W22" t="str">
        <f t="shared" si="2"/>
        <v>ok</v>
      </c>
      <c r="Y22" s="32">
        <v>11</v>
      </c>
    </row>
    <row r="23" spans="1:28" ht="15.95" customHeight="1">
      <c r="A23" s="9">
        <f t="shared" si="1"/>
        <v>22</v>
      </c>
      <c r="B23" s="27">
        <v>4</v>
      </c>
      <c r="C23" s="9">
        <v>1</v>
      </c>
      <c r="D23" s="9">
        <v>2</v>
      </c>
      <c r="E23" s="9">
        <v>252</v>
      </c>
      <c r="F23" s="8">
        <v>19.632008544921799</v>
      </c>
      <c r="G23" s="6">
        <v>1</v>
      </c>
      <c r="H23" s="6">
        <v>2</v>
      </c>
      <c r="I23" s="6">
        <v>1</v>
      </c>
      <c r="J23" s="11">
        <v>240</v>
      </c>
      <c r="T23" s="9" t="s">
        <v>25</v>
      </c>
      <c r="V23">
        <f t="shared" si="0"/>
        <v>-4.7619047619047616E-2</v>
      </c>
      <c r="W23" t="str">
        <f t="shared" si="2"/>
        <v>ok</v>
      </c>
      <c r="Y23" s="32">
        <v>11</v>
      </c>
    </row>
    <row r="24" spans="1:28" s="41" customFormat="1" ht="15.95" customHeight="1">
      <c r="A24" s="34">
        <f t="shared" si="1"/>
        <v>23</v>
      </c>
      <c r="B24" s="35">
        <v>22</v>
      </c>
      <c r="C24" s="34">
        <v>1</v>
      </c>
      <c r="D24" s="34">
        <v>1</v>
      </c>
      <c r="E24" s="34">
        <v>171</v>
      </c>
      <c r="F24" s="36">
        <v>19.281007324218699</v>
      </c>
      <c r="G24" s="37">
        <v>1</v>
      </c>
      <c r="H24" s="37">
        <v>1</v>
      </c>
      <c r="I24" s="37">
        <v>2</v>
      </c>
      <c r="J24" s="38">
        <v>181</v>
      </c>
      <c r="K24" s="39"/>
      <c r="L24" s="40"/>
      <c r="M24" s="37">
        <v>15</v>
      </c>
      <c r="N24" s="37">
        <v>200</v>
      </c>
      <c r="O24" s="37">
        <v>120</v>
      </c>
      <c r="P24" s="37">
        <f t="shared" si="3"/>
        <v>16.666666666666668</v>
      </c>
      <c r="Q24" s="37">
        <v>20</v>
      </c>
      <c r="R24" s="37"/>
      <c r="S24" s="37"/>
      <c r="T24" s="34"/>
      <c r="V24" s="41">
        <f t="shared" si="0"/>
        <v>5.8479532163742687E-2</v>
      </c>
      <c r="W24" s="41" t="str">
        <f t="shared" si="2"/>
        <v>ok</v>
      </c>
      <c r="Y24" s="42" t="s">
        <v>56</v>
      </c>
    </row>
    <row r="25" spans="1:28" ht="15.95" customHeight="1">
      <c r="A25" s="9">
        <f t="shared" si="1"/>
        <v>24</v>
      </c>
      <c r="B25" s="27">
        <v>23</v>
      </c>
      <c r="C25" s="9">
        <v>1</v>
      </c>
      <c r="D25" s="9">
        <v>1</v>
      </c>
      <c r="E25" s="9">
        <v>268</v>
      </c>
      <c r="F25" s="8">
        <v>21.121007324218699</v>
      </c>
      <c r="G25" s="6">
        <v>1</v>
      </c>
      <c r="H25" s="6">
        <v>1</v>
      </c>
      <c r="I25" s="6">
        <v>1</v>
      </c>
      <c r="J25" s="11">
        <v>266</v>
      </c>
      <c r="T25" s="9" t="s">
        <v>25</v>
      </c>
      <c r="V25">
        <f t="shared" si="0"/>
        <v>-7.462686567164179E-3</v>
      </c>
      <c r="W25" t="str">
        <f t="shared" si="2"/>
        <v>ok</v>
      </c>
      <c r="Y25" s="32" t="s">
        <v>50</v>
      </c>
    </row>
    <row r="26" spans="1:28" ht="15.95" customHeight="1">
      <c r="A26" s="9">
        <f t="shared" si="1"/>
        <v>25</v>
      </c>
      <c r="B26" s="27">
        <v>7</v>
      </c>
      <c r="C26" s="9">
        <v>1</v>
      </c>
      <c r="D26" s="9">
        <v>1</v>
      </c>
      <c r="E26" s="9">
        <v>263</v>
      </c>
      <c r="F26" s="8">
        <v>20.393010375976498</v>
      </c>
      <c r="G26" s="6">
        <v>1</v>
      </c>
      <c r="H26" s="6">
        <v>1</v>
      </c>
      <c r="I26" s="6">
        <v>1</v>
      </c>
      <c r="J26" s="11">
        <v>266</v>
      </c>
      <c r="V26">
        <f t="shared" si="0"/>
        <v>1.1406844106463879E-2</v>
      </c>
      <c r="W26" t="str">
        <f t="shared" si="2"/>
        <v>ok</v>
      </c>
      <c r="Y26" s="32" t="s">
        <v>51</v>
      </c>
    </row>
    <row r="27" spans="1:28" ht="15.95" customHeight="1">
      <c r="A27" s="9">
        <f t="shared" si="1"/>
        <v>26</v>
      </c>
      <c r="B27" s="27">
        <v>705</v>
      </c>
      <c r="C27" s="9">
        <v>1</v>
      </c>
      <c r="D27" s="9">
        <v>2</v>
      </c>
      <c r="E27" s="9">
        <v>117</v>
      </c>
      <c r="G27" s="6">
        <v>1</v>
      </c>
      <c r="H27" s="6">
        <v>2</v>
      </c>
      <c r="I27" s="6">
        <v>2</v>
      </c>
      <c r="J27" s="11">
        <v>128</v>
      </c>
      <c r="V27">
        <f t="shared" si="0"/>
        <v>9.4017094017094016E-2</v>
      </c>
      <c r="W27" t="str">
        <f t="shared" si="2"/>
        <v>ok</v>
      </c>
      <c r="Y27">
        <v>11</v>
      </c>
    </row>
    <row r="28" spans="1:28" s="41" customFormat="1" ht="15.95" customHeight="1">
      <c r="A28" s="34">
        <f t="shared" si="1"/>
        <v>27</v>
      </c>
      <c r="B28" s="35">
        <v>704</v>
      </c>
      <c r="C28" s="34">
        <v>1</v>
      </c>
      <c r="D28" s="34">
        <v>2</v>
      </c>
      <c r="E28" s="34">
        <v>95</v>
      </c>
      <c r="F28" s="36"/>
      <c r="G28" s="37">
        <v>1</v>
      </c>
      <c r="H28" s="37">
        <v>2</v>
      </c>
      <c r="I28" s="37">
        <v>2</v>
      </c>
      <c r="J28" s="38">
        <v>102</v>
      </c>
      <c r="K28" s="39"/>
      <c r="L28" s="40"/>
      <c r="M28" s="37">
        <v>4</v>
      </c>
      <c r="N28" s="37">
        <v>83</v>
      </c>
      <c r="O28" s="37">
        <v>25</v>
      </c>
      <c r="P28" s="37">
        <f t="shared" si="3"/>
        <v>11.666666666666668</v>
      </c>
      <c r="Q28" s="37">
        <v>12</v>
      </c>
      <c r="R28" s="37"/>
      <c r="S28" s="37"/>
      <c r="T28" s="34"/>
      <c r="V28" s="41">
        <f t="shared" si="0"/>
        <v>7.3684210526315783E-2</v>
      </c>
      <c r="W28" s="41" t="str">
        <f t="shared" si="2"/>
        <v>ok</v>
      </c>
      <c r="Y28" s="41">
        <v>11</v>
      </c>
    </row>
    <row r="29" spans="1:28" ht="15.95" customHeight="1">
      <c r="A29" s="9">
        <f t="shared" si="1"/>
        <v>28</v>
      </c>
      <c r="B29" s="27">
        <v>26</v>
      </c>
      <c r="C29" s="9">
        <v>1</v>
      </c>
      <c r="D29" s="9">
        <v>1</v>
      </c>
      <c r="E29" s="9">
        <v>269</v>
      </c>
      <c r="F29" s="8">
        <v>20.589999389648401</v>
      </c>
      <c r="G29" s="6">
        <v>1</v>
      </c>
      <c r="H29" s="6">
        <v>1</v>
      </c>
      <c r="I29" s="6">
        <v>1</v>
      </c>
      <c r="J29" s="11">
        <v>270</v>
      </c>
      <c r="V29">
        <f t="shared" si="0"/>
        <v>3.7174721189591076E-3</v>
      </c>
      <c r="W29" t="str">
        <f t="shared" si="2"/>
        <v>ok</v>
      </c>
      <c r="Y29" s="32" t="s">
        <v>50</v>
      </c>
    </row>
    <row r="30" spans="1:28" ht="15.95" customHeight="1">
      <c r="A30" s="9">
        <f t="shared" si="1"/>
        <v>29</v>
      </c>
      <c r="B30" s="27">
        <v>706</v>
      </c>
      <c r="C30" s="9">
        <v>1</v>
      </c>
      <c r="D30" s="9">
        <v>2</v>
      </c>
      <c r="E30" s="9">
        <v>78</v>
      </c>
      <c r="G30" s="6">
        <v>1</v>
      </c>
      <c r="H30" s="6">
        <v>2</v>
      </c>
      <c r="I30" s="6">
        <v>2</v>
      </c>
      <c r="J30" s="11">
        <v>76</v>
      </c>
      <c r="T30" s="9" t="s">
        <v>25</v>
      </c>
      <c r="V30">
        <f t="shared" si="0"/>
        <v>-2.564102564102564E-2</v>
      </c>
      <c r="W30" t="str">
        <f t="shared" si="2"/>
        <v>ok</v>
      </c>
      <c r="Y30" s="32" t="s">
        <v>50</v>
      </c>
    </row>
    <row r="31" spans="1:28" ht="15.95" customHeight="1">
      <c r="A31" s="9">
        <f t="shared" si="1"/>
        <v>30</v>
      </c>
      <c r="B31" s="27">
        <v>715</v>
      </c>
      <c r="C31" s="9">
        <v>1</v>
      </c>
      <c r="D31" s="9">
        <v>2</v>
      </c>
      <c r="E31" s="9">
        <v>87</v>
      </c>
      <c r="G31" s="6">
        <v>1</v>
      </c>
      <c r="H31" s="6">
        <v>2</v>
      </c>
      <c r="I31" s="6">
        <v>2</v>
      </c>
      <c r="J31" s="11">
        <v>95</v>
      </c>
      <c r="V31">
        <f t="shared" si="0"/>
        <v>9.1954022988505746E-2</v>
      </c>
      <c r="W31" t="str">
        <f t="shared" si="2"/>
        <v>ok</v>
      </c>
      <c r="Y31">
        <v>11</v>
      </c>
    </row>
    <row r="32" spans="1:28" ht="15.95" customHeight="1">
      <c r="A32" s="9">
        <f t="shared" si="1"/>
        <v>31</v>
      </c>
      <c r="B32" s="27">
        <v>25</v>
      </c>
      <c r="C32" s="9">
        <v>1</v>
      </c>
      <c r="D32" s="9">
        <v>1</v>
      </c>
      <c r="E32" s="9">
        <v>261</v>
      </c>
      <c r="F32" s="8">
        <v>22.719003662109301</v>
      </c>
      <c r="G32" s="6">
        <v>1</v>
      </c>
      <c r="H32" s="6">
        <v>1</v>
      </c>
      <c r="I32" s="6">
        <v>1</v>
      </c>
      <c r="J32" s="11">
        <v>276</v>
      </c>
      <c r="V32">
        <f t="shared" si="0"/>
        <v>5.7471264367816091E-2</v>
      </c>
      <c r="W32" t="str">
        <f t="shared" si="2"/>
        <v>ok</v>
      </c>
      <c r="Y32">
        <v>11</v>
      </c>
    </row>
    <row r="33" spans="1:26" ht="15.95" customHeight="1">
      <c r="A33" s="9">
        <f t="shared" si="1"/>
        <v>32</v>
      </c>
      <c r="B33" s="27">
        <v>713</v>
      </c>
      <c r="C33" s="9">
        <v>1</v>
      </c>
      <c r="D33" s="9">
        <v>1</v>
      </c>
      <c r="E33" s="9">
        <v>139</v>
      </c>
      <c r="G33" s="6">
        <v>1</v>
      </c>
      <c r="H33" s="6">
        <v>1</v>
      </c>
      <c r="I33" s="6">
        <v>4</v>
      </c>
      <c r="J33" s="11">
        <v>141</v>
      </c>
      <c r="T33" s="9" t="s">
        <v>41</v>
      </c>
      <c r="V33">
        <f t="shared" si="0"/>
        <v>1.4388489208633094E-2</v>
      </c>
      <c r="W33" t="str">
        <f t="shared" si="2"/>
        <v>ok</v>
      </c>
      <c r="Y33">
        <v>22</v>
      </c>
      <c r="Z33">
        <v>8</v>
      </c>
    </row>
    <row r="34" spans="1:26" ht="15.95" customHeight="1">
      <c r="A34" s="9">
        <f t="shared" si="1"/>
        <v>33</v>
      </c>
      <c r="B34" s="27">
        <v>714</v>
      </c>
      <c r="C34" s="9">
        <v>1</v>
      </c>
      <c r="D34" s="9">
        <v>1</v>
      </c>
      <c r="E34" s="9">
        <v>124</v>
      </c>
      <c r="F34" s="8">
        <v>20.5360115966796</v>
      </c>
      <c r="G34" s="6">
        <v>1</v>
      </c>
      <c r="H34" s="6">
        <v>1</v>
      </c>
      <c r="I34" s="6">
        <v>1</v>
      </c>
      <c r="J34" s="11">
        <v>221</v>
      </c>
      <c r="T34" s="9" t="s">
        <v>26</v>
      </c>
      <c r="V34">
        <f t="shared" si="0"/>
        <v>0.782258064516129</v>
      </c>
      <c r="W34" t="str">
        <f t="shared" si="2"/>
        <v>tarkista</v>
      </c>
      <c r="Y34">
        <v>11</v>
      </c>
    </row>
    <row r="35" spans="1:26" ht="15.95" customHeight="1">
      <c r="A35" s="9">
        <f t="shared" si="1"/>
        <v>34</v>
      </c>
      <c r="B35" s="27">
        <v>707</v>
      </c>
      <c r="C35" s="9">
        <v>1</v>
      </c>
      <c r="D35" s="9">
        <v>1</v>
      </c>
      <c r="E35" s="9">
        <v>169</v>
      </c>
      <c r="F35" s="8">
        <v>18.341003051757699</v>
      </c>
      <c r="G35" s="6">
        <v>1</v>
      </c>
      <c r="H35" s="6">
        <v>1</v>
      </c>
      <c r="I35" s="6">
        <v>4</v>
      </c>
      <c r="J35" s="11">
        <v>176</v>
      </c>
      <c r="V35">
        <f t="shared" si="0"/>
        <v>4.142011834319527E-2</v>
      </c>
      <c r="W35" t="str">
        <f t="shared" si="2"/>
        <v>ok</v>
      </c>
      <c r="Y35">
        <v>22</v>
      </c>
      <c r="Z35">
        <v>8</v>
      </c>
    </row>
    <row r="36" spans="1:26" ht="15.95" customHeight="1">
      <c r="A36" s="9">
        <f t="shared" si="1"/>
        <v>35</v>
      </c>
      <c r="B36" s="27">
        <v>708</v>
      </c>
      <c r="C36" s="9">
        <v>1</v>
      </c>
      <c r="D36" s="9">
        <v>1</v>
      </c>
      <c r="E36" s="9">
        <v>138</v>
      </c>
      <c r="G36" s="6">
        <v>1</v>
      </c>
      <c r="H36" s="6">
        <v>1</v>
      </c>
      <c r="I36" s="6">
        <v>4</v>
      </c>
      <c r="J36" s="11">
        <v>120</v>
      </c>
      <c r="T36" s="9" t="s">
        <v>23</v>
      </c>
      <c r="V36">
        <f t="shared" si="0"/>
        <v>-0.13043478260869565</v>
      </c>
      <c r="W36" t="str">
        <f t="shared" si="2"/>
        <v>ok</v>
      </c>
      <c r="Y36">
        <v>21</v>
      </c>
    </row>
    <row r="37" spans="1:26" ht="15.95" customHeight="1">
      <c r="A37" s="9">
        <f t="shared" si="1"/>
        <v>36</v>
      </c>
      <c r="B37" s="27">
        <v>28</v>
      </c>
      <c r="C37" s="9">
        <v>1</v>
      </c>
      <c r="D37" s="9">
        <v>1</v>
      </c>
      <c r="E37" s="9">
        <v>249</v>
      </c>
      <c r="F37" s="8">
        <v>20.803010375976498</v>
      </c>
      <c r="G37" s="6">
        <v>1</v>
      </c>
      <c r="H37" s="6">
        <v>1</v>
      </c>
      <c r="I37" s="6">
        <v>1</v>
      </c>
      <c r="J37" s="11">
        <v>265</v>
      </c>
      <c r="V37">
        <f t="shared" si="0"/>
        <v>6.4257028112449793E-2</v>
      </c>
      <c r="W37" t="str">
        <f t="shared" si="2"/>
        <v>ok</v>
      </c>
      <c r="Y37">
        <v>11</v>
      </c>
    </row>
    <row r="38" spans="1:26" ht="15.95" customHeight="1">
      <c r="A38" s="9">
        <f t="shared" si="1"/>
        <v>37</v>
      </c>
      <c r="B38" s="27">
        <v>711</v>
      </c>
      <c r="C38" s="9">
        <v>1</v>
      </c>
      <c r="D38" s="9">
        <v>3</v>
      </c>
      <c r="E38" s="9">
        <v>78</v>
      </c>
      <c r="G38" s="6">
        <v>1</v>
      </c>
      <c r="H38" s="6">
        <v>3</v>
      </c>
      <c r="I38" s="6">
        <v>2</v>
      </c>
      <c r="J38" s="11">
        <v>83</v>
      </c>
      <c r="V38">
        <f t="shared" si="0"/>
        <v>6.4102564102564097E-2</v>
      </c>
      <c r="W38" t="str">
        <f t="shared" si="2"/>
        <v>ok</v>
      </c>
      <c r="Y38">
        <v>11</v>
      </c>
    </row>
    <row r="39" spans="1:26" ht="15.95" customHeight="1">
      <c r="A39" s="9">
        <f t="shared" si="1"/>
        <v>38</v>
      </c>
      <c r="B39" s="27">
        <v>712</v>
      </c>
      <c r="C39" s="9">
        <v>1</v>
      </c>
      <c r="D39" s="9">
        <v>2</v>
      </c>
      <c r="E39" s="9">
        <v>99</v>
      </c>
      <c r="G39" s="6">
        <v>1</v>
      </c>
      <c r="H39" s="6">
        <v>2</v>
      </c>
      <c r="I39" s="6">
        <v>2</v>
      </c>
      <c r="J39" s="11">
        <v>106</v>
      </c>
      <c r="V39">
        <f t="shared" si="0"/>
        <v>7.0707070707070704E-2</v>
      </c>
      <c r="W39" t="str">
        <f t="shared" si="2"/>
        <v>ok</v>
      </c>
      <c r="Y39" s="32" t="s">
        <v>51</v>
      </c>
    </row>
    <row r="40" spans="1:26" ht="15.95" customHeight="1">
      <c r="A40" s="9">
        <f t="shared" si="1"/>
        <v>39</v>
      </c>
      <c r="B40" s="27">
        <v>709</v>
      </c>
      <c r="C40" s="9">
        <v>1</v>
      </c>
      <c r="D40" s="9">
        <v>2</v>
      </c>
      <c r="E40" s="9">
        <v>108</v>
      </c>
      <c r="G40" s="6">
        <v>1</v>
      </c>
      <c r="H40" s="6">
        <v>2</v>
      </c>
      <c r="I40" s="6">
        <v>2</v>
      </c>
      <c r="J40" s="11">
        <v>112</v>
      </c>
      <c r="V40">
        <f t="shared" si="0"/>
        <v>3.7037037037037035E-2</v>
      </c>
      <c r="W40" t="str">
        <f t="shared" si="2"/>
        <v>ok</v>
      </c>
      <c r="Y40" s="32" t="s">
        <v>50</v>
      </c>
    </row>
    <row r="41" spans="1:26" ht="15.95" customHeight="1">
      <c r="A41" s="9">
        <f t="shared" si="1"/>
        <v>40</v>
      </c>
      <c r="B41" s="27">
        <v>27</v>
      </c>
      <c r="C41" s="9">
        <v>1</v>
      </c>
      <c r="D41" s="9">
        <v>2</v>
      </c>
      <c r="E41" s="9">
        <v>108</v>
      </c>
      <c r="F41" s="8">
        <v>7.9569981689452902</v>
      </c>
      <c r="G41" s="6">
        <v>1</v>
      </c>
      <c r="H41" s="6">
        <v>2</v>
      </c>
      <c r="I41" s="6">
        <v>2</v>
      </c>
      <c r="J41" s="11">
        <v>118</v>
      </c>
      <c r="V41">
        <f t="shared" si="0"/>
        <v>9.2592592592592587E-2</v>
      </c>
      <c r="W41" t="str">
        <f t="shared" si="2"/>
        <v>ok</v>
      </c>
      <c r="Y41" s="32">
        <v>11</v>
      </c>
    </row>
    <row r="42" spans="1:26" ht="15.95" customHeight="1">
      <c r="A42" s="9">
        <f t="shared" si="1"/>
        <v>41</v>
      </c>
      <c r="B42" s="27">
        <v>710</v>
      </c>
      <c r="C42" s="9">
        <v>1</v>
      </c>
      <c r="D42" s="9">
        <v>1</v>
      </c>
      <c r="E42" s="9">
        <v>128</v>
      </c>
      <c r="G42" s="6">
        <v>1</v>
      </c>
      <c r="H42" s="6">
        <v>1</v>
      </c>
      <c r="I42" s="6">
        <v>4</v>
      </c>
      <c r="J42" s="11">
        <v>129</v>
      </c>
      <c r="V42">
        <f t="shared" si="0"/>
        <v>7.8125E-3</v>
      </c>
      <c r="W42" t="str">
        <f t="shared" si="2"/>
        <v>ok</v>
      </c>
      <c r="Y42" s="32">
        <v>21</v>
      </c>
    </row>
    <row r="43" spans="1:26" ht="15.95" customHeight="1">
      <c r="A43" s="9">
        <f t="shared" si="1"/>
        <v>42</v>
      </c>
      <c r="B43" s="27">
        <v>743</v>
      </c>
      <c r="C43" s="9">
        <v>1</v>
      </c>
      <c r="D43" s="9">
        <v>2</v>
      </c>
      <c r="E43" s="9">
        <v>140</v>
      </c>
      <c r="F43" s="8">
        <v>15.446008544921799</v>
      </c>
      <c r="G43" s="6">
        <v>1</v>
      </c>
      <c r="H43" s="6">
        <v>2</v>
      </c>
      <c r="I43" s="6">
        <v>2</v>
      </c>
      <c r="J43" s="11">
        <v>150</v>
      </c>
      <c r="V43">
        <f t="shared" si="0"/>
        <v>7.1428571428571425E-2</v>
      </c>
      <c r="W43" t="str">
        <f t="shared" si="2"/>
        <v>ok</v>
      </c>
      <c r="Y43" s="32">
        <v>11</v>
      </c>
    </row>
    <row r="44" spans="1:26" ht="15.95" customHeight="1">
      <c r="A44" s="9">
        <f t="shared" si="1"/>
        <v>43</v>
      </c>
      <c r="B44" s="27">
        <v>30</v>
      </c>
      <c r="C44" s="9">
        <v>1</v>
      </c>
      <c r="D44" s="9">
        <v>2</v>
      </c>
      <c r="E44" s="9">
        <v>250</v>
      </c>
      <c r="F44" s="8">
        <v>19.825001220703001</v>
      </c>
      <c r="G44" s="6">
        <v>1</v>
      </c>
      <c r="H44" s="6">
        <v>2</v>
      </c>
      <c r="I44" s="6">
        <v>1</v>
      </c>
      <c r="J44" s="11">
        <v>261</v>
      </c>
      <c r="V44">
        <f t="shared" si="0"/>
        <v>4.3999999999999997E-2</v>
      </c>
      <c r="W44" t="str">
        <f t="shared" si="2"/>
        <v>ok</v>
      </c>
      <c r="Y44" s="32">
        <v>11</v>
      </c>
    </row>
    <row r="45" spans="1:26" ht="15.95" customHeight="1">
      <c r="A45" s="9">
        <f t="shared" si="1"/>
        <v>44</v>
      </c>
      <c r="B45" s="27">
        <v>29</v>
      </c>
      <c r="C45" s="9">
        <v>1</v>
      </c>
      <c r="D45" s="9">
        <v>1</v>
      </c>
      <c r="E45" s="9">
        <v>260</v>
      </c>
      <c r="G45" s="6">
        <v>1</v>
      </c>
      <c r="H45" s="6">
        <v>1</v>
      </c>
      <c r="I45" s="6">
        <v>4</v>
      </c>
      <c r="J45" s="11">
        <v>227</v>
      </c>
      <c r="T45" s="9" t="s">
        <v>27</v>
      </c>
      <c r="V45">
        <f t="shared" si="0"/>
        <v>-0.12692307692307692</v>
      </c>
      <c r="W45" t="str">
        <f t="shared" si="2"/>
        <v>ok</v>
      </c>
      <c r="Y45" s="32">
        <v>22</v>
      </c>
      <c r="Z45">
        <v>7</v>
      </c>
    </row>
    <row r="46" spans="1:26" ht="15.95" customHeight="1">
      <c r="A46" s="9">
        <f t="shared" si="1"/>
        <v>45</v>
      </c>
      <c r="B46" s="27">
        <v>53</v>
      </c>
      <c r="C46" s="9">
        <v>1</v>
      </c>
      <c r="D46" s="9">
        <v>2</v>
      </c>
      <c r="E46" s="9">
        <v>124</v>
      </c>
      <c r="F46" s="8">
        <v>14.7260030517578</v>
      </c>
      <c r="G46" s="6">
        <v>1</v>
      </c>
      <c r="H46" s="6">
        <v>2</v>
      </c>
      <c r="I46" s="6">
        <v>4</v>
      </c>
      <c r="J46" s="11">
        <v>126</v>
      </c>
      <c r="V46">
        <f t="shared" si="0"/>
        <v>1.6129032258064516E-2</v>
      </c>
      <c r="W46" t="str">
        <f t="shared" si="2"/>
        <v>ok</v>
      </c>
      <c r="Y46" s="32">
        <v>23</v>
      </c>
    </row>
    <row r="47" spans="1:26" ht="15.95" customHeight="1">
      <c r="A47" s="9">
        <f t="shared" si="1"/>
        <v>46</v>
      </c>
      <c r="B47" s="27">
        <v>742</v>
      </c>
      <c r="C47" s="9">
        <v>1</v>
      </c>
      <c r="D47" s="9">
        <v>2</v>
      </c>
      <c r="E47" s="9">
        <v>100</v>
      </c>
      <c r="G47" s="6">
        <v>1</v>
      </c>
      <c r="H47" s="6">
        <v>2</v>
      </c>
      <c r="I47" s="6">
        <v>2</v>
      </c>
      <c r="J47" s="11">
        <v>116</v>
      </c>
      <c r="V47">
        <f t="shared" si="0"/>
        <v>0.16</v>
      </c>
      <c r="W47" t="str">
        <f t="shared" si="2"/>
        <v>tarkista</v>
      </c>
      <c r="Y47" s="32">
        <v>11</v>
      </c>
    </row>
    <row r="48" spans="1:26" ht="15.95" customHeight="1">
      <c r="A48" s="9">
        <f t="shared" si="1"/>
        <v>47</v>
      </c>
      <c r="B48" s="27">
        <v>736</v>
      </c>
      <c r="C48" s="9">
        <v>1</v>
      </c>
      <c r="D48" s="9">
        <v>2</v>
      </c>
      <c r="E48" s="9">
        <v>88</v>
      </c>
      <c r="G48" s="6">
        <v>1</v>
      </c>
      <c r="H48" s="6">
        <v>2</v>
      </c>
      <c r="I48" s="6">
        <v>2</v>
      </c>
      <c r="J48" s="11">
        <v>91</v>
      </c>
      <c r="V48">
        <f t="shared" si="0"/>
        <v>3.4090909090909088E-2</v>
      </c>
      <c r="W48" t="str">
        <f t="shared" si="2"/>
        <v>ok</v>
      </c>
      <c r="Y48" s="32" t="s">
        <v>57</v>
      </c>
    </row>
    <row r="49" spans="1:28" ht="15.95" customHeight="1">
      <c r="A49" s="9">
        <f t="shared" si="1"/>
        <v>48</v>
      </c>
      <c r="B49" s="27">
        <v>741</v>
      </c>
      <c r="C49" s="9">
        <v>1</v>
      </c>
      <c r="D49" s="9">
        <v>2</v>
      </c>
      <c r="E49" s="9">
        <v>115</v>
      </c>
      <c r="G49" s="6">
        <v>1</v>
      </c>
      <c r="H49" s="6">
        <v>2</v>
      </c>
      <c r="I49" s="6">
        <v>2</v>
      </c>
      <c r="J49" s="11">
        <v>120</v>
      </c>
      <c r="T49" s="9" t="s">
        <v>28</v>
      </c>
      <c r="V49">
        <f t="shared" si="0"/>
        <v>4.3478260869565216E-2</v>
      </c>
      <c r="W49" t="str">
        <f t="shared" si="2"/>
        <v>ok</v>
      </c>
      <c r="Y49" s="32">
        <v>11</v>
      </c>
    </row>
    <row r="50" spans="1:28" s="41" customFormat="1" ht="15.95" customHeight="1">
      <c r="A50" s="34">
        <f t="shared" si="1"/>
        <v>49</v>
      </c>
      <c r="B50" s="35">
        <v>55</v>
      </c>
      <c r="C50" s="34">
        <v>1</v>
      </c>
      <c r="D50" s="34">
        <v>1</v>
      </c>
      <c r="E50" s="34">
        <v>244</v>
      </c>
      <c r="F50" s="36">
        <v>19.6780097656249</v>
      </c>
      <c r="G50" s="37">
        <v>1</v>
      </c>
      <c r="H50" s="37">
        <v>1</v>
      </c>
      <c r="I50" s="37">
        <v>1</v>
      </c>
      <c r="J50" s="38">
        <v>257</v>
      </c>
      <c r="K50" s="39"/>
      <c r="L50" s="40"/>
      <c r="M50" s="37">
        <v>19</v>
      </c>
      <c r="N50" s="37">
        <v>205</v>
      </c>
      <c r="O50" s="37">
        <v>125</v>
      </c>
      <c r="P50" s="37">
        <f t="shared" si="3"/>
        <v>21.666666666666664</v>
      </c>
      <c r="Q50" s="37">
        <v>20</v>
      </c>
      <c r="R50" s="37"/>
      <c r="S50" s="37"/>
      <c r="T50" s="34"/>
      <c r="V50" s="41">
        <f t="shared" si="0"/>
        <v>5.3278688524590161E-2</v>
      </c>
      <c r="W50" s="41" t="str">
        <f t="shared" si="2"/>
        <v>ok</v>
      </c>
      <c r="Y50" s="41">
        <v>11</v>
      </c>
    </row>
    <row r="51" spans="1:28" ht="15.95" customHeight="1">
      <c r="A51" s="9">
        <f t="shared" si="1"/>
        <v>50</v>
      </c>
      <c r="B51" s="27">
        <v>737</v>
      </c>
      <c r="C51" s="9">
        <v>1</v>
      </c>
      <c r="D51" s="9">
        <v>2</v>
      </c>
      <c r="E51" s="9">
        <v>152</v>
      </c>
      <c r="F51" s="8">
        <v>16.350000610351501</v>
      </c>
      <c r="G51" s="6">
        <v>1</v>
      </c>
      <c r="H51" s="6">
        <v>2</v>
      </c>
      <c r="I51" s="6">
        <v>2</v>
      </c>
      <c r="J51" s="11">
        <v>160</v>
      </c>
      <c r="T51" s="9" t="s">
        <v>28</v>
      </c>
      <c r="V51">
        <f t="shared" si="0"/>
        <v>5.2631578947368418E-2</v>
      </c>
      <c r="W51" t="str">
        <f t="shared" si="2"/>
        <v>ok</v>
      </c>
      <c r="Y51" s="32" t="s">
        <v>50</v>
      </c>
    </row>
    <row r="52" spans="1:28" ht="15.95" customHeight="1">
      <c r="A52" s="9">
        <f t="shared" si="1"/>
        <v>51</v>
      </c>
      <c r="B52" s="27">
        <v>740</v>
      </c>
      <c r="C52" s="9">
        <v>1</v>
      </c>
      <c r="D52" s="9">
        <v>1</v>
      </c>
      <c r="E52" s="9">
        <v>151</v>
      </c>
      <c r="F52" s="8">
        <v>14.867998168945199</v>
      </c>
      <c r="G52" s="6">
        <v>1</v>
      </c>
      <c r="H52" s="6">
        <v>1</v>
      </c>
      <c r="I52" s="6">
        <v>4</v>
      </c>
      <c r="J52" s="11">
        <v>152</v>
      </c>
      <c r="V52">
        <f t="shared" si="0"/>
        <v>6.6225165562913907E-3</v>
      </c>
      <c r="W52" t="str">
        <f t="shared" si="2"/>
        <v>ok</v>
      </c>
      <c r="Y52" s="32">
        <v>22</v>
      </c>
      <c r="Z52">
        <v>5</v>
      </c>
    </row>
    <row r="53" spans="1:28" ht="15.95" customHeight="1">
      <c r="A53" s="9">
        <f t="shared" si="1"/>
        <v>52</v>
      </c>
      <c r="B53" s="27">
        <v>56</v>
      </c>
      <c r="C53" s="9">
        <v>1</v>
      </c>
      <c r="D53" s="9">
        <v>1</v>
      </c>
      <c r="E53" s="9">
        <v>210</v>
      </c>
      <c r="F53" s="8">
        <v>19.552002441406199</v>
      </c>
      <c r="G53" s="6">
        <v>1</v>
      </c>
      <c r="H53" s="6">
        <v>1</v>
      </c>
      <c r="I53" s="6">
        <v>1</v>
      </c>
      <c r="J53" s="11">
        <v>227</v>
      </c>
      <c r="V53">
        <f t="shared" si="0"/>
        <v>8.0952380952380956E-2</v>
      </c>
      <c r="W53" t="str">
        <f t="shared" si="2"/>
        <v>ok</v>
      </c>
      <c r="Y53" s="32">
        <v>11</v>
      </c>
    </row>
    <row r="54" spans="1:28" ht="15.95" customHeight="1">
      <c r="A54" s="9">
        <f t="shared" si="1"/>
        <v>53</v>
      </c>
      <c r="B54" s="27">
        <v>735</v>
      </c>
      <c r="C54" s="9">
        <v>1</v>
      </c>
      <c r="D54" s="9">
        <v>2</v>
      </c>
      <c r="E54" s="9">
        <v>102</v>
      </c>
      <c r="G54" s="6">
        <v>1</v>
      </c>
      <c r="H54" s="6">
        <v>2</v>
      </c>
      <c r="I54" s="6">
        <v>2</v>
      </c>
      <c r="J54" s="11">
        <v>103</v>
      </c>
      <c r="V54">
        <f t="shared" si="0"/>
        <v>9.8039215686274508E-3</v>
      </c>
      <c r="W54" t="str">
        <f t="shared" si="2"/>
        <v>ok</v>
      </c>
      <c r="Y54" s="32" t="s">
        <v>58</v>
      </c>
    </row>
    <row r="55" spans="1:28" ht="15.95" customHeight="1">
      <c r="A55" s="9">
        <f t="shared" si="1"/>
        <v>54</v>
      </c>
      <c r="B55" s="27">
        <v>739</v>
      </c>
      <c r="C55" s="9">
        <v>1</v>
      </c>
      <c r="D55" s="9">
        <v>2</v>
      </c>
      <c r="E55" s="9">
        <v>138</v>
      </c>
      <c r="G55" s="6">
        <v>1</v>
      </c>
      <c r="H55" s="6">
        <v>2</v>
      </c>
      <c r="I55" s="6">
        <v>2</v>
      </c>
      <c r="J55" s="11">
        <v>143</v>
      </c>
      <c r="V55">
        <f t="shared" si="0"/>
        <v>3.6231884057971016E-2</v>
      </c>
      <c r="W55" t="str">
        <f t="shared" si="2"/>
        <v>ok</v>
      </c>
      <c r="Y55" s="32">
        <v>11</v>
      </c>
    </row>
    <row r="56" spans="1:28" ht="15.95" customHeight="1">
      <c r="A56" s="9">
        <f t="shared" si="1"/>
        <v>55</v>
      </c>
      <c r="B56" s="27">
        <v>58</v>
      </c>
      <c r="C56" s="9">
        <v>1</v>
      </c>
      <c r="D56" s="9">
        <v>1</v>
      </c>
      <c r="E56" s="9">
        <v>244</v>
      </c>
      <c r="F56" s="8">
        <v>19.7210018310546</v>
      </c>
      <c r="G56" s="6">
        <v>1</v>
      </c>
      <c r="H56" s="6">
        <v>1</v>
      </c>
      <c r="I56" s="6">
        <v>1</v>
      </c>
      <c r="J56" s="11">
        <v>252</v>
      </c>
      <c r="T56" s="9" t="s">
        <v>28</v>
      </c>
      <c r="V56">
        <f t="shared" si="0"/>
        <v>3.2786885245901641E-2</v>
      </c>
      <c r="W56" t="str">
        <f t="shared" si="2"/>
        <v>ok</v>
      </c>
      <c r="Y56" s="32">
        <v>11</v>
      </c>
    </row>
    <row r="57" spans="1:28" ht="15.95" customHeight="1">
      <c r="A57" s="9">
        <f t="shared" si="1"/>
        <v>56</v>
      </c>
      <c r="B57" s="27">
        <v>734</v>
      </c>
      <c r="C57" s="9">
        <v>1</v>
      </c>
      <c r="D57" s="9">
        <v>2</v>
      </c>
      <c r="E57" s="9">
        <v>128</v>
      </c>
      <c r="G57" s="6">
        <v>1</v>
      </c>
      <c r="H57" s="6">
        <v>2</v>
      </c>
      <c r="I57" s="6">
        <v>2</v>
      </c>
      <c r="J57" s="11">
        <v>131</v>
      </c>
      <c r="V57">
        <f t="shared" si="0"/>
        <v>2.34375E-2</v>
      </c>
      <c r="W57" t="str">
        <f t="shared" si="2"/>
        <v>ok</v>
      </c>
      <c r="Y57" s="32" t="s">
        <v>50</v>
      </c>
    </row>
    <row r="58" spans="1:28" s="41" customFormat="1" ht="15.95" customHeight="1">
      <c r="A58" s="34">
        <f t="shared" si="1"/>
        <v>57</v>
      </c>
      <c r="B58" s="35">
        <v>32</v>
      </c>
      <c r="C58" s="34">
        <v>1</v>
      </c>
      <c r="D58" s="34">
        <v>2</v>
      </c>
      <c r="E58" s="34">
        <v>242</v>
      </c>
      <c r="F58" s="36">
        <v>20.037001220703001</v>
      </c>
      <c r="G58" s="37">
        <v>1</v>
      </c>
      <c r="H58" s="37">
        <v>2</v>
      </c>
      <c r="I58" s="37">
        <v>1</v>
      </c>
      <c r="J58" s="38">
        <v>250</v>
      </c>
      <c r="K58" s="39"/>
      <c r="L58" s="40"/>
      <c r="M58" s="37">
        <v>18</v>
      </c>
      <c r="N58" s="37">
        <v>205</v>
      </c>
      <c r="O58" s="37">
        <v>115</v>
      </c>
      <c r="P58" s="37">
        <f t="shared" si="3"/>
        <v>13.333333333333332</v>
      </c>
      <c r="Q58" s="37">
        <v>12</v>
      </c>
      <c r="R58" s="37"/>
      <c r="S58" s="37"/>
      <c r="T58" s="34"/>
      <c r="V58" s="41">
        <f t="shared" si="0"/>
        <v>3.3057851239669422E-2</v>
      </c>
      <c r="W58" s="41" t="str">
        <f t="shared" si="2"/>
        <v>ok</v>
      </c>
      <c r="Y58" s="41">
        <v>11</v>
      </c>
    </row>
    <row r="59" spans="1:28" ht="15.95" customHeight="1">
      <c r="A59" s="9">
        <f t="shared" si="1"/>
        <v>58</v>
      </c>
      <c r="B59" s="27">
        <v>738</v>
      </c>
      <c r="C59" s="9">
        <v>1</v>
      </c>
      <c r="D59" s="9">
        <v>2</v>
      </c>
      <c r="E59" s="9">
        <v>91</v>
      </c>
      <c r="G59" s="6">
        <v>1</v>
      </c>
      <c r="H59" s="6">
        <v>2</v>
      </c>
      <c r="I59" s="6">
        <v>2</v>
      </c>
      <c r="J59" s="11">
        <v>92</v>
      </c>
      <c r="V59">
        <f t="shared" si="0"/>
        <v>1.098901098901099E-2</v>
      </c>
      <c r="W59" t="str">
        <f t="shared" si="2"/>
        <v>ok</v>
      </c>
      <c r="Y59" s="32" t="s">
        <v>57</v>
      </c>
    </row>
    <row r="60" spans="1:28" ht="15.95" customHeight="1">
      <c r="A60" s="9">
        <f t="shared" si="1"/>
        <v>59</v>
      </c>
      <c r="B60" s="27">
        <v>57</v>
      </c>
      <c r="C60" s="9">
        <v>1</v>
      </c>
      <c r="D60" s="9">
        <v>1</v>
      </c>
      <c r="E60" s="9">
        <v>213</v>
      </c>
      <c r="F60" s="8">
        <v>19.104009765624902</v>
      </c>
      <c r="G60" s="6">
        <v>1</v>
      </c>
      <c r="H60" s="6">
        <v>1</v>
      </c>
      <c r="I60" s="6">
        <v>1</v>
      </c>
      <c r="J60" s="11">
        <v>216</v>
      </c>
      <c r="V60">
        <f t="shared" si="0"/>
        <v>1.4084507042253521E-2</v>
      </c>
      <c r="W60" t="str">
        <f t="shared" si="2"/>
        <v>ok</v>
      </c>
      <c r="Y60" s="32" t="s">
        <v>50</v>
      </c>
    </row>
    <row r="61" spans="1:28" ht="15.95" customHeight="1">
      <c r="A61" s="9">
        <f t="shared" si="1"/>
        <v>60</v>
      </c>
      <c r="B61" s="27">
        <v>733</v>
      </c>
      <c r="C61" s="9">
        <v>1</v>
      </c>
      <c r="D61" s="9">
        <v>2</v>
      </c>
      <c r="E61" s="9">
        <v>136</v>
      </c>
      <c r="G61" s="6">
        <v>1</v>
      </c>
      <c r="H61" s="6">
        <v>2</v>
      </c>
      <c r="I61" s="6">
        <v>2</v>
      </c>
      <c r="J61" s="11">
        <v>140</v>
      </c>
      <c r="V61">
        <f t="shared" si="0"/>
        <v>2.9411764705882353E-2</v>
      </c>
      <c r="W61" t="str">
        <f t="shared" si="2"/>
        <v>ok</v>
      </c>
      <c r="Y61" s="32" t="s">
        <v>59</v>
      </c>
      <c r="AA61">
        <v>1.5</v>
      </c>
    </row>
    <row r="62" spans="1:28" ht="15.95" customHeight="1">
      <c r="A62" s="9">
        <f t="shared" si="1"/>
        <v>61</v>
      </c>
      <c r="B62" s="27">
        <v>59</v>
      </c>
      <c r="C62" s="9">
        <v>1</v>
      </c>
      <c r="D62" s="9">
        <v>1</v>
      </c>
      <c r="E62" s="9">
        <v>257</v>
      </c>
      <c r="F62" s="8">
        <v>19.173998779296799</v>
      </c>
      <c r="G62" s="6">
        <v>1</v>
      </c>
      <c r="H62" s="6">
        <v>1</v>
      </c>
      <c r="I62" s="6">
        <v>1</v>
      </c>
      <c r="J62" s="11">
        <v>265</v>
      </c>
      <c r="T62" s="9" t="s">
        <v>29</v>
      </c>
      <c r="V62">
        <f t="shared" si="0"/>
        <v>3.1128404669260701E-2</v>
      </c>
      <c r="W62" t="str">
        <f t="shared" si="2"/>
        <v>ok</v>
      </c>
      <c r="Y62">
        <v>11</v>
      </c>
      <c r="AB62" s="32" t="s">
        <v>60</v>
      </c>
    </row>
    <row r="63" spans="1:28" ht="15.95" customHeight="1">
      <c r="A63" s="9">
        <f t="shared" si="1"/>
        <v>62</v>
      </c>
      <c r="B63" s="27">
        <v>723</v>
      </c>
      <c r="C63" s="9">
        <v>1</v>
      </c>
      <c r="D63" s="9">
        <v>2</v>
      </c>
      <c r="E63" s="9">
        <v>138</v>
      </c>
      <c r="F63" s="8">
        <v>12.7220073242187</v>
      </c>
      <c r="G63" s="6">
        <v>1</v>
      </c>
      <c r="H63" s="6">
        <v>2</v>
      </c>
      <c r="I63" s="6">
        <v>2</v>
      </c>
      <c r="J63" s="11">
        <v>143</v>
      </c>
      <c r="V63">
        <f t="shared" si="0"/>
        <v>3.6231884057971016E-2</v>
      </c>
      <c r="W63" t="str">
        <f t="shared" si="2"/>
        <v>ok</v>
      </c>
      <c r="Y63">
        <v>11</v>
      </c>
    </row>
    <row r="64" spans="1:28" ht="15.95" customHeight="1">
      <c r="A64" s="9">
        <f t="shared" si="1"/>
        <v>63</v>
      </c>
      <c r="B64" s="27">
        <v>60</v>
      </c>
      <c r="C64" s="9">
        <v>1</v>
      </c>
      <c r="D64" s="9">
        <v>2</v>
      </c>
      <c r="E64" s="9">
        <v>185</v>
      </c>
      <c r="F64" s="8">
        <v>17.781998168945201</v>
      </c>
      <c r="G64" s="6">
        <v>1</v>
      </c>
      <c r="H64" s="6">
        <v>2</v>
      </c>
      <c r="I64" s="6">
        <v>2</v>
      </c>
      <c r="J64" s="11">
        <v>192</v>
      </c>
      <c r="V64">
        <f t="shared" si="0"/>
        <v>3.783783783783784E-2</v>
      </c>
      <c r="W64" t="str">
        <f t="shared" si="2"/>
        <v>ok</v>
      </c>
      <c r="Y64">
        <v>11</v>
      </c>
    </row>
    <row r="65" spans="1:28" ht="15.95" customHeight="1">
      <c r="A65" s="9">
        <f t="shared" si="1"/>
        <v>64</v>
      </c>
      <c r="B65" s="27">
        <v>724</v>
      </c>
      <c r="C65" s="9">
        <v>1</v>
      </c>
      <c r="D65" s="9">
        <v>2</v>
      </c>
      <c r="E65" s="9">
        <v>92</v>
      </c>
      <c r="G65" s="6">
        <v>1</v>
      </c>
      <c r="H65" s="6">
        <v>2</v>
      </c>
      <c r="I65" s="6">
        <v>4</v>
      </c>
      <c r="J65" s="11">
        <v>92</v>
      </c>
      <c r="V65">
        <f t="shared" si="0"/>
        <v>0</v>
      </c>
      <c r="W65" t="str">
        <f t="shared" si="2"/>
        <v>ok</v>
      </c>
      <c r="Y65" s="32" t="s">
        <v>59</v>
      </c>
      <c r="AA65">
        <v>1</v>
      </c>
    </row>
    <row r="66" spans="1:28" ht="15.95" customHeight="1">
      <c r="A66" s="9">
        <f t="shared" si="1"/>
        <v>65</v>
      </c>
      <c r="B66" s="27">
        <v>732</v>
      </c>
      <c r="C66" s="9">
        <v>1</v>
      </c>
      <c r="D66" s="9">
        <v>2</v>
      </c>
      <c r="E66" s="9">
        <v>140</v>
      </c>
      <c r="G66" s="6">
        <v>1</v>
      </c>
      <c r="H66" s="6">
        <v>2</v>
      </c>
      <c r="I66" s="6">
        <v>2</v>
      </c>
      <c r="J66" s="11">
        <v>148</v>
      </c>
      <c r="V66">
        <f t="shared" si="0"/>
        <v>5.7142857142857141E-2</v>
      </c>
      <c r="W66" t="str">
        <f t="shared" si="2"/>
        <v>ok</v>
      </c>
      <c r="Y66" s="32" t="s">
        <v>50</v>
      </c>
    </row>
    <row r="67" spans="1:28" ht="15.95" customHeight="1">
      <c r="A67" s="9">
        <f t="shared" si="1"/>
        <v>66</v>
      </c>
      <c r="B67" s="27">
        <v>61</v>
      </c>
      <c r="C67" s="9">
        <v>1</v>
      </c>
      <c r="D67" s="9">
        <v>2</v>
      </c>
      <c r="E67" s="9">
        <v>223</v>
      </c>
      <c r="F67" s="8">
        <v>19.0130030517577</v>
      </c>
      <c r="G67" s="6">
        <v>1</v>
      </c>
      <c r="H67" s="6">
        <v>2</v>
      </c>
      <c r="I67" s="6">
        <v>1</v>
      </c>
      <c r="J67" s="11">
        <v>236</v>
      </c>
      <c r="V67">
        <f t="shared" ref="V67:V130" si="4">(J67-E67)/E67</f>
        <v>5.829596412556054E-2</v>
      </c>
      <c r="W67" t="str">
        <f t="shared" si="2"/>
        <v>ok</v>
      </c>
      <c r="Y67" s="32">
        <v>11</v>
      </c>
    </row>
    <row r="68" spans="1:28" ht="15.95" customHeight="1">
      <c r="A68" s="9">
        <f t="shared" ref="A68:A131" si="5">A67+1</f>
        <v>67</v>
      </c>
      <c r="B68" s="27">
        <v>731</v>
      </c>
      <c r="C68" s="9">
        <v>1</v>
      </c>
      <c r="D68" s="9">
        <v>2</v>
      </c>
      <c r="E68" s="9">
        <v>123</v>
      </c>
      <c r="F68" s="8">
        <v>10.848999999999901</v>
      </c>
      <c r="G68" s="6">
        <v>1</v>
      </c>
      <c r="H68" s="6">
        <v>2</v>
      </c>
      <c r="I68" s="6">
        <v>2</v>
      </c>
      <c r="J68" s="11">
        <v>128</v>
      </c>
      <c r="V68">
        <f t="shared" si="4"/>
        <v>4.065040650406504E-2</v>
      </c>
      <c r="W68" t="str">
        <f t="shared" si="2"/>
        <v>ok</v>
      </c>
      <c r="Y68" s="32" t="s">
        <v>50</v>
      </c>
    </row>
    <row r="69" spans="1:28" ht="15.95" customHeight="1">
      <c r="A69" s="9">
        <f t="shared" si="5"/>
        <v>68</v>
      </c>
      <c r="B69" s="27">
        <v>730</v>
      </c>
      <c r="C69" s="9">
        <v>1</v>
      </c>
      <c r="D69" s="9">
        <v>2</v>
      </c>
      <c r="E69" s="9">
        <v>158</v>
      </c>
      <c r="G69" s="6">
        <v>1</v>
      </c>
      <c r="H69" s="6">
        <v>2</v>
      </c>
      <c r="I69" s="6">
        <v>2</v>
      </c>
      <c r="J69" s="11">
        <v>163</v>
      </c>
      <c r="V69">
        <f t="shared" si="4"/>
        <v>3.1645569620253167E-2</v>
      </c>
      <c r="W69" t="str">
        <f t="shared" si="2"/>
        <v>ok</v>
      </c>
      <c r="Y69" s="32" t="s">
        <v>50</v>
      </c>
    </row>
    <row r="70" spans="1:28" ht="15.95" customHeight="1">
      <c r="A70" s="9">
        <f t="shared" si="5"/>
        <v>69</v>
      </c>
      <c r="B70" s="27">
        <v>726</v>
      </c>
      <c r="C70" s="9">
        <v>1</v>
      </c>
      <c r="D70" s="9">
        <v>2</v>
      </c>
      <c r="E70" s="9">
        <v>160</v>
      </c>
      <c r="F70" s="8">
        <v>15.766004272460901</v>
      </c>
      <c r="G70" s="6">
        <v>1</v>
      </c>
      <c r="H70" s="6">
        <v>2</v>
      </c>
      <c r="I70" s="6">
        <v>2</v>
      </c>
      <c r="J70" s="11">
        <v>176</v>
      </c>
      <c r="V70">
        <f t="shared" si="4"/>
        <v>0.1</v>
      </c>
      <c r="W70" t="str">
        <f t="shared" ref="W70:W133" si="6">IF(V70&lt;=0.1,"ok",IF(OR(V70&gt;=-0.1),"tarkista"))</f>
        <v>ok</v>
      </c>
      <c r="Y70">
        <v>11</v>
      </c>
    </row>
    <row r="71" spans="1:28" ht="15.95" customHeight="1">
      <c r="A71" s="9">
        <f t="shared" si="5"/>
        <v>70</v>
      </c>
      <c r="B71" s="27">
        <v>88</v>
      </c>
      <c r="C71" s="9">
        <v>1</v>
      </c>
      <c r="D71" s="9">
        <v>2</v>
      </c>
      <c r="E71" s="9">
        <v>169</v>
      </c>
      <c r="F71" s="8">
        <v>17.379008544921799</v>
      </c>
      <c r="G71" s="6">
        <v>1</v>
      </c>
      <c r="H71" s="6">
        <v>2</v>
      </c>
      <c r="I71" s="6">
        <v>2</v>
      </c>
      <c r="J71" s="11">
        <v>179</v>
      </c>
      <c r="V71">
        <f t="shared" si="4"/>
        <v>5.9171597633136092E-2</v>
      </c>
      <c r="W71" t="str">
        <f t="shared" si="6"/>
        <v>ok</v>
      </c>
      <c r="Y71" s="32" t="s">
        <v>50</v>
      </c>
    </row>
    <row r="72" spans="1:28" s="41" customFormat="1" ht="15.95" customHeight="1">
      <c r="A72" s="34">
        <f t="shared" si="5"/>
        <v>71</v>
      </c>
      <c r="B72" s="35">
        <v>727</v>
      </c>
      <c r="C72" s="34">
        <v>1</v>
      </c>
      <c r="D72" s="34">
        <v>2</v>
      </c>
      <c r="E72" s="34">
        <v>128</v>
      </c>
      <c r="F72" s="36"/>
      <c r="G72" s="37">
        <v>1</v>
      </c>
      <c r="H72" s="37">
        <v>2</v>
      </c>
      <c r="I72" s="37">
        <v>2</v>
      </c>
      <c r="J72" s="38">
        <v>129</v>
      </c>
      <c r="K72" s="39"/>
      <c r="L72" s="40"/>
      <c r="M72" s="37">
        <v>10</v>
      </c>
      <c r="N72" s="37">
        <v>158</v>
      </c>
      <c r="O72" s="37">
        <v>60</v>
      </c>
      <c r="P72" s="37">
        <f t="shared" si="3"/>
        <v>1.6666666666666665</v>
      </c>
      <c r="Q72" s="37">
        <v>12</v>
      </c>
      <c r="R72" s="37"/>
      <c r="S72" s="37"/>
      <c r="T72" s="34"/>
      <c r="V72" s="41">
        <f t="shared" si="4"/>
        <v>7.8125E-3</v>
      </c>
      <c r="W72" s="41" t="str">
        <f t="shared" si="6"/>
        <v>ok</v>
      </c>
      <c r="Y72" s="41">
        <v>11</v>
      </c>
    </row>
    <row r="73" spans="1:28" s="41" customFormat="1" ht="15.95" customHeight="1">
      <c r="A73" s="34">
        <f t="shared" si="5"/>
        <v>72</v>
      </c>
      <c r="B73" s="35">
        <v>62</v>
      </c>
      <c r="C73" s="34">
        <v>1</v>
      </c>
      <c r="D73" s="34">
        <v>1</v>
      </c>
      <c r="E73" s="34">
        <v>232</v>
      </c>
      <c r="F73" s="36">
        <v>20.819000610351502</v>
      </c>
      <c r="G73" s="37">
        <v>1</v>
      </c>
      <c r="H73" s="37">
        <v>1</v>
      </c>
      <c r="I73" s="37">
        <v>1</v>
      </c>
      <c r="J73" s="38">
        <v>333</v>
      </c>
      <c r="K73" s="39"/>
      <c r="L73" s="40"/>
      <c r="M73" s="37">
        <v>26</v>
      </c>
      <c r="N73" s="37">
        <v>207</v>
      </c>
      <c r="O73" s="37">
        <v>120</v>
      </c>
      <c r="P73" s="37">
        <f t="shared" si="3"/>
        <v>168.33333333333331</v>
      </c>
      <c r="Q73" s="37">
        <v>20</v>
      </c>
      <c r="R73" s="37"/>
      <c r="S73" s="37">
        <f>60+9</f>
        <v>69</v>
      </c>
      <c r="T73" s="34" t="s">
        <v>30</v>
      </c>
      <c r="V73" s="41">
        <f t="shared" si="4"/>
        <v>0.43534482758620691</v>
      </c>
      <c r="W73" s="41" t="str">
        <f t="shared" si="6"/>
        <v>tarkista</v>
      </c>
      <c r="Y73" s="41">
        <v>11</v>
      </c>
      <c r="AB73" s="42" t="s">
        <v>60</v>
      </c>
    </row>
    <row r="74" spans="1:28" s="41" customFormat="1" ht="15.95" customHeight="1">
      <c r="A74" s="34">
        <f t="shared" si="5"/>
        <v>73</v>
      </c>
      <c r="B74" s="35">
        <v>90</v>
      </c>
      <c r="C74" s="34">
        <v>1</v>
      </c>
      <c r="D74" s="34">
        <v>3</v>
      </c>
      <c r="E74" s="34">
        <v>306</v>
      </c>
      <c r="F74" s="36">
        <v>22.730003662109301</v>
      </c>
      <c r="G74" s="37">
        <v>1</v>
      </c>
      <c r="H74" s="37">
        <v>3</v>
      </c>
      <c r="I74" s="37">
        <v>1</v>
      </c>
      <c r="J74" s="38">
        <v>314</v>
      </c>
      <c r="K74" s="39"/>
      <c r="L74" s="40"/>
      <c r="M74" s="37">
        <v>26</v>
      </c>
      <c r="N74" s="37">
        <v>240</v>
      </c>
      <c r="O74" s="37">
        <v>105</v>
      </c>
      <c r="P74" s="37">
        <f t="shared" si="3"/>
        <v>13.333333333333332</v>
      </c>
      <c r="Q74" s="37">
        <v>12</v>
      </c>
      <c r="R74" s="37"/>
      <c r="S74" s="37"/>
      <c r="T74" s="34"/>
      <c r="V74" s="41">
        <f t="shared" si="4"/>
        <v>2.6143790849673203E-2</v>
      </c>
      <c r="W74" s="41" t="str">
        <f t="shared" si="6"/>
        <v>ok</v>
      </c>
      <c r="Y74" s="41">
        <v>11</v>
      </c>
    </row>
    <row r="75" spans="1:28" ht="15.95" customHeight="1">
      <c r="A75" s="9">
        <f t="shared" si="5"/>
        <v>74</v>
      </c>
      <c r="B75" s="27">
        <v>65</v>
      </c>
      <c r="C75" s="9">
        <v>1</v>
      </c>
      <c r="D75" s="9">
        <v>2</v>
      </c>
      <c r="E75" s="9">
        <v>297</v>
      </c>
      <c r="F75" s="8">
        <v>21.827003662109298</v>
      </c>
      <c r="G75" s="6">
        <v>1</v>
      </c>
      <c r="H75" s="6">
        <v>2</v>
      </c>
      <c r="I75" s="6">
        <v>1</v>
      </c>
      <c r="J75" s="11">
        <v>311</v>
      </c>
      <c r="V75">
        <f t="shared" si="4"/>
        <v>4.7138047138047139E-2</v>
      </c>
      <c r="W75" t="str">
        <f t="shared" si="6"/>
        <v>ok</v>
      </c>
      <c r="Y75">
        <v>11</v>
      </c>
    </row>
    <row r="76" spans="1:28" ht="15.95" customHeight="1">
      <c r="A76" s="9">
        <f t="shared" si="5"/>
        <v>75</v>
      </c>
      <c r="B76" s="27">
        <v>92</v>
      </c>
      <c r="C76" s="9">
        <v>1</v>
      </c>
      <c r="D76" s="9">
        <v>1</v>
      </c>
      <c r="E76" s="9">
        <v>234</v>
      </c>
      <c r="G76" s="6">
        <v>1</v>
      </c>
      <c r="H76" s="6">
        <v>1</v>
      </c>
      <c r="I76" s="6">
        <v>3</v>
      </c>
      <c r="L76" s="13">
        <v>333</v>
      </c>
      <c r="V76">
        <f>(J76-E76)/E76</f>
        <v>-1</v>
      </c>
      <c r="W76" t="str">
        <f>IF(V76&lt;=0.1,"ok",IF(OR(V76&gt;=-0.1),"tarkista"))</f>
        <v>ok</v>
      </c>
      <c r="Y76">
        <v>31</v>
      </c>
    </row>
    <row r="77" spans="1:28" s="24" customFormat="1" ht="15.95" customHeight="1">
      <c r="A77" s="17">
        <f t="shared" si="5"/>
        <v>76</v>
      </c>
      <c r="B77" s="18">
        <v>93</v>
      </c>
      <c r="C77" s="17">
        <v>1</v>
      </c>
      <c r="D77" s="17">
        <v>2</v>
      </c>
      <c r="E77" s="17">
        <v>209</v>
      </c>
      <c r="F77" s="19">
        <v>20.656009155273399</v>
      </c>
      <c r="G77" s="20">
        <v>1</v>
      </c>
      <c r="H77" s="20">
        <v>2</v>
      </c>
      <c r="I77" s="20">
        <v>1</v>
      </c>
      <c r="J77" s="21">
        <v>243</v>
      </c>
      <c r="K77" s="22"/>
      <c r="L77" s="23"/>
      <c r="M77" s="20"/>
      <c r="N77" s="20"/>
      <c r="O77" s="20"/>
      <c r="P77" s="20"/>
      <c r="Q77" s="20"/>
      <c r="R77" s="20"/>
      <c r="S77" s="20"/>
      <c r="T77" s="17" t="s">
        <v>40</v>
      </c>
      <c r="V77" s="24">
        <f t="shared" si="4"/>
        <v>0.16267942583732056</v>
      </c>
      <c r="W77" s="24" t="str">
        <f t="shared" si="6"/>
        <v>tarkista</v>
      </c>
      <c r="Y77" s="24">
        <v>11</v>
      </c>
    </row>
    <row r="78" spans="1:28" ht="15.95" customHeight="1">
      <c r="A78" s="9">
        <f t="shared" si="5"/>
        <v>77</v>
      </c>
      <c r="B78" s="27">
        <v>701</v>
      </c>
      <c r="C78" s="9">
        <v>2</v>
      </c>
      <c r="D78" s="9">
        <v>1</v>
      </c>
      <c r="E78" s="9">
        <v>87</v>
      </c>
      <c r="G78" s="6">
        <v>1</v>
      </c>
      <c r="H78" s="6">
        <v>2</v>
      </c>
      <c r="I78" s="6">
        <v>2</v>
      </c>
      <c r="J78" s="11">
        <v>99</v>
      </c>
      <c r="T78" s="9" t="s">
        <v>31</v>
      </c>
      <c r="V78">
        <f t="shared" si="4"/>
        <v>0.13793103448275862</v>
      </c>
      <c r="W78" t="str">
        <f t="shared" si="6"/>
        <v>tarkista</v>
      </c>
      <c r="Y78">
        <v>11</v>
      </c>
    </row>
    <row r="79" spans="1:28" ht="15.95" customHeight="1">
      <c r="A79" s="9">
        <f t="shared" si="5"/>
        <v>78</v>
      </c>
      <c r="B79" s="27">
        <v>20</v>
      </c>
      <c r="C79" s="9">
        <v>2</v>
      </c>
      <c r="D79" s="9">
        <v>1</v>
      </c>
      <c r="E79" s="9">
        <v>247</v>
      </c>
      <c r="F79" s="8">
        <v>20.185007324218699</v>
      </c>
      <c r="G79" s="6">
        <v>1</v>
      </c>
      <c r="H79" s="6">
        <v>1</v>
      </c>
      <c r="I79" s="6">
        <v>1</v>
      </c>
      <c r="J79" s="11">
        <v>254</v>
      </c>
      <c r="V79">
        <f t="shared" si="4"/>
        <v>2.8340080971659919E-2</v>
      </c>
      <c r="W79" t="str">
        <f t="shared" si="6"/>
        <v>ok</v>
      </c>
      <c r="Y79">
        <v>11</v>
      </c>
    </row>
    <row r="80" spans="1:28" ht="15.95" customHeight="1">
      <c r="A80" s="9">
        <f t="shared" si="5"/>
        <v>79</v>
      </c>
      <c r="B80" s="27">
        <v>702</v>
      </c>
      <c r="C80" s="9">
        <v>2</v>
      </c>
      <c r="D80" s="9">
        <v>2</v>
      </c>
      <c r="E80" s="9">
        <v>97</v>
      </c>
      <c r="G80" s="6">
        <v>1</v>
      </c>
      <c r="H80" s="6">
        <v>2</v>
      </c>
      <c r="I80" s="6">
        <v>2</v>
      </c>
      <c r="J80" s="11">
        <v>108</v>
      </c>
      <c r="V80">
        <f t="shared" si="4"/>
        <v>0.1134020618556701</v>
      </c>
      <c r="W80" t="str">
        <f t="shared" si="6"/>
        <v>tarkista</v>
      </c>
      <c r="Y80">
        <v>11</v>
      </c>
    </row>
    <row r="81" spans="1:26" ht="15.95" customHeight="1">
      <c r="A81" s="9">
        <f t="shared" si="5"/>
        <v>80</v>
      </c>
      <c r="B81" s="27">
        <v>754</v>
      </c>
      <c r="C81" s="9">
        <v>2</v>
      </c>
      <c r="D81" s="9">
        <v>2</v>
      </c>
      <c r="E81" s="9">
        <v>113</v>
      </c>
      <c r="G81" s="6">
        <v>1</v>
      </c>
      <c r="H81" s="6">
        <v>2</v>
      </c>
      <c r="I81" s="6">
        <v>2</v>
      </c>
      <c r="J81" s="11">
        <v>123</v>
      </c>
      <c r="V81">
        <f t="shared" si="4"/>
        <v>8.8495575221238937E-2</v>
      </c>
      <c r="W81" t="str">
        <f t="shared" si="6"/>
        <v>ok</v>
      </c>
      <c r="Y81">
        <v>11</v>
      </c>
    </row>
    <row r="82" spans="1:26" s="41" customFormat="1" ht="15.95" customHeight="1">
      <c r="A82" s="34">
        <f t="shared" si="5"/>
        <v>81</v>
      </c>
      <c r="B82" s="35">
        <v>21</v>
      </c>
      <c r="C82" s="34">
        <v>2</v>
      </c>
      <c r="D82" s="34">
        <v>1</v>
      </c>
      <c r="E82" s="34">
        <v>325</v>
      </c>
      <c r="F82" s="36">
        <v>22.2899981689452</v>
      </c>
      <c r="G82" s="37">
        <v>1</v>
      </c>
      <c r="H82" s="37">
        <v>1</v>
      </c>
      <c r="I82" s="37">
        <v>1</v>
      </c>
      <c r="J82" s="38">
        <v>329</v>
      </c>
      <c r="K82" s="39"/>
      <c r="L82" s="40"/>
      <c r="M82" s="37">
        <v>25</v>
      </c>
      <c r="N82" s="37">
        <v>230</v>
      </c>
      <c r="O82" s="37">
        <v>130</v>
      </c>
      <c r="P82" s="37">
        <f t="shared" ref="P82:P140" si="7">((J82-E82)/3)*5</f>
        <v>6.6666666666666661</v>
      </c>
      <c r="Q82" s="37">
        <v>20</v>
      </c>
      <c r="R82" s="37"/>
      <c r="S82" s="37"/>
      <c r="T82" s="34"/>
      <c r="V82" s="41">
        <f t="shared" si="4"/>
        <v>1.2307692307692308E-2</v>
      </c>
      <c r="W82" s="41" t="str">
        <f t="shared" si="6"/>
        <v>ok</v>
      </c>
      <c r="Y82" s="41">
        <v>11</v>
      </c>
    </row>
    <row r="83" spans="1:26" ht="15.95" customHeight="1">
      <c r="A83" s="9">
        <f t="shared" si="5"/>
        <v>82</v>
      </c>
      <c r="B83" s="27">
        <v>756</v>
      </c>
      <c r="C83" s="9">
        <v>2</v>
      </c>
      <c r="D83" s="9">
        <v>2</v>
      </c>
      <c r="E83" s="9">
        <v>102</v>
      </c>
      <c r="G83" s="6">
        <v>1</v>
      </c>
      <c r="H83" s="6">
        <v>2</v>
      </c>
      <c r="I83" s="6">
        <v>2</v>
      </c>
      <c r="J83" s="11">
        <v>111</v>
      </c>
      <c r="V83">
        <f t="shared" si="4"/>
        <v>8.8235294117647065E-2</v>
      </c>
      <c r="W83" t="str">
        <f t="shared" si="6"/>
        <v>ok</v>
      </c>
      <c r="Y83">
        <v>11</v>
      </c>
    </row>
    <row r="84" spans="1:26" ht="15.95" customHeight="1">
      <c r="A84" s="9">
        <f t="shared" si="5"/>
        <v>83</v>
      </c>
      <c r="B84" s="27">
        <v>755</v>
      </c>
      <c r="C84" s="9">
        <v>2</v>
      </c>
      <c r="D84" s="9">
        <v>1</v>
      </c>
      <c r="E84" s="9">
        <v>145</v>
      </c>
      <c r="G84" s="6">
        <v>1</v>
      </c>
      <c r="H84" s="6">
        <v>1</v>
      </c>
      <c r="I84" s="6">
        <v>2</v>
      </c>
      <c r="J84" s="11">
        <v>147</v>
      </c>
      <c r="T84" s="9" t="s">
        <v>32</v>
      </c>
      <c r="V84">
        <f t="shared" si="4"/>
        <v>1.3793103448275862E-2</v>
      </c>
      <c r="W84" t="str">
        <f t="shared" si="6"/>
        <v>ok</v>
      </c>
      <c r="Y84" s="32" t="s">
        <v>61</v>
      </c>
    </row>
    <row r="85" spans="1:26" ht="15.95" customHeight="1">
      <c r="A85" s="9">
        <f t="shared" si="5"/>
        <v>84</v>
      </c>
      <c r="B85" s="27">
        <v>43</v>
      </c>
      <c r="C85" s="9">
        <v>2</v>
      </c>
      <c r="D85" s="9">
        <v>1</v>
      </c>
      <c r="E85" s="9">
        <v>182</v>
      </c>
      <c r="F85" s="8">
        <v>18.766007934570201</v>
      </c>
      <c r="G85" s="6">
        <v>1</v>
      </c>
      <c r="H85" s="6">
        <v>1</v>
      </c>
      <c r="I85" s="6">
        <v>2</v>
      </c>
      <c r="J85" s="11">
        <v>193</v>
      </c>
      <c r="V85">
        <f t="shared" si="4"/>
        <v>6.043956043956044E-2</v>
      </c>
      <c r="W85" t="str">
        <f t="shared" si="6"/>
        <v>ok</v>
      </c>
      <c r="Y85" s="32" t="s">
        <v>50</v>
      </c>
    </row>
    <row r="86" spans="1:26" ht="15.95" customHeight="1">
      <c r="A86" s="9">
        <f t="shared" si="5"/>
        <v>85</v>
      </c>
      <c r="B86" s="27">
        <v>753</v>
      </c>
      <c r="C86" s="9">
        <v>2</v>
      </c>
      <c r="D86" s="9">
        <v>2</v>
      </c>
      <c r="E86" s="9">
        <v>137</v>
      </c>
      <c r="G86" s="6">
        <v>1</v>
      </c>
      <c r="H86" s="6">
        <v>2</v>
      </c>
      <c r="I86" s="6">
        <v>2</v>
      </c>
      <c r="J86" s="11">
        <v>145</v>
      </c>
      <c r="V86">
        <f t="shared" si="4"/>
        <v>5.8394160583941604E-2</v>
      </c>
      <c r="W86" t="str">
        <f t="shared" si="6"/>
        <v>ok</v>
      </c>
      <c r="Y86" s="32">
        <v>11</v>
      </c>
    </row>
    <row r="87" spans="1:26" ht="15.95" customHeight="1">
      <c r="A87" s="9">
        <f t="shared" si="5"/>
        <v>86</v>
      </c>
      <c r="B87" s="27">
        <v>703</v>
      </c>
      <c r="C87" s="9">
        <v>2</v>
      </c>
      <c r="D87" s="9">
        <v>1</v>
      </c>
      <c r="E87" s="9">
        <v>165</v>
      </c>
      <c r="F87" s="8">
        <v>16.117006713867099</v>
      </c>
      <c r="G87" s="6">
        <v>1</v>
      </c>
      <c r="H87" s="6">
        <v>1</v>
      </c>
      <c r="I87" s="6">
        <v>4</v>
      </c>
      <c r="J87" s="11">
        <v>156</v>
      </c>
      <c r="T87" s="9" t="s">
        <v>33</v>
      </c>
      <c r="V87">
        <f t="shared" si="4"/>
        <v>-5.4545454545454543E-2</v>
      </c>
      <c r="W87" t="str">
        <f t="shared" si="6"/>
        <v>ok</v>
      </c>
      <c r="Y87" s="32">
        <v>21</v>
      </c>
    </row>
    <row r="88" spans="1:26" ht="15.95" customHeight="1">
      <c r="A88" s="9">
        <f t="shared" si="5"/>
        <v>87</v>
      </c>
      <c r="B88" s="27">
        <v>752</v>
      </c>
      <c r="C88" s="9">
        <v>2</v>
      </c>
      <c r="D88" s="9">
        <v>2</v>
      </c>
      <c r="E88" s="9">
        <v>94</v>
      </c>
      <c r="G88" s="6">
        <v>1</v>
      </c>
      <c r="H88" s="6">
        <v>2</v>
      </c>
      <c r="I88" s="6">
        <v>2</v>
      </c>
      <c r="J88" s="11">
        <v>104</v>
      </c>
      <c r="V88">
        <f t="shared" si="4"/>
        <v>0.10638297872340426</v>
      </c>
      <c r="W88" t="str">
        <f t="shared" si="6"/>
        <v>tarkista</v>
      </c>
      <c r="Y88" s="32" t="s">
        <v>57</v>
      </c>
    </row>
    <row r="89" spans="1:26" ht="15.95" customHeight="1">
      <c r="A89" s="9">
        <f t="shared" si="5"/>
        <v>88</v>
      </c>
      <c r="B89" s="27">
        <v>757</v>
      </c>
      <c r="C89" s="9">
        <v>2</v>
      </c>
      <c r="D89" s="9">
        <v>1</v>
      </c>
      <c r="E89" s="9">
        <v>132</v>
      </c>
      <c r="G89" s="6">
        <v>1</v>
      </c>
      <c r="H89" s="6">
        <v>1</v>
      </c>
      <c r="I89" s="6">
        <v>4</v>
      </c>
      <c r="J89" s="11">
        <v>136</v>
      </c>
      <c r="V89">
        <f t="shared" si="4"/>
        <v>3.0303030303030304E-2</v>
      </c>
      <c r="W89" t="str">
        <f t="shared" si="6"/>
        <v>ok</v>
      </c>
      <c r="Y89">
        <v>22</v>
      </c>
      <c r="Z89">
        <v>8</v>
      </c>
    </row>
    <row r="90" spans="1:26" ht="15.95" customHeight="1">
      <c r="A90" s="9">
        <f t="shared" si="5"/>
        <v>89</v>
      </c>
      <c r="B90" s="27">
        <v>44</v>
      </c>
      <c r="C90" s="9">
        <v>2</v>
      </c>
      <c r="D90" s="9">
        <v>1</v>
      </c>
      <c r="E90" s="9">
        <v>304</v>
      </c>
      <c r="F90" s="8">
        <v>22.939006103515499</v>
      </c>
      <c r="G90" s="6">
        <v>1</v>
      </c>
      <c r="H90" s="6">
        <v>1</v>
      </c>
      <c r="I90" s="6">
        <v>1</v>
      </c>
      <c r="J90" s="11">
        <v>314</v>
      </c>
      <c r="V90">
        <f t="shared" si="4"/>
        <v>3.2894736842105261E-2</v>
      </c>
      <c r="W90" t="str">
        <f t="shared" si="6"/>
        <v>ok</v>
      </c>
      <c r="Y90">
        <v>11</v>
      </c>
    </row>
    <row r="91" spans="1:26" ht="15.95" customHeight="1">
      <c r="A91" s="9">
        <f t="shared" si="5"/>
        <v>90</v>
      </c>
      <c r="B91" s="27">
        <v>751</v>
      </c>
      <c r="C91" s="9">
        <v>2</v>
      </c>
      <c r="D91" s="9">
        <v>2</v>
      </c>
      <c r="E91" s="9">
        <v>100</v>
      </c>
      <c r="G91" s="6">
        <v>1</v>
      </c>
      <c r="H91" s="6">
        <v>2</v>
      </c>
      <c r="I91" s="6">
        <v>2</v>
      </c>
      <c r="J91" s="11">
        <v>108</v>
      </c>
      <c r="V91">
        <f t="shared" si="4"/>
        <v>0.08</v>
      </c>
      <c r="W91" t="str">
        <f t="shared" si="6"/>
        <v>ok</v>
      </c>
      <c r="Y91" s="32" t="s">
        <v>51</v>
      </c>
    </row>
    <row r="92" spans="1:26" ht="15.95" customHeight="1">
      <c r="A92" s="9">
        <f t="shared" si="5"/>
        <v>91</v>
      </c>
      <c r="B92" s="27">
        <v>24</v>
      </c>
      <c r="C92" s="9">
        <v>2</v>
      </c>
      <c r="D92" s="9">
        <v>1</v>
      </c>
      <c r="E92" s="9">
        <v>261</v>
      </c>
      <c r="F92" s="8">
        <v>22.398001220703001</v>
      </c>
      <c r="G92" s="6">
        <v>1</v>
      </c>
      <c r="H92" s="6">
        <v>1</v>
      </c>
      <c r="I92" s="6">
        <v>1</v>
      </c>
      <c r="J92" s="11">
        <v>268</v>
      </c>
      <c r="V92">
        <f t="shared" si="4"/>
        <v>2.681992337164751E-2</v>
      </c>
      <c r="W92" t="str">
        <f t="shared" si="6"/>
        <v>ok</v>
      </c>
      <c r="Y92" s="32">
        <v>11</v>
      </c>
    </row>
    <row r="93" spans="1:26" ht="15.95" customHeight="1">
      <c r="A93" s="9">
        <f t="shared" si="5"/>
        <v>92</v>
      </c>
      <c r="B93" s="27">
        <v>758</v>
      </c>
      <c r="C93" s="9">
        <v>2</v>
      </c>
      <c r="D93" s="9">
        <v>2</v>
      </c>
      <c r="E93" s="9">
        <v>113</v>
      </c>
      <c r="G93" s="6">
        <v>1</v>
      </c>
      <c r="H93" s="6">
        <v>2</v>
      </c>
      <c r="I93" s="6">
        <v>2</v>
      </c>
      <c r="J93" s="11">
        <v>121</v>
      </c>
      <c r="V93">
        <f t="shared" si="4"/>
        <v>7.0796460176991149E-2</v>
      </c>
      <c r="W93" t="str">
        <f t="shared" si="6"/>
        <v>ok</v>
      </c>
      <c r="Y93" s="32">
        <v>11</v>
      </c>
    </row>
    <row r="94" spans="1:26" ht="15.95" customHeight="1">
      <c r="A94" s="9">
        <f t="shared" si="5"/>
        <v>93</v>
      </c>
      <c r="B94" s="27">
        <v>750</v>
      </c>
      <c r="C94" s="9">
        <v>2</v>
      </c>
      <c r="D94" s="9">
        <v>1</v>
      </c>
      <c r="E94" s="9">
        <v>132</v>
      </c>
      <c r="G94" s="6">
        <v>1</v>
      </c>
      <c r="H94" s="6">
        <v>1</v>
      </c>
      <c r="I94" s="6">
        <v>4</v>
      </c>
      <c r="J94" s="11">
        <v>132</v>
      </c>
      <c r="T94" s="9" t="s">
        <v>42</v>
      </c>
      <c r="V94">
        <f t="shared" si="4"/>
        <v>0</v>
      </c>
      <c r="W94" t="str">
        <f t="shared" si="6"/>
        <v>ok</v>
      </c>
      <c r="Y94" s="32">
        <v>22</v>
      </c>
      <c r="Z94">
        <v>5</v>
      </c>
    </row>
    <row r="95" spans="1:26" ht="15.95" customHeight="1">
      <c r="A95" s="9">
        <f t="shared" si="5"/>
        <v>94</v>
      </c>
      <c r="B95" s="27">
        <v>749</v>
      </c>
      <c r="C95" s="9">
        <v>2</v>
      </c>
      <c r="D95" s="9">
        <v>2</v>
      </c>
      <c r="E95" s="9">
        <v>166</v>
      </c>
      <c r="G95" s="6">
        <v>1</v>
      </c>
      <c r="H95" s="6">
        <v>2</v>
      </c>
      <c r="I95" s="6">
        <v>2</v>
      </c>
      <c r="J95" s="11">
        <v>174</v>
      </c>
      <c r="V95">
        <f t="shared" si="4"/>
        <v>4.8192771084337352E-2</v>
      </c>
      <c r="W95" t="str">
        <f t="shared" si="6"/>
        <v>ok</v>
      </c>
      <c r="Y95" s="32" t="s">
        <v>50</v>
      </c>
    </row>
    <row r="96" spans="1:26" s="41" customFormat="1" ht="15.95" customHeight="1">
      <c r="A96" s="34">
        <f t="shared" si="5"/>
        <v>95</v>
      </c>
      <c r="B96" s="35">
        <v>747</v>
      </c>
      <c r="C96" s="34">
        <v>2</v>
      </c>
      <c r="D96" s="34">
        <v>1</v>
      </c>
      <c r="E96" s="34">
        <v>166</v>
      </c>
      <c r="F96" s="36">
        <v>18.9549993896483</v>
      </c>
      <c r="G96" s="37">
        <v>1</v>
      </c>
      <c r="H96" s="37">
        <v>1</v>
      </c>
      <c r="I96" s="37">
        <v>2</v>
      </c>
      <c r="J96" s="38">
        <v>168</v>
      </c>
      <c r="K96" s="39"/>
      <c r="L96" s="40"/>
      <c r="M96" s="37">
        <v>14</v>
      </c>
      <c r="N96" s="37">
        <v>195</v>
      </c>
      <c r="O96" s="37">
        <v>140</v>
      </c>
      <c r="P96" s="37">
        <f t="shared" si="7"/>
        <v>3.333333333333333</v>
      </c>
      <c r="Q96" s="37">
        <v>20</v>
      </c>
      <c r="R96" s="37"/>
      <c r="S96" s="37"/>
      <c r="T96" s="34"/>
      <c r="V96" s="41">
        <f t="shared" si="4"/>
        <v>1.2048192771084338E-2</v>
      </c>
      <c r="W96" s="41" t="str">
        <f t="shared" si="6"/>
        <v>ok</v>
      </c>
      <c r="Y96" s="42" t="s">
        <v>62</v>
      </c>
    </row>
    <row r="97" spans="1:26" ht="15.95" customHeight="1">
      <c r="A97" s="9">
        <f t="shared" si="5"/>
        <v>96</v>
      </c>
      <c r="B97" s="27">
        <v>48</v>
      </c>
      <c r="C97" s="9">
        <v>2</v>
      </c>
      <c r="D97" s="9">
        <v>1</v>
      </c>
      <c r="E97" s="9">
        <v>238</v>
      </c>
      <c r="F97" s="8">
        <v>22.6370073242187</v>
      </c>
      <c r="G97" s="6">
        <v>1</v>
      </c>
      <c r="H97" s="6">
        <v>1</v>
      </c>
      <c r="I97" s="6">
        <v>1</v>
      </c>
      <c r="J97" s="11">
        <v>250</v>
      </c>
      <c r="V97">
        <f t="shared" si="4"/>
        <v>5.0420168067226892E-2</v>
      </c>
      <c r="W97" t="str">
        <f t="shared" si="6"/>
        <v>ok</v>
      </c>
      <c r="Y97" s="42">
        <v>11</v>
      </c>
    </row>
    <row r="98" spans="1:26" ht="15.95" customHeight="1">
      <c r="A98" s="9">
        <f t="shared" si="5"/>
        <v>97</v>
      </c>
      <c r="B98" s="27">
        <v>748</v>
      </c>
      <c r="C98" s="9">
        <v>2</v>
      </c>
      <c r="D98" s="9">
        <v>1</v>
      </c>
      <c r="E98" s="9">
        <v>208</v>
      </c>
      <c r="F98" s="8">
        <v>18.5789969482421</v>
      </c>
      <c r="G98" s="6">
        <v>1</v>
      </c>
      <c r="H98" s="6">
        <v>1</v>
      </c>
      <c r="I98" s="6">
        <v>1</v>
      </c>
      <c r="J98" s="11">
        <v>213</v>
      </c>
      <c r="V98">
        <f t="shared" si="4"/>
        <v>2.403846153846154E-2</v>
      </c>
      <c r="W98" t="str">
        <f t="shared" si="6"/>
        <v>ok</v>
      </c>
      <c r="Y98" s="32" t="s">
        <v>50</v>
      </c>
    </row>
    <row r="99" spans="1:26" s="41" customFormat="1" ht="15.95" customHeight="1">
      <c r="A99" s="34">
        <f t="shared" si="5"/>
        <v>98</v>
      </c>
      <c r="B99" s="35">
        <v>762</v>
      </c>
      <c r="C99" s="34">
        <v>2</v>
      </c>
      <c r="D99" s="34">
        <v>2</v>
      </c>
      <c r="E99" s="34">
        <v>143</v>
      </c>
      <c r="F99" s="36"/>
      <c r="G99" s="37">
        <v>1</v>
      </c>
      <c r="H99" s="37">
        <v>2</v>
      </c>
      <c r="I99" s="37">
        <v>2</v>
      </c>
      <c r="J99" s="38">
        <v>153</v>
      </c>
      <c r="K99" s="39"/>
      <c r="L99" s="40"/>
      <c r="M99" s="37">
        <v>11</v>
      </c>
      <c r="N99" s="37">
        <v>110</v>
      </c>
      <c r="O99" s="37">
        <v>32</v>
      </c>
      <c r="P99" s="37">
        <f t="shared" si="7"/>
        <v>16.666666666666668</v>
      </c>
      <c r="Q99" s="37">
        <v>12</v>
      </c>
      <c r="R99" s="37"/>
      <c r="S99" s="37"/>
      <c r="T99" s="34"/>
      <c r="V99" s="41">
        <f t="shared" si="4"/>
        <v>6.9930069930069935E-2</v>
      </c>
      <c r="W99" s="41" t="str">
        <f t="shared" si="6"/>
        <v>ok</v>
      </c>
      <c r="Y99" s="41">
        <v>11</v>
      </c>
    </row>
    <row r="100" spans="1:26" ht="15.95" customHeight="1">
      <c r="A100" s="9">
        <f t="shared" si="5"/>
        <v>99</v>
      </c>
      <c r="B100" s="27">
        <v>746</v>
      </c>
      <c r="C100" s="9">
        <v>2</v>
      </c>
      <c r="D100" s="9">
        <v>2</v>
      </c>
      <c r="E100" s="9">
        <v>180</v>
      </c>
      <c r="F100" s="8">
        <v>16.667009765624901</v>
      </c>
      <c r="G100" s="6">
        <v>1</v>
      </c>
      <c r="H100" s="6">
        <v>2</v>
      </c>
      <c r="I100" s="6">
        <v>2</v>
      </c>
      <c r="J100" s="11">
        <v>187</v>
      </c>
      <c r="V100">
        <f t="shared" si="4"/>
        <v>3.888888888888889E-2</v>
      </c>
      <c r="W100" t="str">
        <f t="shared" si="6"/>
        <v>ok</v>
      </c>
      <c r="Y100" s="44" t="s">
        <v>59</v>
      </c>
      <c r="Z100">
        <v>15</v>
      </c>
    </row>
    <row r="101" spans="1:26" ht="15.95" customHeight="1">
      <c r="A101" s="9">
        <f t="shared" si="5"/>
        <v>100</v>
      </c>
      <c r="B101" s="27">
        <v>763</v>
      </c>
      <c r="C101" s="9">
        <v>2</v>
      </c>
      <c r="D101" s="9">
        <v>2</v>
      </c>
      <c r="E101" s="9">
        <v>117</v>
      </c>
      <c r="G101" s="6">
        <v>1</v>
      </c>
      <c r="H101" s="6">
        <v>2</v>
      </c>
      <c r="I101" s="6">
        <v>2</v>
      </c>
      <c r="J101" s="11">
        <v>124</v>
      </c>
      <c r="V101">
        <f t="shared" si="4"/>
        <v>5.9829059829059832E-2</v>
      </c>
      <c r="W101" t="str">
        <f t="shared" si="6"/>
        <v>ok</v>
      </c>
      <c r="Y101">
        <v>11</v>
      </c>
    </row>
    <row r="102" spans="1:26" ht="15.95" customHeight="1">
      <c r="A102" s="9">
        <f t="shared" si="5"/>
        <v>101</v>
      </c>
      <c r="B102" s="27">
        <v>50</v>
      </c>
      <c r="C102" s="9">
        <v>2</v>
      </c>
      <c r="D102" s="9">
        <v>1</v>
      </c>
      <c r="E102" s="9">
        <v>256</v>
      </c>
      <c r="F102" s="8">
        <v>22.463003662109301</v>
      </c>
      <c r="G102" s="6">
        <v>1</v>
      </c>
      <c r="H102" s="6">
        <v>1</v>
      </c>
      <c r="I102" s="6">
        <v>1</v>
      </c>
      <c r="J102" s="11">
        <v>264</v>
      </c>
      <c r="V102">
        <f t="shared" si="4"/>
        <v>3.125E-2</v>
      </c>
      <c r="W102" t="str">
        <f t="shared" si="6"/>
        <v>ok</v>
      </c>
      <c r="Y102">
        <v>11</v>
      </c>
    </row>
    <row r="103" spans="1:26" ht="15.95" customHeight="1">
      <c r="A103" s="9">
        <f t="shared" si="5"/>
        <v>102</v>
      </c>
      <c r="B103" s="27">
        <v>49</v>
      </c>
      <c r="C103" s="9">
        <v>2</v>
      </c>
      <c r="D103" s="9">
        <v>1</v>
      </c>
      <c r="E103" s="9">
        <v>286</v>
      </c>
      <c r="F103" s="8">
        <v>23.2229981689452</v>
      </c>
      <c r="G103" s="6">
        <v>1</v>
      </c>
      <c r="H103" s="6">
        <v>1</v>
      </c>
      <c r="I103" s="6">
        <v>1</v>
      </c>
      <c r="J103" s="11">
        <v>289</v>
      </c>
      <c r="V103">
        <f t="shared" si="4"/>
        <v>1.048951048951049E-2</v>
      </c>
      <c r="W103" t="str">
        <f t="shared" si="6"/>
        <v>ok</v>
      </c>
      <c r="Y103">
        <v>11</v>
      </c>
    </row>
    <row r="104" spans="1:26" ht="15.95" customHeight="1">
      <c r="A104" s="9">
        <f t="shared" si="5"/>
        <v>103</v>
      </c>
      <c r="B104" s="27">
        <v>764</v>
      </c>
      <c r="C104" s="9">
        <v>2</v>
      </c>
      <c r="D104" s="9">
        <v>2</v>
      </c>
      <c r="E104" s="9">
        <v>91</v>
      </c>
      <c r="G104" s="6">
        <v>1</v>
      </c>
      <c r="H104" s="6">
        <v>2</v>
      </c>
      <c r="I104" s="6">
        <v>2</v>
      </c>
      <c r="J104" s="11">
        <v>123</v>
      </c>
      <c r="V104">
        <f t="shared" si="4"/>
        <v>0.35164835164835168</v>
      </c>
      <c r="W104" t="str">
        <f t="shared" si="6"/>
        <v>tarkista</v>
      </c>
      <c r="Y104">
        <v>11</v>
      </c>
    </row>
    <row r="105" spans="1:26" ht="15.95" customHeight="1">
      <c r="A105" s="9">
        <f t="shared" si="5"/>
        <v>104</v>
      </c>
      <c r="B105" s="27">
        <v>766</v>
      </c>
      <c r="C105" s="9">
        <v>2</v>
      </c>
      <c r="D105" s="9">
        <v>2</v>
      </c>
      <c r="E105" s="9">
        <v>227</v>
      </c>
      <c r="G105" s="6">
        <v>1</v>
      </c>
      <c r="H105" s="6">
        <v>2</v>
      </c>
      <c r="I105" s="6">
        <v>2</v>
      </c>
      <c r="J105" s="11">
        <v>132</v>
      </c>
      <c r="T105" s="9" t="s">
        <v>33</v>
      </c>
      <c r="V105">
        <f t="shared" si="4"/>
        <v>-0.41850220264317178</v>
      </c>
      <c r="W105" t="str">
        <f t="shared" si="6"/>
        <v>ok</v>
      </c>
      <c r="Y105">
        <v>11</v>
      </c>
    </row>
    <row r="106" spans="1:26" ht="15.95" customHeight="1">
      <c r="A106" s="9">
        <f t="shared" si="5"/>
        <v>105</v>
      </c>
      <c r="B106" s="27">
        <v>745</v>
      </c>
      <c r="C106" s="9">
        <v>2</v>
      </c>
      <c r="D106" s="9">
        <v>2</v>
      </c>
      <c r="E106" s="9">
        <v>114</v>
      </c>
      <c r="G106" s="6">
        <v>1</v>
      </c>
      <c r="H106" s="6">
        <v>2</v>
      </c>
      <c r="I106" s="6">
        <v>2</v>
      </c>
      <c r="J106" s="11">
        <v>124</v>
      </c>
      <c r="V106">
        <f t="shared" si="4"/>
        <v>8.771929824561403E-2</v>
      </c>
      <c r="W106" t="str">
        <f t="shared" si="6"/>
        <v>ok</v>
      </c>
      <c r="Y106">
        <v>11</v>
      </c>
    </row>
    <row r="107" spans="1:26" s="41" customFormat="1" ht="15.95" customHeight="1">
      <c r="A107" s="34">
        <f t="shared" si="5"/>
        <v>106</v>
      </c>
      <c r="B107" s="35">
        <v>51</v>
      </c>
      <c r="C107" s="34">
        <v>2</v>
      </c>
      <c r="D107" s="34">
        <v>1</v>
      </c>
      <c r="E107" s="34">
        <v>318</v>
      </c>
      <c r="F107" s="36">
        <v>23.852002441406199</v>
      </c>
      <c r="G107" s="37">
        <v>1</v>
      </c>
      <c r="H107" s="37">
        <v>1</v>
      </c>
      <c r="I107" s="37">
        <v>1</v>
      </c>
      <c r="J107" s="38">
        <v>329</v>
      </c>
      <c r="K107" s="39"/>
      <c r="L107" s="40"/>
      <c r="M107" s="37">
        <v>26</v>
      </c>
      <c r="N107" s="37">
        <v>250</v>
      </c>
      <c r="O107" s="37">
        <v>165</v>
      </c>
      <c r="P107" s="37">
        <f t="shared" si="7"/>
        <v>18.333333333333332</v>
      </c>
      <c r="Q107" s="37">
        <v>20</v>
      </c>
      <c r="R107" s="37"/>
      <c r="S107" s="37"/>
      <c r="T107" s="34"/>
      <c r="V107" s="41">
        <f t="shared" si="4"/>
        <v>3.4591194968553458E-2</v>
      </c>
      <c r="W107" s="41" t="str">
        <f t="shared" si="6"/>
        <v>ok</v>
      </c>
      <c r="Y107" s="41">
        <v>11</v>
      </c>
    </row>
    <row r="108" spans="1:26" ht="15.95" customHeight="1">
      <c r="A108" s="9">
        <f t="shared" si="5"/>
        <v>107</v>
      </c>
      <c r="B108" s="27">
        <v>769</v>
      </c>
      <c r="C108" s="9">
        <v>2</v>
      </c>
      <c r="D108" s="9">
        <v>2</v>
      </c>
      <c r="E108" s="9">
        <v>125</v>
      </c>
      <c r="G108" s="6">
        <v>1</v>
      </c>
      <c r="H108" s="6">
        <v>2</v>
      </c>
      <c r="I108" s="6">
        <v>2</v>
      </c>
      <c r="J108" s="11">
        <v>130</v>
      </c>
      <c r="V108">
        <f t="shared" si="4"/>
        <v>0.04</v>
      </c>
      <c r="W108" t="str">
        <f t="shared" si="6"/>
        <v>ok</v>
      </c>
      <c r="Y108" s="41">
        <v>11</v>
      </c>
    </row>
    <row r="109" spans="1:26" ht="15.95" customHeight="1">
      <c r="A109" s="9">
        <f t="shared" si="5"/>
        <v>108</v>
      </c>
      <c r="B109" s="27">
        <v>744</v>
      </c>
      <c r="C109" s="9">
        <v>2</v>
      </c>
      <c r="D109" s="9">
        <v>1</v>
      </c>
      <c r="E109" s="9">
        <v>200</v>
      </c>
      <c r="G109" s="6">
        <v>1</v>
      </c>
      <c r="H109" s="6">
        <v>1</v>
      </c>
      <c r="I109" s="6">
        <v>4</v>
      </c>
      <c r="J109" s="11">
        <v>203</v>
      </c>
      <c r="V109">
        <f t="shared" si="4"/>
        <v>1.4999999999999999E-2</v>
      </c>
      <c r="W109" t="str">
        <f t="shared" si="6"/>
        <v>ok</v>
      </c>
      <c r="Y109" s="32" t="s">
        <v>63</v>
      </c>
      <c r="Z109">
        <v>10</v>
      </c>
    </row>
    <row r="110" spans="1:26" ht="15.95" customHeight="1">
      <c r="A110" s="9">
        <f t="shared" si="5"/>
        <v>109</v>
      </c>
      <c r="B110" s="27">
        <v>770</v>
      </c>
      <c r="C110" s="9">
        <v>2</v>
      </c>
      <c r="D110" s="9">
        <v>2</v>
      </c>
      <c r="E110" s="9">
        <v>98</v>
      </c>
      <c r="G110" s="6">
        <v>1</v>
      </c>
      <c r="H110" s="6">
        <v>2</v>
      </c>
      <c r="I110" s="6">
        <v>2</v>
      </c>
      <c r="J110" s="11">
        <v>107</v>
      </c>
      <c r="V110">
        <f t="shared" si="4"/>
        <v>9.1836734693877556E-2</v>
      </c>
      <c r="W110" t="str">
        <f t="shared" si="6"/>
        <v>ok</v>
      </c>
      <c r="Y110" s="32" t="s">
        <v>51</v>
      </c>
    </row>
    <row r="111" spans="1:26" ht="15.95" customHeight="1">
      <c r="A111" s="9">
        <f t="shared" si="5"/>
        <v>110</v>
      </c>
      <c r="B111" s="27">
        <v>771</v>
      </c>
      <c r="C111" s="9">
        <v>2</v>
      </c>
      <c r="D111" s="9">
        <v>2</v>
      </c>
      <c r="E111" s="9">
        <v>148</v>
      </c>
      <c r="F111" s="8">
        <v>12.948007934570199</v>
      </c>
      <c r="G111" s="6">
        <v>1</v>
      </c>
      <c r="H111" s="6">
        <v>2</v>
      </c>
      <c r="I111" s="6">
        <v>2</v>
      </c>
      <c r="J111" s="11">
        <v>157</v>
      </c>
      <c r="V111">
        <f t="shared" si="4"/>
        <v>6.0810810810810814E-2</v>
      </c>
      <c r="W111" t="str">
        <f t="shared" si="6"/>
        <v>ok</v>
      </c>
      <c r="Y111" s="32">
        <v>11</v>
      </c>
    </row>
    <row r="112" spans="1:26" ht="15.95" customHeight="1">
      <c r="A112" s="9">
        <f t="shared" si="5"/>
        <v>111</v>
      </c>
      <c r="B112" s="27">
        <v>54</v>
      </c>
      <c r="C112" s="9">
        <v>2</v>
      </c>
      <c r="D112" s="9">
        <v>1</v>
      </c>
      <c r="E112" s="9">
        <v>322</v>
      </c>
      <c r="F112" s="8">
        <v>24.339001220703</v>
      </c>
      <c r="G112" s="6">
        <v>1</v>
      </c>
      <c r="H112" s="6">
        <v>1</v>
      </c>
      <c r="I112" s="6">
        <v>1</v>
      </c>
      <c r="J112" s="11">
        <v>335</v>
      </c>
      <c r="V112">
        <f t="shared" si="4"/>
        <v>4.0372670807453416E-2</v>
      </c>
      <c r="W112" t="str">
        <f t="shared" si="6"/>
        <v>ok</v>
      </c>
      <c r="Y112" s="32">
        <v>11</v>
      </c>
    </row>
    <row r="113" spans="1:26" ht="15.95" customHeight="1">
      <c r="A113" s="9">
        <f t="shared" si="5"/>
        <v>112</v>
      </c>
      <c r="B113" s="27">
        <v>772</v>
      </c>
      <c r="C113" s="9">
        <v>2</v>
      </c>
      <c r="D113" s="9">
        <v>2</v>
      </c>
      <c r="E113" s="9">
        <v>125</v>
      </c>
      <c r="G113" s="6">
        <v>1</v>
      </c>
      <c r="H113" s="6">
        <v>2</v>
      </c>
      <c r="I113" s="6">
        <v>2</v>
      </c>
      <c r="J113" s="11">
        <v>127</v>
      </c>
      <c r="V113">
        <f t="shared" si="4"/>
        <v>1.6E-2</v>
      </c>
      <c r="W113" t="str">
        <f t="shared" si="6"/>
        <v>ok</v>
      </c>
      <c r="Y113" s="32" t="s">
        <v>51</v>
      </c>
    </row>
    <row r="114" spans="1:26" s="41" customFormat="1" ht="15.95" customHeight="1">
      <c r="A114" s="34">
        <f t="shared" si="5"/>
        <v>113</v>
      </c>
      <c r="B114" s="35">
        <v>52</v>
      </c>
      <c r="C114" s="34">
        <v>2</v>
      </c>
      <c r="D114" s="34">
        <v>1</v>
      </c>
      <c r="E114" s="34">
        <v>267</v>
      </c>
      <c r="F114" s="36">
        <v>21.0259981689452</v>
      </c>
      <c r="G114" s="37">
        <v>1</v>
      </c>
      <c r="H114" s="37">
        <v>1</v>
      </c>
      <c r="I114" s="37">
        <v>1</v>
      </c>
      <c r="J114" s="38">
        <v>281</v>
      </c>
      <c r="K114" s="39"/>
      <c r="L114" s="40"/>
      <c r="M114" s="37">
        <v>22</v>
      </c>
      <c r="N114" s="37">
        <v>210</v>
      </c>
      <c r="O114" s="37">
        <v>160</v>
      </c>
      <c r="P114" s="37">
        <f t="shared" si="7"/>
        <v>23.333333333333336</v>
      </c>
      <c r="Q114" s="37">
        <v>20</v>
      </c>
      <c r="R114" s="37"/>
      <c r="S114" s="37"/>
      <c r="T114" s="34"/>
      <c r="V114" s="41">
        <f t="shared" si="4"/>
        <v>5.2434456928838954E-2</v>
      </c>
      <c r="W114" s="41" t="str">
        <f t="shared" si="6"/>
        <v>ok</v>
      </c>
      <c r="Y114" s="42" t="s">
        <v>50</v>
      </c>
    </row>
    <row r="115" spans="1:26" ht="15.95" customHeight="1">
      <c r="A115" s="9">
        <f t="shared" si="5"/>
        <v>114</v>
      </c>
      <c r="B115" s="27">
        <v>773</v>
      </c>
      <c r="C115" s="9">
        <v>2</v>
      </c>
      <c r="D115" s="9">
        <v>2</v>
      </c>
      <c r="E115" s="9">
        <v>138</v>
      </c>
      <c r="G115" s="6">
        <v>1</v>
      </c>
      <c r="H115" s="6">
        <v>2</v>
      </c>
      <c r="I115" s="6">
        <v>2</v>
      </c>
      <c r="J115" s="11">
        <v>155</v>
      </c>
      <c r="V115">
        <f t="shared" si="4"/>
        <v>0.12318840579710146</v>
      </c>
      <c r="W115" t="str">
        <f t="shared" si="6"/>
        <v>tarkista</v>
      </c>
      <c r="Y115" s="42" t="s">
        <v>51</v>
      </c>
    </row>
    <row r="116" spans="1:26" ht="15.95" customHeight="1">
      <c r="A116" s="9">
        <f t="shared" si="5"/>
        <v>115</v>
      </c>
      <c r="B116" s="27">
        <v>774</v>
      </c>
      <c r="C116" s="9">
        <v>2</v>
      </c>
      <c r="D116" s="9">
        <v>2</v>
      </c>
      <c r="E116" s="9">
        <v>144</v>
      </c>
      <c r="G116" s="6">
        <v>1</v>
      </c>
      <c r="H116" s="6">
        <v>2</v>
      </c>
      <c r="I116" s="6">
        <v>2</v>
      </c>
      <c r="J116" s="11">
        <v>147</v>
      </c>
      <c r="V116">
        <f t="shared" si="4"/>
        <v>2.0833333333333332E-2</v>
      </c>
      <c r="W116" t="str">
        <f t="shared" si="6"/>
        <v>ok</v>
      </c>
      <c r="Y116" s="42" t="s">
        <v>50</v>
      </c>
    </row>
    <row r="117" spans="1:26" ht="15.95" customHeight="1">
      <c r="A117" s="9">
        <f t="shared" si="5"/>
        <v>116</v>
      </c>
      <c r="B117" s="27">
        <v>78</v>
      </c>
      <c r="C117" s="9">
        <v>2</v>
      </c>
      <c r="D117" s="9">
        <v>1</v>
      </c>
      <c r="E117" s="9">
        <v>173</v>
      </c>
      <c r="G117" s="6">
        <v>1</v>
      </c>
      <c r="H117" s="6">
        <v>1</v>
      </c>
      <c r="I117" s="6">
        <v>4</v>
      </c>
      <c r="J117" s="11">
        <v>181</v>
      </c>
      <c r="V117">
        <f t="shared" si="4"/>
        <v>4.6242774566473986E-2</v>
      </c>
      <c r="W117" t="str">
        <f t="shared" si="6"/>
        <v>ok</v>
      </c>
      <c r="Y117">
        <v>22</v>
      </c>
      <c r="Z117">
        <v>11</v>
      </c>
    </row>
    <row r="118" spans="1:26" ht="15.95" customHeight="1">
      <c r="A118" s="9">
        <f t="shared" si="5"/>
        <v>117</v>
      </c>
      <c r="B118" s="27">
        <v>80</v>
      </c>
      <c r="C118" s="9">
        <v>2</v>
      </c>
      <c r="D118" s="9">
        <v>1</v>
      </c>
      <c r="E118" s="9">
        <v>323</v>
      </c>
      <c r="F118" s="8">
        <v>20.4920079345702</v>
      </c>
      <c r="G118" s="6">
        <v>1</v>
      </c>
      <c r="H118" s="6">
        <v>1</v>
      </c>
      <c r="I118" s="6">
        <v>1</v>
      </c>
      <c r="J118" s="11">
        <v>334</v>
      </c>
      <c r="V118">
        <f t="shared" si="4"/>
        <v>3.4055727554179564E-2</v>
      </c>
      <c r="W118" t="str">
        <f t="shared" si="6"/>
        <v>ok</v>
      </c>
      <c r="Y118" s="32" t="s">
        <v>50</v>
      </c>
    </row>
    <row r="119" spans="1:26" ht="15.95" customHeight="1">
      <c r="A119" s="9">
        <f t="shared" si="5"/>
        <v>118</v>
      </c>
      <c r="B119" s="27">
        <v>82</v>
      </c>
      <c r="C119" s="9">
        <v>2</v>
      </c>
      <c r="D119" s="9">
        <v>2</v>
      </c>
      <c r="E119" s="9">
        <v>186</v>
      </c>
      <c r="F119" s="8">
        <v>16.690999999999899</v>
      </c>
      <c r="G119" s="6">
        <v>1</v>
      </c>
      <c r="H119" s="6">
        <v>2</v>
      </c>
      <c r="I119" s="6">
        <v>1</v>
      </c>
      <c r="J119" s="11">
        <v>201</v>
      </c>
      <c r="V119">
        <f t="shared" si="4"/>
        <v>8.0645161290322578E-2</v>
      </c>
      <c r="W119" t="str">
        <f t="shared" si="6"/>
        <v>ok</v>
      </c>
      <c r="Y119" s="32" t="s">
        <v>50</v>
      </c>
    </row>
    <row r="120" spans="1:26" ht="15.95" customHeight="1">
      <c r="A120" s="9">
        <f t="shared" si="5"/>
        <v>119</v>
      </c>
      <c r="B120" s="27">
        <v>775</v>
      </c>
      <c r="C120" s="9">
        <v>2</v>
      </c>
      <c r="D120" s="9">
        <v>2</v>
      </c>
      <c r="E120" s="9">
        <v>119</v>
      </c>
      <c r="G120" s="6">
        <v>1</v>
      </c>
      <c r="H120" s="6">
        <v>2</v>
      </c>
      <c r="I120" s="6">
        <v>2</v>
      </c>
      <c r="J120" s="11">
        <v>126</v>
      </c>
      <c r="V120">
        <f t="shared" si="4"/>
        <v>5.8823529411764705E-2</v>
      </c>
      <c r="W120" t="str">
        <f t="shared" si="6"/>
        <v>ok</v>
      </c>
      <c r="Y120" s="32" t="s">
        <v>50</v>
      </c>
    </row>
    <row r="121" spans="1:26" ht="15.95" customHeight="1">
      <c r="A121" s="9">
        <f t="shared" si="5"/>
        <v>120</v>
      </c>
      <c r="B121" s="27">
        <v>81</v>
      </c>
      <c r="C121" s="9">
        <v>2</v>
      </c>
      <c r="D121" s="9">
        <v>1</v>
      </c>
      <c r="E121" s="9">
        <v>275</v>
      </c>
      <c r="F121" s="8">
        <v>20.466996948242102</v>
      </c>
      <c r="G121" s="6">
        <v>1</v>
      </c>
      <c r="H121" s="6">
        <v>1</v>
      </c>
      <c r="I121" s="6">
        <v>1</v>
      </c>
      <c r="J121" s="11">
        <v>293</v>
      </c>
      <c r="V121">
        <f t="shared" si="4"/>
        <v>6.545454545454546E-2</v>
      </c>
      <c r="W121" t="str">
        <f t="shared" si="6"/>
        <v>ok</v>
      </c>
      <c r="Y121">
        <v>11</v>
      </c>
    </row>
    <row r="122" spans="1:26" ht="15.95" customHeight="1">
      <c r="A122" s="9">
        <f t="shared" si="5"/>
        <v>121</v>
      </c>
      <c r="B122" s="27">
        <v>776</v>
      </c>
      <c r="C122" s="9">
        <v>2</v>
      </c>
      <c r="D122" s="9">
        <v>2</v>
      </c>
      <c r="E122" s="9">
        <v>104</v>
      </c>
      <c r="G122" s="6">
        <v>1</v>
      </c>
      <c r="H122" s="6">
        <v>2</v>
      </c>
      <c r="I122" s="6">
        <v>2</v>
      </c>
      <c r="J122" s="11">
        <v>105</v>
      </c>
      <c r="V122">
        <f t="shared" si="4"/>
        <v>9.6153846153846159E-3</v>
      </c>
      <c r="W122" t="str">
        <f t="shared" si="6"/>
        <v>ok</v>
      </c>
      <c r="Y122" s="32" t="s">
        <v>56</v>
      </c>
    </row>
    <row r="123" spans="1:26" s="41" customFormat="1" ht="15.95" customHeight="1">
      <c r="A123" s="34">
        <f t="shared" si="5"/>
        <v>122</v>
      </c>
      <c r="B123" s="35">
        <v>782</v>
      </c>
      <c r="C123" s="34">
        <v>2</v>
      </c>
      <c r="D123" s="34">
        <v>2</v>
      </c>
      <c r="E123" s="34">
        <v>106</v>
      </c>
      <c r="F123" s="36"/>
      <c r="G123" s="37">
        <v>1</v>
      </c>
      <c r="H123" s="37">
        <v>2</v>
      </c>
      <c r="I123" s="37">
        <v>2</v>
      </c>
      <c r="J123" s="38">
        <v>110</v>
      </c>
      <c r="K123" s="39"/>
      <c r="L123" s="40"/>
      <c r="M123" s="37">
        <v>6</v>
      </c>
      <c r="N123" s="37">
        <v>115</v>
      </c>
      <c r="O123" s="37">
        <v>60</v>
      </c>
      <c r="P123" s="37">
        <f t="shared" si="7"/>
        <v>6.6666666666666661</v>
      </c>
      <c r="Q123" s="37">
        <v>12</v>
      </c>
      <c r="R123" s="37"/>
      <c r="S123" s="37"/>
      <c r="T123" s="34"/>
      <c r="V123" s="41">
        <f t="shared" si="4"/>
        <v>3.7735849056603772E-2</v>
      </c>
      <c r="W123" s="41" t="str">
        <f t="shared" si="6"/>
        <v>ok</v>
      </c>
      <c r="Y123" s="42" t="s">
        <v>51</v>
      </c>
    </row>
    <row r="124" spans="1:26" s="41" customFormat="1" ht="15.95" customHeight="1">
      <c r="A124" s="34">
        <f t="shared" si="5"/>
        <v>123</v>
      </c>
      <c r="B124" s="35">
        <v>84</v>
      </c>
      <c r="C124" s="34">
        <v>2</v>
      </c>
      <c r="D124" s="34">
        <v>1</v>
      </c>
      <c r="E124" s="34">
        <v>334</v>
      </c>
      <c r="F124" s="36">
        <v>21.794003662109301</v>
      </c>
      <c r="G124" s="37">
        <v>1</v>
      </c>
      <c r="H124" s="37">
        <v>1</v>
      </c>
      <c r="I124" s="37">
        <v>1</v>
      </c>
      <c r="J124" s="38">
        <v>341</v>
      </c>
      <c r="K124" s="39"/>
      <c r="L124" s="40"/>
      <c r="M124" s="37">
        <v>27</v>
      </c>
      <c r="N124" s="37">
        <v>215</v>
      </c>
      <c r="O124" s="37">
        <v>145</v>
      </c>
      <c r="P124" s="37">
        <f t="shared" si="7"/>
        <v>11.666666666666668</v>
      </c>
      <c r="Q124" s="37">
        <v>20</v>
      </c>
      <c r="R124" s="37"/>
      <c r="S124" s="37"/>
      <c r="T124" s="34"/>
      <c r="V124" s="41">
        <f t="shared" si="4"/>
        <v>2.0958083832335328E-2</v>
      </c>
      <c r="W124" s="41" t="str">
        <f t="shared" si="6"/>
        <v>ok</v>
      </c>
      <c r="Y124" s="41">
        <v>11</v>
      </c>
    </row>
    <row r="125" spans="1:26" ht="15.95" customHeight="1">
      <c r="A125" s="9">
        <f t="shared" si="5"/>
        <v>124</v>
      </c>
      <c r="B125" s="27">
        <v>777</v>
      </c>
      <c r="C125" s="9">
        <v>2</v>
      </c>
      <c r="D125" s="9">
        <v>2</v>
      </c>
      <c r="E125" s="9">
        <v>141</v>
      </c>
      <c r="G125" s="6">
        <v>1</v>
      </c>
      <c r="H125" s="6">
        <v>2</v>
      </c>
      <c r="I125" s="6">
        <v>2</v>
      </c>
      <c r="J125" s="11">
        <v>147</v>
      </c>
      <c r="V125">
        <f t="shared" si="4"/>
        <v>4.2553191489361701E-2</v>
      </c>
      <c r="W125" t="str">
        <f t="shared" si="6"/>
        <v>ok</v>
      </c>
      <c r="Y125">
        <v>11</v>
      </c>
    </row>
    <row r="126" spans="1:26" ht="15.95" customHeight="1">
      <c r="A126" s="9">
        <f t="shared" si="5"/>
        <v>125</v>
      </c>
      <c r="B126" s="27">
        <v>779</v>
      </c>
      <c r="C126" s="9">
        <v>2</v>
      </c>
      <c r="D126" s="9">
        <v>2</v>
      </c>
      <c r="E126" s="9">
        <v>106</v>
      </c>
      <c r="G126" s="6">
        <v>1</v>
      </c>
      <c r="H126" s="6">
        <v>2</v>
      </c>
      <c r="I126" s="6">
        <v>2</v>
      </c>
      <c r="J126" s="11">
        <v>105</v>
      </c>
      <c r="T126" s="9" t="s">
        <v>33</v>
      </c>
      <c r="V126">
        <f t="shared" si="4"/>
        <v>-9.433962264150943E-3</v>
      </c>
      <c r="W126" t="str">
        <f t="shared" si="6"/>
        <v>ok</v>
      </c>
      <c r="Y126">
        <v>11</v>
      </c>
    </row>
    <row r="127" spans="1:26" s="41" customFormat="1" ht="15.95" customHeight="1">
      <c r="A127" s="34">
        <f t="shared" si="5"/>
        <v>126</v>
      </c>
      <c r="B127" s="35">
        <v>83</v>
      </c>
      <c r="C127" s="34">
        <v>2</v>
      </c>
      <c r="D127" s="34">
        <v>1</v>
      </c>
      <c r="E127" s="34">
        <v>292</v>
      </c>
      <c r="F127" s="36">
        <v>20.742001220703099</v>
      </c>
      <c r="G127" s="37">
        <v>1</v>
      </c>
      <c r="H127" s="37">
        <v>1</v>
      </c>
      <c r="I127" s="37">
        <v>1</v>
      </c>
      <c r="J127" s="38">
        <v>310</v>
      </c>
      <c r="K127" s="39"/>
      <c r="L127" s="40"/>
      <c r="M127" s="37">
        <v>26</v>
      </c>
      <c r="N127" s="37">
        <v>214</v>
      </c>
      <c r="O127" s="37">
        <v>140</v>
      </c>
      <c r="P127" s="37">
        <f t="shared" si="7"/>
        <v>30</v>
      </c>
      <c r="Q127" s="37">
        <v>20</v>
      </c>
      <c r="R127" s="37"/>
      <c r="S127" s="37"/>
      <c r="T127" s="34"/>
      <c r="V127" s="41">
        <f t="shared" si="4"/>
        <v>6.1643835616438353E-2</v>
      </c>
      <c r="W127" s="41" t="str">
        <f t="shared" si="6"/>
        <v>ok</v>
      </c>
      <c r="Y127" s="41">
        <v>11</v>
      </c>
    </row>
    <row r="128" spans="1:26" ht="15.95" customHeight="1">
      <c r="A128" s="9">
        <f t="shared" si="5"/>
        <v>127</v>
      </c>
      <c r="B128" s="27">
        <v>780</v>
      </c>
      <c r="C128" s="9">
        <v>2</v>
      </c>
      <c r="D128" s="9">
        <v>2</v>
      </c>
      <c r="E128" s="9">
        <v>113</v>
      </c>
      <c r="F128" s="8">
        <v>12.4870036621093</v>
      </c>
      <c r="G128" s="6">
        <v>1</v>
      </c>
      <c r="H128" s="6">
        <v>2</v>
      </c>
      <c r="I128" s="6">
        <v>2</v>
      </c>
      <c r="J128" s="11">
        <v>122</v>
      </c>
      <c r="V128">
        <f t="shared" si="4"/>
        <v>7.9646017699115043E-2</v>
      </c>
      <c r="W128" t="str">
        <f t="shared" si="6"/>
        <v>ok</v>
      </c>
      <c r="Y128" s="32" t="s">
        <v>50</v>
      </c>
    </row>
    <row r="129" spans="1:26" ht="15.95" customHeight="1">
      <c r="A129" s="9">
        <f t="shared" si="5"/>
        <v>128</v>
      </c>
      <c r="B129" s="27">
        <v>778</v>
      </c>
      <c r="C129" s="9">
        <v>2</v>
      </c>
      <c r="D129" s="9">
        <v>2</v>
      </c>
      <c r="E129" s="9">
        <v>153</v>
      </c>
      <c r="F129" s="8">
        <v>15.5030067138671</v>
      </c>
      <c r="G129" s="6">
        <v>1</v>
      </c>
      <c r="H129" s="6">
        <v>2</v>
      </c>
      <c r="I129" s="6">
        <v>2</v>
      </c>
      <c r="J129" s="11">
        <v>160</v>
      </c>
      <c r="V129">
        <f t="shared" si="4"/>
        <v>4.5751633986928102E-2</v>
      </c>
      <c r="W129" t="str">
        <f t="shared" si="6"/>
        <v>ok</v>
      </c>
      <c r="Y129" s="32">
        <v>11</v>
      </c>
    </row>
    <row r="130" spans="1:26" ht="15.95" customHeight="1">
      <c r="A130" s="9">
        <f t="shared" si="5"/>
        <v>129</v>
      </c>
      <c r="B130" s="27">
        <v>729</v>
      </c>
      <c r="C130" s="9">
        <v>2</v>
      </c>
      <c r="D130" s="9">
        <v>2</v>
      </c>
      <c r="E130" s="9">
        <v>87</v>
      </c>
      <c r="G130" s="6">
        <v>1</v>
      </c>
      <c r="H130" s="6">
        <v>2</v>
      </c>
      <c r="I130" s="6">
        <v>2</v>
      </c>
      <c r="J130" s="11">
        <v>89</v>
      </c>
      <c r="V130">
        <f t="shared" si="4"/>
        <v>2.2988505747126436E-2</v>
      </c>
      <c r="W130" t="str">
        <f t="shared" si="6"/>
        <v>ok</v>
      </c>
      <c r="Y130" s="32" t="s">
        <v>64</v>
      </c>
    </row>
    <row r="131" spans="1:26" ht="15.95" customHeight="1">
      <c r="A131" s="9">
        <f t="shared" si="5"/>
        <v>130</v>
      </c>
      <c r="B131" s="27">
        <v>86</v>
      </c>
      <c r="C131" s="9">
        <v>2</v>
      </c>
      <c r="D131" s="9">
        <v>1</v>
      </c>
      <c r="E131" s="9">
        <v>226</v>
      </c>
      <c r="F131" s="8">
        <v>18.9809993896483</v>
      </c>
      <c r="G131" s="6">
        <v>1</v>
      </c>
      <c r="H131" s="6">
        <v>1</v>
      </c>
      <c r="I131" s="6">
        <v>1</v>
      </c>
      <c r="J131" s="11">
        <v>240</v>
      </c>
      <c r="V131">
        <f t="shared" ref="V131:V194" si="8">(J131-E131)/E131</f>
        <v>6.1946902654867256E-2</v>
      </c>
      <c r="W131" t="str">
        <f t="shared" si="6"/>
        <v>ok</v>
      </c>
      <c r="Y131" s="32">
        <v>11</v>
      </c>
    </row>
    <row r="132" spans="1:26" ht="15.95" customHeight="1">
      <c r="A132" s="9">
        <f t="shared" ref="A132:A195" si="9">A131+1</f>
        <v>131</v>
      </c>
      <c r="B132" s="27">
        <v>781</v>
      </c>
      <c r="C132" s="9">
        <v>2</v>
      </c>
      <c r="D132" s="9">
        <v>2</v>
      </c>
      <c r="E132" s="9">
        <v>150</v>
      </c>
      <c r="G132" s="6">
        <v>1</v>
      </c>
      <c r="H132" s="6">
        <v>2</v>
      </c>
      <c r="I132" s="6">
        <v>2</v>
      </c>
      <c r="J132" s="11">
        <v>160</v>
      </c>
      <c r="V132">
        <f t="shared" si="8"/>
        <v>6.6666666666666666E-2</v>
      </c>
      <c r="W132" t="str">
        <f t="shared" si="6"/>
        <v>ok</v>
      </c>
      <c r="Y132" s="32">
        <v>11</v>
      </c>
    </row>
    <row r="133" spans="1:26" ht="15.95" customHeight="1">
      <c r="A133" s="9">
        <f t="shared" si="9"/>
        <v>132</v>
      </c>
      <c r="B133" s="27">
        <v>728</v>
      </c>
      <c r="C133" s="9">
        <v>2</v>
      </c>
      <c r="D133" s="9">
        <v>2</v>
      </c>
      <c r="E133" s="9">
        <v>101</v>
      </c>
      <c r="G133" s="6">
        <v>1</v>
      </c>
      <c r="H133" s="6">
        <v>2</v>
      </c>
      <c r="I133" s="6">
        <v>2</v>
      </c>
      <c r="J133" s="11">
        <v>110</v>
      </c>
      <c r="V133">
        <f t="shared" si="8"/>
        <v>8.9108910891089105E-2</v>
      </c>
      <c r="W133" t="str">
        <f t="shared" si="6"/>
        <v>ok</v>
      </c>
      <c r="Y133" s="32" t="s">
        <v>50</v>
      </c>
    </row>
    <row r="134" spans="1:26" ht="15.95" customHeight="1">
      <c r="A134" s="9">
        <f t="shared" si="9"/>
        <v>133</v>
      </c>
      <c r="B134" s="27">
        <v>85</v>
      </c>
      <c r="C134" s="9">
        <v>2</v>
      </c>
      <c r="D134" s="9">
        <v>1</v>
      </c>
      <c r="E134" s="9">
        <v>226</v>
      </c>
      <c r="G134" s="6">
        <v>1</v>
      </c>
      <c r="H134" s="6">
        <v>1</v>
      </c>
      <c r="I134" s="6">
        <v>4</v>
      </c>
      <c r="J134" s="11">
        <v>197</v>
      </c>
      <c r="T134" s="9" t="s">
        <v>34</v>
      </c>
      <c r="V134">
        <f t="shared" si="8"/>
        <v>-0.12831858407079647</v>
      </c>
      <c r="W134" t="str">
        <f t="shared" ref="W134:W197" si="10">IF(V134&lt;=0.1,"ok",IF(OR(V134&gt;=-0.1),"tarkista"))</f>
        <v>ok</v>
      </c>
      <c r="Y134" s="32">
        <v>22</v>
      </c>
      <c r="Z134">
        <v>8</v>
      </c>
    </row>
    <row r="135" spans="1:26" s="41" customFormat="1" ht="15.95" customHeight="1">
      <c r="A135" s="34">
        <f t="shared" si="9"/>
        <v>134</v>
      </c>
      <c r="B135" s="35">
        <v>125</v>
      </c>
      <c r="C135" s="34">
        <v>2</v>
      </c>
      <c r="D135" s="34">
        <v>2</v>
      </c>
      <c r="E135" s="34">
        <v>268</v>
      </c>
      <c r="F135" s="36">
        <v>20.749010986327999</v>
      </c>
      <c r="G135" s="37">
        <v>1</v>
      </c>
      <c r="H135" s="37">
        <v>2</v>
      </c>
      <c r="I135" s="37">
        <v>1</v>
      </c>
      <c r="J135" s="38">
        <v>278</v>
      </c>
      <c r="K135" s="39"/>
      <c r="L135" s="40"/>
      <c r="M135" s="37"/>
      <c r="N135" s="37"/>
      <c r="O135" s="37"/>
      <c r="P135" s="37"/>
      <c r="Q135" s="37"/>
      <c r="R135" s="37"/>
      <c r="S135" s="37"/>
      <c r="T135" s="34"/>
      <c r="V135" s="41">
        <f t="shared" si="8"/>
        <v>3.7313432835820892E-2</v>
      </c>
      <c r="W135" s="41" t="str">
        <f t="shared" si="10"/>
        <v>ok</v>
      </c>
      <c r="Y135" s="42">
        <v>11</v>
      </c>
    </row>
    <row r="136" spans="1:26" ht="15.95" customHeight="1">
      <c r="A136" s="9">
        <f t="shared" si="9"/>
        <v>135</v>
      </c>
      <c r="B136" s="27">
        <v>87</v>
      </c>
      <c r="C136" s="9">
        <v>2</v>
      </c>
      <c r="D136" s="9">
        <v>2</v>
      </c>
      <c r="E136" s="9">
        <v>287</v>
      </c>
      <c r="F136" s="8">
        <v>22.511001220703001</v>
      </c>
      <c r="G136" s="6">
        <v>1</v>
      </c>
      <c r="H136" s="6">
        <v>2</v>
      </c>
      <c r="I136" s="6">
        <v>1</v>
      </c>
      <c r="J136" s="11">
        <v>303</v>
      </c>
      <c r="V136">
        <f t="shared" si="8"/>
        <v>5.5749128919860627E-2</v>
      </c>
      <c r="W136" t="str">
        <f t="shared" si="10"/>
        <v>ok</v>
      </c>
      <c r="Y136" s="42">
        <v>11</v>
      </c>
    </row>
    <row r="137" spans="1:26" ht="15.95" customHeight="1">
      <c r="A137" s="9">
        <f t="shared" si="9"/>
        <v>136</v>
      </c>
      <c r="B137" s="27">
        <v>127</v>
      </c>
      <c r="C137" s="9">
        <v>2</v>
      </c>
      <c r="D137" s="9">
        <v>1</v>
      </c>
      <c r="E137" s="9">
        <v>266</v>
      </c>
      <c r="G137" s="6">
        <v>1</v>
      </c>
      <c r="H137" s="6">
        <v>1</v>
      </c>
      <c r="I137" s="6">
        <v>3</v>
      </c>
      <c r="L137" s="13">
        <v>315</v>
      </c>
      <c r="T137" s="9" t="s">
        <v>35</v>
      </c>
      <c r="V137">
        <f t="shared" si="8"/>
        <v>-1</v>
      </c>
      <c r="W137" t="str">
        <f t="shared" si="10"/>
        <v>ok</v>
      </c>
      <c r="Y137" s="42">
        <v>31</v>
      </c>
    </row>
    <row r="138" spans="1:26" ht="15.95" customHeight="1">
      <c r="A138" s="9">
        <f t="shared" si="9"/>
        <v>137</v>
      </c>
      <c r="B138" s="27">
        <v>89</v>
      </c>
      <c r="C138" s="9">
        <v>2</v>
      </c>
      <c r="D138" s="9">
        <v>1</v>
      </c>
      <c r="E138" s="9">
        <v>180</v>
      </c>
      <c r="G138" s="6">
        <v>1</v>
      </c>
      <c r="H138" s="6">
        <v>1</v>
      </c>
      <c r="I138" s="6">
        <v>4</v>
      </c>
      <c r="J138" s="11">
        <v>160</v>
      </c>
      <c r="T138" s="9" t="s">
        <v>36</v>
      </c>
      <c r="V138">
        <f t="shared" si="8"/>
        <v>-0.1111111111111111</v>
      </c>
      <c r="W138" t="str">
        <f t="shared" si="10"/>
        <v>ok</v>
      </c>
      <c r="Y138" s="42">
        <v>22</v>
      </c>
      <c r="Z138">
        <v>10</v>
      </c>
    </row>
    <row r="139" spans="1:26" s="41" customFormat="1" ht="15.95" customHeight="1">
      <c r="A139" s="34">
        <f t="shared" si="9"/>
        <v>138</v>
      </c>
      <c r="B139" s="35">
        <v>129</v>
      </c>
      <c r="C139" s="34">
        <v>2</v>
      </c>
      <c r="D139" s="34">
        <v>2</v>
      </c>
      <c r="E139" s="34">
        <v>280</v>
      </c>
      <c r="F139" s="36">
        <v>23.1380067138671</v>
      </c>
      <c r="G139" s="37">
        <v>1</v>
      </c>
      <c r="H139" s="37">
        <v>2</v>
      </c>
      <c r="I139" s="37">
        <v>1</v>
      </c>
      <c r="J139" s="38">
        <v>290</v>
      </c>
      <c r="K139" s="39"/>
      <c r="L139" s="40"/>
      <c r="M139" s="37">
        <v>24</v>
      </c>
      <c r="N139" s="37">
        <v>213</v>
      </c>
      <c r="O139" s="37">
        <v>85</v>
      </c>
      <c r="P139" s="37">
        <f t="shared" si="7"/>
        <v>16.666666666666668</v>
      </c>
      <c r="Q139" s="37">
        <v>12</v>
      </c>
      <c r="R139" s="37"/>
      <c r="S139" s="37"/>
      <c r="T139" s="34"/>
      <c r="V139" s="41">
        <f t="shared" si="8"/>
        <v>3.5714285714285712E-2</v>
      </c>
      <c r="W139" s="41" t="str">
        <f t="shared" si="10"/>
        <v>ok</v>
      </c>
      <c r="Y139" s="42">
        <v>11</v>
      </c>
    </row>
    <row r="140" spans="1:26" s="41" customFormat="1" ht="15.95" customHeight="1">
      <c r="A140" s="34">
        <f t="shared" si="9"/>
        <v>139</v>
      </c>
      <c r="B140" s="35">
        <v>132</v>
      </c>
      <c r="C140" s="34">
        <v>2</v>
      </c>
      <c r="D140" s="34">
        <v>1</v>
      </c>
      <c r="E140" s="34">
        <v>276</v>
      </c>
      <c r="F140" s="36">
        <v>21.356006713867099</v>
      </c>
      <c r="G140" s="37">
        <v>1</v>
      </c>
      <c r="H140" s="37">
        <v>1</v>
      </c>
      <c r="I140" s="37">
        <v>1</v>
      </c>
      <c r="J140" s="38">
        <v>290</v>
      </c>
      <c r="K140" s="39"/>
      <c r="L140" s="40"/>
      <c r="M140" s="37">
        <v>23</v>
      </c>
      <c r="N140" s="37">
        <v>222</v>
      </c>
      <c r="O140" s="37">
        <v>150</v>
      </c>
      <c r="P140" s="37">
        <f t="shared" si="7"/>
        <v>23.333333333333336</v>
      </c>
      <c r="Q140" s="37">
        <v>20</v>
      </c>
      <c r="R140" s="37"/>
      <c r="S140" s="37"/>
      <c r="T140" s="34"/>
      <c r="V140" s="41">
        <f t="shared" si="8"/>
        <v>5.0724637681159424E-2</v>
      </c>
      <c r="W140" s="41" t="str">
        <f t="shared" si="10"/>
        <v>ok</v>
      </c>
      <c r="Y140" s="42">
        <v>11</v>
      </c>
    </row>
    <row r="141" spans="1:26" ht="15.95" customHeight="1">
      <c r="A141" s="9">
        <f t="shared" si="9"/>
        <v>140</v>
      </c>
      <c r="B141" s="28">
        <v>91</v>
      </c>
      <c r="C141" s="6">
        <v>2</v>
      </c>
      <c r="D141" s="6">
        <v>2</v>
      </c>
      <c r="E141" s="6">
        <v>206</v>
      </c>
      <c r="F141" s="8">
        <v>19.6610097656249</v>
      </c>
      <c r="G141" s="6">
        <v>1</v>
      </c>
      <c r="H141" s="6">
        <v>2</v>
      </c>
      <c r="I141" s="6">
        <v>1</v>
      </c>
      <c r="J141" s="11">
        <v>217</v>
      </c>
      <c r="V141">
        <f t="shared" si="8"/>
        <v>5.3398058252427182E-2</v>
      </c>
      <c r="W141" t="str">
        <f t="shared" si="10"/>
        <v>ok</v>
      </c>
      <c r="Y141" s="42">
        <v>11</v>
      </c>
    </row>
    <row r="142" spans="1:26" ht="15.95" customHeight="1">
      <c r="A142" s="9">
        <f t="shared" si="9"/>
        <v>141</v>
      </c>
      <c r="B142" s="28">
        <v>131</v>
      </c>
      <c r="C142" s="6">
        <v>2</v>
      </c>
      <c r="D142" s="6">
        <v>2</v>
      </c>
      <c r="E142" s="6">
        <v>317</v>
      </c>
      <c r="G142" s="6">
        <v>1</v>
      </c>
      <c r="H142" s="6">
        <v>2</v>
      </c>
      <c r="I142" s="6">
        <v>3</v>
      </c>
      <c r="L142" s="13">
        <v>450</v>
      </c>
      <c r="V142">
        <f t="shared" si="8"/>
        <v>-1</v>
      </c>
      <c r="W142" t="str">
        <f t="shared" si="10"/>
        <v>ok</v>
      </c>
      <c r="Y142" s="42">
        <v>31</v>
      </c>
    </row>
    <row r="143" spans="1:26" s="41" customFormat="1" ht="15.95" customHeight="1">
      <c r="A143" s="34">
        <f t="shared" si="9"/>
        <v>142</v>
      </c>
      <c r="B143" s="43">
        <v>133</v>
      </c>
      <c r="C143" s="37">
        <v>2</v>
      </c>
      <c r="D143" s="37">
        <v>2</v>
      </c>
      <c r="E143" s="37">
        <v>238</v>
      </c>
      <c r="F143" s="36">
        <v>22.513002441406201</v>
      </c>
      <c r="G143" s="37">
        <v>1</v>
      </c>
      <c r="H143" s="37">
        <v>2</v>
      </c>
      <c r="I143" s="37">
        <v>1</v>
      </c>
      <c r="J143" s="38">
        <v>251</v>
      </c>
      <c r="K143" s="39"/>
      <c r="L143" s="40"/>
      <c r="M143" s="37">
        <v>20</v>
      </c>
      <c r="N143" s="37">
        <v>233</v>
      </c>
      <c r="O143" s="37">
        <v>111</v>
      </c>
      <c r="P143" s="37">
        <f t="shared" ref="P143:P202" si="11">((J143-E143)/3)*5</f>
        <v>21.666666666666664</v>
      </c>
      <c r="Q143" s="37">
        <v>12</v>
      </c>
      <c r="R143" s="37"/>
      <c r="S143" s="37">
        <f>47+12</f>
        <v>59</v>
      </c>
      <c r="T143" s="34"/>
      <c r="V143" s="41">
        <f t="shared" si="8"/>
        <v>5.4621848739495799E-2</v>
      </c>
      <c r="W143" s="41" t="str">
        <f t="shared" si="10"/>
        <v>ok</v>
      </c>
      <c r="Y143" s="42">
        <v>11</v>
      </c>
    </row>
    <row r="144" spans="1:26" ht="15.95" customHeight="1">
      <c r="A144" s="9">
        <f t="shared" si="9"/>
        <v>143</v>
      </c>
      <c r="B144" s="28">
        <v>134</v>
      </c>
      <c r="C144" s="6">
        <v>2</v>
      </c>
      <c r="D144" s="6">
        <v>2</v>
      </c>
      <c r="E144" s="6">
        <v>290</v>
      </c>
      <c r="G144" s="6">
        <v>1</v>
      </c>
      <c r="H144" s="6">
        <v>2</v>
      </c>
      <c r="I144" s="6">
        <v>3</v>
      </c>
      <c r="L144" s="13">
        <v>365</v>
      </c>
      <c r="V144">
        <f t="shared" si="8"/>
        <v>-1</v>
      </c>
      <c r="W144" t="str">
        <f t="shared" si="10"/>
        <v>ok</v>
      </c>
      <c r="Y144" s="42">
        <v>31</v>
      </c>
    </row>
    <row r="145" spans="1:28" ht="15.95" customHeight="1">
      <c r="A145" s="9">
        <f t="shared" si="9"/>
        <v>144</v>
      </c>
      <c r="B145" s="28">
        <v>135</v>
      </c>
      <c r="C145" s="6">
        <v>2</v>
      </c>
      <c r="D145" s="6">
        <v>2</v>
      </c>
      <c r="E145" s="6">
        <v>187</v>
      </c>
      <c r="F145" s="8">
        <v>20.1900097656249</v>
      </c>
      <c r="G145" s="6">
        <v>1</v>
      </c>
      <c r="H145" s="6">
        <v>2</v>
      </c>
      <c r="I145" s="6">
        <v>2</v>
      </c>
      <c r="J145" s="11">
        <v>198</v>
      </c>
      <c r="V145">
        <f t="shared" si="8"/>
        <v>5.8823529411764705E-2</v>
      </c>
      <c r="W145" t="str">
        <f t="shared" si="10"/>
        <v>ok</v>
      </c>
      <c r="Y145" s="42">
        <v>11</v>
      </c>
    </row>
    <row r="146" spans="1:28" ht="15.95" customHeight="1">
      <c r="A146" s="9">
        <f t="shared" si="9"/>
        <v>145</v>
      </c>
      <c r="B146" s="28">
        <v>760</v>
      </c>
      <c r="C146" s="6">
        <v>3</v>
      </c>
      <c r="D146" s="6">
        <v>1</v>
      </c>
      <c r="E146" s="6">
        <v>113</v>
      </c>
      <c r="G146" s="6">
        <v>1</v>
      </c>
      <c r="H146" s="6">
        <v>1</v>
      </c>
      <c r="I146" s="6">
        <v>2</v>
      </c>
      <c r="J146" s="11">
        <v>134</v>
      </c>
      <c r="T146" s="9" t="s">
        <v>28</v>
      </c>
      <c r="V146">
        <f t="shared" si="8"/>
        <v>0.18584070796460178</v>
      </c>
      <c r="W146" t="str">
        <f t="shared" si="10"/>
        <v>tarkista</v>
      </c>
      <c r="Y146" s="32" t="s">
        <v>61</v>
      </c>
    </row>
    <row r="147" spans="1:28" ht="15.95" customHeight="1">
      <c r="A147" s="9">
        <f t="shared" si="9"/>
        <v>146</v>
      </c>
      <c r="B147" s="28">
        <v>42</v>
      </c>
      <c r="C147" s="6">
        <v>3</v>
      </c>
      <c r="D147" s="6">
        <v>1</v>
      </c>
      <c r="E147" s="6">
        <v>300</v>
      </c>
      <c r="F147" s="8">
        <v>21.430011596679599</v>
      </c>
      <c r="G147" s="6">
        <v>1</v>
      </c>
      <c r="H147" s="6">
        <v>1</v>
      </c>
      <c r="I147" s="6">
        <v>3</v>
      </c>
      <c r="L147" s="13">
        <v>386</v>
      </c>
      <c r="N147" s="6">
        <v>205</v>
      </c>
      <c r="T147" s="9" t="s">
        <v>43</v>
      </c>
      <c r="V147">
        <f t="shared" si="8"/>
        <v>-1</v>
      </c>
      <c r="W147" t="str">
        <f t="shared" si="10"/>
        <v>ok</v>
      </c>
      <c r="Y147" s="32">
        <v>31</v>
      </c>
    </row>
    <row r="148" spans="1:28" ht="15.95" customHeight="1">
      <c r="A148" s="9">
        <f t="shared" si="9"/>
        <v>147</v>
      </c>
      <c r="B148" s="28">
        <v>46</v>
      </c>
      <c r="C148" s="6">
        <v>3</v>
      </c>
      <c r="D148" s="6">
        <v>1</v>
      </c>
      <c r="E148" s="6">
        <v>226</v>
      </c>
      <c r="F148" s="8">
        <v>20.2970024414062</v>
      </c>
      <c r="G148" s="6">
        <v>1</v>
      </c>
      <c r="H148" s="6">
        <v>1</v>
      </c>
      <c r="I148" s="6">
        <v>1</v>
      </c>
      <c r="J148" s="11">
        <v>220</v>
      </c>
      <c r="T148" s="9" t="s">
        <v>28</v>
      </c>
      <c r="V148">
        <f t="shared" si="8"/>
        <v>-2.6548672566371681E-2</v>
      </c>
      <c r="W148" t="str">
        <f t="shared" si="10"/>
        <v>ok</v>
      </c>
      <c r="Y148" s="32" t="s">
        <v>50</v>
      </c>
    </row>
    <row r="149" spans="1:28" ht="15.95" customHeight="1">
      <c r="A149" s="9">
        <f t="shared" si="9"/>
        <v>148</v>
      </c>
      <c r="B149" s="28">
        <v>47</v>
      </c>
      <c r="C149" s="6">
        <v>3</v>
      </c>
      <c r="D149" s="6">
        <v>1</v>
      </c>
      <c r="E149" s="6">
        <v>270</v>
      </c>
      <c r="F149" s="8">
        <v>21.2519981689452</v>
      </c>
      <c r="G149" s="6">
        <v>1</v>
      </c>
      <c r="H149" s="6">
        <v>1</v>
      </c>
      <c r="I149" s="6">
        <v>1</v>
      </c>
      <c r="J149" s="11">
        <v>276</v>
      </c>
      <c r="T149" s="9" t="s">
        <v>29</v>
      </c>
      <c r="V149">
        <f t="shared" si="8"/>
        <v>2.2222222222222223E-2</v>
      </c>
      <c r="W149" t="str">
        <f t="shared" si="10"/>
        <v>ok</v>
      </c>
      <c r="Y149" s="32">
        <v>11</v>
      </c>
      <c r="AB149" s="32" t="s">
        <v>60</v>
      </c>
    </row>
    <row r="150" spans="1:28" ht="15.95" customHeight="1">
      <c r="A150" s="9">
        <f t="shared" si="9"/>
        <v>149</v>
      </c>
      <c r="B150" s="28">
        <v>45</v>
      </c>
      <c r="C150" s="6">
        <v>3</v>
      </c>
      <c r="D150" s="6">
        <v>1</v>
      </c>
      <c r="E150" s="6">
        <v>265</v>
      </c>
      <c r="F150" s="8">
        <v>22.324010375976499</v>
      </c>
      <c r="G150" s="6">
        <v>1</v>
      </c>
      <c r="H150" s="6">
        <v>1</v>
      </c>
      <c r="I150" s="6">
        <v>1</v>
      </c>
      <c r="J150" s="11">
        <v>273</v>
      </c>
      <c r="V150">
        <f t="shared" si="8"/>
        <v>3.0188679245283019E-2</v>
      </c>
      <c r="W150" t="str">
        <f t="shared" si="10"/>
        <v>ok</v>
      </c>
      <c r="Y150" s="32" t="s">
        <v>50</v>
      </c>
    </row>
    <row r="151" spans="1:28" ht="15.95" customHeight="1">
      <c r="A151" s="9">
        <f t="shared" si="9"/>
        <v>150</v>
      </c>
      <c r="B151" s="28">
        <v>70</v>
      </c>
      <c r="C151" s="6">
        <v>3</v>
      </c>
      <c r="D151" s="6">
        <v>1</v>
      </c>
      <c r="E151" s="6">
        <v>290</v>
      </c>
      <c r="F151" s="8">
        <v>22.3710030517577</v>
      </c>
      <c r="G151" s="6">
        <v>1</v>
      </c>
      <c r="H151" s="6">
        <v>1</v>
      </c>
      <c r="I151" s="6">
        <v>1</v>
      </c>
      <c r="J151" s="11">
        <v>300</v>
      </c>
      <c r="V151">
        <f t="shared" si="8"/>
        <v>3.4482758620689655E-2</v>
      </c>
      <c r="W151" t="str">
        <f t="shared" si="10"/>
        <v>ok</v>
      </c>
      <c r="Y151" s="32" t="s">
        <v>50</v>
      </c>
    </row>
    <row r="152" spans="1:28" ht="15.95" customHeight="1">
      <c r="A152" s="9">
        <f t="shared" si="9"/>
        <v>151</v>
      </c>
      <c r="B152" s="28">
        <v>761</v>
      </c>
      <c r="C152" s="6">
        <v>3</v>
      </c>
      <c r="D152" s="6">
        <v>2</v>
      </c>
      <c r="E152" s="6">
        <v>95</v>
      </c>
      <c r="G152" s="6">
        <v>1</v>
      </c>
      <c r="H152" s="6">
        <v>2</v>
      </c>
      <c r="I152" s="6">
        <v>2</v>
      </c>
      <c r="J152" s="11">
        <v>104</v>
      </c>
      <c r="V152">
        <f t="shared" si="8"/>
        <v>9.4736842105263161E-2</v>
      </c>
      <c r="W152" t="str">
        <f t="shared" si="10"/>
        <v>ok</v>
      </c>
      <c r="Y152">
        <v>11</v>
      </c>
    </row>
    <row r="153" spans="1:28" ht="15.95" customHeight="1">
      <c r="A153" s="9">
        <f t="shared" si="9"/>
        <v>152</v>
      </c>
      <c r="B153" s="28">
        <v>789</v>
      </c>
      <c r="C153" s="6">
        <v>3</v>
      </c>
      <c r="D153" s="6">
        <v>2</v>
      </c>
      <c r="E153" s="6">
        <v>109</v>
      </c>
      <c r="G153" s="6">
        <v>1</v>
      </c>
      <c r="H153" s="6">
        <v>2</v>
      </c>
      <c r="I153" s="6">
        <v>2</v>
      </c>
      <c r="J153" s="11">
        <v>199</v>
      </c>
      <c r="V153">
        <f t="shared" si="8"/>
        <v>0.82568807339449546</v>
      </c>
      <c r="W153" t="str">
        <f t="shared" si="10"/>
        <v>tarkista</v>
      </c>
      <c r="Y153">
        <v>11</v>
      </c>
    </row>
    <row r="154" spans="1:28" ht="15.95" customHeight="1">
      <c r="A154" s="9">
        <f t="shared" si="9"/>
        <v>153</v>
      </c>
      <c r="B154" s="28">
        <v>788</v>
      </c>
      <c r="C154" s="6">
        <v>3</v>
      </c>
      <c r="D154" s="6">
        <v>2</v>
      </c>
      <c r="E154" s="6">
        <v>145</v>
      </c>
      <c r="G154" s="6">
        <v>1</v>
      </c>
      <c r="H154" s="6">
        <v>2</v>
      </c>
      <c r="I154" s="6">
        <v>2</v>
      </c>
      <c r="J154" s="11">
        <v>154</v>
      </c>
      <c r="V154">
        <f t="shared" si="8"/>
        <v>6.2068965517241378E-2</v>
      </c>
      <c r="W154" t="str">
        <f t="shared" si="10"/>
        <v>ok</v>
      </c>
      <c r="Y154" s="32" t="s">
        <v>50</v>
      </c>
    </row>
    <row r="155" spans="1:28" s="41" customFormat="1" ht="15.95" customHeight="1">
      <c r="A155" s="34">
        <f t="shared" si="9"/>
        <v>154</v>
      </c>
      <c r="B155" s="43">
        <v>765</v>
      </c>
      <c r="C155" s="37">
        <v>3</v>
      </c>
      <c r="D155" s="37">
        <v>2</v>
      </c>
      <c r="E155" s="37">
        <v>223</v>
      </c>
      <c r="F155" s="36"/>
      <c r="G155" s="37">
        <v>1</v>
      </c>
      <c r="H155" s="37">
        <v>2</v>
      </c>
      <c r="I155" s="37">
        <v>2</v>
      </c>
      <c r="J155" s="38">
        <v>125</v>
      </c>
      <c r="K155" s="39"/>
      <c r="L155" s="40"/>
      <c r="M155" s="37">
        <v>5</v>
      </c>
      <c r="N155" s="37">
        <v>105</v>
      </c>
      <c r="O155" s="37">
        <v>60</v>
      </c>
      <c r="P155" s="37">
        <f t="shared" si="11"/>
        <v>-163.33333333333331</v>
      </c>
      <c r="Q155" s="37">
        <v>12</v>
      </c>
      <c r="R155" s="37"/>
      <c r="S155" s="37"/>
      <c r="T155" s="34" t="s">
        <v>37</v>
      </c>
      <c r="V155" s="41">
        <f t="shared" si="8"/>
        <v>-0.43946188340807174</v>
      </c>
      <c r="W155" s="41" t="str">
        <f t="shared" si="10"/>
        <v>ok</v>
      </c>
      <c r="Y155" s="41">
        <v>11</v>
      </c>
    </row>
    <row r="156" spans="1:28" s="41" customFormat="1" ht="15.95" customHeight="1">
      <c r="A156" s="34">
        <f t="shared" si="9"/>
        <v>155</v>
      </c>
      <c r="B156" s="43">
        <v>71</v>
      </c>
      <c r="C156" s="37">
        <v>3</v>
      </c>
      <c r="D156" s="37">
        <v>1</v>
      </c>
      <c r="E156" s="37">
        <v>225</v>
      </c>
      <c r="F156" s="36">
        <v>22.958000610351501</v>
      </c>
      <c r="G156" s="37">
        <v>1</v>
      </c>
      <c r="H156" s="37">
        <v>1</v>
      </c>
      <c r="I156" s="37">
        <v>1</v>
      </c>
      <c r="J156" s="38">
        <v>230</v>
      </c>
      <c r="K156" s="39"/>
      <c r="L156" s="40"/>
      <c r="M156" s="37">
        <v>20</v>
      </c>
      <c r="N156" s="37">
        <v>230</v>
      </c>
      <c r="O156" s="37">
        <v>150</v>
      </c>
      <c r="P156" s="37">
        <f t="shared" si="11"/>
        <v>8.3333333333333339</v>
      </c>
      <c r="Q156" s="37">
        <v>20</v>
      </c>
      <c r="R156" s="37"/>
      <c r="S156" s="37"/>
      <c r="T156" s="34"/>
      <c r="V156" s="41">
        <f t="shared" si="8"/>
        <v>2.2222222222222223E-2</v>
      </c>
      <c r="W156" s="41" t="str">
        <f t="shared" si="10"/>
        <v>ok</v>
      </c>
      <c r="Y156" s="41">
        <v>11</v>
      </c>
    </row>
    <row r="157" spans="1:28" ht="15.95" customHeight="1">
      <c r="A157" s="9">
        <f t="shared" si="9"/>
        <v>156</v>
      </c>
      <c r="B157" s="28">
        <v>767</v>
      </c>
      <c r="C157" s="6">
        <v>3</v>
      </c>
      <c r="D157" s="6">
        <v>2</v>
      </c>
      <c r="E157" s="6">
        <v>115</v>
      </c>
      <c r="G157" s="6">
        <v>1</v>
      </c>
      <c r="H157" s="6">
        <v>2</v>
      </c>
      <c r="I157" s="6">
        <v>2</v>
      </c>
      <c r="J157" s="11">
        <v>115</v>
      </c>
      <c r="V157">
        <f t="shared" si="8"/>
        <v>0</v>
      </c>
      <c r="W157" t="str">
        <f t="shared" si="10"/>
        <v>ok</v>
      </c>
      <c r="Y157" s="41">
        <v>11</v>
      </c>
    </row>
    <row r="158" spans="1:28" s="24" customFormat="1" ht="15.95" customHeight="1">
      <c r="A158" s="17">
        <f t="shared" si="9"/>
        <v>157</v>
      </c>
      <c r="B158" s="25">
        <v>72</v>
      </c>
      <c r="C158" s="20">
        <v>3</v>
      </c>
      <c r="D158" s="20">
        <v>1</v>
      </c>
      <c r="E158" s="20">
        <v>160</v>
      </c>
      <c r="F158" s="19"/>
      <c r="G158" s="20">
        <v>1</v>
      </c>
      <c r="H158" s="20">
        <v>1</v>
      </c>
      <c r="I158" s="20">
        <v>4</v>
      </c>
      <c r="J158" s="21">
        <v>265</v>
      </c>
      <c r="K158" s="22"/>
      <c r="L158" s="23"/>
      <c r="M158" s="20"/>
      <c r="N158" s="20"/>
      <c r="O158" s="20"/>
      <c r="P158" s="20"/>
      <c r="Q158" s="20"/>
      <c r="R158" s="20"/>
      <c r="S158" s="20"/>
      <c r="T158" s="17" t="s">
        <v>38</v>
      </c>
      <c r="V158" s="24">
        <f t="shared" si="8"/>
        <v>0.65625</v>
      </c>
      <c r="W158" s="24" t="str">
        <f t="shared" si="10"/>
        <v>tarkista</v>
      </c>
      <c r="Y158" s="33" t="s">
        <v>50</v>
      </c>
      <c r="AB158" s="33" t="s">
        <v>65</v>
      </c>
    </row>
    <row r="159" spans="1:28" ht="15.95" customHeight="1">
      <c r="A159" s="9">
        <f t="shared" si="9"/>
        <v>158</v>
      </c>
      <c r="B159" s="28">
        <v>74</v>
      </c>
      <c r="C159" s="6">
        <v>3</v>
      </c>
      <c r="D159" s="6">
        <v>1</v>
      </c>
      <c r="E159" s="6">
        <v>272</v>
      </c>
      <c r="F159" s="8">
        <v>22.773008544921801</v>
      </c>
      <c r="G159" s="6">
        <v>1</v>
      </c>
      <c r="H159" s="6">
        <v>1</v>
      </c>
      <c r="I159" s="6">
        <v>1</v>
      </c>
      <c r="J159" s="11">
        <v>288</v>
      </c>
      <c r="V159">
        <f t="shared" si="8"/>
        <v>5.8823529411764705E-2</v>
      </c>
      <c r="W159" t="str">
        <f t="shared" si="10"/>
        <v>ok</v>
      </c>
      <c r="Y159" s="32">
        <v>11</v>
      </c>
    </row>
    <row r="160" spans="1:28" ht="15.95" customHeight="1">
      <c r="A160" s="9">
        <f t="shared" si="9"/>
        <v>159</v>
      </c>
      <c r="B160" s="28">
        <v>75</v>
      </c>
      <c r="C160" s="6">
        <v>3</v>
      </c>
      <c r="D160" s="6">
        <v>1</v>
      </c>
      <c r="E160" s="6">
        <v>230</v>
      </c>
      <c r="G160" s="6">
        <v>1</v>
      </c>
      <c r="H160" s="6">
        <v>1</v>
      </c>
      <c r="I160" s="6">
        <v>4</v>
      </c>
      <c r="J160" s="11">
        <v>201</v>
      </c>
      <c r="T160" s="9" t="s">
        <v>36</v>
      </c>
      <c r="V160">
        <f t="shared" si="8"/>
        <v>-0.12608695652173912</v>
      </c>
      <c r="W160" t="str">
        <f t="shared" si="10"/>
        <v>ok</v>
      </c>
      <c r="Y160" s="32">
        <v>22</v>
      </c>
      <c r="Z160">
        <v>10</v>
      </c>
    </row>
    <row r="161" spans="1:28" ht="15.95" customHeight="1">
      <c r="A161" s="9">
        <f t="shared" si="9"/>
        <v>160</v>
      </c>
      <c r="B161" s="28">
        <v>73</v>
      </c>
      <c r="C161" s="6">
        <v>3</v>
      </c>
      <c r="D161" s="6">
        <v>1</v>
      </c>
      <c r="E161" s="6">
        <v>245</v>
      </c>
      <c r="G161" s="6">
        <v>1</v>
      </c>
      <c r="H161" s="6">
        <v>1</v>
      </c>
      <c r="I161" s="6">
        <v>4</v>
      </c>
      <c r="J161" s="11">
        <v>248</v>
      </c>
      <c r="V161">
        <f t="shared" si="8"/>
        <v>1.2244897959183673E-2</v>
      </c>
      <c r="W161" t="str">
        <f t="shared" si="10"/>
        <v>ok</v>
      </c>
      <c r="Y161" s="32">
        <v>22</v>
      </c>
      <c r="Z161">
        <v>13</v>
      </c>
    </row>
    <row r="162" spans="1:28" s="41" customFormat="1" ht="15.95" customHeight="1">
      <c r="A162" s="34">
        <f t="shared" si="9"/>
        <v>161</v>
      </c>
      <c r="B162" s="43">
        <v>77</v>
      </c>
      <c r="C162" s="37">
        <v>3</v>
      </c>
      <c r="D162" s="37">
        <v>1</v>
      </c>
      <c r="E162" s="37">
        <v>255</v>
      </c>
      <c r="F162" s="36">
        <v>18.3870079345702</v>
      </c>
      <c r="G162" s="37">
        <v>1</v>
      </c>
      <c r="H162" s="37">
        <v>1</v>
      </c>
      <c r="I162" s="37">
        <v>1</v>
      </c>
      <c r="J162" s="38">
        <v>263</v>
      </c>
      <c r="K162" s="39"/>
      <c r="L162" s="40"/>
      <c r="M162" s="37">
        <v>22</v>
      </c>
      <c r="N162" s="37">
        <v>190</v>
      </c>
      <c r="O162" s="37">
        <v>135</v>
      </c>
      <c r="P162" s="37">
        <f t="shared" si="11"/>
        <v>13.333333333333332</v>
      </c>
      <c r="Q162" s="37">
        <v>20</v>
      </c>
      <c r="R162" s="37"/>
      <c r="S162" s="37"/>
      <c r="T162" s="34"/>
      <c r="V162" s="41">
        <f t="shared" si="8"/>
        <v>3.1372549019607843E-2</v>
      </c>
      <c r="W162" s="41" t="str">
        <f t="shared" si="10"/>
        <v>ok</v>
      </c>
      <c r="Y162" s="42" t="s">
        <v>50</v>
      </c>
      <c r="AB162" s="42" t="s">
        <v>66</v>
      </c>
    </row>
    <row r="163" spans="1:28" ht="15.95" customHeight="1">
      <c r="A163" s="9">
        <f t="shared" si="9"/>
        <v>162</v>
      </c>
      <c r="B163" s="28">
        <v>76</v>
      </c>
      <c r="C163" s="6">
        <v>3</v>
      </c>
      <c r="D163" s="6">
        <v>2</v>
      </c>
      <c r="E163" s="6">
        <v>214</v>
      </c>
      <c r="F163" s="8">
        <v>21.3980073242187</v>
      </c>
      <c r="G163" s="6">
        <v>1</v>
      </c>
      <c r="H163" s="6">
        <v>2</v>
      </c>
      <c r="I163" s="6">
        <v>1</v>
      </c>
      <c r="J163" s="11">
        <v>223</v>
      </c>
      <c r="V163">
        <f t="shared" si="8"/>
        <v>4.2056074766355138E-2</v>
      </c>
      <c r="W163" t="str">
        <f t="shared" si="10"/>
        <v>ok</v>
      </c>
      <c r="Y163" s="42">
        <v>11</v>
      </c>
    </row>
    <row r="164" spans="1:28" ht="15.95" customHeight="1">
      <c r="A164" s="9">
        <f t="shared" si="9"/>
        <v>163</v>
      </c>
      <c r="B164" s="28">
        <v>110</v>
      </c>
      <c r="C164" s="6">
        <v>3</v>
      </c>
      <c r="D164" s="6">
        <v>2</v>
      </c>
      <c r="E164" s="6">
        <v>314</v>
      </c>
      <c r="F164" s="8">
        <v>24.604002441406202</v>
      </c>
      <c r="G164" s="6">
        <v>1</v>
      </c>
      <c r="H164" s="6">
        <v>2</v>
      </c>
      <c r="I164" s="6">
        <v>1</v>
      </c>
      <c r="J164" s="11">
        <v>340</v>
      </c>
      <c r="V164">
        <f t="shared" si="8"/>
        <v>8.2802547770700632E-2</v>
      </c>
      <c r="W164" t="str">
        <f t="shared" si="10"/>
        <v>ok</v>
      </c>
      <c r="Y164" s="42">
        <v>11</v>
      </c>
    </row>
    <row r="165" spans="1:28" ht="15.95" customHeight="1">
      <c r="A165" s="9">
        <f t="shared" si="9"/>
        <v>164</v>
      </c>
      <c r="B165" s="28">
        <v>787</v>
      </c>
      <c r="C165" s="6">
        <v>3</v>
      </c>
      <c r="D165" s="6">
        <v>2</v>
      </c>
      <c r="E165" s="6">
        <v>128</v>
      </c>
      <c r="G165" s="6">
        <v>1</v>
      </c>
      <c r="H165" s="6">
        <v>2</v>
      </c>
      <c r="I165" s="6">
        <v>2</v>
      </c>
      <c r="J165" s="11">
        <v>131</v>
      </c>
      <c r="V165">
        <f t="shared" si="8"/>
        <v>2.34375E-2</v>
      </c>
      <c r="W165" t="str">
        <f t="shared" si="10"/>
        <v>ok</v>
      </c>
      <c r="Y165" s="32" t="s">
        <v>51</v>
      </c>
    </row>
    <row r="166" spans="1:28" ht="15.95" customHeight="1">
      <c r="A166" s="9">
        <f t="shared" si="9"/>
        <v>165</v>
      </c>
      <c r="B166" s="28">
        <v>79</v>
      </c>
      <c r="C166" s="6">
        <v>3</v>
      </c>
      <c r="D166" s="6">
        <v>2</v>
      </c>
      <c r="E166" s="6">
        <v>172</v>
      </c>
      <c r="F166" s="8">
        <v>17.855011596679599</v>
      </c>
      <c r="G166" s="6">
        <v>1</v>
      </c>
      <c r="H166" s="6">
        <v>2</v>
      </c>
      <c r="I166" s="6">
        <v>1</v>
      </c>
      <c r="J166" s="11">
        <v>180</v>
      </c>
      <c r="V166">
        <f t="shared" si="8"/>
        <v>4.6511627906976744E-2</v>
      </c>
      <c r="W166" t="str">
        <f t="shared" si="10"/>
        <v>ok</v>
      </c>
      <c r="Y166" s="32">
        <v>11</v>
      </c>
    </row>
    <row r="167" spans="1:28" ht="15.95" customHeight="1">
      <c r="A167" s="9">
        <f t="shared" si="9"/>
        <v>166</v>
      </c>
      <c r="B167" s="28">
        <v>118</v>
      </c>
      <c r="C167" s="6">
        <v>3</v>
      </c>
      <c r="D167" s="6">
        <v>1</v>
      </c>
      <c r="E167" s="6">
        <v>287</v>
      </c>
      <c r="F167" s="8">
        <v>21.8449993896484</v>
      </c>
      <c r="G167" s="6">
        <v>1</v>
      </c>
      <c r="H167" s="6">
        <v>1</v>
      </c>
      <c r="I167" s="6">
        <v>1</v>
      </c>
      <c r="J167" s="11">
        <v>294</v>
      </c>
      <c r="V167">
        <f t="shared" si="8"/>
        <v>2.4390243902439025E-2</v>
      </c>
      <c r="W167" t="str">
        <f t="shared" si="10"/>
        <v>ok</v>
      </c>
      <c r="Y167" s="32">
        <v>11</v>
      </c>
    </row>
    <row r="168" spans="1:28" ht="15.95" customHeight="1">
      <c r="A168" s="9">
        <f t="shared" si="9"/>
        <v>167</v>
      </c>
      <c r="B168" s="28">
        <v>786</v>
      </c>
      <c r="C168" s="6">
        <v>3</v>
      </c>
      <c r="D168" s="6">
        <v>2</v>
      </c>
      <c r="E168" s="6">
        <v>122</v>
      </c>
      <c r="G168" s="6">
        <v>1</v>
      </c>
      <c r="H168" s="6">
        <v>2</v>
      </c>
      <c r="I168" s="6">
        <v>2</v>
      </c>
      <c r="J168" s="11">
        <v>125</v>
      </c>
      <c r="V168">
        <f t="shared" si="8"/>
        <v>2.4590163934426229E-2</v>
      </c>
      <c r="W168" t="str">
        <f t="shared" si="10"/>
        <v>ok</v>
      </c>
      <c r="Y168" s="32">
        <v>11</v>
      </c>
    </row>
    <row r="169" spans="1:28" ht="15.95" customHeight="1">
      <c r="A169" s="9">
        <f t="shared" si="9"/>
        <v>168</v>
      </c>
      <c r="B169" s="28">
        <v>117</v>
      </c>
      <c r="C169" s="6">
        <v>3</v>
      </c>
      <c r="D169" s="6">
        <v>1</v>
      </c>
      <c r="E169" s="6">
        <v>200</v>
      </c>
      <c r="F169" s="8">
        <v>20.349009765624899</v>
      </c>
      <c r="G169" s="6">
        <v>1</v>
      </c>
      <c r="H169" s="6">
        <v>1</v>
      </c>
      <c r="I169" s="6">
        <v>1</v>
      </c>
      <c r="J169" s="11">
        <v>205</v>
      </c>
      <c r="V169">
        <f t="shared" si="8"/>
        <v>2.5000000000000001E-2</v>
      </c>
      <c r="W169" t="str">
        <f t="shared" si="10"/>
        <v>ok</v>
      </c>
      <c r="Y169" s="32">
        <v>11</v>
      </c>
      <c r="AB169" s="32" t="s">
        <v>60</v>
      </c>
    </row>
    <row r="170" spans="1:28" ht="15.95" customHeight="1">
      <c r="A170" s="9">
        <f t="shared" si="9"/>
        <v>169</v>
      </c>
      <c r="B170" s="28">
        <v>116</v>
      </c>
      <c r="C170" s="6">
        <v>3</v>
      </c>
      <c r="D170" s="6">
        <v>1</v>
      </c>
      <c r="E170" s="6">
        <v>214</v>
      </c>
      <c r="F170" s="8">
        <v>22.353001831054598</v>
      </c>
      <c r="G170" s="6">
        <v>1</v>
      </c>
      <c r="H170" s="6">
        <v>1</v>
      </c>
      <c r="I170" s="6">
        <v>1</v>
      </c>
      <c r="J170" s="11">
        <v>222</v>
      </c>
      <c r="V170">
        <f t="shared" si="8"/>
        <v>3.7383177570093455E-2</v>
      </c>
      <c r="W170" t="str">
        <f t="shared" si="10"/>
        <v>ok</v>
      </c>
      <c r="Y170" s="32">
        <v>11</v>
      </c>
    </row>
    <row r="171" spans="1:28" ht="15.95" customHeight="1">
      <c r="A171" s="9">
        <f t="shared" si="9"/>
        <v>170</v>
      </c>
      <c r="B171" s="28">
        <v>785</v>
      </c>
      <c r="C171" s="6">
        <v>3</v>
      </c>
      <c r="D171" s="6">
        <v>2</v>
      </c>
      <c r="E171" s="6">
        <v>165</v>
      </c>
      <c r="G171" s="6">
        <v>1</v>
      </c>
      <c r="H171" s="6">
        <v>2</v>
      </c>
      <c r="I171" s="6">
        <v>2</v>
      </c>
      <c r="J171" s="11">
        <v>170</v>
      </c>
      <c r="V171">
        <f t="shared" si="8"/>
        <v>3.0303030303030304E-2</v>
      </c>
      <c r="W171" t="str">
        <f t="shared" si="10"/>
        <v>ok</v>
      </c>
      <c r="Y171" s="32" t="s">
        <v>51</v>
      </c>
    </row>
    <row r="172" spans="1:28" ht="15.95" customHeight="1">
      <c r="A172" s="9">
        <f t="shared" si="9"/>
        <v>171</v>
      </c>
      <c r="B172" s="28">
        <v>801</v>
      </c>
      <c r="C172" s="6">
        <v>3</v>
      </c>
      <c r="D172" s="6">
        <v>2</v>
      </c>
      <c r="E172" s="6">
        <v>110</v>
      </c>
      <c r="G172" s="6">
        <v>1</v>
      </c>
      <c r="H172" s="6">
        <v>2</v>
      </c>
      <c r="I172" s="6">
        <v>2</v>
      </c>
      <c r="J172" s="11">
        <v>110</v>
      </c>
      <c r="V172">
        <f t="shared" si="8"/>
        <v>0</v>
      </c>
      <c r="W172" t="str">
        <f t="shared" si="10"/>
        <v>ok</v>
      </c>
      <c r="Y172" s="32">
        <v>11</v>
      </c>
    </row>
    <row r="173" spans="1:28" ht="15.95" customHeight="1">
      <c r="A173" s="9">
        <f t="shared" si="9"/>
        <v>172</v>
      </c>
      <c r="B173" s="28">
        <v>784</v>
      </c>
      <c r="C173" s="6">
        <v>3</v>
      </c>
      <c r="D173" s="6">
        <v>16</v>
      </c>
      <c r="E173" s="6">
        <v>116</v>
      </c>
      <c r="F173" s="8">
        <v>13.272001831054601</v>
      </c>
      <c r="G173" s="6">
        <v>1</v>
      </c>
      <c r="H173" s="6">
        <v>16</v>
      </c>
      <c r="I173" s="6">
        <v>2</v>
      </c>
      <c r="J173" s="11">
        <v>115</v>
      </c>
      <c r="V173">
        <f t="shared" si="8"/>
        <v>-8.6206896551724137E-3</v>
      </c>
      <c r="W173" t="str">
        <f t="shared" si="10"/>
        <v>ok</v>
      </c>
      <c r="Y173" s="32">
        <v>14</v>
      </c>
      <c r="AB173" s="32" t="s">
        <v>67</v>
      </c>
    </row>
    <row r="174" spans="1:28" s="41" customFormat="1" ht="15.95" customHeight="1">
      <c r="A174" s="34">
        <f t="shared" si="9"/>
        <v>173</v>
      </c>
      <c r="B174" s="43">
        <v>120</v>
      </c>
      <c r="C174" s="37">
        <v>3</v>
      </c>
      <c r="D174" s="37">
        <v>1</v>
      </c>
      <c r="E174" s="37">
        <v>295</v>
      </c>
      <c r="F174" s="36">
        <v>22.8360012207031</v>
      </c>
      <c r="G174" s="37">
        <v>1</v>
      </c>
      <c r="H174" s="37">
        <v>1</v>
      </c>
      <c r="I174" s="37">
        <v>1</v>
      </c>
      <c r="J174" s="38">
        <v>306</v>
      </c>
      <c r="K174" s="39"/>
      <c r="L174" s="40"/>
      <c r="M174" s="37">
        <v>24</v>
      </c>
      <c r="N174" s="37">
        <v>235</v>
      </c>
      <c r="O174" s="37">
        <v>150</v>
      </c>
      <c r="P174" s="37">
        <f t="shared" si="11"/>
        <v>18.333333333333332</v>
      </c>
      <c r="Q174" s="37">
        <v>20</v>
      </c>
      <c r="R174" s="37"/>
      <c r="S174" s="37"/>
      <c r="T174" s="34"/>
      <c r="V174" s="41">
        <f t="shared" si="8"/>
        <v>3.7288135593220341E-2</v>
      </c>
      <c r="W174" s="41" t="str">
        <f t="shared" si="10"/>
        <v>ok</v>
      </c>
      <c r="Y174" s="42">
        <v>11</v>
      </c>
    </row>
    <row r="175" spans="1:28" s="41" customFormat="1" ht="15.95" customHeight="1">
      <c r="A175" s="34">
        <f t="shared" si="9"/>
        <v>174</v>
      </c>
      <c r="B175" s="43">
        <v>802</v>
      </c>
      <c r="C175" s="37">
        <v>3</v>
      </c>
      <c r="D175" s="37">
        <v>2</v>
      </c>
      <c r="E175" s="37">
        <v>121</v>
      </c>
      <c r="F175" s="36"/>
      <c r="G175" s="37">
        <v>1</v>
      </c>
      <c r="H175" s="37">
        <v>2</v>
      </c>
      <c r="I175" s="37">
        <v>2</v>
      </c>
      <c r="J175" s="38">
        <v>124</v>
      </c>
      <c r="K175" s="39"/>
      <c r="L175" s="40"/>
      <c r="M175" s="37">
        <v>9</v>
      </c>
      <c r="N175" s="37">
        <v>120</v>
      </c>
      <c r="O175" s="37">
        <v>50</v>
      </c>
      <c r="P175" s="37">
        <f t="shared" si="11"/>
        <v>5</v>
      </c>
      <c r="Q175" s="37">
        <v>12</v>
      </c>
      <c r="R175" s="37"/>
      <c r="S175" s="37"/>
      <c r="T175" s="34"/>
      <c r="V175" s="41">
        <f t="shared" si="8"/>
        <v>2.4793388429752067E-2</v>
      </c>
      <c r="W175" s="41" t="str">
        <f t="shared" si="10"/>
        <v>ok</v>
      </c>
      <c r="Y175" s="42" t="s">
        <v>51</v>
      </c>
    </row>
    <row r="176" spans="1:28" ht="15.95" customHeight="1">
      <c r="A176" s="9">
        <f t="shared" si="9"/>
        <v>175</v>
      </c>
      <c r="B176" s="28">
        <v>123</v>
      </c>
      <c r="C176" s="6">
        <v>3</v>
      </c>
      <c r="D176" s="6">
        <v>1</v>
      </c>
      <c r="E176" s="6">
        <v>227</v>
      </c>
      <c r="F176" s="8">
        <v>19.868005493163999</v>
      </c>
      <c r="G176" s="6">
        <v>1</v>
      </c>
      <c r="H176" s="6">
        <v>1</v>
      </c>
      <c r="I176" s="6">
        <v>1</v>
      </c>
      <c r="J176" s="11">
        <v>224</v>
      </c>
      <c r="V176">
        <f t="shared" si="8"/>
        <v>-1.3215859030837005E-2</v>
      </c>
      <c r="W176" t="str">
        <f t="shared" si="10"/>
        <v>ok</v>
      </c>
      <c r="Y176" s="32" t="s">
        <v>50</v>
      </c>
    </row>
    <row r="177" spans="1:28" ht="15.95" customHeight="1">
      <c r="A177" s="9">
        <f t="shared" si="9"/>
        <v>176</v>
      </c>
      <c r="B177" s="28">
        <v>121</v>
      </c>
      <c r="C177" s="6">
        <v>3</v>
      </c>
      <c r="D177" s="6">
        <v>1</v>
      </c>
      <c r="E177" s="6">
        <v>338</v>
      </c>
      <c r="F177" s="8">
        <v>24.306003662109301</v>
      </c>
      <c r="G177" s="6">
        <v>1</v>
      </c>
      <c r="H177" s="6">
        <v>1</v>
      </c>
      <c r="I177" s="6">
        <v>1</v>
      </c>
      <c r="J177" s="11">
        <v>350</v>
      </c>
      <c r="V177">
        <f t="shared" si="8"/>
        <v>3.5502958579881658E-2</v>
      </c>
      <c r="W177" t="str">
        <f t="shared" si="10"/>
        <v>ok</v>
      </c>
      <c r="Y177" s="32" t="s">
        <v>50</v>
      </c>
    </row>
    <row r="178" spans="1:28" ht="15.95" customHeight="1">
      <c r="A178" s="9">
        <f t="shared" si="9"/>
        <v>177</v>
      </c>
      <c r="B178" s="28">
        <v>122</v>
      </c>
      <c r="C178" s="6">
        <v>3</v>
      </c>
      <c r="D178" s="6">
        <v>2</v>
      </c>
      <c r="E178" s="6">
        <v>303</v>
      </c>
      <c r="F178" s="8">
        <v>23.982003051757701</v>
      </c>
      <c r="G178" s="6">
        <v>1</v>
      </c>
      <c r="H178" s="6">
        <v>2</v>
      </c>
      <c r="I178" s="6">
        <v>1</v>
      </c>
      <c r="J178" s="11">
        <v>318</v>
      </c>
      <c r="V178">
        <f t="shared" si="8"/>
        <v>4.9504950495049507E-2</v>
      </c>
      <c r="W178" t="str">
        <f t="shared" si="10"/>
        <v>ok</v>
      </c>
      <c r="Y178">
        <v>11</v>
      </c>
    </row>
    <row r="179" spans="1:28" ht="15.95" customHeight="1">
      <c r="A179" s="9">
        <f t="shared" si="9"/>
        <v>178</v>
      </c>
      <c r="B179" s="28">
        <v>124</v>
      </c>
      <c r="C179" s="6">
        <v>3</v>
      </c>
      <c r="D179" s="6">
        <v>3</v>
      </c>
      <c r="E179" s="6">
        <v>320</v>
      </c>
      <c r="F179" s="8">
        <v>24.259004882812398</v>
      </c>
      <c r="G179" s="6">
        <v>1</v>
      </c>
      <c r="H179" s="6">
        <v>3</v>
      </c>
      <c r="I179" s="6">
        <v>1</v>
      </c>
      <c r="J179" s="11">
        <v>330</v>
      </c>
      <c r="V179">
        <f t="shared" si="8"/>
        <v>3.125E-2</v>
      </c>
      <c r="W179" t="str">
        <f t="shared" si="10"/>
        <v>ok</v>
      </c>
      <c r="Y179">
        <v>11</v>
      </c>
    </row>
    <row r="180" spans="1:28" ht="15.95" customHeight="1">
      <c r="A180" s="9">
        <f t="shared" si="9"/>
        <v>179</v>
      </c>
      <c r="B180" s="28">
        <v>126</v>
      </c>
      <c r="C180" s="6">
        <v>3</v>
      </c>
      <c r="D180" s="6">
        <v>2</v>
      </c>
      <c r="E180" s="6">
        <v>252</v>
      </c>
      <c r="G180" s="6">
        <v>1</v>
      </c>
      <c r="H180" s="6">
        <v>2</v>
      </c>
      <c r="I180" s="6">
        <v>3</v>
      </c>
      <c r="L180" s="13">
        <v>362</v>
      </c>
      <c r="V180">
        <f t="shared" si="8"/>
        <v>-1</v>
      </c>
      <c r="W180" t="str">
        <f t="shared" si="10"/>
        <v>ok</v>
      </c>
      <c r="Y180">
        <v>31</v>
      </c>
    </row>
    <row r="181" spans="1:28" ht="15.95" customHeight="1">
      <c r="A181" s="9">
        <f t="shared" si="9"/>
        <v>180</v>
      </c>
      <c r="B181" s="28">
        <v>783</v>
      </c>
      <c r="C181" s="6">
        <v>3</v>
      </c>
      <c r="D181" s="6">
        <v>2</v>
      </c>
      <c r="E181" s="6">
        <v>108</v>
      </c>
      <c r="G181" s="6">
        <v>1</v>
      </c>
      <c r="H181" s="6">
        <v>2</v>
      </c>
      <c r="I181" s="6">
        <v>2</v>
      </c>
      <c r="J181" s="11">
        <v>114</v>
      </c>
      <c r="V181">
        <f t="shared" si="8"/>
        <v>5.5555555555555552E-2</v>
      </c>
      <c r="W181" t="str">
        <f t="shared" si="10"/>
        <v>ok</v>
      </c>
      <c r="Y181" s="32" t="s">
        <v>50</v>
      </c>
    </row>
    <row r="182" spans="1:28" ht="15.95" customHeight="1">
      <c r="A182" s="9">
        <f t="shared" si="9"/>
        <v>181</v>
      </c>
      <c r="B182" s="28">
        <v>130</v>
      </c>
      <c r="C182" s="6">
        <v>3</v>
      </c>
      <c r="D182" s="6">
        <v>2</v>
      </c>
      <c r="E182" s="6">
        <v>203</v>
      </c>
      <c r="F182" s="8">
        <v>20.240009765624901</v>
      </c>
      <c r="G182" s="6">
        <v>1</v>
      </c>
      <c r="H182" s="6">
        <v>2</v>
      </c>
      <c r="I182" s="6">
        <v>1</v>
      </c>
      <c r="J182" s="11">
        <v>220</v>
      </c>
      <c r="V182">
        <f t="shared" si="8"/>
        <v>8.3743842364532015E-2</v>
      </c>
      <c r="W182" t="str">
        <f t="shared" si="10"/>
        <v>ok</v>
      </c>
      <c r="Y182" s="32" t="s">
        <v>50</v>
      </c>
      <c r="AB182" s="32" t="s">
        <v>68</v>
      </c>
    </row>
    <row r="183" spans="1:28" s="41" customFormat="1" ht="15.95" customHeight="1">
      <c r="A183" s="34">
        <f t="shared" si="9"/>
        <v>182</v>
      </c>
      <c r="B183" s="43">
        <v>790</v>
      </c>
      <c r="C183" s="37">
        <v>4</v>
      </c>
      <c r="D183" s="37">
        <v>2</v>
      </c>
      <c r="E183" s="37">
        <v>153</v>
      </c>
      <c r="F183" s="36">
        <v>16.334011596679598</v>
      </c>
      <c r="G183" s="37">
        <v>1</v>
      </c>
      <c r="H183" s="37">
        <v>2</v>
      </c>
      <c r="I183" s="37">
        <v>2</v>
      </c>
      <c r="J183" s="38">
        <v>160</v>
      </c>
      <c r="K183" s="39"/>
      <c r="L183" s="40"/>
      <c r="M183" s="37">
        <v>10</v>
      </c>
      <c r="N183" s="37">
        <v>170</v>
      </c>
      <c r="O183" s="37">
        <v>25</v>
      </c>
      <c r="P183" s="37">
        <f t="shared" si="11"/>
        <v>11.666666666666668</v>
      </c>
      <c r="Q183" s="37">
        <v>12</v>
      </c>
      <c r="R183" s="37"/>
      <c r="S183" s="37"/>
      <c r="T183" s="34"/>
      <c r="V183" s="41">
        <f t="shared" si="8"/>
        <v>4.5751633986928102E-2</v>
      </c>
      <c r="W183" s="41" t="str">
        <f t="shared" si="10"/>
        <v>ok</v>
      </c>
      <c r="Y183" s="42">
        <v>11</v>
      </c>
    </row>
    <row r="184" spans="1:28" ht="15.95" customHeight="1">
      <c r="A184" s="9">
        <f t="shared" si="9"/>
        <v>183</v>
      </c>
      <c r="B184" s="28">
        <v>791</v>
      </c>
      <c r="C184" s="6">
        <v>4</v>
      </c>
      <c r="D184" s="6">
        <v>2</v>
      </c>
      <c r="E184" s="6">
        <v>130</v>
      </c>
      <c r="G184" s="6">
        <v>1</v>
      </c>
      <c r="H184" s="6">
        <v>2</v>
      </c>
      <c r="I184" s="6">
        <v>2</v>
      </c>
      <c r="J184" s="11">
        <v>144</v>
      </c>
      <c r="V184">
        <f t="shared" si="8"/>
        <v>0.1076923076923077</v>
      </c>
      <c r="W184" t="str">
        <f t="shared" si="10"/>
        <v>tarkista</v>
      </c>
      <c r="Y184" s="32" t="s">
        <v>50</v>
      </c>
    </row>
    <row r="185" spans="1:28" ht="15.95" customHeight="1">
      <c r="A185" s="9">
        <f t="shared" si="9"/>
        <v>184</v>
      </c>
      <c r="B185" s="28">
        <v>69</v>
      </c>
      <c r="C185" s="6">
        <v>4</v>
      </c>
      <c r="D185" s="6">
        <v>1</v>
      </c>
      <c r="E185" s="6">
        <v>277</v>
      </c>
      <c r="F185" s="8">
        <v>22.4570097656249</v>
      </c>
      <c r="G185" s="6">
        <v>1</v>
      </c>
      <c r="H185" s="6">
        <v>1</v>
      </c>
      <c r="I185" s="6">
        <v>1</v>
      </c>
      <c r="J185" s="11">
        <v>291</v>
      </c>
      <c r="V185">
        <f t="shared" si="8"/>
        <v>5.0541516245487361E-2</v>
      </c>
      <c r="W185" t="str">
        <f t="shared" si="10"/>
        <v>ok</v>
      </c>
      <c r="Y185">
        <v>11</v>
      </c>
    </row>
    <row r="186" spans="1:28" ht="15.95" customHeight="1">
      <c r="A186" s="9">
        <f t="shared" si="9"/>
        <v>185</v>
      </c>
      <c r="B186" s="28">
        <v>792</v>
      </c>
      <c r="C186" s="6">
        <v>4</v>
      </c>
      <c r="D186" s="6">
        <v>2</v>
      </c>
      <c r="E186" s="6">
        <v>120</v>
      </c>
      <c r="G186" s="6">
        <v>1</v>
      </c>
      <c r="H186" s="6">
        <v>2</v>
      </c>
      <c r="I186" s="6">
        <v>2</v>
      </c>
      <c r="J186" s="11">
        <v>119</v>
      </c>
      <c r="V186">
        <f t="shared" si="8"/>
        <v>-8.3333333333333332E-3</v>
      </c>
      <c r="W186" t="str">
        <f t="shared" si="10"/>
        <v>ok</v>
      </c>
      <c r="Y186">
        <v>11</v>
      </c>
    </row>
    <row r="187" spans="1:28" ht="15.95" customHeight="1">
      <c r="A187" s="9">
        <f t="shared" si="9"/>
        <v>186</v>
      </c>
      <c r="B187" s="28">
        <v>793</v>
      </c>
      <c r="C187" s="6">
        <v>4</v>
      </c>
      <c r="D187" s="6">
        <v>2</v>
      </c>
      <c r="E187" s="6">
        <v>146</v>
      </c>
      <c r="G187" s="6">
        <v>1</v>
      </c>
      <c r="H187" s="6">
        <v>2</v>
      </c>
      <c r="I187" s="6">
        <v>2</v>
      </c>
      <c r="J187" s="11">
        <v>153</v>
      </c>
      <c r="V187">
        <f t="shared" si="8"/>
        <v>4.7945205479452052E-2</v>
      </c>
      <c r="W187" t="str">
        <f t="shared" si="10"/>
        <v>ok</v>
      </c>
      <c r="Y187">
        <v>11</v>
      </c>
    </row>
    <row r="188" spans="1:28" ht="15.95" customHeight="1">
      <c r="A188" s="9">
        <f t="shared" si="9"/>
        <v>187</v>
      </c>
      <c r="B188" s="28">
        <v>103</v>
      </c>
      <c r="C188" s="6">
        <v>4</v>
      </c>
      <c r="D188" s="6">
        <v>1</v>
      </c>
      <c r="E188" s="6">
        <v>177</v>
      </c>
      <c r="F188" s="8">
        <v>18.944011596679601</v>
      </c>
      <c r="G188" s="6">
        <v>1</v>
      </c>
      <c r="H188" s="6">
        <v>1</v>
      </c>
      <c r="I188" s="6">
        <v>2</v>
      </c>
      <c r="J188" s="11">
        <v>181</v>
      </c>
      <c r="V188">
        <f t="shared" si="8"/>
        <v>2.2598870056497175E-2</v>
      </c>
      <c r="W188" t="str">
        <f t="shared" si="10"/>
        <v>ok</v>
      </c>
      <c r="Y188" s="32" t="s">
        <v>61</v>
      </c>
    </row>
    <row r="189" spans="1:28" ht="15.95" customHeight="1">
      <c r="A189" s="9">
        <f t="shared" si="9"/>
        <v>188</v>
      </c>
      <c r="B189" s="28">
        <v>795</v>
      </c>
      <c r="C189" s="6">
        <v>4</v>
      </c>
      <c r="D189" s="6">
        <v>2</v>
      </c>
      <c r="E189" s="6">
        <v>140</v>
      </c>
      <c r="G189" s="6">
        <v>1</v>
      </c>
      <c r="H189" s="6">
        <v>2</v>
      </c>
      <c r="I189" s="6">
        <v>2</v>
      </c>
      <c r="J189" s="11">
        <v>129</v>
      </c>
      <c r="V189">
        <f t="shared" si="8"/>
        <v>-7.857142857142857E-2</v>
      </c>
      <c r="W189" t="str">
        <f t="shared" si="10"/>
        <v>ok</v>
      </c>
      <c r="Y189" s="32" t="s">
        <v>50</v>
      </c>
    </row>
    <row r="190" spans="1:28" s="41" customFormat="1" ht="15.95" customHeight="1">
      <c r="A190" s="34">
        <f t="shared" si="9"/>
        <v>189</v>
      </c>
      <c r="B190" s="43">
        <v>794</v>
      </c>
      <c r="C190" s="37">
        <v>4</v>
      </c>
      <c r="D190" s="37">
        <v>1</v>
      </c>
      <c r="E190" s="37">
        <v>210</v>
      </c>
      <c r="F190" s="36">
        <v>19.8680048828124</v>
      </c>
      <c r="G190" s="37">
        <v>1</v>
      </c>
      <c r="H190" s="37">
        <v>1</v>
      </c>
      <c r="I190" s="37">
        <v>1</v>
      </c>
      <c r="J190" s="38">
        <v>222</v>
      </c>
      <c r="K190" s="39"/>
      <c r="L190" s="40"/>
      <c r="M190" s="37">
        <v>17</v>
      </c>
      <c r="N190" s="37">
        <v>205</v>
      </c>
      <c r="O190" s="37">
        <v>135</v>
      </c>
      <c r="P190" s="37">
        <f t="shared" si="11"/>
        <v>20</v>
      </c>
      <c r="Q190" s="37">
        <v>20</v>
      </c>
      <c r="R190" s="37"/>
      <c r="S190" s="37">
        <f>42+9</f>
        <v>51</v>
      </c>
      <c r="T190" s="34"/>
      <c r="V190" s="41">
        <f t="shared" si="8"/>
        <v>5.7142857142857141E-2</v>
      </c>
      <c r="W190" s="41" t="str">
        <f t="shared" si="10"/>
        <v>ok</v>
      </c>
      <c r="Y190" s="42">
        <v>11</v>
      </c>
    </row>
    <row r="191" spans="1:28" ht="15.95" customHeight="1">
      <c r="A191" s="9">
        <f t="shared" si="9"/>
        <v>190</v>
      </c>
      <c r="B191" s="28">
        <v>102</v>
      </c>
      <c r="C191" s="6">
        <v>4</v>
      </c>
      <c r="D191" s="6">
        <v>1</v>
      </c>
      <c r="E191" s="6">
        <v>231</v>
      </c>
      <c r="F191" s="8">
        <v>14.1350091552733</v>
      </c>
      <c r="G191" s="6">
        <v>1</v>
      </c>
      <c r="H191" s="6">
        <v>1</v>
      </c>
      <c r="I191" s="6">
        <v>4</v>
      </c>
      <c r="J191" s="11">
        <v>241</v>
      </c>
      <c r="V191">
        <f t="shared" si="8"/>
        <v>4.3290043290043288E-2</v>
      </c>
      <c r="W191" t="str">
        <f t="shared" si="10"/>
        <v>ok</v>
      </c>
      <c r="Y191" s="32" t="s">
        <v>63</v>
      </c>
      <c r="Z191">
        <v>13</v>
      </c>
    </row>
    <row r="192" spans="1:28" ht="15.95" customHeight="1">
      <c r="A192" s="9">
        <f t="shared" si="9"/>
        <v>191</v>
      </c>
      <c r="B192" s="28">
        <v>796</v>
      </c>
      <c r="C192" s="6">
        <v>4</v>
      </c>
      <c r="D192" s="6">
        <v>2</v>
      </c>
      <c r="E192" s="6">
        <v>128</v>
      </c>
      <c r="G192" s="6">
        <v>1</v>
      </c>
      <c r="H192" s="6">
        <v>2</v>
      </c>
      <c r="I192" s="6">
        <v>2</v>
      </c>
      <c r="J192" s="11">
        <v>128</v>
      </c>
      <c r="V192">
        <f t="shared" si="8"/>
        <v>0</v>
      </c>
      <c r="W192" t="str">
        <f t="shared" si="10"/>
        <v>ok</v>
      </c>
      <c r="Y192" s="32" t="s">
        <v>57</v>
      </c>
    </row>
    <row r="193" spans="1:27" ht="15.95" customHeight="1">
      <c r="A193" s="9">
        <f t="shared" si="9"/>
        <v>192</v>
      </c>
      <c r="B193" s="28">
        <v>797</v>
      </c>
      <c r="C193" s="6">
        <v>4</v>
      </c>
      <c r="D193" s="6">
        <v>2</v>
      </c>
      <c r="E193" s="6">
        <v>128</v>
      </c>
      <c r="G193" s="6">
        <v>1</v>
      </c>
      <c r="H193" s="6">
        <v>2</v>
      </c>
      <c r="I193" s="6">
        <v>2</v>
      </c>
      <c r="J193" s="11">
        <v>135</v>
      </c>
      <c r="V193">
        <f t="shared" si="8"/>
        <v>5.46875E-2</v>
      </c>
      <c r="W193" t="str">
        <f t="shared" si="10"/>
        <v>ok</v>
      </c>
      <c r="Y193" s="32" t="s">
        <v>51</v>
      </c>
    </row>
    <row r="194" spans="1:27" ht="15.95" customHeight="1">
      <c r="A194" s="9">
        <f t="shared" si="9"/>
        <v>193</v>
      </c>
      <c r="B194" s="28">
        <v>798</v>
      </c>
      <c r="C194" s="6">
        <v>4</v>
      </c>
      <c r="D194" s="6">
        <v>2</v>
      </c>
      <c r="E194" s="6">
        <v>128</v>
      </c>
      <c r="F194" s="8">
        <v>12.763007934570201</v>
      </c>
      <c r="G194" s="6">
        <v>1</v>
      </c>
      <c r="H194" s="6">
        <v>2</v>
      </c>
      <c r="I194" s="6">
        <v>2</v>
      </c>
      <c r="J194" s="11">
        <v>131</v>
      </c>
      <c r="V194">
        <f t="shared" si="8"/>
        <v>2.34375E-2</v>
      </c>
      <c r="W194" t="str">
        <f t="shared" si="10"/>
        <v>ok</v>
      </c>
      <c r="Y194">
        <v>11</v>
      </c>
    </row>
    <row r="195" spans="1:27" ht="15.95" customHeight="1">
      <c r="A195" s="9">
        <f t="shared" si="9"/>
        <v>194</v>
      </c>
      <c r="B195" s="28">
        <v>107</v>
      </c>
      <c r="C195" s="6">
        <v>4</v>
      </c>
      <c r="D195" s="6">
        <v>2</v>
      </c>
      <c r="E195" s="6">
        <v>207</v>
      </c>
      <c r="F195" s="8">
        <v>21.337007934570199</v>
      </c>
      <c r="G195" s="6">
        <v>1</v>
      </c>
      <c r="H195" s="6">
        <v>2</v>
      </c>
      <c r="I195" s="6">
        <v>1</v>
      </c>
      <c r="J195" s="11">
        <v>220</v>
      </c>
      <c r="V195">
        <f t="shared" ref="V195:V210" si="12">(J195-E195)/E195</f>
        <v>6.280193236714976E-2</v>
      </c>
      <c r="W195" t="str">
        <f t="shared" si="10"/>
        <v>ok</v>
      </c>
      <c r="Y195">
        <v>11</v>
      </c>
    </row>
    <row r="196" spans="1:27" ht="15.95" customHeight="1">
      <c r="A196" s="9">
        <f t="shared" ref="A196:A232" si="13">A195+1</f>
        <v>195</v>
      </c>
      <c r="B196" s="28">
        <v>104</v>
      </c>
      <c r="C196" s="6">
        <v>4</v>
      </c>
      <c r="D196" s="6">
        <v>2</v>
      </c>
      <c r="E196" s="6">
        <v>192</v>
      </c>
      <c r="F196" s="8">
        <v>21.106997558593701</v>
      </c>
      <c r="G196" s="6">
        <v>1</v>
      </c>
      <c r="H196" s="6">
        <v>2</v>
      </c>
      <c r="I196" s="6">
        <v>1</v>
      </c>
      <c r="J196" s="11">
        <v>204</v>
      </c>
      <c r="V196">
        <f t="shared" si="12"/>
        <v>6.25E-2</v>
      </c>
      <c r="W196" t="str">
        <f t="shared" si="10"/>
        <v>ok</v>
      </c>
      <c r="Y196" s="32" t="s">
        <v>50</v>
      </c>
    </row>
    <row r="197" spans="1:27" ht="15.95" customHeight="1">
      <c r="A197" s="9">
        <f t="shared" si="13"/>
        <v>196</v>
      </c>
      <c r="B197" s="28">
        <v>106</v>
      </c>
      <c r="C197" s="6">
        <v>4</v>
      </c>
      <c r="D197" s="6">
        <v>1</v>
      </c>
      <c r="E197" s="6">
        <v>221</v>
      </c>
      <c r="F197" s="8">
        <v>21.113003051757801</v>
      </c>
      <c r="G197" s="6">
        <v>1</v>
      </c>
      <c r="H197" s="6">
        <v>1</v>
      </c>
      <c r="I197" s="6">
        <v>1</v>
      </c>
      <c r="J197" s="11">
        <v>225</v>
      </c>
      <c r="V197">
        <f t="shared" si="12"/>
        <v>1.8099547511312219E-2</v>
      </c>
      <c r="W197" t="str">
        <f t="shared" si="10"/>
        <v>ok</v>
      </c>
      <c r="Y197">
        <v>11</v>
      </c>
    </row>
    <row r="198" spans="1:27" ht="15.95" customHeight="1">
      <c r="A198" s="9">
        <f t="shared" si="13"/>
        <v>197</v>
      </c>
      <c r="B198" s="28">
        <v>800</v>
      </c>
      <c r="C198" s="6">
        <v>4</v>
      </c>
      <c r="D198" s="6">
        <v>2</v>
      </c>
      <c r="E198" s="6">
        <v>101</v>
      </c>
      <c r="G198" s="6">
        <v>1</v>
      </c>
      <c r="H198" s="6">
        <v>2</v>
      </c>
      <c r="I198" s="6">
        <v>2</v>
      </c>
      <c r="J198" s="11">
        <v>105</v>
      </c>
      <c r="V198">
        <f t="shared" si="12"/>
        <v>3.9603960396039604E-2</v>
      </c>
      <c r="W198" t="str">
        <f t="shared" ref="W198:W210" si="14">IF(V198&lt;=0.1,"ok",IF(OR(V198&gt;=-0.1),"tarkista"))</f>
        <v>ok</v>
      </c>
      <c r="Y198" s="32" t="s">
        <v>51</v>
      </c>
    </row>
    <row r="199" spans="1:27" ht="15.95" customHeight="1">
      <c r="A199" s="9">
        <f t="shared" si="13"/>
        <v>198</v>
      </c>
      <c r="B199" s="28">
        <v>105</v>
      </c>
      <c r="C199" s="6">
        <v>4</v>
      </c>
      <c r="D199" s="6">
        <v>1</v>
      </c>
      <c r="E199" s="6">
        <v>256</v>
      </c>
      <c r="F199" s="8">
        <v>23.445000610351499</v>
      </c>
      <c r="G199" s="6">
        <v>1</v>
      </c>
      <c r="H199" s="6">
        <v>1</v>
      </c>
      <c r="I199" s="6">
        <v>1</v>
      </c>
      <c r="J199" s="11">
        <v>267</v>
      </c>
      <c r="V199">
        <f t="shared" si="12"/>
        <v>4.296875E-2</v>
      </c>
      <c r="W199" t="str">
        <f t="shared" si="14"/>
        <v>ok</v>
      </c>
      <c r="Y199" s="32">
        <v>11</v>
      </c>
    </row>
    <row r="200" spans="1:27" ht="15.95" customHeight="1">
      <c r="A200" s="9">
        <f t="shared" si="13"/>
        <v>199</v>
      </c>
      <c r="B200" s="28">
        <v>799</v>
      </c>
      <c r="C200" s="6">
        <v>4</v>
      </c>
      <c r="D200" s="6">
        <v>2</v>
      </c>
      <c r="E200" s="6">
        <v>120</v>
      </c>
      <c r="G200" s="6">
        <v>1</v>
      </c>
      <c r="H200" s="6">
        <v>2</v>
      </c>
      <c r="I200" s="6">
        <v>2</v>
      </c>
      <c r="J200" s="11">
        <v>126</v>
      </c>
      <c r="V200">
        <f t="shared" si="12"/>
        <v>0.05</v>
      </c>
      <c r="W200" t="str">
        <f t="shared" si="14"/>
        <v>ok</v>
      </c>
      <c r="Y200" s="32" t="s">
        <v>50</v>
      </c>
    </row>
    <row r="201" spans="1:27" ht="15.95" customHeight="1">
      <c r="A201" s="9">
        <f t="shared" si="13"/>
        <v>200</v>
      </c>
      <c r="B201" s="28">
        <v>109</v>
      </c>
      <c r="C201" s="6">
        <v>4</v>
      </c>
      <c r="D201" s="6">
        <v>2</v>
      </c>
      <c r="E201" s="6">
        <v>136</v>
      </c>
      <c r="F201" s="8">
        <v>15.8540115966796</v>
      </c>
      <c r="G201" s="6">
        <v>1</v>
      </c>
      <c r="H201" s="6">
        <v>2</v>
      </c>
      <c r="I201" s="6">
        <v>2</v>
      </c>
      <c r="J201" s="11">
        <v>141</v>
      </c>
      <c r="V201">
        <f t="shared" si="12"/>
        <v>3.6764705882352942E-2</v>
      </c>
      <c r="W201" t="str">
        <f t="shared" si="14"/>
        <v>ok</v>
      </c>
      <c r="Y201" s="32" t="s">
        <v>52</v>
      </c>
      <c r="AA201">
        <v>2</v>
      </c>
    </row>
    <row r="202" spans="1:27" s="41" customFormat="1" ht="15.95" customHeight="1">
      <c r="A202" s="34">
        <f t="shared" si="13"/>
        <v>201</v>
      </c>
      <c r="B202" s="43">
        <v>111</v>
      </c>
      <c r="C202" s="37">
        <v>4</v>
      </c>
      <c r="D202" s="37">
        <v>2</v>
      </c>
      <c r="E202" s="37">
        <v>295</v>
      </c>
      <c r="F202" s="36">
        <v>23.855011596679599</v>
      </c>
      <c r="G202" s="37">
        <v>1</v>
      </c>
      <c r="H202" s="37">
        <v>2</v>
      </c>
      <c r="I202" s="37">
        <v>1</v>
      </c>
      <c r="J202" s="38">
        <v>300</v>
      </c>
      <c r="K202" s="39"/>
      <c r="L202" s="40"/>
      <c r="M202" s="37">
        <v>26</v>
      </c>
      <c r="N202" s="37">
        <v>250</v>
      </c>
      <c r="O202" s="37">
        <v>140</v>
      </c>
      <c r="P202" s="37">
        <f t="shared" si="11"/>
        <v>8.3333333333333339</v>
      </c>
      <c r="Q202" s="37">
        <v>12</v>
      </c>
      <c r="R202" s="37"/>
      <c r="S202" s="37">
        <f>47+12</f>
        <v>59</v>
      </c>
      <c r="T202" s="34"/>
      <c r="V202" s="41">
        <f t="shared" si="12"/>
        <v>1.6949152542372881E-2</v>
      </c>
      <c r="W202" s="41" t="str">
        <f t="shared" si="14"/>
        <v>ok</v>
      </c>
      <c r="Y202" s="41">
        <v>11</v>
      </c>
    </row>
    <row r="203" spans="1:27" ht="15.95" customHeight="1">
      <c r="A203" s="9">
        <f t="shared" si="13"/>
        <v>202</v>
      </c>
      <c r="B203" s="28">
        <v>108</v>
      </c>
      <c r="C203" s="6">
        <v>4</v>
      </c>
      <c r="D203" s="6">
        <v>1</v>
      </c>
      <c r="E203" s="6">
        <v>231</v>
      </c>
      <c r="G203" s="6">
        <v>1</v>
      </c>
      <c r="H203" s="6">
        <v>1</v>
      </c>
      <c r="I203" s="6">
        <v>4</v>
      </c>
      <c r="J203" s="11">
        <v>201</v>
      </c>
      <c r="T203" s="9" t="s">
        <v>36</v>
      </c>
      <c r="V203">
        <f t="shared" si="12"/>
        <v>-0.12987012987012986</v>
      </c>
      <c r="W203" t="str">
        <f t="shared" si="14"/>
        <v>ok</v>
      </c>
      <c r="Y203">
        <v>22</v>
      </c>
      <c r="Z203">
        <v>10</v>
      </c>
    </row>
    <row r="204" spans="1:27" ht="15.95" customHeight="1">
      <c r="A204" s="9">
        <f t="shared" si="13"/>
        <v>203</v>
      </c>
      <c r="B204" s="28">
        <v>112</v>
      </c>
      <c r="C204" s="6">
        <v>4</v>
      </c>
      <c r="D204" s="6">
        <v>2</v>
      </c>
      <c r="E204" s="6">
        <v>198</v>
      </c>
      <c r="F204" s="8">
        <v>19.168007934570198</v>
      </c>
      <c r="G204" s="6">
        <v>1</v>
      </c>
      <c r="H204" s="6">
        <v>2</v>
      </c>
      <c r="I204" s="6">
        <v>1</v>
      </c>
      <c r="J204" s="11">
        <v>201</v>
      </c>
      <c r="V204">
        <f t="shared" si="12"/>
        <v>1.5151515151515152E-2</v>
      </c>
      <c r="W204" t="str">
        <f t="shared" si="14"/>
        <v>ok</v>
      </c>
      <c r="Y204">
        <v>11</v>
      </c>
    </row>
    <row r="205" spans="1:27" s="41" customFormat="1" ht="15.95" customHeight="1">
      <c r="A205" s="34">
        <f t="shared" si="13"/>
        <v>204</v>
      </c>
      <c r="B205" s="43">
        <v>113</v>
      </c>
      <c r="C205" s="37">
        <v>4</v>
      </c>
      <c r="D205" s="37">
        <v>1</v>
      </c>
      <c r="E205" s="37">
        <v>205</v>
      </c>
      <c r="F205" s="36">
        <v>20.408998779296802</v>
      </c>
      <c r="G205" s="37">
        <v>1</v>
      </c>
      <c r="H205" s="37">
        <v>1</v>
      </c>
      <c r="I205" s="37">
        <v>1</v>
      </c>
      <c r="J205" s="38">
        <v>220</v>
      </c>
      <c r="K205" s="39"/>
      <c r="L205" s="40"/>
      <c r="M205" s="37">
        <v>14</v>
      </c>
      <c r="N205" s="37">
        <v>200</v>
      </c>
      <c r="O205" s="37">
        <v>150</v>
      </c>
      <c r="P205" s="37">
        <f t="shared" ref="P205" si="15">((J205-E205)/3)*5</f>
        <v>25</v>
      </c>
      <c r="Q205" s="37">
        <v>20</v>
      </c>
      <c r="R205" s="37"/>
      <c r="S205" s="37"/>
      <c r="T205" s="34"/>
      <c r="V205" s="41">
        <f t="shared" si="12"/>
        <v>7.3170731707317069E-2</v>
      </c>
      <c r="W205" s="41" t="str">
        <f t="shared" si="14"/>
        <v>ok</v>
      </c>
      <c r="Y205" s="42" t="s">
        <v>56</v>
      </c>
    </row>
    <row r="206" spans="1:27" ht="15.95" customHeight="1">
      <c r="A206" s="9">
        <f t="shared" si="13"/>
        <v>205</v>
      </c>
      <c r="B206" s="28">
        <v>115</v>
      </c>
      <c r="C206" s="6">
        <v>4</v>
      </c>
      <c r="D206" s="6">
        <v>2</v>
      </c>
      <c r="E206" s="6">
        <v>205</v>
      </c>
      <c r="F206" s="8">
        <v>18.604007934570198</v>
      </c>
      <c r="G206" s="6">
        <v>1</v>
      </c>
      <c r="H206" s="6">
        <v>2</v>
      </c>
      <c r="I206" s="6">
        <v>1</v>
      </c>
      <c r="J206" s="11">
        <v>207</v>
      </c>
      <c r="V206">
        <f t="shared" si="12"/>
        <v>9.7560975609756097E-3</v>
      </c>
      <c r="W206" t="str">
        <f t="shared" si="14"/>
        <v>ok</v>
      </c>
      <c r="Y206" s="42">
        <v>11</v>
      </c>
    </row>
    <row r="207" spans="1:27" ht="15.95" customHeight="1">
      <c r="A207" s="9">
        <f t="shared" si="13"/>
        <v>206</v>
      </c>
      <c r="B207" s="28">
        <v>114</v>
      </c>
      <c r="C207" s="6">
        <v>4</v>
      </c>
      <c r="D207" s="6">
        <v>1</v>
      </c>
      <c r="E207" s="6">
        <v>270</v>
      </c>
      <c r="F207" s="8">
        <v>23.209000610351499</v>
      </c>
      <c r="G207" s="6">
        <v>1</v>
      </c>
      <c r="H207" s="6">
        <v>1</v>
      </c>
      <c r="I207" s="6">
        <v>1</v>
      </c>
      <c r="J207" s="11">
        <v>277</v>
      </c>
      <c r="V207">
        <f t="shared" si="12"/>
        <v>2.5925925925925925E-2</v>
      </c>
      <c r="W207" t="str">
        <f t="shared" si="14"/>
        <v>ok</v>
      </c>
      <c r="Y207" s="42">
        <v>11</v>
      </c>
    </row>
    <row r="208" spans="1:27" ht="15.95" customHeight="1">
      <c r="A208" s="9">
        <f t="shared" si="13"/>
        <v>207</v>
      </c>
      <c r="B208" s="28">
        <v>119</v>
      </c>
      <c r="C208" s="6">
        <v>4</v>
      </c>
      <c r="D208" s="6">
        <v>1</v>
      </c>
      <c r="E208" s="6">
        <v>255</v>
      </c>
      <c r="F208" s="8">
        <v>20.800001831054601</v>
      </c>
      <c r="G208" s="6">
        <v>1</v>
      </c>
      <c r="H208" s="6">
        <v>1</v>
      </c>
      <c r="I208" s="6">
        <v>1</v>
      </c>
      <c r="J208" s="11">
        <v>266</v>
      </c>
      <c r="V208">
        <f t="shared" si="12"/>
        <v>4.3137254901960784E-2</v>
      </c>
      <c r="W208" t="str">
        <f t="shared" si="14"/>
        <v>ok</v>
      </c>
      <c r="Y208" s="42">
        <v>11</v>
      </c>
    </row>
    <row r="209" spans="1:25" ht="15.95" customHeight="1">
      <c r="A209" s="9">
        <f t="shared" si="13"/>
        <v>208</v>
      </c>
      <c r="B209" s="28">
        <v>100</v>
      </c>
      <c r="C209" s="6">
        <v>5</v>
      </c>
      <c r="D209" s="6">
        <v>2</v>
      </c>
      <c r="E209" s="6">
        <v>142</v>
      </c>
      <c r="F209" s="8">
        <v>13.529011596679601</v>
      </c>
      <c r="G209" s="6">
        <v>1</v>
      </c>
      <c r="H209" s="6">
        <v>2</v>
      </c>
      <c r="I209" s="6">
        <v>2</v>
      </c>
      <c r="J209" s="11">
        <v>145</v>
      </c>
      <c r="V209">
        <f t="shared" si="12"/>
        <v>2.1126760563380281E-2</v>
      </c>
      <c r="W209" t="str">
        <f t="shared" si="14"/>
        <v>ok</v>
      </c>
      <c r="Y209" s="32" t="s">
        <v>50</v>
      </c>
    </row>
    <row r="210" spans="1:25" ht="15.95" customHeight="1">
      <c r="A210" s="9">
        <f t="shared" si="13"/>
        <v>209</v>
      </c>
      <c r="B210" s="28">
        <v>101</v>
      </c>
      <c r="C210" s="6">
        <v>5</v>
      </c>
      <c r="D210" s="6">
        <v>2</v>
      </c>
      <c r="E210" s="6">
        <v>180</v>
      </c>
      <c r="F210" s="8">
        <v>19.2490048828124</v>
      </c>
      <c r="G210" s="6">
        <v>1</v>
      </c>
      <c r="H210" s="6">
        <v>2</v>
      </c>
      <c r="I210" s="6">
        <v>2</v>
      </c>
      <c r="J210" s="11">
        <v>191</v>
      </c>
      <c r="V210">
        <f t="shared" si="12"/>
        <v>6.1111111111111109E-2</v>
      </c>
      <c r="W210" t="str">
        <f t="shared" si="14"/>
        <v>ok</v>
      </c>
      <c r="Y210" s="32">
        <v>11</v>
      </c>
    </row>
    <row r="211" spans="1:25" s="24" customFormat="1" ht="15.95" customHeight="1">
      <c r="A211" s="17">
        <f t="shared" si="13"/>
        <v>210</v>
      </c>
      <c r="B211" s="25">
        <v>803</v>
      </c>
      <c r="C211" s="20">
        <v>2</v>
      </c>
      <c r="D211" s="20"/>
      <c r="E211" s="20"/>
      <c r="F211" s="19"/>
      <c r="G211" s="20">
        <v>1</v>
      </c>
      <c r="H211" s="20">
        <v>2</v>
      </c>
      <c r="I211" s="20">
        <v>1</v>
      </c>
      <c r="J211" s="21">
        <v>212</v>
      </c>
      <c r="K211" s="22"/>
      <c r="L211" s="23"/>
      <c r="M211" s="20"/>
      <c r="N211" s="20"/>
      <c r="O211" s="20"/>
      <c r="P211" s="20"/>
      <c r="Q211" s="20"/>
      <c r="R211" s="20"/>
      <c r="S211" s="20"/>
      <c r="T211" s="17" t="s">
        <v>39</v>
      </c>
      <c r="Y211" s="24">
        <v>11</v>
      </c>
    </row>
    <row r="212" spans="1:25" ht="15.95" customHeight="1">
      <c r="A212" s="9">
        <f t="shared" si="13"/>
        <v>211</v>
      </c>
    </row>
    <row r="213" spans="1:25" ht="15.95" customHeight="1">
      <c r="A213" s="9">
        <f t="shared" si="13"/>
        <v>212</v>
      </c>
    </row>
    <row r="214" spans="1:25" ht="15.95" customHeight="1">
      <c r="A214" s="9">
        <f t="shared" si="13"/>
        <v>213</v>
      </c>
    </row>
    <row r="215" spans="1:25" ht="15.95" customHeight="1">
      <c r="A215" s="9">
        <f t="shared" si="13"/>
        <v>214</v>
      </c>
    </row>
    <row r="216" spans="1:25" ht="15.95" customHeight="1">
      <c r="A216" s="9">
        <f t="shared" si="13"/>
        <v>215</v>
      </c>
    </row>
    <row r="217" spans="1:25" ht="15.95" customHeight="1">
      <c r="A217" s="9">
        <f t="shared" si="13"/>
        <v>216</v>
      </c>
    </row>
    <row r="218" spans="1:25" ht="15.95" customHeight="1">
      <c r="A218" s="9">
        <f t="shared" si="13"/>
        <v>217</v>
      </c>
    </row>
    <row r="219" spans="1:25" ht="15.95" customHeight="1">
      <c r="A219" s="9">
        <f t="shared" si="13"/>
        <v>218</v>
      </c>
    </row>
    <row r="220" spans="1:25" ht="15.95" customHeight="1">
      <c r="A220" s="9">
        <f t="shared" si="13"/>
        <v>219</v>
      </c>
    </row>
    <row r="221" spans="1:25" ht="15.95" customHeight="1">
      <c r="A221" s="9">
        <f t="shared" si="13"/>
        <v>220</v>
      </c>
    </row>
    <row r="222" spans="1:25" ht="15.95" customHeight="1">
      <c r="A222" s="9">
        <f t="shared" si="13"/>
        <v>221</v>
      </c>
    </row>
    <row r="223" spans="1:25" ht="15.95" customHeight="1">
      <c r="A223" s="9">
        <f t="shared" si="13"/>
        <v>222</v>
      </c>
    </row>
    <row r="224" spans="1:25" ht="15.95" customHeight="1">
      <c r="A224" s="9">
        <f t="shared" si="13"/>
        <v>223</v>
      </c>
    </row>
    <row r="225" spans="1:1" ht="15.95" customHeight="1">
      <c r="A225" s="9">
        <f t="shared" si="13"/>
        <v>224</v>
      </c>
    </row>
    <row r="226" spans="1:1" ht="15.95" customHeight="1">
      <c r="A226" s="9">
        <f t="shared" si="13"/>
        <v>225</v>
      </c>
    </row>
    <row r="227" spans="1:1" ht="15.95" customHeight="1">
      <c r="A227" s="9">
        <f t="shared" si="13"/>
        <v>226</v>
      </c>
    </row>
    <row r="228" spans="1:1" ht="15.95" customHeight="1">
      <c r="A228" s="9">
        <f t="shared" si="13"/>
        <v>227</v>
      </c>
    </row>
    <row r="229" spans="1:1" ht="15.95" customHeight="1">
      <c r="A229" s="9">
        <f t="shared" si="13"/>
        <v>228</v>
      </c>
    </row>
    <row r="230" spans="1:1" ht="15.95" customHeight="1">
      <c r="A230" s="9">
        <f t="shared" si="13"/>
        <v>229</v>
      </c>
    </row>
    <row r="231" spans="1:1" ht="15.95" customHeight="1">
      <c r="A231" s="9">
        <f t="shared" si="13"/>
        <v>230</v>
      </c>
    </row>
    <row r="232" spans="1:1" ht="15.95" customHeight="1">
      <c r="A232" s="9">
        <f t="shared" si="13"/>
        <v>231</v>
      </c>
    </row>
    <row r="233" spans="1:1" ht="15.95" customHeight="1"/>
    <row r="234" spans="1:1" ht="15.95" customHeight="1"/>
    <row r="235" spans="1:1" ht="15.95" customHeight="1"/>
    <row r="236" spans="1:1" ht="15.95" customHeight="1"/>
    <row r="237" spans="1:1" ht="15.95" customHeight="1"/>
    <row r="238" spans="1:1" ht="15.95" customHeight="1"/>
    <row r="239" spans="1:1" ht="15.95" customHeight="1"/>
    <row r="240" spans="1:1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</sheetData>
  <phoneticPr fontId="1" type="noConversion"/>
  <printOptions gridLines="1"/>
  <pageMargins left="0.4" right="0.36" top="0.54" bottom="0.75" header="0.3" footer="0.3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30"/>
  <sheetViews>
    <sheetView topLeftCell="N1" workbookViewId="0">
      <selection activeCell="AB40" sqref="AB40"/>
    </sheetView>
  </sheetViews>
  <sheetFormatPr defaultRowHeight="12.75"/>
  <cols>
    <col min="1" max="9" width="9.140625" style="5"/>
    <col min="10" max="10" width="9.140625" style="31"/>
    <col min="11" max="13" width="9.140625" style="5"/>
    <col min="14" max="14" width="9.140625" style="31"/>
    <col min="15" max="31" width="9.140625" style="5"/>
  </cols>
  <sheetData>
    <row r="1" spans="1:32">
      <c r="A1">
        <v>6</v>
      </c>
      <c r="B1">
        <v>718</v>
      </c>
      <c r="C1">
        <v>0</v>
      </c>
      <c r="D1">
        <v>2</v>
      </c>
      <c r="E1">
        <v>123</v>
      </c>
      <c r="F1">
        <v>12.788006103515601</v>
      </c>
      <c r="G1">
        <v>1</v>
      </c>
      <c r="H1">
        <v>2</v>
      </c>
      <c r="I1">
        <v>2</v>
      </c>
      <c r="J1" s="24">
        <v>134</v>
      </c>
      <c r="K1"/>
      <c r="L1"/>
      <c r="M1">
        <v>9</v>
      </c>
      <c r="N1" s="24">
        <v>140</v>
      </c>
      <c r="O1">
        <v>40</v>
      </c>
      <c r="P1"/>
      <c r="Q1"/>
      <c r="R1"/>
      <c r="S1"/>
      <c r="T1"/>
      <c r="U1"/>
      <c r="V1">
        <v>8.943089430894309E-2</v>
      </c>
      <c r="W1" t="s">
        <v>44</v>
      </c>
      <c r="X1"/>
      <c r="Y1"/>
      <c r="Z1"/>
      <c r="AA1"/>
      <c r="AB1"/>
      <c r="AC1"/>
      <c r="AD1"/>
      <c r="AE1">
        <v>0.13400000000000001</v>
      </c>
      <c r="AF1">
        <v>14</v>
      </c>
    </row>
    <row r="2" spans="1:32">
      <c r="A2" s="5">
        <v>10</v>
      </c>
      <c r="B2" s="5">
        <v>31</v>
      </c>
      <c r="C2" s="5">
        <v>0</v>
      </c>
      <c r="D2" s="5">
        <v>1</v>
      </c>
      <c r="E2" s="5">
        <v>208</v>
      </c>
      <c r="F2" s="5">
        <v>19.3480048828124</v>
      </c>
      <c r="G2" s="5">
        <v>1</v>
      </c>
      <c r="H2" s="5">
        <v>1</v>
      </c>
      <c r="I2" s="5">
        <v>1</v>
      </c>
      <c r="J2" s="31">
        <v>216</v>
      </c>
      <c r="M2" s="5">
        <v>17</v>
      </c>
      <c r="N2" s="31">
        <v>200</v>
      </c>
      <c r="O2" s="5">
        <v>135</v>
      </c>
      <c r="V2" s="5">
        <v>3.8461538461538464E-2</v>
      </c>
      <c r="W2" s="5" t="s">
        <v>44</v>
      </c>
      <c r="Z2"/>
      <c r="AB2"/>
      <c r="AE2" s="5">
        <v>0.216</v>
      </c>
      <c r="AF2" s="5">
        <v>20</v>
      </c>
    </row>
    <row r="3" spans="1:32">
      <c r="A3" s="5">
        <v>16</v>
      </c>
      <c r="B3" s="5">
        <v>35</v>
      </c>
      <c r="C3" s="5">
        <v>0</v>
      </c>
      <c r="D3" s="5">
        <v>2</v>
      </c>
      <c r="E3" s="5">
        <v>214</v>
      </c>
      <c r="F3" s="5">
        <v>16.916009765624899</v>
      </c>
      <c r="G3" s="5">
        <v>1</v>
      </c>
      <c r="H3" s="5">
        <v>2</v>
      </c>
      <c r="I3" s="5">
        <v>1</v>
      </c>
      <c r="J3" s="31">
        <v>235</v>
      </c>
      <c r="M3" s="5">
        <v>16</v>
      </c>
      <c r="N3" s="31">
        <v>180</v>
      </c>
      <c r="O3" s="5">
        <v>50</v>
      </c>
      <c r="V3" s="5">
        <v>9.8130841121495324E-2</v>
      </c>
      <c r="W3" s="5" t="s">
        <v>44</v>
      </c>
      <c r="Z3"/>
      <c r="AB3"/>
      <c r="AE3" s="5">
        <v>0.23499999999999999</v>
      </c>
      <c r="AF3" s="5">
        <v>18</v>
      </c>
    </row>
    <row r="4" spans="1:32">
      <c r="A4" s="5">
        <v>23</v>
      </c>
      <c r="B4" s="5">
        <v>22</v>
      </c>
      <c r="C4" s="5">
        <v>1</v>
      </c>
      <c r="D4" s="5">
        <v>1</v>
      </c>
      <c r="E4" s="5">
        <v>171</v>
      </c>
      <c r="F4" s="5">
        <v>19.281007324218699</v>
      </c>
      <c r="G4" s="5">
        <v>1</v>
      </c>
      <c r="H4" s="5">
        <v>1</v>
      </c>
      <c r="I4" s="5">
        <v>2</v>
      </c>
      <c r="J4" s="31">
        <v>181</v>
      </c>
      <c r="M4" s="5">
        <v>15</v>
      </c>
      <c r="N4" s="31">
        <v>200</v>
      </c>
      <c r="O4" s="5">
        <v>120</v>
      </c>
      <c r="V4" s="5">
        <v>5.8479532163742687E-2</v>
      </c>
      <c r="W4" s="5" t="s">
        <v>44</v>
      </c>
      <c r="Z4"/>
      <c r="AB4"/>
      <c r="AE4" s="5">
        <v>0.18099999999999999</v>
      </c>
      <c r="AF4" s="5">
        <v>20</v>
      </c>
    </row>
    <row r="5" spans="1:32">
      <c r="A5" s="5">
        <v>27</v>
      </c>
      <c r="B5" s="5">
        <v>704</v>
      </c>
      <c r="C5" s="5">
        <v>1</v>
      </c>
      <c r="D5" s="5">
        <v>2</v>
      </c>
      <c r="E5" s="5">
        <v>95</v>
      </c>
      <c r="G5" s="5">
        <v>1</v>
      </c>
      <c r="H5" s="5">
        <v>2</v>
      </c>
      <c r="I5" s="5">
        <v>2</v>
      </c>
      <c r="J5" s="31">
        <v>102</v>
      </c>
      <c r="M5" s="5">
        <v>4</v>
      </c>
      <c r="N5" s="31">
        <v>83</v>
      </c>
      <c r="O5" s="5">
        <v>25</v>
      </c>
      <c r="V5" s="5">
        <v>7.3684210526315783E-2</v>
      </c>
      <c r="W5" s="5" t="s">
        <v>44</v>
      </c>
      <c r="Z5"/>
      <c r="AB5"/>
      <c r="AE5" s="5">
        <v>0.10199999999999999</v>
      </c>
      <c r="AF5" s="5">
        <v>8.3000000000000007</v>
      </c>
    </row>
    <row r="6" spans="1:32">
      <c r="A6" s="5">
        <v>49</v>
      </c>
      <c r="B6" s="5">
        <v>55</v>
      </c>
      <c r="C6" s="5">
        <v>1</v>
      </c>
      <c r="D6" s="5">
        <v>1</v>
      </c>
      <c r="E6" s="5">
        <v>244</v>
      </c>
      <c r="F6" s="5">
        <v>19.6780097656249</v>
      </c>
      <c r="G6" s="5">
        <v>1</v>
      </c>
      <c r="H6" s="5">
        <v>1</v>
      </c>
      <c r="I6" s="5">
        <v>1</v>
      </c>
      <c r="J6" s="31">
        <v>257</v>
      </c>
      <c r="M6" s="5">
        <v>19</v>
      </c>
      <c r="N6" s="31">
        <v>205</v>
      </c>
      <c r="O6" s="5">
        <v>125</v>
      </c>
      <c r="V6" s="5">
        <v>5.3278688524590161E-2</v>
      </c>
      <c r="W6" s="5" t="s">
        <v>44</v>
      </c>
      <c r="Z6"/>
      <c r="AB6"/>
      <c r="AE6" s="5">
        <v>0.25700000000000001</v>
      </c>
      <c r="AF6" s="5">
        <v>20.5</v>
      </c>
    </row>
    <row r="7" spans="1:32">
      <c r="A7" s="5">
        <v>57</v>
      </c>
      <c r="B7" s="5">
        <v>32</v>
      </c>
      <c r="C7" s="5">
        <v>1</v>
      </c>
      <c r="D7" s="5">
        <v>2</v>
      </c>
      <c r="E7" s="5">
        <v>242</v>
      </c>
      <c r="F7" s="5">
        <v>20.037001220703001</v>
      </c>
      <c r="G7" s="5">
        <v>1</v>
      </c>
      <c r="H7" s="5">
        <v>2</v>
      </c>
      <c r="I7" s="5">
        <v>1</v>
      </c>
      <c r="J7" s="31">
        <v>250</v>
      </c>
      <c r="M7" s="5">
        <v>18</v>
      </c>
      <c r="N7" s="31">
        <v>205</v>
      </c>
      <c r="O7" s="5">
        <v>115</v>
      </c>
      <c r="V7" s="5">
        <v>3.3057851239669422E-2</v>
      </c>
      <c r="W7" s="5" t="s">
        <v>44</v>
      </c>
      <c r="Z7"/>
      <c r="AB7"/>
      <c r="AE7" s="5">
        <v>0.25</v>
      </c>
      <c r="AF7" s="5">
        <v>20.5</v>
      </c>
    </row>
    <row r="8" spans="1:32">
      <c r="A8" s="5">
        <v>71</v>
      </c>
      <c r="B8" s="5">
        <v>727</v>
      </c>
      <c r="C8" s="5">
        <v>1</v>
      </c>
      <c r="D8" s="5">
        <v>2</v>
      </c>
      <c r="E8" s="5">
        <v>128</v>
      </c>
      <c r="G8" s="5">
        <v>1</v>
      </c>
      <c r="H8" s="5">
        <v>2</v>
      </c>
      <c r="I8" s="5">
        <v>2</v>
      </c>
      <c r="J8" s="31">
        <v>129</v>
      </c>
      <c r="M8" s="5">
        <v>10</v>
      </c>
      <c r="N8" s="31">
        <v>158</v>
      </c>
      <c r="O8" s="5">
        <v>60</v>
      </c>
      <c r="V8" s="5">
        <v>7.8125E-3</v>
      </c>
      <c r="W8" s="5" t="s">
        <v>44</v>
      </c>
      <c r="Z8"/>
      <c r="AB8"/>
      <c r="AE8" s="5">
        <v>0.129</v>
      </c>
      <c r="AF8" s="5">
        <v>15.8</v>
      </c>
    </row>
    <row r="9" spans="1:32">
      <c r="A9" s="5">
        <v>72</v>
      </c>
      <c r="B9" s="5">
        <v>62</v>
      </c>
      <c r="C9" s="5">
        <v>1</v>
      </c>
      <c r="D9" s="5">
        <v>1</v>
      </c>
      <c r="E9" s="5">
        <v>232</v>
      </c>
      <c r="F9" s="5">
        <v>20.819000610351502</v>
      </c>
      <c r="G9" s="5">
        <v>1</v>
      </c>
      <c r="H9" s="5">
        <v>1</v>
      </c>
      <c r="I9" s="5">
        <v>1</v>
      </c>
      <c r="J9" s="31">
        <v>333</v>
      </c>
      <c r="M9" s="5">
        <v>26</v>
      </c>
      <c r="N9" s="31">
        <v>207</v>
      </c>
      <c r="O9" s="5">
        <v>120</v>
      </c>
      <c r="S9" s="5">
        <v>60</v>
      </c>
      <c r="T9" s="5" t="s">
        <v>30</v>
      </c>
      <c r="V9" s="5">
        <v>0.43534482758620691</v>
      </c>
      <c r="W9" s="5" t="s">
        <v>45</v>
      </c>
      <c r="Z9"/>
      <c r="AB9"/>
      <c r="AE9" s="5">
        <v>0.33300000000000002</v>
      </c>
      <c r="AF9" s="5">
        <v>20.7</v>
      </c>
    </row>
    <row r="10" spans="1:32">
      <c r="A10" s="5">
        <v>73</v>
      </c>
      <c r="B10" s="5">
        <v>90</v>
      </c>
      <c r="C10" s="5">
        <v>1</v>
      </c>
      <c r="D10" s="5">
        <v>3</v>
      </c>
      <c r="E10" s="5">
        <v>306</v>
      </c>
      <c r="F10" s="5">
        <v>22.730003662109301</v>
      </c>
      <c r="G10" s="5">
        <v>1</v>
      </c>
      <c r="H10" s="5">
        <v>3</v>
      </c>
      <c r="I10" s="5">
        <v>1</v>
      </c>
      <c r="J10" s="31">
        <v>314</v>
      </c>
      <c r="M10" s="5">
        <v>26</v>
      </c>
      <c r="N10" s="31">
        <v>240</v>
      </c>
      <c r="O10" s="5">
        <v>105</v>
      </c>
      <c r="V10" s="5">
        <v>2.6143790849673203E-2</v>
      </c>
      <c r="W10" s="5" t="s">
        <v>44</v>
      </c>
      <c r="Z10"/>
      <c r="AB10"/>
      <c r="AE10" s="5">
        <v>0.314</v>
      </c>
      <c r="AF10" s="5">
        <v>24</v>
      </c>
    </row>
    <row r="11" spans="1:32">
      <c r="A11" s="5">
        <v>81</v>
      </c>
      <c r="B11" s="5">
        <v>21</v>
      </c>
      <c r="C11" s="5">
        <v>2</v>
      </c>
      <c r="D11" s="5">
        <v>1</v>
      </c>
      <c r="E11" s="5">
        <v>325</v>
      </c>
      <c r="F11" s="5">
        <v>22.2899981689452</v>
      </c>
      <c r="G11" s="5">
        <v>1</v>
      </c>
      <c r="H11" s="5">
        <v>1</v>
      </c>
      <c r="I11" s="5">
        <v>1</v>
      </c>
      <c r="J11" s="31">
        <v>329</v>
      </c>
      <c r="M11" s="5">
        <v>25</v>
      </c>
      <c r="N11" s="31">
        <v>230</v>
      </c>
      <c r="O11" s="5">
        <v>130</v>
      </c>
      <c r="V11" s="5">
        <v>1.2307692307692308E-2</v>
      </c>
      <c r="W11" s="5" t="s">
        <v>44</v>
      </c>
      <c r="Z11"/>
      <c r="AB11"/>
      <c r="AE11" s="5">
        <v>0.32900000000000001</v>
      </c>
      <c r="AF11" s="5">
        <v>23</v>
      </c>
    </row>
    <row r="12" spans="1:32">
      <c r="A12" s="5">
        <v>95</v>
      </c>
      <c r="B12" s="5">
        <v>747</v>
      </c>
      <c r="C12" s="5">
        <v>2</v>
      </c>
      <c r="D12" s="5">
        <v>1</v>
      </c>
      <c r="E12" s="5">
        <v>166</v>
      </c>
      <c r="F12" s="5">
        <v>18.9549993896483</v>
      </c>
      <c r="G12" s="5">
        <v>1</v>
      </c>
      <c r="H12" s="5">
        <v>1</v>
      </c>
      <c r="I12" s="5">
        <v>2</v>
      </c>
      <c r="J12" s="31">
        <v>168</v>
      </c>
      <c r="M12" s="5">
        <v>14</v>
      </c>
      <c r="N12" s="31">
        <v>195</v>
      </c>
      <c r="O12" s="5">
        <v>140</v>
      </c>
      <c r="V12" s="5">
        <v>1.2048192771084338E-2</v>
      </c>
      <c r="W12" s="5" t="s">
        <v>44</v>
      </c>
      <c r="Z12"/>
      <c r="AB12"/>
      <c r="AE12" s="5">
        <v>0.16800000000000001</v>
      </c>
      <c r="AF12" s="5">
        <v>19.5</v>
      </c>
    </row>
    <row r="13" spans="1:32">
      <c r="A13" s="5">
        <v>98</v>
      </c>
      <c r="B13" s="5">
        <v>762</v>
      </c>
      <c r="C13" s="5">
        <v>2</v>
      </c>
      <c r="D13" s="5">
        <v>2</v>
      </c>
      <c r="E13" s="5">
        <v>143</v>
      </c>
      <c r="G13" s="5">
        <v>1</v>
      </c>
      <c r="H13" s="5">
        <v>2</v>
      </c>
      <c r="I13" s="5">
        <v>2</v>
      </c>
      <c r="J13" s="31">
        <v>153</v>
      </c>
      <c r="M13" s="5">
        <v>11</v>
      </c>
      <c r="N13" s="31">
        <v>110</v>
      </c>
      <c r="O13" s="5">
        <v>32</v>
      </c>
      <c r="V13" s="5">
        <v>6.9930069930069935E-2</v>
      </c>
      <c r="W13" s="5" t="s">
        <v>44</v>
      </c>
      <c r="Z13"/>
      <c r="AB13"/>
      <c r="AE13" s="5">
        <v>0.153</v>
      </c>
      <c r="AF13" s="5">
        <v>11</v>
      </c>
    </row>
    <row r="14" spans="1:32">
      <c r="A14" s="5">
        <v>106</v>
      </c>
      <c r="B14" s="5">
        <v>51</v>
      </c>
      <c r="C14" s="5">
        <v>2</v>
      </c>
      <c r="D14" s="5">
        <v>1</v>
      </c>
      <c r="E14" s="5">
        <v>318</v>
      </c>
      <c r="F14" s="5">
        <v>23.852002441406199</v>
      </c>
      <c r="G14" s="5">
        <v>1</v>
      </c>
      <c r="H14" s="5">
        <v>1</v>
      </c>
      <c r="I14" s="5">
        <v>1</v>
      </c>
      <c r="J14" s="31">
        <v>329</v>
      </c>
      <c r="M14" s="5">
        <v>26</v>
      </c>
      <c r="N14" s="31">
        <v>250</v>
      </c>
      <c r="O14" s="5">
        <v>165</v>
      </c>
      <c r="V14" s="5">
        <v>3.4591194968553458E-2</v>
      </c>
      <c r="W14" s="5" t="s">
        <v>44</v>
      </c>
      <c r="Z14"/>
      <c r="AB14"/>
      <c r="AE14" s="5">
        <v>0.32900000000000001</v>
      </c>
      <c r="AF14" s="5">
        <v>25</v>
      </c>
    </row>
    <row r="15" spans="1:32">
      <c r="A15" s="5">
        <v>113</v>
      </c>
      <c r="B15" s="5">
        <v>52</v>
      </c>
      <c r="C15" s="5">
        <v>2</v>
      </c>
      <c r="D15" s="5">
        <v>1</v>
      </c>
      <c r="E15" s="5">
        <v>267</v>
      </c>
      <c r="F15" s="5">
        <v>21.0259981689452</v>
      </c>
      <c r="G15" s="5">
        <v>1</v>
      </c>
      <c r="H15" s="5">
        <v>1</v>
      </c>
      <c r="I15" s="5">
        <v>1</v>
      </c>
      <c r="J15" s="31">
        <v>281</v>
      </c>
      <c r="M15" s="5">
        <v>22</v>
      </c>
      <c r="N15" s="31">
        <v>210</v>
      </c>
      <c r="O15" s="5">
        <v>160</v>
      </c>
      <c r="V15" s="5">
        <v>5.2434456928838954E-2</v>
      </c>
      <c r="W15" s="5" t="s">
        <v>44</v>
      </c>
      <c r="Z15"/>
      <c r="AB15"/>
      <c r="AE15" s="5">
        <v>0.28100000000000003</v>
      </c>
      <c r="AF15" s="5">
        <v>21</v>
      </c>
    </row>
    <row r="16" spans="1:32">
      <c r="A16" s="5">
        <v>122</v>
      </c>
      <c r="B16" s="5">
        <v>782</v>
      </c>
      <c r="C16" s="5">
        <v>2</v>
      </c>
      <c r="D16" s="5">
        <v>2</v>
      </c>
      <c r="E16" s="5">
        <v>106</v>
      </c>
      <c r="G16" s="5">
        <v>1</v>
      </c>
      <c r="H16" s="5">
        <v>2</v>
      </c>
      <c r="I16" s="5">
        <v>2</v>
      </c>
      <c r="J16" s="31">
        <v>110</v>
      </c>
      <c r="M16" s="5">
        <v>6</v>
      </c>
      <c r="N16" s="31">
        <v>115</v>
      </c>
      <c r="O16" s="5">
        <v>60</v>
      </c>
      <c r="V16" s="5">
        <v>3.7735849056603772E-2</v>
      </c>
      <c r="W16" s="5" t="s">
        <v>44</v>
      </c>
      <c r="Z16"/>
      <c r="AB16"/>
      <c r="AE16" s="5">
        <v>0.11</v>
      </c>
      <c r="AF16" s="5">
        <v>11.5</v>
      </c>
    </row>
    <row r="17" spans="1:32">
      <c r="A17" s="5">
        <v>123</v>
      </c>
      <c r="B17" s="5">
        <v>84</v>
      </c>
      <c r="C17" s="5">
        <v>2</v>
      </c>
      <c r="D17" s="5">
        <v>1</v>
      </c>
      <c r="E17" s="5">
        <v>334</v>
      </c>
      <c r="F17" s="5">
        <v>21.794003662109301</v>
      </c>
      <c r="G17" s="5">
        <v>1</v>
      </c>
      <c r="H17" s="5">
        <v>1</v>
      </c>
      <c r="I17" s="5">
        <v>1</v>
      </c>
      <c r="J17" s="31">
        <v>341</v>
      </c>
      <c r="M17" s="5">
        <v>27</v>
      </c>
      <c r="N17" s="31">
        <v>215</v>
      </c>
      <c r="O17" s="5">
        <v>145</v>
      </c>
      <c r="V17" s="5">
        <v>2.0958083832335328E-2</v>
      </c>
      <c r="W17" s="5" t="s">
        <v>44</v>
      </c>
      <c r="Z17"/>
      <c r="AB17"/>
      <c r="AE17" s="5">
        <v>0.34100000000000003</v>
      </c>
      <c r="AF17" s="5">
        <v>21.5</v>
      </c>
    </row>
    <row r="18" spans="1:32">
      <c r="A18" s="5">
        <v>126</v>
      </c>
      <c r="B18" s="5">
        <v>83</v>
      </c>
      <c r="C18" s="5">
        <v>2</v>
      </c>
      <c r="D18" s="5">
        <v>1</v>
      </c>
      <c r="E18" s="5">
        <v>292</v>
      </c>
      <c r="F18" s="5">
        <v>20.742001220703099</v>
      </c>
      <c r="G18" s="5">
        <v>1</v>
      </c>
      <c r="H18" s="5">
        <v>1</v>
      </c>
      <c r="I18" s="5">
        <v>1</v>
      </c>
      <c r="J18" s="31">
        <v>310</v>
      </c>
      <c r="M18" s="5">
        <v>26</v>
      </c>
      <c r="N18" s="31">
        <v>214</v>
      </c>
      <c r="O18" s="5">
        <v>140</v>
      </c>
      <c r="V18" s="5">
        <v>6.1643835616438353E-2</v>
      </c>
      <c r="W18" s="5" t="s">
        <v>44</v>
      </c>
      <c r="Z18"/>
      <c r="AB18"/>
      <c r="AE18" s="5">
        <v>0.31</v>
      </c>
      <c r="AF18" s="5">
        <v>21.4</v>
      </c>
    </row>
    <row r="19" spans="1:32">
      <c r="A19" s="5">
        <v>138</v>
      </c>
      <c r="B19" s="5">
        <v>129</v>
      </c>
      <c r="C19" s="5">
        <v>2</v>
      </c>
      <c r="D19" s="5">
        <v>2</v>
      </c>
      <c r="E19" s="5">
        <v>280</v>
      </c>
      <c r="F19" s="5">
        <v>23.1380067138671</v>
      </c>
      <c r="G19" s="5">
        <v>1</v>
      </c>
      <c r="H19" s="5">
        <v>2</v>
      </c>
      <c r="I19" s="5">
        <v>1</v>
      </c>
      <c r="J19" s="31">
        <v>290</v>
      </c>
      <c r="M19" s="5">
        <v>24</v>
      </c>
      <c r="N19" s="31">
        <v>213</v>
      </c>
      <c r="O19" s="5">
        <v>85</v>
      </c>
      <c r="V19" s="5">
        <v>3.5714285714285712E-2</v>
      </c>
      <c r="W19" s="5" t="s">
        <v>44</v>
      </c>
      <c r="Z19"/>
      <c r="AB19"/>
      <c r="AE19" s="5">
        <v>0.28999999999999998</v>
      </c>
      <c r="AF19" s="5">
        <v>21.3</v>
      </c>
    </row>
    <row r="20" spans="1:32">
      <c r="A20" s="5">
        <v>142</v>
      </c>
      <c r="B20" s="5">
        <v>133</v>
      </c>
      <c r="C20" s="5">
        <v>2</v>
      </c>
      <c r="D20" s="5">
        <v>2</v>
      </c>
      <c r="E20" s="5">
        <v>238</v>
      </c>
      <c r="F20" s="5">
        <v>22.513002441406201</v>
      </c>
      <c r="G20" s="5">
        <v>1</v>
      </c>
      <c r="H20" s="5">
        <v>2</v>
      </c>
      <c r="I20" s="5">
        <v>1</v>
      </c>
      <c r="J20" s="31">
        <v>251</v>
      </c>
      <c r="M20" s="5">
        <v>20</v>
      </c>
      <c r="N20" s="31">
        <v>233</v>
      </c>
      <c r="O20" s="5">
        <v>111</v>
      </c>
      <c r="T20" s="5">
        <v>47</v>
      </c>
      <c r="V20" s="5">
        <v>5.4621848739495799E-2</v>
      </c>
      <c r="W20" s="5" t="s">
        <v>44</v>
      </c>
      <c r="Z20"/>
      <c r="AB20"/>
      <c r="AE20" s="5">
        <v>0.251</v>
      </c>
      <c r="AF20" s="5">
        <v>23.3</v>
      </c>
    </row>
    <row r="21" spans="1:32">
      <c r="A21" s="5">
        <v>154</v>
      </c>
      <c r="B21" s="5">
        <v>765</v>
      </c>
      <c r="C21" s="5">
        <v>3</v>
      </c>
      <c r="D21" s="5">
        <v>2</v>
      </c>
      <c r="E21" s="5">
        <v>223</v>
      </c>
      <c r="G21" s="5">
        <v>1</v>
      </c>
      <c r="H21" s="5">
        <v>2</v>
      </c>
      <c r="I21" s="5">
        <v>2</v>
      </c>
      <c r="J21" s="31">
        <v>125</v>
      </c>
      <c r="M21" s="5">
        <v>5</v>
      </c>
      <c r="N21" s="31">
        <v>105</v>
      </c>
      <c r="O21" s="5">
        <v>60</v>
      </c>
      <c r="T21" s="5" t="s">
        <v>37</v>
      </c>
      <c r="V21" s="5">
        <v>-0.43946188340807174</v>
      </c>
      <c r="W21" s="5" t="s">
        <v>44</v>
      </c>
      <c r="Z21"/>
      <c r="AB21"/>
      <c r="AE21" s="5">
        <v>0.125</v>
      </c>
      <c r="AF21" s="5">
        <v>10.5</v>
      </c>
    </row>
    <row r="22" spans="1:32">
      <c r="A22" s="5">
        <v>155</v>
      </c>
      <c r="B22" s="5">
        <v>71</v>
      </c>
      <c r="C22" s="5">
        <v>3</v>
      </c>
      <c r="D22" s="5">
        <v>1</v>
      </c>
      <c r="E22" s="5">
        <v>225</v>
      </c>
      <c r="F22" s="5">
        <v>22.958000610351501</v>
      </c>
      <c r="G22" s="5">
        <v>1</v>
      </c>
      <c r="H22" s="5">
        <v>1</v>
      </c>
      <c r="I22" s="5">
        <v>1</v>
      </c>
      <c r="J22" s="31">
        <v>230</v>
      </c>
      <c r="M22" s="5">
        <v>20</v>
      </c>
      <c r="N22" s="31">
        <v>230</v>
      </c>
      <c r="O22" s="5">
        <v>150</v>
      </c>
      <c r="V22" s="5">
        <v>2.2222222222222223E-2</v>
      </c>
      <c r="W22" s="5" t="s">
        <v>44</v>
      </c>
      <c r="Z22"/>
      <c r="AB22"/>
      <c r="AE22" s="5">
        <v>0.23</v>
      </c>
      <c r="AF22" s="5">
        <v>23</v>
      </c>
    </row>
    <row r="23" spans="1:32">
      <c r="A23" s="5">
        <v>161</v>
      </c>
      <c r="B23" s="5">
        <v>77</v>
      </c>
      <c r="C23" s="5">
        <v>3</v>
      </c>
      <c r="D23" s="5">
        <v>1</v>
      </c>
      <c r="E23" s="5">
        <v>255</v>
      </c>
      <c r="F23" s="5">
        <v>18.3870079345702</v>
      </c>
      <c r="G23" s="5">
        <v>1</v>
      </c>
      <c r="H23" s="5">
        <v>1</v>
      </c>
      <c r="I23" s="5">
        <v>1</v>
      </c>
      <c r="J23" s="31">
        <v>263</v>
      </c>
      <c r="M23" s="5">
        <v>22</v>
      </c>
      <c r="N23" s="31">
        <v>190</v>
      </c>
      <c r="O23" s="5">
        <v>135</v>
      </c>
      <c r="V23" s="5">
        <v>3.1372549019607843E-2</v>
      </c>
      <c r="W23" s="5" t="s">
        <v>44</v>
      </c>
      <c r="Z23"/>
      <c r="AB23"/>
      <c r="AE23" s="5">
        <v>0.26300000000000001</v>
      </c>
      <c r="AF23" s="5">
        <v>19</v>
      </c>
    </row>
    <row r="24" spans="1:32">
      <c r="A24" s="5">
        <v>173</v>
      </c>
      <c r="B24" s="5">
        <v>120</v>
      </c>
      <c r="C24" s="5">
        <v>3</v>
      </c>
      <c r="D24" s="5">
        <v>1</v>
      </c>
      <c r="E24" s="5">
        <v>295</v>
      </c>
      <c r="F24" s="5">
        <v>22.8360012207031</v>
      </c>
      <c r="G24" s="5">
        <v>1</v>
      </c>
      <c r="H24" s="5">
        <v>1</v>
      </c>
      <c r="I24" s="5">
        <v>1</v>
      </c>
      <c r="J24" s="31">
        <v>306</v>
      </c>
      <c r="M24" s="5">
        <v>24</v>
      </c>
      <c r="N24" s="31">
        <v>235</v>
      </c>
      <c r="O24" s="5">
        <v>150</v>
      </c>
      <c r="V24" s="5">
        <v>3.7288135593220341E-2</v>
      </c>
      <c r="W24" s="5" t="s">
        <v>44</v>
      </c>
      <c r="Z24"/>
      <c r="AB24"/>
      <c r="AE24" s="5">
        <v>0.30599999999999999</v>
      </c>
      <c r="AF24" s="5">
        <v>23.5</v>
      </c>
    </row>
    <row r="25" spans="1:32">
      <c r="A25" s="5">
        <v>174</v>
      </c>
      <c r="B25" s="5">
        <v>802</v>
      </c>
      <c r="C25" s="5">
        <v>3</v>
      </c>
      <c r="D25" s="5">
        <v>2</v>
      </c>
      <c r="E25" s="5">
        <v>121</v>
      </c>
      <c r="G25" s="5">
        <v>1</v>
      </c>
      <c r="H25" s="5">
        <v>2</v>
      </c>
      <c r="I25" s="5">
        <v>2</v>
      </c>
      <c r="J25" s="31">
        <v>124</v>
      </c>
      <c r="M25" s="5">
        <v>9</v>
      </c>
      <c r="N25" s="31">
        <v>120</v>
      </c>
      <c r="O25" s="5">
        <v>50</v>
      </c>
      <c r="V25" s="5">
        <v>2.4793388429752067E-2</v>
      </c>
      <c r="W25" s="5" t="s">
        <v>44</v>
      </c>
      <c r="Z25"/>
      <c r="AB25"/>
      <c r="AE25" s="5">
        <v>0.124</v>
      </c>
      <c r="AF25" s="5">
        <v>12</v>
      </c>
    </row>
    <row r="26" spans="1:32">
      <c r="A26" s="5">
        <v>182</v>
      </c>
      <c r="B26" s="5">
        <v>790</v>
      </c>
      <c r="C26" s="5">
        <v>4</v>
      </c>
      <c r="D26" s="5">
        <v>2</v>
      </c>
      <c r="E26" s="5">
        <v>153</v>
      </c>
      <c r="F26" s="5">
        <v>16.334011596679598</v>
      </c>
      <c r="G26" s="5">
        <v>1</v>
      </c>
      <c r="H26" s="5">
        <v>2</v>
      </c>
      <c r="I26" s="5">
        <v>2</v>
      </c>
      <c r="J26" s="31">
        <v>160</v>
      </c>
      <c r="M26" s="5">
        <v>10</v>
      </c>
      <c r="N26" s="31">
        <v>170</v>
      </c>
      <c r="O26" s="5">
        <v>25</v>
      </c>
      <c r="V26" s="5">
        <v>4.5751633986928102E-2</v>
      </c>
      <c r="W26" s="5" t="s">
        <v>44</v>
      </c>
      <c r="Z26"/>
      <c r="AB26"/>
      <c r="AE26" s="5">
        <v>0.16</v>
      </c>
      <c r="AF26" s="5">
        <v>17</v>
      </c>
    </row>
    <row r="27" spans="1:32">
      <c r="A27" s="5">
        <v>189</v>
      </c>
      <c r="B27" s="5">
        <v>794</v>
      </c>
      <c r="C27" s="5">
        <v>4</v>
      </c>
      <c r="D27" s="5">
        <v>1</v>
      </c>
      <c r="E27" s="5">
        <v>210</v>
      </c>
      <c r="F27" s="5">
        <v>19.8680048828124</v>
      </c>
      <c r="G27" s="5">
        <v>1</v>
      </c>
      <c r="H27" s="5">
        <v>1</v>
      </c>
      <c r="I27" s="5">
        <v>1</v>
      </c>
      <c r="J27" s="31">
        <v>222</v>
      </c>
      <c r="M27" s="5">
        <v>17</v>
      </c>
      <c r="N27" s="31">
        <v>205</v>
      </c>
      <c r="O27" s="5">
        <v>135</v>
      </c>
      <c r="V27" s="5">
        <v>5.7142857142857141E-2</v>
      </c>
      <c r="W27" s="5" t="s">
        <v>44</v>
      </c>
      <c r="Z27"/>
      <c r="AB27"/>
      <c r="AE27" s="5">
        <v>0.222</v>
      </c>
      <c r="AF27" s="5">
        <v>20.5</v>
      </c>
    </row>
    <row r="28" spans="1:32">
      <c r="A28" s="5">
        <v>201</v>
      </c>
      <c r="B28" s="5">
        <v>111</v>
      </c>
      <c r="C28" s="5">
        <v>4</v>
      </c>
      <c r="D28" s="5">
        <v>2</v>
      </c>
      <c r="E28" s="5">
        <v>295</v>
      </c>
      <c r="F28" s="5">
        <v>23.855011596679599</v>
      </c>
      <c r="G28" s="5">
        <v>1</v>
      </c>
      <c r="H28" s="5">
        <v>2</v>
      </c>
      <c r="I28" s="5">
        <v>1</v>
      </c>
      <c r="J28" s="31">
        <v>300</v>
      </c>
      <c r="M28" s="5">
        <v>26</v>
      </c>
      <c r="N28" s="31">
        <v>250</v>
      </c>
      <c r="O28" s="5">
        <v>140</v>
      </c>
      <c r="V28" s="5">
        <v>1.6949152542372881E-2</v>
      </c>
      <c r="W28" s="5" t="s">
        <v>44</v>
      </c>
      <c r="Z28"/>
      <c r="AB28"/>
      <c r="AE28" s="5">
        <v>0.3</v>
      </c>
      <c r="AF28" s="5">
        <v>25</v>
      </c>
    </row>
    <row r="29" spans="1:32">
      <c r="A29" s="5">
        <v>204</v>
      </c>
      <c r="B29" s="5">
        <v>113</v>
      </c>
      <c r="C29" s="5">
        <v>4</v>
      </c>
      <c r="D29" s="5">
        <v>1</v>
      </c>
      <c r="E29" s="5">
        <v>205</v>
      </c>
      <c r="F29" s="5">
        <v>20.408998779296802</v>
      </c>
      <c r="G29" s="5">
        <v>1</v>
      </c>
      <c r="H29" s="5">
        <v>1</v>
      </c>
      <c r="I29" s="5">
        <v>1</v>
      </c>
      <c r="J29" s="31">
        <v>220</v>
      </c>
      <c r="M29" s="5">
        <v>14</v>
      </c>
      <c r="N29" s="31">
        <v>200</v>
      </c>
      <c r="O29" s="5">
        <v>150</v>
      </c>
      <c r="V29" s="5">
        <v>7.3170731707317069E-2</v>
      </c>
      <c r="W29" s="5" t="s">
        <v>44</v>
      </c>
      <c r="Z29"/>
      <c r="AB29"/>
      <c r="AE29" s="5">
        <v>0.22</v>
      </c>
      <c r="AF29" s="5">
        <v>20</v>
      </c>
    </row>
    <row r="30" spans="1:32">
      <c r="A30" s="5">
        <v>139</v>
      </c>
      <c r="B30" s="5">
        <v>132</v>
      </c>
      <c r="C30" s="5">
        <v>2</v>
      </c>
      <c r="D30" s="5">
        <v>1</v>
      </c>
      <c r="E30" s="5">
        <v>276</v>
      </c>
      <c r="F30" s="5">
        <v>21.356006713867099</v>
      </c>
      <c r="G30" s="5">
        <v>1</v>
      </c>
      <c r="H30" s="5">
        <v>1</v>
      </c>
      <c r="I30" s="5">
        <v>1</v>
      </c>
      <c r="J30" s="31">
        <v>290</v>
      </c>
      <c r="M30" s="5">
        <v>23</v>
      </c>
      <c r="N30" s="31">
        <v>222</v>
      </c>
      <c r="O30" s="5">
        <v>150</v>
      </c>
      <c r="P30" s="5">
        <v>23.333333333333336</v>
      </c>
      <c r="V30" s="5">
        <v>5.0724637681159424E-2</v>
      </c>
      <c r="W30" s="5" t="s">
        <v>44</v>
      </c>
      <c r="Z30"/>
      <c r="AB30"/>
      <c r="AE30" s="5">
        <v>0.28999999999999998</v>
      </c>
      <c r="AF30" s="5">
        <v>22.2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2013-06-26T08:33:33Z</cp:lastPrinted>
  <dcterms:created xsi:type="dcterms:W3CDTF">2007-06-18T10:46:11Z</dcterms:created>
  <dcterms:modified xsi:type="dcterms:W3CDTF">2013-07-09T09:48:48Z</dcterms:modified>
</cp:coreProperties>
</file>