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075" windowHeight="9630"/>
  </bookViews>
  <sheets>
    <sheet name="All_plots" sheetId="1" r:id="rId1"/>
    <sheet name="Histograms" sheetId="3" r:id="rId2"/>
    <sheet name="Plots_by_species" sheetId="4" r:id="rId3"/>
    <sheet name="Min_pix_val_per_plot" sheetId="5" r:id="rId4"/>
    <sheet name="Image_corners" sheetId="6" r:id="rId5"/>
  </sheets>
  <definedNames>
    <definedName name="_xlnm._FilterDatabase" localSheetId="0" hidden="1">All_plots!$A$1:$BG$483</definedName>
    <definedName name="_xlnm._FilterDatabase" localSheetId="3" hidden="1">Min_pix_val_per_plot!$A$2:$F$241</definedName>
    <definedName name="_xlnm._FilterDatabase" localSheetId="2" hidden="1">Plots_by_species!$A$1:$U$474</definedName>
  </definedNames>
  <calcPr calcId="125725"/>
</workbook>
</file>

<file path=xl/calcChain.xml><?xml version="1.0" encoding="utf-8"?>
<calcChain xmlns="http://schemas.openxmlformats.org/spreadsheetml/2006/main">
  <c r="U6" i="1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5"/>
  <c r="BE6"/>
  <c r="BE7"/>
  <c r="BE8"/>
  <c r="BE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76"/>
  <c r="BE77"/>
  <c r="BE78"/>
  <c r="BE79"/>
  <c r="BE80"/>
  <c r="BE81"/>
  <c r="BE82"/>
  <c r="BE83"/>
  <c r="BE84"/>
  <c r="BE85"/>
  <c r="BE86"/>
  <c r="BE87"/>
  <c r="BE88"/>
  <c r="BE89"/>
  <c r="BE90"/>
  <c r="BE91"/>
  <c r="BE92"/>
  <c r="BE93"/>
  <c r="BE94"/>
  <c r="BE95"/>
  <c r="BE96"/>
  <c r="BE97"/>
  <c r="BE98"/>
  <c r="BE99"/>
  <c r="BE100"/>
  <c r="BE101"/>
  <c r="BE102"/>
  <c r="BE103"/>
  <c r="BE104"/>
  <c r="BE105"/>
  <c r="BE106"/>
  <c r="BE107"/>
  <c r="BE108"/>
  <c r="BE109"/>
  <c r="BE110"/>
  <c r="BE111"/>
  <c r="BE112"/>
  <c r="BE113"/>
  <c r="BE114"/>
  <c r="BE115"/>
  <c r="BE116"/>
  <c r="BE117"/>
  <c r="BE118"/>
  <c r="BE119"/>
  <c r="BE120"/>
  <c r="BE121"/>
  <c r="BE122"/>
  <c r="BE123"/>
  <c r="BE124"/>
  <c r="BE125"/>
  <c r="BE126"/>
  <c r="BE127"/>
  <c r="BE128"/>
  <c r="BE129"/>
  <c r="BE130"/>
  <c r="BE131"/>
  <c r="BE132"/>
  <c r="BE133"/>
  <c r="BE134"/>
  <c r="BE135"/>
  <c r="BE136"/>
  <c r="BE137"/>
  <c r="BE138"/>
  <c r="BE139"/>
  <c r="BE140"/>
  <c r="BE141"/>
  <c r="BE142"/>
  <c r="BE143"/>
  <c r="BE144"/>
  <c r="BE145"/>
  <c r="BE146"/>
  <c r="BE147"/>
  <c r="BE148"/>
  <c r="BE149"/>
  <c r="BE150"/>
  <c r="BE151"/>
  <c r="BE152"/>
  <c r="BE153"/>
  <c r="BE154"/>
  <c r="BE155"/>
  <c r="BE156"/>
  <c r="BE157"/>
  <c r="BE158"/>
  <c r="BE159"/>
  <c r="BE160"/>
  <c r="BE161"/>
  <c r="BE162"/>
  <c r="BE163"/>
  <c r="BE164"/>
  <c r="BE165"/>
  <c r="BE166"/>
  <c r="BE167"/>
  <c r="BE168"/>
  <c r="BE169"/>
  <c r="BE170"/>
  <c r="BE171"/>
  <c r="BE172"/>
  <c r="BE173"/>
  <c r="BE174"/>
  <c r="BE175"/>
  <c r="BE176"/>
  <c r="BE177"/>
  <c r="BE178"/>
  <c r="BE179"/>
  <c r="BE180"/>
  <c r="BE181"/>
  <c r="BE182"/>
  <c r="BE183"/>
  <c r="BE184"/>
  <c r="BE185"/>
  <c r="BE186"/>
  <c r="BE187"/>
  <c r="BE188"/>
  <c r="BE189"/>
  <c r="BE190"/>
  <c r="BE191"/>
  <c r="BE192"/>
  <c r="BE193"/>
  <c r="BE194"/>
  <c r="BE195"/>
  <c r="BE196"/>
  <c r="BE197"/>
  <c r="BE198"/>
  <c r="BE199"/>
  <c r="BE200"/>
  <c r="BE201"/>
  <c r="BE202"/>
  <c r="BE203"/>
  <c r="BE204"/>
  <c r="BE205"/>
  <c r="BE206"/>
  <c r="BE207"/>
  <c r="BE208"/>
  <c r="BE209"/>
  <c r="BE210"/>
  <c r="BE211"/>
  <c r="BE212"/>
  <c r="BE213"/>
  <c r="BE214"/>
  <c r="BE215"/>
  <c r="BE216"/>
  <c r="BE217"/>
  <c r="BE218"/>
  <c r="BE219"/>
  <c r="BE220"/>
  <c r="BE221"/>
  <c r="BE222"/>
  <c r="BE223"/>
  <c r="BE224"/>
  <c r="BE225"/>
  <c r="BE226"/>
  <c r="BE227"/>
  <c r="BE228"/>
  <c r="BE229"/>
  <c r="BE230"/>
  <c r="BE231"/>
  <c r="BE232"/>
  <c r="BE233"/>
  <c r="BE234"/>
  <c r="BE235"/>
  <c r="BE236"/>
  <c r="BE237"/>
  <c r="BE238"/>
  <c r="BE239"/>
  <c r="BE240"/>
  <c r="BE241"/>
  <c r="BE242"/>
  <c r="BE243"/>
  <c r="BE244"/>
  <c r="BE245"/>
  <c r="BE246"/>
  <c r="BE247"/>
  <c r="BE248"/>
  <c r="BE249"/>
  <c r="BE250"/>
  <c r="BE251"/>
  <c r="BE252"/>
  <c r="BE253"/>
  <c r="BE254"/>
  <c r="BE255"/>
  <c r="BE256"/>
  <c r="BE257"/>
  <c r="BE258"/>
  <c r="BE259"/>
  <c r="BE260"/>
  <c r="BE261"/>
  <c r="BE262"/>
  <c r="BE263"/>
  <c r="BE264"/>
  <c r="BE265"/>
  <c r="BE266"/>
  <c r="BE267"/>
  <c r="BE268"/>
  <c r="BE269"/>
  <c r="BE270"/>
  <c r="BE271"/>
  <c r="BE272"/>
  <c r="BE273"/>
  <c r="BE274"/>
  <c r="BE275"/>
  <c r="BE276"/>
  <c r="BE277"/>
  <c r="BE278"/>
  <c r="BE279"/>
  <c r="BE280"/>
  <c r="BE281"/>
  <c r="BE282"/>
  <c r="BE283"/>
  <c r="BE284"/>
  <c r="BE285"/>
  <c r="BE286"/>
  <c r="BE287"/>
  <c r="BE288"/>
  <c r="BE289"/>
  <c r="BE290"/>
  <c r="BE291"/>
  <c r="BE292"/>
  <c r="BE293"/>
  <c r="BE294"/>
  <c r="BE295"/>
  <c r="BE296"/>
  <c r="BE297"/>
  <c r="BE298"/>
  <c r="BE299"/>
  <c r="BE300"/>
  <c r="BE301"/>
  <c r="BE302"/>
  <c r="BE303"/>
  <c r="BE304"/>
  <c r="BE305"/>
  <c r="BE306"/>
  <c r="BE307"/>
  <c r="BE308"/>
  <c r="BE309"/>
  <c r="BE310"/>
  <c r="BE311"/>
  <c r="BE312"/>
  <c r="BE313"/>
  <c r="BE314"/>
  <c r="BE315"/>
  <c r="BE316"/>
  <c r="BE317"/>
  <c r="BE318"/>
  <c r="BE319"/>
  <c r="BE320"/>
  <c r="BE321"/>
  <c r="BE322"/>
  <c r="BE323"/>
  <c r="BE324"/>
  <c r="BE325"/>
  <c r="BE326"/>
  <c r="BE327"/>
  <c r="BE328"/>
  <c r="BE329"/>
  <c r="BE330"/>
  <c r="BE331"/>
  <c r="BE332"/>
  <c r="BE333"/>
  <c r="BE334"/>
  <c r="BE335"/>
  <c r="BE336"/>
  <c r="BE337"/>
  <c r="BE338"/>
  <c r="BE339"/>
  <c r="BE340"/>
  <c r="BE341"/>
  <c r="BE342"/>
  <c r="BE343"/>
  <c r="BE344"/>
  <c r="BE345"/>
  <c r="BE346"/>
  <c r="BE347"/>
  <c r="BE348"/>
  <c r="BE349"/>
  <c r="BE350"/>
  <c r="BE351"/>
  <c r="BE352"/>
  <c r="BE353"/>
  <c r="BE354"/>
  <c r="BE355"/>
  <c r="BE356"/>
  <c r="BE357"/>
  <c r="BE358"/>
  <c r="BE359"/>
  <c r="BE360"/>
  <c r="BE361"/>
  <c r="BE362"/>
  <c r="BE363"/>
  <c r="BE364"/>
  <c r="BE365"/>
  <c r="BE366"/>
  <c r="BE367"/>
  <c r="BE368"/>
  <c r="BE369"/>
  <c r="BE370"/>
  <c r="BE371"/>
  <c r="BE372"/>
  <c r="BE373"/>
  <c r="BE374"/>
  <c r="BE375"/>
  <c r="BE376"/>
  <c r="BE377"/>
  <c r="BE378"/>
  <c r="BE379"/>
  <c r="BE380"/>
  <c r="BE381"/>
  <c r="BE382"/>
  <c r="BE383"/>
  <c r="BE384"/>
  <c r="BE385"/>
  <c r="BE386"/>
  <c r="BE387"/>
  <c r="BE388"/>
  <c r="BE389"/>
  <c r="BE390"/>
  <c r="BE391"/>
  <c r="BE392"/>
  <c r="BE393"/>
  <c r="BE394"/>
  <c r="BE395"/>
  <c r="BE396"/>
  <c r="BE397"/>
  <c r="BE398"/>
  <c r="BE399"/>
  <c r="BE400"/>
  <c r="BE401"/>
  <c r="BE402"/>
  <c r="BE403"/>
  <c r="BE404"/>
  <c r="BE405"/>
  <c r="BE406"/>
  <c r="BE407"/>
  <c r="BE408"/>
  <c r="BE409"/>
  <c r="BE410"/>
  <c r="BE411"/>
  <c r="BE412"/>
  <c r="BE413"/>
  <c r="BE414"/>
  <c r="BE415"/>
  <c r="BE416"/>
  <c r="BE417"/>
  <c r="BE418"/>
  <c r="BE419"/>
  <c r="BE420"/>
  <c r="BE421"/>
  <c r="BE422"/>
  <c r="BE423"/>
  <c r="BE424"/>
  <c r="BE425"/>
  <c r="BE426"/>
  <c r="BE427"/>
  <c r="BE428"/>
  <c r="BE429"/>
  <c r="BE430"/>
  <c r="BE431"/>
  <c r="BE432"/>
  <c r="BE433"/>
  <c r="BE434"/>
  <c r="BE435"/>
  <c r="BE436"/>
  <c r="BE437"/>
  <c r="BE438"/>
  <c r="BE439"/>
  <c r="BE440"/>
  <c r="BE441"/>
  <c r="BE442"/>
  <c r="BE443"/>
  <c r="BE444"/>
  <c r="BE445"/>
  <c r="BE446"/>
  <c r="BE447"/>
  <c r="BE448"/>
  <c r="BE449"/>
  <c r="BE450"/>
  <c r="BE451"/>
  <c r="BE452"/>
  <c r="BE453"/>
  <c r="BE454"/>
  <c r="BE455"/>
  <c r="BE456"/>
  <c r="BE457"/>
  <c r="BE458"/>
  <c r="BE459"/>
  <c r="BE460"/>
  <c r="BE461"/>
  <c r="BE462"/>
  <c r="BE463"/>
  <c r="BE464"/>
  <c r="BE465"/>
  <c r="BE466"/>
  <c r="BE467"/>
  <c r="BE468"/>
  <c r="BE469"/>
  <c r="BE470"/>
  <c r="BE471"/>
  <c r="BE472"/>
  <c r="BE473"/>
  <c r="BE474"/>
  <c r="BE475"/>
  <c r="BE476"/>
  <c r="BE477"/>
  <c r="BE478"/>
  <c r="BE479"/>
  <c r="BE480"/>
  <c r="BE481"/>
  <c r="BE482"/>
  <c r="BE483"/>
  <c r="BE5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74"/>
  <c r="BB75"/>
  <c r="BB76"/>
  <c r="BB77"/>
  <c r="BB78"/>
  <c r="BB79"/>
  <c r="BB80"/>
  <c r="BB81"/>
  <c r="BB82"/>
  <c r="BB83"/>
  <c r="BB84"/>
  <c r="BB85"/>
  <c r="BB86"/>
  <c r="BB87"/>
  <c r="BB88"/>
  <c r="BB89"/>
  <c r="BB90"/>
  <c r="BB91"/>
  <c r="BB92"/>
  <c r="BB93"/>
  <c r="BB94"/>
  <c r="BB95"/>
  <c r="BB96"/>
  <c r="BB97"/>
  <c r="BB98"/>
  <c r="BB99"/>
  <c r="BB100"/>
  <c r="BB101"/>
  <c r="BB102"/>
  <c r="BB103"/>
  <c r="BB104"/>
  <c r="BB105"/>
  <c r="BB106"/>
  <c r="BB107"/>
  <c r="BB108"/>
  <c r="BB109"/>
  <c r="BB110"/>
  <c r="BB111"/>
  <c r="BB112"/>
  <c r="BB113"/>
  <c r="BB114"/>
  <c r="BB115"/>
  <c r="BB116"/>
  <c r="BB117"/>
  <c r="BB118"/>
  <c r="BB119"/>
  <c r="BB120"/>
  <c r="BB121"/>
  <c r="BB122"/>
  <c r="BB123"/>
  <c r="BB124"/>
  <c r="BB125"/>
  <c r="BB126"/>
  <c r="BB127"/>
  <c r="BB128"/>
  <c r="BB129"/>
  <c r="BB130"/>
  <c r="BB131"/>
  <c r="BB132"/>
  <c r="BB133"/>
  <c r="BB134"/>
  <c r="BB135"/>
  <c r="BB136"/>
  <c r="BB137"/>
  <c r="BB138"/>
  <c r="BB139"/>
  <c r="BB140"/>
  <c r="BB141"/>
  <c r="BB142"/>
  <c r="BB143"/>
  <c r="BB144"/>
  <c r="BB145"/>
  <c r="BB146"/>
  <c r="BB147"/>
  <c r="BB148"/>
  <c r="BB149"/>
  <c r="BB150"/>
  <c r="BB151"/>
  <c r="BB152"/>
  <c r="BB153"/>
  <c r="BB154"/>
  <c r="BB155"/>
  <c r="BB156"/>
  <c r="BB157"/>
  <c r="BB158"/>
  <c r="BB159"/>
  <c r="BB160"/>
  <c r="BB161"/>
  <c r="BB162"/>
  <c r="BB163"/>
  <c r="BB164"/>
  <c r="BB165"/>
  <c r="BB166"/>
  <c r="BB167"/>
  <c r="BB168"/>
  <c r="BB169"/>
  <c r="BB170"/>
  <c r="BB171"/>
  <c r="BB172"/>
  <c r="BB173"/>
  <c r="BB174"/>
  <c r="BB175"/>
  <c r="BB176"/>
  <c r="BB177"/>
  <c r="BB178"/>
  <c r="BB179"/>
  <c r="BB180"/>
  <c r="BB181"/>
  <c r="BB182"/>
  <c r="BB183"/>
  <c r="BB184"/>
  <c r="BB185"/>
  <c r="BB186"/>
  <c r="BB187"/>
  <c r="BB188"/>
  <c r="BB189"/>
  <c r="BB190"/>
  <c r="BB191"/>
  <c r="BB192"/>
  <c r="BB193"/>
  <c r="BB194"/>
  <c r="BB195"/>
  <c r="BB196"/>
  <c r="BB197"/>
  <c r="BB198"/>
  <c r="BB199"/>
  <c r="BB200"/>
  <c r="BB201"/>
  <c r="BB202"/>
  <c r="BB203"/>
  <c r="BB204"/>
  <c r="BB205"/>
  <c r="BB206"/>
  <c r="BB207"/>
  <c r="BB208"/>
  <c r="BB209"/>
  <c r="BB210"/>
  <c r="BB211"/>
  <c r="BB212"/>
  <c r="BB213"/>
  <c r="BB214"/>
  <c r="BB215"/>
  <c r="BB216"/>
  <c r="BB217"/>
  <c r="BB218"/>
  <c r="BB219"/>
  <c r="BB220"/>
  <c r="BB221"/>
  <c r="BB222"/>
  <c r="BB223"/>
  <c r="BB224"/>
  <c r="BB225"/>
  <c r="BB226"/>
  <c r="BB227"/>
  <c r="BB228"/>
  <c r="BB229"/>
  <c r="BB230"/>
  <c r="BB231"/>
  <c r="BB232"/>
  <c r="BB233"/>
  <c r="BB234"/>
  <c r="BB235"/>
  <c r="BB236"/>
  <c r="BB237"/>
  <c r="BB238"/>
  <c r="BB239"/>
  <c r="BB240"/>
  <c r="BB241"/>
  <c r="BB242"/>
  <c r="BB243"/>
  <c r="BB244"/>
  <c r="BB245"/>
  <c r="BB246"/>
  <c r="BB247"/>
  <c r="BB248"/>
  <c r="BB249"/>
  <c r="BB250"/>
  <c r="BB251"/>
  <c r="BB252"/>
  <c r="BB253"/>
  <c r="BB254"/>
  <c r="BB255"/>
  <c r="BB256"/>
  <c r="BB257"/>
  <c r="BB258"/>
  <c r="BB259"/>
  <c r="BB260"/>
  <c r="BB261"/>
  <c r="BB262"/>
  <c r="BB263"/>
  <c r="BB264"/>
  <c r="BB265"/>
  <c r="BB266"/>
  <c r="BB267"/>
  <c r="BB268"/>
  <c r="BB269"/>
  <c r="BB270"/>
  <c r="BB271"/>
  <c r="BB272"/>
  <c r="BB273"/>
  <c r="BB274"/>
  <c r="BB275"/>
  <c r="BB276"/>
  <c r="BB277"/>
  <c r="BB278"/>
  <c r="BB279"/>
  <c r="BB280"/>
  <c r="BB281"/>
  <c r="BB282"/>
  <c r="BB283"/>
  <c r="BB284"/>
  <c r="BB285"/>
  <c r="BB286"/>
  <c r="BB287"/>
  <c r="BB288"/>
  <c r="BB289"/>
  <c r="BB290"/>
  <c r="BB291"/>
  <c r="BB292"/>
  <c r="BB293"/>
  <c r="BB294"/>
  <c r="BB295"/>
  <c r="BB296"/>
  <c r="BB297"/>
  <c r="BB298"/>
  <c r="BB299"/>
  <c r="BB300"/>
  <c r="BB301"/>
  <c r="BB302"/>
  <c r="BB303"/>
  <c r="BB304"/>
  <c r="BB305"/>
  <c r="BB306"/>
  <c r="BB307"/>
  <c r="BB308"/>
  <c r="BB309"/>
  <c r="BB310"/>
  <c r="BB311"/>
  <c r="BB312"/>
  <c r="BB313"/>
  <c r="BB314"/>
  <c r="BB315"/>
  <c r="BB316"/>
  <c r="BB317"/>
  <c r="BB318"/>
  <c r="BB319"/>
  <c r="BB320"/>
  <c r="BB321"/>
  <c r="BB322"/>
  <c r="BB323"/>
  <c r="BB324"/>
  <c r="BB325"/>
  <c r="BB326"/>
  <c r="BB327"/>
  <c r="BB328"/>
  <c r="BB329"/>
  <c r="BB330"/>
  <c r="BB331"/>
  <c r="BB332"/>
  <c r="BB333"/>
  <c r="BB334"/>
  <c r="BB335"/>
  <c r="BB336"/>
  <c r="BB337"/>
  <c r="BB338"/>
  <c r="BB339"/>
  <c r="BB340"/>
  <c r="BB341"/>
  <c r="BB342"/>
  <c r="BB343"/>
  <c r="BB344"/>
  <c r="BB345"/>
  <c r="BB346"/>
  <c r="BB347"/>
  <c r="BB348"/>
  <c r="BB349"/>
  <c r="BB350"/>
  <c r="BB351"/>
  <c r="BB352"/>
  <c r="BB353"/>
  <c r="BB354"/>
  <c r="BB355"/>
  <c r="BB356"/>
  <c r="BB357"/>
  <c r="BB358"/>
  <c r="BB359"/>
  <c r="BB360"/>
  <c r="BB361"/>
  <c r="BB362"/>
  <c r="BB363"/>
  <c r="BB364"/>
  <c r="BB365"/>
  <c r="BB366"/>
  <c r="BB367"/>
  <c r="BB368"/>
  <c r="BB369"/>
  <c r="BB370"/>
  <c r="BB371"/>
  <c r="BB372"/>
  <c r="BB373"/>
  <c r="BB374"/>
  <c r="BB375"/>
  <c r="BB376"/>
  <c r="BB377"/>
  <c r="BB378"/>
  <c r="BB379"/>
  <c r="BB380"/>
  <c r="BB381"/>
  <c r="BB382"/>
  <c r="BB383"/>
  <c r="BB384"/>
  <c r="BB385"/>
  <c r="BB386"/>
  <c r="BB387"/>
  <c r="BB388"/>
  <c r="BB389"/>
  <c r="BB390"/>
  <c r="BB391"/>
  <c r="BB392"/>
  <c r="BB393"/>
  <c r="BB394"/>
  <c r="BB395"/>
  <c r="BB396"/>
  <c r="BB397"/>
  <c r="BB398"/>
  <c r="BB399"/>
  <c r="BB400"/>
  <c r="BB401"/>
  <c r="BB402"/>
  <c r="BB403"/>
  <c r="BB404"/>
  <c r="BB405"/>
  <c r="BB406"/>
  <c r="BB407"/>
  <c r="BB408"/>
  <c r="BB409"/>
  <c r="BB410"/>
  <c r="BB411"/>
  <c r="BB412"/>
  <c r="BB413"/>
  <c r="BB414"/>
  <c r="BB415"/>
  <c r="BB416"/>
  <c r="BB417"/>
  <c r="BB418"/>
  <c r="BB419"/>
  <c r="BB420"/>
  <c r="BB421"/>
  <c r="BB422"/>
  <c r="BB423"/>
  <c r="BB424"/>
  <c r="BB425"/>
  <c r="BB426"/>
  <c r="BB427"/>
  <c r="BB428"/>
  <c r="BB429"/>
  <c r="BB430"/>
  <c r="BB431"/>
  <c r="BB432"/>
  <c r="BB433"/>
  <c r="BB434"/>
  <c r="BB435"/>
  <c r="BB436"/>
  <c r="BB437"/>
  <c r="BB438"/>
  <c r="BB439"/>
  <c r="BB440"/>
  <c r="BB441"/>
  <c r="BB442"/>
  <c r="BB443"/>
  <c r="BB444"/>
  <c r="BB445"/>
  <c r="BB446"/>
  <c r="BB447"/>
  <c r="BB448"/>
  <c r="BB449"/>
  <c r="BB450"/>
  <c r="BB451"/>
  <c r="BB452"/>
  <c r="BB453"/>
  <c r="BB454"/>
  <c r="BB455"/>
  <c r="BB456"/>
  <c r="BB457"/>
  <c r="BB458"/>
  <c r="BB459"/>
  <c r="BB460"/>
  <c r="BB461"/>
  <c r="BB462"/>
  <c r="BB463"/>
  <c r="BB464"/>
  <c r="BB465"/>
  <c r="BB466"/>
  <c r="BB467"/>
  <c r="BB468"/>
  <c r="BB469"/>
  <c r="BB470"/>
  <c r="BB471"/>
  <c r="BB472"/>
  <c r="BB473"/>
  <c r="BB474"/>
  <c r="BB475"/>
  <c r="BB476"/>
  <c r="BB477"/>
  <c r="BB478"/>
  <c r="BB479"/>
  <c r="BB480"/>
  <c r="BB481"/>
  <c r="BB482"/>
  <c r="BB483"/>
  <c r="BB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76"/>
  <c r="AY77"/>
  <c r="AY78"/>
  <c r="AY79"/>
  <c r="AY80"/>
  <c r="AY81"/>
  <c r="AY82"/>
  <c r="AY83"/>
  <c r="AY84"/>
  <c r="AY85"/>
  <c r="AY86"/>
  <c r="AY87"/>
  <c r="AY88"/>
  <c r="AY89"/>
  <c r="AY90"/>
  <c r="AY91"/>
  <c r="AY92"/>
  <c r="AY93"/>
  <c r="AY94"/>
  <c r="AY95"/>
  <c r="AY96"/>
  <c r="AY97"/>
  <c r="AY98"/>
  <c r="AY99"/>
  <c r="AY100"/>
  <c r="AY101"/>
  <c r="AY102"/>
  <c r="AY103"/>
  <c r="AY104"/>
  <c r="AY105"/>
  <c r="AY106"/>
  <c r="AY107"/>
  <c r="AY108"/>
  <c r="AY109"/>
  <c r="AY110"/>
  <c r="AY111"/>
  <c r="AY112"/>
  <c r="AY113"/>
  <c r="AY114"/>
  <c r="AY115"/>
  <c r="AY116"/>
  <c r="AY117"/>
  <c r="AY118"/>
  <c r="AY119"/>
  <c r="AY120"/>
  <c r="AY121"/>
  <c r="AY122"/>
  <c r="AY123"/>
  <c r="AY124"/>
  <c r="AY125"/>
  <c r="AY126"/>
  <c r="AY127"/>
  <c r="AY128"/>
  <c r="AY129"/>
  <c r="AY130"/>
  <c r="AY131"/>
  <c r="AY132"/>
  <c r="AY133"/>
  <c r="AY134"/>
  <c r="AY135"/>
  <c r="AY136"/>
  <c r="AY137"/>
  <c r="AY138"/>
  <c r="AY139"/>
  <c r="AY140"/>
  <c r="AY141"/>
  <c r="AY142"/>
  <c r="AY143"/>
  <c r="AY144"/>
  <c r="AY145"/>
  <c r="AY146"/>
  <c r="AY147"/>
  <c r="AY148"/>
  <c r="AY149"/>
  <c r="AY150"/>
  <c r="AY151"/>
  <c r="AY152"/>
  <c r="AY153"/>
  <c r="AY154"/>
  <c r="AY155"/>
  <c r="AY156"/>
  <c r="AY157"/>
  <c r="AY158"/>
  <c r="AY159"/>
  <c r="AY160"/>
  <c r="AY161"/>
  <c r="AY162"/>
  <c r="AY163"/>
  <c r="AY164"/>
  <c r="AY165"/>
  <c r="AY166"/>
  <c r="AY167"/>
  <c r="AY168"/>
  <c r="AY169"/>
  <c r="AY170"/>
  <c r="AY171"/>
  <c r="AY172"/>
  <c r="AY173"/>
  <c r="AY174"/>
  <c r="AY175"/>
  <c r="AY176"/>
  <c r="AY177"/>
  <c r="AY178"/>
  <c r="AY179"/>
  <c r="AY180"/>
  <c r="AY181"/>
  <c r="AY182"/>
  <c r="AY183"/>
  <c r="AY184"/>
  <c r="AY185"/>
  <c r="AY186"/>
  <c r="AY187"/>
  <c r="AY188"/>
  <c r="AY189"/>
  <c r="AY190"/>
  <c r="AY191"/>
  <c r="AY192"/>
  <c r="AY193"/>
  <c r="AY194"/>
  <c r="AY195"/>
  <c r="AY196"/>
  <c r="AY197"/>
  <c r="AY198"/>
  <c r="AY199"/>
  <c r="AY200"/>
  <c r="AY201"/>
  <c r="AY202"/>
  <c r="AY203"/>
  <c r="AY204"/>
  <c r="AY205"/>
  <c r="AY206"/>
  <c r="AY207"/>
  <c r="AY208"/>
  <c r="AY209"/>
  <c r="AY210"/>
  <c r="AY211"/>
  <c r="AY212"/>
  <c r="AY213"/>
  <c r="AY214"/>
  <c r="AY215"/>
  <c r="AY216"/>
  <c r="AY217"/>
  <c r="AY218"/>
  <c r="AY219"/>
  <c r="AY220"/>
  <c r="AY221"/>
  <c r="AY222"/>
  <c r="AY223"/>
  <c r="AY224"/>
  <c r="AY225"/>
  <c r="AY226"/>
  <c r="AY227"/>
  <c r="AY228"/>
  <c r="AY229"/>
  <c r="AY230"/>
  <c r="AY231"/>
  <c r="AY232"/>
  <c r="AY233"/>
  <c r="AY234"/>
  <c r="AY235"/>
  <c r="AY236"/>
  <c r="AY237"/>
  <c r="AY238"/>
  <c r="AY239"/>
  <c r="AY240"/>
  <c r="AY241"/>
  <c r="AY242"/>
  <c r="AY243"/>
  <c r="AY244"/>
  <c r="AY245"/>
  <c r="AY246"/>
  <c r="AY247"/>
  <c r="AY248"/>
  <c r="AY249"/>
  <c r="AY250"/>
  <c r="AY251"/>
  <c r="AY252"/>
  <c r="AY253"/>
  <c r="AY254"/>
  <c r="AY255"/>
  <c r="AY256"/>
  <c r="AY257"/>
  <c r="AY258"/>
  <c r="AY259"/>
  <c r="AY260"/>
  <c r="AY261"/>
  <c r="AY262"/>
  <c r="AY263"/>
  <c r="AY264"/>
  <c r="AY265"/>
  <c r="AY266"/>
  <c r="AY267"/>
  <c r="AY268"/>
  <c r="AY269"/>
  <c r="AY270"/>
  <c r="AY271"/>
  <c r="AY272"/>
  <c r="AY273"/>
  <c r="AY274"/>
  <c r="AY275"/>
  <c r="AY276"/>
  <c r="AY277"/>
  <c r="AY278"/>
  <c r="AY279"/>
  <c r="AY280"/>
  <c r="AY281"/>
  <c r="AY282"/>
  <c r="AY283"/>
  <c r="AY284"/>
  <c r="AY285"/>
  <c r="AY286"/>
  <c r="AY287"/>
  <c r="AY288"/>
  <c r="AY289"/>
  <c r="AY290"/>
  <c r="AY291"/>
  <c r="AY292"/>
  <c r="AY293"/>
  <c r="AY294"/>
  <c r="AY295"/>
  <c r="AY296"/>
  <c r="AY297"/>
  <c r="AY298"/>
  <c r="AY299"/>
  <c r="AY300"/>
  <c r="AY301"/>
  <c r="AY302"/>
  <c r="AY303"/>
  <c r="AY304"/>
  <c r="AY305"/>
  <c r="AY306"/>
  <c r="AY307"/>
  <c r="AY308"/>
  <c r="AY309"/>
  <c r="AY310"/>
  <c r="AY311"/>
  <c r="AY312"/>
  <c r="AY313"/>
  <c r="AY314"/>
  <c r="AY315"/>
  <c r="AY316"/>
  <c r="AY317"/>
  <c r="AY318"/>
  <c r="AY319"/>
  <c r="AY320"/>
  <c r="AY321"/>
  <c r="AY322"/>
  <c r="AY323"/>
  <c r="AY324"/>
  <c r="AY325"/>
  <c r="AY326"/>
  <c r="AY327"/>
  <c r="AY328"/>
  <c r="AY329"/>
  <c r="AY330"/>
  <c r="AY331"/>
  <c r="AY332"/>
  <c r="AY333"/>
  <c r="AY334"/>
  <c r="AY335"/>
  <c r="AY336"/>
  <c r="AY337"/>
  <c r="AY338"/>
  <c r="AY339"/>
  <c r="AY340"/>
  <c r="AY341"/>
  <c r="AY342"/>
  <c r="AY343"/>
  <c r="AY344"/>
  <c r="AY345"/>
  <c r="AY346"/>
  <c r="AY347"/>
  <c r="AY348"/>
  <c r="AY349"/>
  <c r="AY350"/>
  <c r="AY351"/>
  <c r="AY352"/>
  <c r="AY353"/>
  <c r="AY354"/>
  <c r="AY355"/>
  <c r="AY356"/>
  <c r="AY357"/>
  <c r="AY358"/>
  <c r="AY359"/>
  <c r="AY360"/>
  <c r="AY361"/>
  <c r="AY362"/>
  <c r="AY363"/>
  <c r="AY364"/>
  <c r="AY365"/>
  <c r="AY366"/>
  <c r="AY367"/>
  <c r="AY368"/>
  <c r="AY369"/>
  <c r="AY370"/>
  <c r="AY371"/>
  <c r="AY372"/>
  <c r="AY373"/>
  <c r="AY374"/>
  <c r="AY375"/>
  <c r="AY376"/>
  <c r="AY377"/>
  <c r="AY378"/>
  <c r="AY379"/>
  <c r="AY380"/>
  <c r="AY381"/>
  <c r="AY382"/>
  <c r="AY383"/>
  <c r="AY384"/>
  <c r="AY385"/>
  <c r="AY386"/>
  <c r="AY387"/>
  <c r="AY388"/>
  <c r="AY389"/>
  <c r="AY390"/>
  <c r="AY391"/>
  <c r="AY392"/>
  <c r="AY393"/>
  <c r="AY394"/>
  <c r="AY395"/>
  <c r="AY396"/>
  <c r="AY397"/>
  <c r="AY398"/>
  <c r="AY399"/>
  <c r="AY400"/>
  <c r="AY401"/>
  <c r="AY402"/>
  <c r="AY403"/>
  <c r="AY404"/>
  <c r="AY405"/>
  <c r="AY406"/>
  <c r="AY407"/>
  <c r="AY408"/>
  <c r="AY409"/>
  <c r="AY410"/>
  <c r="AY411"/>
  <c r="AY412"/>
  <c r="AY413"/>
  <c r="AY414"/>
  <c r="AY415"/>
  <c r="AY416"/>
  <c r="AY417"/>
  <c r="AY418"/>
  <c r="AY419"/>
  <c r="AY420"/>
  <c r="AY421"/>
  <c r="AY422"/>
  <c r="AY423"/>
  <c r="AY424"/>
  <c r="AY425"/>
  <c r="AY426"/>
  <c r="AY427"/>
  <c r="AY428"/>
  <c r="AY429"/>
  <c r="AY430"/>
  <c r="AY431"/>
  <c r="AY432"/>
  <c r="AY433"/>
  <c r="AY434"/>
  <c r="AY435"/>
  <c r="AY436"/>
  <c r="AY437"/>
  <c r="AY438"/>
  <c r="AY439"/>
  <c r="AY440"/>
  <c r="AY441"/>
  <c r="AY442"/>
  <c r="AY443"/>
  <c r="AY444"/>
  <c r="AY445"/>
  <c r="AY446"/>
  <c r="AY447"/>
  <c r="AY448"/>
  <c r="AY449"/>
  <c r="AY450"/>
  <c r="AY451"/>
  <c r="AY452"/>
  <c r="AY453"/>
  <c r="AY454"/>
  <c r="AY455"/>
  <c r="AY456"/>
  <c r="AY457"/>
  <c r="AY458"/>
  <c r="AY459"/>
  <c r="AY460"/>
  <c r="AY461"/>
  <c r="AY462"/>
  <c r="AY463"/>
  <c r="AY464"/>
  <c r="AY465"/>
  <c r="AY466"/>
  <c r="AY467"/>
  <c r="AY468"/>
  <c r="AY469"/>
  <c r="AY470"/>
  <c r="AY471"/>
  <c r="AY472"/>
  <c r="AY473"/>
  <c r="AY474"/>
  <c r="AY475"/>
  <c r="AY476"/>
  <c r="AY477"/>
  <c r="AY478"/>
  <c r="AY479"/>
  <c r="AY480"/>
  <c r="AY481"/>
  <c r="AY482"/>
  <c r="AY483"/>
  <c r="AY5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V124"/>
  <c r="AV125"/>
  <c r="AV126"/>
  <c r="AV127"/>
  <c r="AV128"/>
  <c r="AV129"/>
  <c r="AV130"/>
  <c r="AV131"/>
  <c r="AV132"/>
  <c r="AV133"/>
  <c r="AV134"/>
  <c r="AV135"/>
  <c r="AV136"/>
  <c r="AV137"/>
  <c r="AV138"/>
  <c r="AV139"/>
  <c r="AV140"/>
  <c r="AV141"/>
  <c r="AV142"/>
  <c r="AV143"/>
  <c r="AV144"/>
  <c r="AV145"/>
  <c r="AV146"/>
  <c r="AV147"/>
  <c r="AV148"/>
  <c r="AV149"/>
  <c r="AV150"/>
  <c r="AV151"/>
  <c r="AV152"/>
  <c r="AV153"/>
  <c r="AV154"/>
  <c r="AV155"/>
  <c r="AV156"/>
  <c r="AV157"/>
  <c r="AV158"/>
  <c r="AV159"/>
  <c r="AV160"/>
  <c r="AV161"/>
  <c r="AV162"/>
  <c r="AV163"/>
  <c r="AV164"/>
  <c r="AV165"/>
  <c r="AV166"/>
  <c r="AV167"/>
  <c r="AV168"/>
  <c r="AV169"/>
  <c r="AV170"/>
  <c r="AV171"/>
  <c r="AV172"/>
  <c r="AV173"/>
  <c r="AV174"/>
  <c r="AV175"/>
  <c r="AV176"/>
  <c r="AV177"/>
  <c r="AV178"/>
  <c r="AV179"/>
  <c r="AV180"/>
  <c r="AV181"/>
  <c r="AV182"/>
  <c r="AV183"/>
  <c r="AV184"/>
  <c r="AV185"/>
  <c r="AV186"/>
  <c r="AV187"/>
  <c r="AV188"/>
  <c r="AV189"/>
  <c r="AV190"/>
  <c r="AV191"/>
  <c r="AV192"/>
  <c r="AV193"/>
  <c r="AV194"/>
  <c r="AV195"/>
  <c r="AV196"/>
  <c r="AV197"/>
  <c r="AV198"/>
  <c r="AV199"/>
  <c r="AV200"/>
  <c r="AV201"/>
  <c r="AV202"/>
  <c r="AV203"/>
  <c r="AV204"/>
  <c r="AV205"/>
  <c r="AV206"/>
  <c r="AV207"/>
  <c r="AV208"/>
  <c r="AV209"/>
  <c r="AV210"/>
  <c r="AV211"/>
  <c r="AV212"/>
  <c r="AV213"/>
  <c r="AV214"/>
  <c r="AV215"/>
  <c r="AV216"/>
  <c r="AV217"/>
  <c r="AV218"/>
  <c r="AV219"/>
  <c r="AV220"/>
  <c r="AV221"/>
  <c r="AV222"/>
  <c r="AV223"/>
  <c r="AV224"/>
  <c r="AV225"/>
  <c r="AV226"/>
  <c r="AV227"/>
  <c r="AV228"/>
  <c r="AV229"/>
  <c r="AV230"/>
  <c r="AV231"/>
  <c r="AV232"/>
  <c r="AV233"/>
  <c r="AV234"/>
  <c r="AV235"/>
  <c r="AV236"/>
  <c r="AV237"/>
  <c r="AV238"/>
  <c r="AV239"/>
  <c r="AV240"/>
  <c r="AV241"/>
  <c r="AV242"/>
  <c r="AV243"/>
  <c r="AV244"/>
  <c r="AV245"/>
  <c r="AV246"/>
  <c r="AV247"/>
  <c r="AV248"/>
  <c r="AV249"/>
  <c r="AV250"/>
  <c r="AV251"/>
  <c r="AV252"/>
  <c r="AV253"/>
  <c r="AV254"/>
  <c r="AV255"/>
  <c r="AV256"/>
  <c r="AV257"/>
  <c r="AV258"/>
  <c r="AV259"/>
  <c r="AV260"/>
  <c r="AV261"/>
  <c r="AV262"/>
  <c r="AV263"/>
  <c r="AV264"/>
  <c r="AV265"/>
  <c r="AV266"/>
  <c r="AV267"/>
  <c r="AV268"/>
  <c r="AV269"/>
  <c r="AV270"/>
  <c r="AV271"/>
  <c r="AV272"/>
  <c r="AV273"/>
  <c r="AV274"/>
  <c r="AV275"/>
  <c r="AV276"/>
  <c r="AV277"/>
  <c r="AV278"/>
  <c r="AV279"/>
  <c r="AV280"/>
  <c r="AV281"/>
  <c r="AV282"/>
  <c r="AV283"/>
  <c r="AV284"/>
  <c r="AV285"/>
  <c r="AV286"/>
  <c r="AV287"/>
  <c r="AV288"/>
  <c r="AV289"/>
  <c r="AV290"/>
  <c r="AV291"/>
  <c r="AV292"/>
  <c r="AV293"/>
  <c r="AV294"/>
  <c r="AV295"/>
  <c r="AV296"/>
  <c r="AV297"/>
  <c r="AV298"/>
  <c r="AV299"/>
  <c r="AV300"/>
  <c r="AV301"/>
  <c r="AV302"/>
  <c r="AV303"/>
  <c r="AV304"/>
  <c r="AV305"/>
  <c r="AV306"/>
  <c r="AV307"/>
  <c r="AV308"/>
  <c r="AV309"/>
  <c r="AV310"/>
  <c r="AV311"/>
  <c r="AV312"/>
  <c r="AV313"/>
  <c r="AV314"/>
  <c r="AV315"/>
  <c r="AV316"/>
  <c r="AV317"/>
  <c r="AV318"/>
  <c r="AV319"/>
  <c r="AV320"/>
  <c r="AV321"/>
  <c r="AV322"/>
  <c r="AV323"/>
  <c r="AV324"/>
  <c r="AV325"/>
  <c r="AV326"/>
  <c r="AV327"/>
  <c r="AV328"/>
  <c r="AV329"/>
  <c r="AV330"/>
  <c r="AV331"/>
  <c r="AV332"/>
  <c r="AV333"/>
  <c r="AV334"/>
  <c r="AV335"/>
  <c r="AV336"/>
  <c r="AV337"/>
  <c r="AV338"/>
  <c r="AV339"/>
  <c r="AV340"/>
  <c r="AV341"/>
  <c r="AV342"/>
  <c r="AV343"/>
  <c r="AV344"/>
  <c r="AV345"/>
  <c r="AV346"/>
  <c r="AV347"/>
  <c r="AV348"/>
  <c r="AV349"/>
  <c r="AV350"/>
  <c r="AV351"/>
  <c r="AV352"/>
  <c r="AV353"/>
  <c r="AV354"/>
  <c r="AV355"/>
  <c r="AV356"/>
  <c r="AV357"/>
  <c r="AV358"/>
  <c r="AV359"/>
  <c r="AV360"/>
  <c r="AV361"/>
  <c r="AV362"/>
  <c r="AV363"/>
  <c r="AV364"/>
  <c r="AV365"/>
  <c r="AV366"/>
  <c r="AV367"/>
  <c r="AV368"/>
  <c r="AV369"/>
  <c r="AV370"/>
  <c r="AV371"/>
  <c r="AV372"/>
  <c r="AV373"/>
  <c r="AV374"/>
  <c r="AV375"/>
  <c r="AV376"/>
  <c r="AV377"/>
  <c r="AV378"/>
  <c r="AV379"/>
  <c r="AV380"/>
  <c r="AV381"/>
  <c r="AV382"/>
  <c r="AV383"/>
  <c r="AV384"/>
  <c r="AV385"/>
  <c r="AV386"/>
  <c r="AV387"/>
  <c r="AV388"/>
  <c r="AV389"/>
  <c r="AV390"/>
  <c r="AV391"/>
  <c r="AV392"/>
  <c r="AV393"/>
  <c r="AV394"/>
  <c r="AV395"/>
  <c r="AV396"/>
  <c r="AV397"/>
  <c r="AV398"/>
  <c r="AV399"/>
  <c r="AV400"/>
  <c r="AV401"/>
  <c r="AV402"/>
  <c r="AV403"/>
  <c r="AV404"/>
  <c r="AV405"/>
  <c r="AV406"/>
  <c r="AV407"/>
  <c r="AV408"/>
  <c r="AV409"/>
  <c r="AV410"/>
  <c r="AV411"/>
  <c r="AV412"/>
  <c r="AV413"/>
  <c r="AV414"/>
  <c r="AV415"/>
  <c r="AV416"/>
  <c r="AV417"/>
  <c r="AV418"/>
  <c r="AV419"/>
  <c r="AV420"/>
  <c r="AV421"/>
  <c r="AV422"/>
  <c r="AV423"/>
  <c r="AV424"/>
  <c r="AV425"/>
  <c r="AV426"/>
  <c r="AV427"/>
  <c r="AV428"/>
  <c r="AV429"/>
  <c r="AV430"/>
  <c r="AV431"/>
  <c r="AV432"/>
  <c r="AV433"/>
  <c r="AV434"/>
  <c r="AV435"/>
  <c r="AV436"/>
  <c r="AV437"/>
  <c r="AV438"/>
  <c r="AV439"/>
  <c r="AV440"/>
  <c r="AV441"/>
  <c r="AV442"/>
  <c r="AV443"/>
  <c r="AV444"/>
  <c r="AV445"/>
  <c r="AV446"/>
  <c r="AV447"/>
  <c r="AV448"/>
  <c r="AV449"/>
  <c r="AV450"/>
  <c r="AV451"/>
  <c r="AV452"/>
  <c r="AV453"/>
  <c r="AV454"/>
  <c r="AV455"/>
  <c r="AV456"/>
  <c r="AV457"/>
  <c r="AV458"/>
  <c r="AV459"/>
  <c r="AV460"/>
  <c r="AV461"/>
  <c r="AV462"/>
  <c r="AV463"/>
  <c r="AV464"/>
  <c r="AV465"/>
  <c r="AV466"/>
  <c r="AV467"/>
  <c r="AV468"/>
  <c r="AV469"/>
  <c r="AV470"/>
  <c r="AV471"/>
  <c r="AV472"/>
  <c r="AV473"/>
  <c r="AV474"/>
  <c r="AV475"/>
  <c r="AV476"/>
  <c r="AV477"/>
  <c r="AV478"/>
  <c r="AV479"/>
  <c r="AV480"/>
  <c r="AV481"/>
  <c r="AV482"/>
  <c r="AV483"/>
  <c r="AV5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108"/>
  <c r="AS109"/>
  <c r="AS110"/>
  <c r="AS111"/>
  <c r="AS112"/>
  <c r="AS113"/>
  <c r="AS114"/>
  <c r="AS115"/>
  <c r="AS116"/>
  <c r="AS117"/>
  <c r="AS118"/>
  <c r="AS119"/>
  <c r="AS120"/>
  <c r="AS121"/>
  <c r="AS122"/>
  <c r="AS123"/>
  <c r="AS124"/>
  <c r="AS125"/>
  <c r="AS126"/>
  <c r="AS127"/>
  <c r="AS128"/>
  <c r="AS129"/>
  <c r="AS130"/>
  <c r="AS131"/>
  <c r="AS132"/>
  <c r="AS133"/>
  <c r="AS134"/>
  <c r="AS135"/>
  <c r="AS136"/>
  <c r="AS137"/>
  <c r="AS138"/>
  <c r="AS139"/>
  <c r="AS140"/>
  <c r="AS141"/>
  <c r="AS142"/>
  <c r="AS143"/>
  <c r="AS144"/>
  <c r="AS145"/>
  <c r="AS146"/>
  <c r="AS147"/>
  <c r="AS148"/>
  <c r="AS149"/>
  <c r="AS150"/>
  <c r="AS151"/>
  <c r="AS152"/>
  <c r="AS153"/>
  <c r="AS154"/>
  <c r="AS155"/>
  <c r="AS156"/>
  <c r="AS157"/>
  <c r="AS158"/>
  <c r="AS159"/>
  <c r="AS160"/>
  <c r="AS161"/>
  <c r="AS162"/>
  <c r="AS163"/>
  <c r="AS164"/>
  <c r="AS165"/>
  <c r="AS166"/>
  <c r="AS167"/>
  <c r="AS168"/>
  <c r="AS169"/>
  <c r="AS170"/>
  <c r="AS171"/>
  <c r="AS172"/>
  <c r="AS173"/>
  <c r="AS174"/>
  <c r="AS175"/>
  <c r="AS176"/>
  <c r="AS177"/>
  <c r="AS178"/>
  <c r="AS179"/>
  <c r="AS180"/>
  <c r="AS181"/>
  <c r="AS182"/>
  <c r="AS183"/>
  <c r="AS184"/>
  <c r="AS185"/>
  <c r="AS186"/>
  <c r="AS187"/>
  <c r="AS188"/>
  <c r="AS189"/>
  <c r="AS190"/>
  <c r="AS191"/>
  <c r="AS192"/>
  <c r="AS193"/>
  <c r="AS194"/>
  <c r="AS195"/>
  <c r="AS196"/>
  <c r="AS197"/>
  <c r="AS198"/>
  <c r="AS199"/>
  <c r="AS200"/>
  <c r="AS201"/>
  <c r="AS202"/>
  <c r="AS203"/>
  <c r="AS204"/>
  <c r="AS205"/>
  <c r="AS206"/>
  <c r="AS207"/>
  <c r="AS208"/>
  <c r="AS209"/>
  <c r="AS210"/>
  <c r="AS211"/>
  <c r="AS212"/>
  <c r="AS213"/>
  <c r="AS214"/>
  <c r="AS215"/>
  <c r="AS216"/>
  <c r="AS217"/>
  <c r="AS218"/>
  <c r="AS219"/>
  <c r="AS220"/>
  <c r="AS221"/>
  <c r="AS222"/>
  <c r="AS223"/>
  <c r="AS224"/>
  <c r="AS225"/>
  <c r="AS226"/>
  <c r="AS227"/>
  <c r="AS228"/>
  <c r="AS229"/>
  <c r="AS230"/>
  <c r="AS231"/>
  <c r="AS232"/>
  <c r="AS233"/>
  <c r="AS234"/>
  <c r="AS235"/>
  <c r="AS236"/>
  <c r="AS237"/>
  <c r="AS238"/>
  <c r="AS239"/>
  <c r="AS240"/>
  <c r="AS241"/>
  <c r="AS242"/>
  <c r="AS243"/>
  <c r="AS244"/>
  <c r="AS245"/>
  <c r="AS246"/>
  <c r="AS247"/>
  <c r="AS248"/>
  <c r="AS249"/>
  <c r="AS250"/>
  <c r="AS251"/>
  <c r="AS252"/>
  <c r="AS253"/>
  <c r="AS254"/>
  <c r="AS255"/>
  <c r="AS256"/>
  <c r="AS257"/>
  <c r="AS258"/>
  <c r="AS259"/>
  <c r="AS260"/>
  <c r="AS261"/>
  <c r="AS262"/>
  <c r="AS263"/>
  <c r="AS264"/>
  <c r="AS265"/>
  <c r="AS266"/>
  <c r="AS267"/>
  <c r="AS268"/>
  <c r="AS269"/>
  <c r="AS270"/>
  <c r="AS271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89"/>
  <c r="AS290"/>
  <c r="AS291"/>
  <c r="AS292"/>
  <c r="AS293"/>
  <c r="AS294"/>
  <c r="AS295"/>
  <c r="AS296"/>
  <c r="AS297"/>
  <c r="AS298"/>
  <c r="AS299"/>
  <c r="AS300"/>
  <c r="AS301"/>
  <c r="AS302"/>
  <c r="AS303"/>
  <c r="AS304"/>
  <c r="AS305"/>
  <c r="AS306"/>
  <c r="AS307"/>
  <c r="AS308"/>
  <c r="AS309"/>
  <c r="AS310"/>
  <c r="AS311"/>
  <c r="AS312"/>
  <c r="AS313"/>
  <c r="AS314"/>
  <c r="AS315"/>
  <c r="AS316"/>
  <c r="AS317"/>
  <c r="AS318"/>
  <c r="AS319"/>
  <c r="AS320"/>
  <c r="AS321"/>
  <c r="AS322"/>
  <c r="AS323"/>
  <c r="AS324"/>
  <c r="AS325"/>
  <c r="AS326"/>
  <c r="AS327"/>
  <c r="AS328"/>
  <c r="AS329"/>
  <c r="AS330"/>
  <c r="AS331"/>
  <c r="AS332"/>
  <c r="AS333"/>
  <c r="AS334"/>
  <c r="AS335"/>
  <c r="AS336"/>
  <c r="AS337"/>
  <c r="AS338"/>
  <c r="AS339"/>
  <c r="AS340"/>
  <c r="AS341"/>
  <c r="AS342"/>
  <c r="AS343"/>
  <c r="AS344"/>
  <c r="AS345"/>
  <c r="AS346"/>
  <c r="AS347"/>
  <c r="AS348"/>
  <c r="AS349"/>
  <c r="AS350"/>
  <c r="AS351"/>
  <c r="AS352"/>
  <c r="AS353"/>
  <c r="AS354"/>
  <c r="AS355"/>
  <c r="AS356"/>
  <c r="AS357"/>
  <c r="AS358"/>
  <c r="AS359"/>
  <c r="AS360"/>
  <c r="AS361"/>
  <c r="AS362"/>
  <c r="AS363"/>
  <c r="AS364"/>
  <c r="AS365"/>
  <c r="AS366"/>
  <c r="AS367"/>
  <c r="AS368"/>
  <c r="AS369"/>
  <c r="AS370"/>
  <c r="AS371"/>
  <c r="AS372"/>
  <c r="AS373"/>
  <c r="AS374"/>
  <c r="AS375"/>
  <c r="AS376"/>
  <c r="AS377"/>
  <c r="AS378"/>
  <c r="AS379"/>
  <c r="AS380"/>
  <c r="AS381"/>
  <c r="AS382"/>
  <c r="AS383"/>
  <c r="AS384"/>
  <c r="AS385"/>
  <c r="AS386"/>
  <c r="AS387"/>
  <c r="AS388"/>
  <c r="AS389"/>
  <c r="AS390"/>
  <c r="AS391"/>
  <c r="AS392"/>
  <c r="AS393"/>
  <c r="AS394"/>
  <c r="AS395"/>
  <c r="AS396"/>
  <c r="AS397"/>
  <c r="AS398"/>
  <c r="AS399"/>
  <c r="AS400"/>
  <c r="AS401"/>
  <c r="AS402"/>
  <c r="AS403"/>
  <c r="AS404"/>
  <c r="AS405"/>
  <c r="AS406"/>
  <c r="AS407"/>
  <c r="AS408"/>
  <c r="AS409"/>
  <c r="AS410"/>
  <c r="AS411"/>
  <c r="AS412"/>
  <c r="AS413"/>
  <c r="AS414"/>
  <c r="AS415"/>
  <c r="AS416"/>
  <c r="AS417"/>
  <c r="AS418"/>
  <c r="AS419"/>
  <c r="AS420"/>
  <c r="AS421"/>
  <c r="AS422"/>
  <c r="AS423"/>
  <c r="AS424"/>
  <c r="AS425"/>
  <c r="AS426"/>
  <c r="AS427"/>
  <c r="AS428"/>
  <c r="AS429"/>
  <c r="AS430"/>
  <c r="AS431"/>
  <c r="AS432"/>
  <c r="AS433"/>
  <c r="AS434"/>
  <c r="AS435"/>
  <c r="AS436"/>
  <c r="AS437"/>
  <c r="AS438"/>
  <c r="AS439"/>
  <c r="AS440"/>
  <c r="AS441"/>
  <c r="AS442"/>
  <c r="AS443"/>
  <c r="AS444"/>
  <c r="AS445"/>
  <c r="AS446"/>
  <c r="AS447"/>
  <c r="AS448"/>
  <c r="AS449"/>
  <c r="AS450"/>
  <c r="AS451"/>
  <c r="AS452"/>
  <c r="AS453"/>
  <c r="AS454"/>
  <c r="AS455"/>
  <c r="AS456"/>
  <c r="AS457"/>
  <c r="AS458"/>
  <c r="AS459"/>
  <c r="AS460"/>
  <c r="AS461"/>
  <c r="AS462"/>
  <c r="AS463"/>
  <c r="AS464"/>
  <c r="AS465"/>
  <c r="AS466"/>
  <c r="AS467"/>
  <c r="AS468"/>
  <c r="AS469"/>
  <c r="AS470"/>
  <c r="AS471"/>
  <c r="AS472"/>
  <c r="AS473"/>
  <c r="AS474"/>
  <c r="AS475"/>
  <c r="AS476"/>
  <c r="AS477"/>
  <c r="AS478"/>
  <c r="AS479"/>
  <c r="AS480"/>
  <c r="AS481"/>
  <c r="AS482"/>
  <c r="AS483"/>
  <c r="AS5"/>
  <c r="AP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P153"/>
  <c r="AP154"/>
  <c r="AP155"/>
  <c r="AP156"/>
  <c r="AP157"/>
  <c r="AP158"/>
  <c r="AP159"/>
  <c r="AP160"/>
  <c r="AP161"/>
  <c r="AP162"/>
  <c r="AP163"/>
  <c r="AP164"/>
  <c r="AP165"/>
  <c r="AP166"/>
  <c r="AP167"/>
  <c r="AP168"/>
  <c r="AP169"/>
  <c r="AP170"/>
  <c r="AP171"/>
  <c r="AP172"/>
  <c r="AP173"/>
  <c r="AP174"/>
  <c r="AP175"/>
  <c r="AP176"/>
  <c r="AP177"/>
  <c r="AP178"/>
  <c r="AP179"/>
  <c r="AP180"/>
  <c r="AP181"/>
  <c r="AP182"/>
  <c r="AP183"/>
  <c r="AP184"/>
  <c r="AP185"/>
  <c r="AP186"/>
  <c r="AP187"/>
  <c r="AP188"/>
  <c r="AP189"/>
  <c r="AP190"/>
  <c r="AP191"/>
  <c r="AP192"/>
  <c r="AP193"/>
  <c r="AP194"/>
  <c r="AP195"/>
  <c r="AP196"/>
  <c r="AP197"/>
  <c r="AP198"/>
  <c r="AP199"/>
  <c r="AP200"/>
  <c r="AP201"/>
  <c r="AP202"/>
  <c r="AP203"/>
  <c r="AP204"/>
  <c r="AP205"/>
  <c r="AP206"/>
  <c r="AP207"/>
  <c r="AP208"/>
  <c r="AP209"/>
  <c r="AP210"/>
  <c r="AP211"/>
  <c r="AP212"/>
  <c r="AP213"/>
  <c r="AP214"/>
  <c r="AP215"/>
  <c r="AP216"/>
  <c r="AP217"/>
  <c r="AP218"/>
  <c r="AP219"/>
  <c r="AP220"/>
  <c r="AP221"/>
  <c r="AP222"/>
  <c r="AP223"/>
  <c r="AP224"/>
  <c r="AP225"/>
  <c r="AP226"/>
  <c r="AP227"/>
  <c r="AP228"/>
  <c r="AP229"/>
  <c r="AP230"/>
  <c r="AP231"/>
  <c r="AP232"/>
  <c r="AP233"/>
  <c r="AP234"/>
  <c r="AP235"/>
  <c r="AP236"/>
  <c r="AP237"/>
  <c r="AP238"/>
  <c r="AP239"/>
  <c r="AP240"/>
  <c r="AP241"/>
  <c r="AP242"/>
  <c r="AP243"/>
  <c r="AP244"/>
  <c r="AP245"/>
  <c r="AP246"/>
  <c r="AP247"/>
  <c r="AP248"/>
  <c r="AP249"/>
  <c r="AP250"/>
  <c r="AP251"/>
  <c r="AP252"/>
  <c r="AP253"/>
  <c r="AP254"/>
  <c r="AP255"/>
  <c r="AP256"/>
  <c r="AP257"/>
  <c r="AP258"/>
  <c r="AP259"/>
  <c r="AP260"/>
  <c r="AP261"/>
  <c r="AP262"/>
  <c r="AP263"/>
  <c r="AP264"/>
  <c r="AP265"/>
  <c r="AP266"/>
  <c r="AP267"/>
  <c r="AP268"/>
  <c r="AP269"/>
  <c r="AP270"/>
  <c r="AP271"/>
  <c r="AP272"/>
  <c r="AP273"/>
  <c r="AP274"/>
  <c r="AP275"/>
  <c r="AP276"/>
  <c r="AP277"/>
  <c r="AP278"/>
  <c r="AP279"/>
  <c r="AP280"/>
  <c r="AP281"/>
  <c r="AP282"/>
  <c r="AP283"/>
  <c r="AP284"/>
  <c r="AP285"/>
  <c r="AP286"/>
  <c r="AP287"/>
  <c r="AP288"/>
  <c r="AP289"/>
  <c r="AP290"/>
  <c r="AP291"/>
  <c r="AP292"/>
  <c r="AP293"/>
  <c r="AP294"/>
  <c r="AP295"/>
  <c r="AP296"/>
  <c r="AP297"/>
  <c r="AP298"/>
  <c r="AP299"/>
  <c r="AP300"/>
  <c r="AP301"/>
  <c r="AP302"/>
  <c r="AP303"/>
  <c r="AP304"/>
  <c r="AP305"/>
  <c r="AP306"/>
  <c r="AP307"/>
  <c r="AP308"/>
  <c r="AP309"/>
  <c r="AP310"/>
  <c r="AP311"/>
  <c r="AP312"/>
  <c r="AP313"/>
  <c r="AP314"/>
  <c r="AP315"/>
  <c r="AP316"/>
  <c r="AP317"/>
  <c r="AP318"/>
  <c r="AP319"/>
  <c r="AP320"/>
  <c r="AP321"/>
  <c r="AP322"/>
  <c r="AP323"/>
  <c r="AP324"/>
  <c r="AP325"/>
  <c r="AP326"/>
  <c r="AP327"/>
  <c r="AP328"/>
  <c r="AP329"/>
  <c r="AP330"/>
  <c r="AP331"/>
  <c r="AP332"/>
  <c r="AP333"/>
  <c r="AP334"/>
  <c r="AP335"/>
  <c r="AP336"/>
  <c r="AP337"/>
  <c r="AP338"/>
  <c r="AP339"/>
  <c r="AP340"/>
  <c r="AP341"/>
  <c r="AP342"/>
  <c r="AP343"/>
  <c r="AP344"/>
  <c r="AP345"/>
  <c r="AP346"/>
  <c r="AP347"/>
  <c r="AP348"/>
  <c r="AP349"/>
  <c r="AP350"/>
  <c r="AP351"/>
  <c r="AP352"/>
  <c r="AP353"/>
  <c r="AP354"/>
  <c r="AP355"/>
  <c r="AP356"/>
  <c r="AP357"/>
  <c r="AP358"/>
  <c r="AP359"/>
  <c r="AP360"/>
  <c r="AP361"/>
  <c r="AP362"/>
  <c r="AP363"/>
  <c r="AP364"/>
  <c r="AP365"/>
  <c r="AP366"/>
  <c r="AP367"/>
  <c r="AP368"/>
  <c r="AP369"/>
  <c r="AP370"/>
  <c r="AP371"/>
  <c r="AP372"/>
  <c r="AP373"/>
  <c r="AP374"/>
  <c r="AP375"/>
  <c r="AP376"/>
  <c r="AP377"/>
  <c r="AP378"/>
  <c r="AP379"/>
  <c r="AP380"/>
  <c r="AP381"/>
  <c r="AP382"/>
  <c r="AP383"/>
  <c r="AP384"/>
  <c r="AP385"/>
  <c r="AP386"/>
  <c r="AP387"/>
  <c r="AP388"/>
  <c r="AP389"/>
  <c r="AP390"/>
  <c r="AP391"/>
  <c r="AP392"/>
  <c r="AP393"/>
  <c r="AP394"/>
  <c r="AP395"/>
  <c r="AP396"/>
  <c r="AP397"/>
  <c r="AP398"/>
  <c r="AP399"/>
  <c r="AP400"/>
  <c r="AP401"/>
  <c r="AP402"/>
  <c r="AP403"/>
  <c r="AP404"/>
  <c r="AP405"/>
  <c r="AP406"/>
  <c r="AP407"/>
  <c r="AP408"/>
  <c r="AP409"/>
  <c r="AP410"/>
  <c r="AP411"/>
  <c r="AP412"/>
  <c r="AP413"/>
  <c r="AP414"/>
  <c r="AP415"/>
  <c r="AP416"/>
  <c r="AP417"/>
  <c r="AP418"/>
  <c r="AP419"/>
  <c r="AP420"/>
  <c r="AP421"/>
  <c r="AP422"/>
  <c r="AP423"/>
  <c r="AP424"/>
  <c r="AP425"/>
  <c r="AP426"/>
  <c r="AP427"/>
  <c r="AP428"/>
  <c r="AP429"/>
  <c r="AP430"/>
  <c r="AP431"/>
  <c r="AP432"/>
  <c r="AP433"/>
  <c r="AP434"/>
  <c r="AP435"/>
  <c r="AP436"/>
  <c r="AP437"/>
  <c r="AP438"/>
  <c r="AP439"/>
  <c r="AP440"/>
  <c r="AP441"/>
  <c r="AP442"/>
  <c r="AP443"/>
  <c r="AP444"/>
  <c r="AP445"/>
  <c r="AP446"/>
  <c r="AP447"/>
  <c r="AP448"/>
  <c r="AP449"/>
  <c r="AP450"/>
  <c r="AP451"/>
  <c r="AP452"/>
  <c r="AP453"/>
  <c r="AP454"/>
  <c r="AP455"/>
  <c r="AP456"/>
  <c r="AP457"/>
  <c r="AP458"/>
  <c r="AP459"/>
  <c r="AP460"/>
  <c r="AP461"/>
  <c r="AP462"/>
  <c r="AP463"/>
  <c r="AP464"/>
  <c r="AP465"/>
  <c r="AP466"/>
  <c r="AP467"/>
  <c r="AP468"/>
  <c r="AP469"/>
  <c r="AP470"/>
  <c r="AP471"/>
  <c r="AP472"/>
  <c r="AP473"/>
  <c r="AP474"/>
  <c r="AP475"/>
  <c r="AP476"/>
  <c r="AP477"/>
  <c r="AP478"/>
  <c r="AP479"/>
  <c r="AP480"/>
  <c r="AP481"/>
  <c r="AP482"/>
  <c r="AP483"/>
  <c r="AP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124"/>
  <c r="AM125"/>
  <c r="AM126"/>
  <c r="AM127"/>
  <c r="AM128"/>
  <c r="AM129"/>
  <c r="AM130"/>
  <c r="AM131"/>
  <c r="AM132"/>
  <c r="AM133"/>
  <c r="AM134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6"/>
  <c r="AM157"/>
  <c r="AM158"/>
  <c r="AM159"/>
  <c r="AM160"/>
  <c r="AM161"/>
  <c r="AM162"/>
  <c r="AM163"/>
  <c r="AM164"/>
  <c r="AM165"/>
  <c r="AM166"/>
  <c r="AM167"/>
  <c r="AM168"/>
  <c r="AM169"/>
  <c r="AM170"/>
  <c r="AM171"/>
  <c r="AM172"/>
  <c r="AM173"/>
  <c r="AM174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AM194"/>
  <c r="AM195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227"/>
  <c r="AM228"/>
  <c r="AM229"/>
  <c r="AM230"/>
  <c r="AM231"/>
  <c r="AM232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249"/>
  <c r="AM250"/>
  <c r="AM251"/>
  <c r="AM252"/>
  <c r="AM253"/>
  <c r="AM254"/>
  <c r="AM255"/>
  <c r="AM256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25"/>
  <c r="AM326"/>
  <c r="AM327"/>
  <c r="AM328"/>
  <c r="AM329"/>
  <c r="AM330"/>
  <c r="AM331"/>
  <c r="AM332"/>
  <c r="AM333"/>
  <c r="AM334"/>
  <c r="AM335"/>
  <c r="AM336"/>
  <c r="AM337"/>
  <c r="AM338"/>
  <c r="AM339"/>
  <c r="AM340"/>
  <c r="AM341"/>
  <c r="AM342"/>
  <c r="AM343"/>
  <c r="AM344"/>
  <c r="AM345"/>
  <c r="AM346"/>
  <c r="AM347"/>
  <c r="AM348"/>
  <c r="AM349"/>
  <c r="AM350"/>
  <c r="AM351"/>
  <c r="AM352"/>
  <c r="AM353"/>
  <c r="AM354"/>
  <c r="AM355"/>
  <c r="AM356"/>
  <c r="AM357"/>
  <c r="AM358"/>
  <c r="AM359"/>
  <c r="AM360"/>
  <c r="AM361"/>
  <c r="AM362"/>
  <c r="AM363"/>
  <c r="AM364"/>
  <c r="AM365"/>
  <c r="AM366"/>
  <c r="AM367"/>
  <c r="AM368"/>
  <c r="AM369"/>
  <c r="AM370"/>
  <c r="AM371"/>
  <c r="AM372"/>
  <c r="AM373"/>
  <c r="AM374"/>
  <c r="AM375"/>
  <c r="AM376"/>
  <c r="AM377"/>
  <c r="AM378"/>
  <c r="AM379"/>
  <c r="AM380"/>
  <c r="AM381"/>
  <c r="AM382"/>
  <c r="AM383"/>
  <c r="AM384"/>
  <c r="AM385"/>
  <c r="AM386"/>
  <c r="AM387"/>
  <c r="AM388"/>
  <c r="AM389"/>
  <c r="AM390"/>
  <c r="AM391"/>
  <c r="AM392"/>
  <c r="AM393"/>
  <c r="AM394"/>
  <c r="AM395"/>
  <c r="AM396"/>
  <c r="AM397"/>
  <c r="AM398"/>
  <c r="AM399"/>
  <c r="AM400"/>
  <c r="AM401"/>
  <c r="AM402"/>
  <c r="AM403"/>
  <c r="AM404"/>
  <c r="AM405"/>
  <c r="AM406"/>
  <c r="AM407"/>
  <c r="AM408"/>
  <c r="AM409"/>
  <c r="AM410"/>
  <c r="AM411"/>
  <c r="AM412"/>
  <c r="AM413"/>
  <c r="AM414"/>
  <c r="AM415"/>
  <c r="AM416"/>
  <c r="AM417"/>
  <c r="AM418"/>
  <c r="AM419"/>
  <c r="AM420"/>
  <c r="AM421"/>
  <c r="AM422"/>
  <c r="AM423"/>
  <c r="AM424"/>
  <c r="AM425"/>
  <c r="AM426"/>
  <c r="AM427"/>
  <c r="AM428"/>
  <c r="AM429"/>
  <c r="AM430"/>
  <c r="AM431"/>
  <c r="AM432"/>
  <c r="AM433"/>
  <c r="AM434"/>
  <c r="AM435"/>
  <c r="AM436"/>
  <c r="AM437"/>
  <c r="AM438"/>
  <c r="AM439"/>
  <c r="AM440"/>
  <c r="AM441"/>
  <c r="AM442"/>
  <c r="AM443"/>
  <c r="AM444"/>
  <c r="AM445"/>
  <c r="AM446"/>
  <c r="AM447"/>
  <c r="AM448"/>
  <c r="AM449"/>
  <c r="AM450"/>
  <c r="AM451"/>
  <c r="AM452"/>
  <c r="AM453"/>
  <c r="AM454"/>
  <c r="AM455"/>
  <c r="AM456"/>
  <c r="AM457"/>
  <c r="AM458"/>
  <c r="AM459"/>
  <c r="AM460"/>
  <c r="AM461"/>
  <c r="AM462"/>
  <c r="AM463"/>
  <c r="AM464"/>
  <c r="AM465"/>
  <c r="AM466"/>
  <c r="AM467"/>
  <c r="AM468"/>
  <c r="AM469"/>
  <c r="AM470"/>
  <c r="AM471"/>
  <c r="AM472"/>
  <c r="AM473"/>
  <c r="AM474"/>
  <c r="AM475"/>
  <c r="AM476"/>
  <c r="AM477"/>
  <c r="AM478"/>
  <c r="AM479"/>
  <c r="AM480"/>
  <c r="AM481"/>
  <c r="AM482"/>
  <c r="AM483"/>
  <c r="AM5"/>
  <c r="AJ5"/>
  <c r="AJ6"/>
  <c r="AJ30"/>
  <c r="AJ159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60"/>
  <c r="AJ161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J187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258"/>
  <c r="AJ259"/>
  <c r="AJ260"/>
  <c r="AJ261"/>
  <c r="AJ262"/>
  <c r="AJ263"/>
  <c r="AJ264"/>
  <c r="AJ265"/>
  <c r="AJ266"/>
  <c r="AJ267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91"/>
  <c r="AJ292"/>
  <c r="AJ293"/>
  <c r="AJ294"/>
  <c r="AJ295"/>
  <c r="AJ296"/>
  <c r="AJ297"/>
  <c r="AJ298"/>
  <c r="AJ299"/>
  <c r="AJ300"/>
  <c r="AJ301"/>
  <c r="AJ302"/>
  <c r="AJ303"/>
  <c r="AJ304"/>
  <c r="AJ305"/>
  <c r="AJ306"/>
  <c r="AJ307"/>
  <c r="AJ308"/>
  <c r="AJ309"/>
  <c r="AJ310"/>
  <c r="AJ311"/>
  <c r="AJ312"/>
  <c r="AJ313"/>
  <c r="AJ314"/>
  <c r="AJ315"/>
  <c r="AJ316"/>
  <c r="AJ317"/>
  <c r="AJ318"/>
  <c r="AJ319"/>
  <c r="AJ320"/>
  <c r="AJ321"/>
  <c r="AJ322"/>
  <c r="AJ323"/>
  <c r="AJ324"/>
  <c r="AJ325"/>
  <c r="AJ326"/>
  <c r="AJ327"/>
  <c r="AJ328"/>
  <c r="AJ329"/>
  <c r="AJ330"/>
  <c r="AJ331"/>
  <c r="AJ332"/>
  <c r="AJ333"/>
  <c r="AJ334"/>
  <c r="AJ335"/>
  <c r="AJ336"/>
  <c r="AJ337"/>
  <c r="AJ338"/>
  <c r="AJ339"/>
  <c r="AJ340"/>
  <c r="AJ341"/>
  <c r="AJ342"/>
  <c r="AJ343"/>
  <c r="AJ344"/>
  <c r="AJ345"/>
  <c r="AJ346"/>
  <c r="AJ347"/>
  <c r="AJ348"/>
  <c r="AJ349"/>
  <c r="AJ350"/>
  <c r="AJ351"/>
  <c r="AJ352"/>
  <c r="AJ353"/>
  <c r="AJ354"/>
  <c r="AJ355"/>
  <c r="AJ356"/>
  <c r="AJ357"/>
  <c r="AJ358"/>
  <c r="AJ359"/>
  <c r="AJ360"/>
  <c r="AJ361"/>
  <c r="AJ362"/>
  <c r="AJ363"/>
  <c r="AJ364"/>
  <c r="AJ365"/>
  <c r="AJ366"/>
  <c r="AJ367"/>
  <c r="AJ368"/>
  <c r="AJ369"/>
  <c r="AJ370"/>
  <c r="AJ371"/>
  <c r="AJ372"/>
  <c r="AJ373"/>
  <c r="AJ374"/>
  <c r="AJ375"/>
  <c r="AJ376"/>
  <c r="AJ377"/>
  <c r="AJ378"/>
  <c r="AJ379"/>
  <c r="AJ380"/>
  <c r="AJ381"/>
  <c r="AJ382"/>
  <c r="AJ383"/>
  <c r="AJ384"/>
  <c r="AJ385"/>
  <c r="AJ386"/>
  <c r="AJ387"/>
  <c r="AJ388"/>
  <c r="AJ389"/>
  <c r="AJ390"/>
  <c r="AJ391"/>
  <c r="AJ392"/>
  <c r="AJ393"/>
  <c r="AJ394"/>
  <c r="AJ395"/>
  <c r="AJ396"/>
  <c r="AJ397"/>
  <c r="AJ398"/>
  <c r="AJ399"/>
  <c r="AJ400"/>
  <c r="AJ401"/>
  <c r="AJ402"/>
  <c r="AJ403"/>
  <c r="AJ404"/>
  <c r="AJ405"/>
  <c r="AJ406"/>
  <c r="AJ407"/>
  <c r="AJ408"/>
  <c r="AJ409"/>
  <c r="AJ410"/>
  <c r="AJ411"/>
  <c r="AJ412"/>
  <c r="AJ413"/>
  <c r="AJ414"/>
  <c r="AJ415"/>
  <c r="AJ416"/>
  <c r="AJ417"/>
  <c r="AJ418"/>
  <c r="AJ419"/>
  <c r="AJ420"/>
  <c r="AJ421"/>
  <c r="AJ422"/>
  <c r="AJ423"/>
  <c r="AJ424"/>
  <c r="AJ425"/>
  <c r="AJ426"/>
  <c r="AJ427"/>
  <c r="AJ428"/>
  <c r="AJ429"/>
  <c r="AJ430"/>
  <c r="AJ431"/>
  <c r="AJ432"/>
  <c r="AJ433"/>
  <c r="AJ434"/>
  <c r="AJ435"/>
  <c r="AJ436"/>
  <c r="AJ437"/>
  <c r="AJ438"/>
  <c r="AJ439"/>
  <c r="AJ440"/>
  <c r="AJ441"/>
  <c r="AJ442"/>
  <c r="AJ443"/>
  <c r="AJ444"/>
  <c r="AJ445"/>
  <c r="AJ446"/>
  <c r="AJ447"/>
  <c r="AJ448"/>
  <c r="AJ449"/>
  <c r="AJ450"/>
  <c r="AJ451"/>
  <c r="AJ452"/>
  <c r="AJ453"/>
  <c r="AJ454"/>
  <c r="AJ455"/>
  <c r="AJ456"/>
  <c r="AJ457"/>
  <c r="AJ458"/>
  <c r="AJ459"/>
  <c r="AJ460"/>
  <c r="AJ461"/>
  <c r="AJ462"/>
  <c r="AJ463"/>
  <c r="AJ464"/>
  <c r="AJ465"/>
  <c r="AJ466"/>
  <c r="AJ467"/>
  <c r="AJ468"/>
  <c r="AJ469"/>
  <c r="AJ470"/>
  <c r="AJ471"/>
  <c r="AJ472"/>
  <c r="AJ473"/>
  <c r="AJ474"/>
  <c r="AJ475"/>
  <c r="AJ476"/>
  <c r="AJ477"/>
  <c r="AJ478"/>
  <c r="AJ479"/>
  <c r="AJ480"/>
  <c r="AJ481"/>
  <c r="AJ482"/>
  <c r="AJ483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1"/>
  <c r="AG172"/>
  <c r="AG173"/>
  <c r="AG174"/>
  <c r="AG175"/>
  <c r="AG176"/>
  <c r="AG177"/>
  <c r="AG178"/>
  <c r="AG179"/>
  <c r="AG180"/>
  <c r="AG181"/>
  <c r="AG182"/>
  <c r="AG183"/>
  <c r="AG184"/>
  <c r="AG185"/>
  <c r="AG186"/>
  <c r="AG187"/>
  <c r="AG188"/>
  <c r="AG189"/>
  <c r="AG190"/>
  <c r="AG191"/>
  <c r="AG192"/>
  <c r="AG193"/>
  <c r="AG194"/>
  <c r="AG195"/>
  <c r="AG196"/>
  <c r="AG197"/>
  <c r="AG198"/>
  <c r="AG199"/>
  <c r="AG200"/>
  <c r="AG201"/>
  <c r="AG202"/>
  <c r="AG203"/>
  <c r="AG204"/>
  <c r="AG205"/>
  <c r="AG206"/>
  <c r="AG207"/>
  <c r="AG208"/>
  <c r="AG209"/>
  <c r="AG210"/>
  <c r="AG211"/>
  <c r="AG212"/>
  <c r="AG213"/>
  <c r="AG214"/>
  <c r="AG215"/>
  <c r="AG216"/>
  <c r="AG217"/>
  <c r="AG218"/>
  <c r="AG219"/>
  <c r="AG220"/>
  <c r="AG221"/>
  <c r="AG222"/>
  <c r="AG223"/>
  <c r="AG224"/>
  <c r="AG225"/>
  <c r="AG226"/>
  <c r="AG227"/>
  <c r="AG228"/>
  <c r="AG229"/>
  <c r="AG230"/>
  <c r="AG231"/>
  <c r="AG232"/>
  <c r="AG233"/>
  <c r="AG234"/>
  <c r="AG235"/>
  <c r="AG236"/>
  <c r="AG237"/>
  <c r="AG238"/>
  <c r="AG239"/>
  <c r="AG240"/>
  <c r="AG241"/>
  <c r="AG242"/>
  <c r="AG243"/>
  <c r="AG244"/>
  <c r="AG245"/>
  <c r="AG246"/>
  <c r="AG247"/>
  <c r="AG248"/>
  <c r="AG249"/>
  <c r="AG250"/>
  <c r="AG251"/>
  <c r="AG252"/>
  <c r="AG253"/>
  <c r="AG254"/>
  <c r="AG255"/>
  <c r="AG256"/>
  <c r="AG257"/>
  <c r="AG258"/>
  <c r="AG259"/>
  <c r="AG260"/>
  <c r="AG261"/>
  <c r="AG262"/>
  <c r="AG263"/>
  <c r="AG264"/>
  <c r="AG265"/>
  <c r="AG266"/>
  <c r="AG267"/>
  <c r="AG268"/>
  <c r="AG269"/>
  <c r="AG270"/>
  <c r="AG271"/>
  <c r="AG272"/>
  <c r="AG273"/>
  <c r="AG274"/>
  <c r="AG275"/>
  <c r="AG276"/>
  <c r="AG277"/>
  <c r="AG278"/>
  <c r="AG279"/>
  <c r="AG280"/>
  <c r="AG281"/>
  <c r="AG282"/>
  <c r="AG283"/>
  <c r="AG284"/>
  <c r="AG285"/>
  <c r="AG286"/>
  <c r="AG287"/>
  <c r="AG288"/>
  <c r="AG289"/>
  <c r="AG290"/>
  <c r="AG291"/>
  <c r="AG292"/>
  <c r="AG293"/>
  <c r="AG294"/>
  <c r="AG295"/>
  <c r="AG296"/>
  <c r="AG297"/>
  <c r="AG298"/>
  <c r="AG299"/>
  <c r="AG300"/>
  <c r="AG301"/>
  <c r="AG302"/>
  <c r="AG303"/>
  <c r="AG304"/>
  <c r="AG305"/>
  <c r="AG306"/>
  <c r="AG307"/>
  <c r="AG308"/>
  <c r="AG309"/>
  <c r="AG310"/>
  <c r="AG311"/>
  <c r="AG312"/>
  <c r="AG313"/>
  <c r="AG314"/>
  <c r="AG315"/>
  <c r="AG316"/>
  <c r="AG317"/>
  <c r="AG318"/>
  <c r="AG319"/>
  <c r="AG320"/>
  <c r="AG321"/>
  <c r="AG322"/>
  <c r="AG323"/>
  <c r="AG324"/>
  <c r="AG325"/>
  <c r="AG326"/>
  <c r="AG327"/>
  <c r="AG328"/>
  <c r="AG329"/>
  <c r="AG330"/>
  <c r="AG331"/>
  <c r="AG332"/>
  <c r="AG333"/>
  <c r="AG334"/>
  <c r="AG335"/>
  <c r="AG336"/>
  <c r="AG337"/>
  <c r="AG338"/>
  <c r="AG339"/>
  <c r="AG340"/>
  <c r="AG341"/>
  <c r="AG342"/>
  <c r="AG343"/>
  <c r="AG344"/>
  <c r="AG345"/>
  <c r="AG346"/>
  <c r="AG347"/>
  <c r="AG348"/>
  <c r="AG349"/>
  <c r="AG350"/>
  <c r="AG351"/>
  <c r="AG352"/>
  <c r="AG353"/>
  <c r="AG354"/>
  <c r="AG355"/>
  <c r="AG356"/>
  <c r="AG357"/>
  <c r="AG358"/>
  <c r="AG359"/>
  <c r="AG360"/>
  <c r="AG361"/>
  <c r="AG362"/>
  <c r="AG363"/>
  <c r="AG364"/>
  <c r="AG365"/>
  <c r="AG366"/>
  <c r="AG367"/>
  <c r="AG368"/>
  <c r="AG369"/>
  <c r="AG370"/>
  <c r="AG371"/>
  <c r="AG372"/>
  <c r="AG373"/>
  <c r="AG374"/>
  <c r="AG375"/>
  <c r="AG376"/>
  <c r="AG377"/>
  <c r="AG378"/>
  <c r="AG379"/>
  <c r="AG380"/>
  <c r="AG381"/>
  <c r="AG382"/>
  <c r="AG383"/>
  <c r="AG384"/>
  <c r="AG385"/>
  <c r="AG386"/>
  <c r="AG387"/>
  <c r="AG388"/>
  <c r="AG389"/>
  <c r="AG390"/>
  <c r="AG391"/>
  <c r="AG392"/>
  <c r="AG393"/>
  <c r="AG394"/>
  <c r="AG395"/>
  <c r="AG396"/>
  <c r="AG397"/>
  <c r="AG398"/>
  <c r="AG399"/>
  <c r="AG400"/>
  <c r="AG401"/>
  <c r="AG402"/>
  <c r="AG403"/>
  <c r="AG404"/>
  <c r="AG405"/>
  <c r="AG406"/>
  <c r="AG407"/>
  <c r="AG408"/>
  <c r="AG409"/>
  <c r="AG410"/>
  <c r="AG411"/>
  <c r="AG412"/>
  <c r="AG413"/>
  <c r="AG414"/>
  <c r="AG415"/>
  <c r="AG416"/>
  <c r="AG417"/>
  <c r="AG418"/>
  <c r="AG419"/>
  <c r="AG420"/>
  <c r="AG421"/>
  <c r="AG422"/>
  <c r="AG423"/>
  <c r="AG424"/>
  <c r="AG425"/>
  <c r="AG426"/>
  <c r="AG427"/>
  <c r="AG428"/>
  <c r="AG429"/>
  <c r="AG430"/>
  <c r="AG431"/>
  <c r="AG432"/>
  <c r="AG433"/>
  <c r="AG434"/>
  <c r="AG435"/>
  <c r="AG436"/>
  <c r="AG437"/>
  <c r="AG438"/>
  <c r="AG439"/>
  <c r="AG440"/>
  <c r="AG441"/>
  <c r="AG442"/>
  <c r="AG443"/>
  <c r="AG444"/>
  <c r="AG445"/>
  <c r="AG446"/>
  <c r="AG447"/>
  <c r="AG448"/>
  <c r="AG449"/>
  <c r="AG450"/>
  <c r="AG451"/>
  <c r="AG452"/>
  <c r="AG453"/>
  <c r="AG454"/>
  <c r="AG455"/>
  <c r="AG456"/>
  <c r="AG457"/>
  <c r="AG458"/>
  <c r="AG459"/>
  <c r="AG460"/>
  <c r="AG461"/>
  <c r="AG462"/>
  <c r="AG463"/>
  <c r="AG464"/>
  <c r="AG465"/>
  <c r="AG466"/>
  <c r="AG467"/>
  <c r="AG468"/>
  <c r="AG469"/>
  <c r="AG470"/>
  <c r="AG471"/>
  <c r="AG472"/>
  <c r="AG473"/>
  <c r="AG474"/>
  <c r="AG475"/>
  <c r="AG476"/>
  <c r="AG477"/>
  <c r="AG478"/>
  <c r="AG479"/>
  <c r="AG480"/>
  <c r="AG481"/>
  <c r="AG482"/>
  <c r="AG483"/>
  <c r="AG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4"/>
  <c r="AA455"/>
  <c r="AA456"/>
  <c r="AA457"/>
  <c r="AA458"/>
  <c r="AA459"/>
  <c r="AA460"/>
  <c r="AA461"/>
  <c r="AA462"/>
  <c r="AA463"/>
  <c r="AA464"/>
  <c r="AA465"/>
  <c r="AA466"/>
  <c r="AA467"/>
  <c r="AA468"/>
  <c r="AA469"/>
  <c r="AA470"/>
  <c r="AA471"/>
  <c r="AA472"/>
  <c r="AA473"/>
  <c r="AA474"/>
  <c r="AA475"/>
  <c r="AA476"/>
  <c r="AA477"/>
  <c r="AA478"/>
  <c r="AA479"/>
  <c r="AA480"/>
  <c r="AA481"/>
  <c r="AA482"/>
  <c r="AA483"/>
  <c r="AA5"/>
  <c r="X6"/>
  <c r="W6" s="1"/>
  <c r="X7"/>
  <c r="W7" s="1"/>
  <c r="X8"/>
  <c r="W8" s="1"/>
  <c r="X9"/>
  <c r="W9" s="1"/>
  <c r="X10"/>
  <c r="W10" s="1"/>
  <c r="X11"/>
  <c r="W11" s="1"/>
  <c r="X12"/>
  <c r="W12" s="1"/>
  <c r="X13"/>
  <c r="W13" s="1"/>
  <c r="X14"/>
  <c r="W14" s="1"/>
  <c r="X15"/>
  <c r="W15" s="1"/>
  <c r="X16"/>
  <c r="W16" s="1"/>
  <c r="X17"/>
  <c r="W17" s="1"/>
  <c r="X18"/>
  <c r="W18" s="1"/>
  <c r="X19"/>
  <c r="W19" s="1"/>
  <c r="X20"/>
  <c r="W20" s="1"/>
  <c r="X21"/>
  <c r="W21" s="1"/>
  <c r="X22"/>
  <c r="W22" s="1"/>
  <c r="X23"/>
  <c r="W23" s="1"/>
  <c r="X24"/>
  <c r="W24" s="1"/>
  <c r="X25"/>
  <c r="W25" s="1"/>
  <c r="X26"/>
  <c r="W26" s="1"/>
  <c r="X27"/>
  <c r="W27" s="1"/>
  <c r="X28"/>
  <c r="W28" s="1"/>
  <c r="X29"/>
  <c r="W29" s="1"/>
  <c r="X30"/>
  <c r="W30" s="1"/>
  <c r="X31"/>
  <c r="W31" s="1"/>
  <c r="X32"/>
  <c r="W32" s="1"/>
  <c r="X33"/>
  <c r="W33" s="1"/>
  <c r="X34"/>
  <c r="W34" s="1"/>
  <c r="X35"/>
  <c r="W35" s="1"/>
  <c r="X36"/>
  <c r="W36" s="1"/>
  <c r="X37"/>
  <c r="W37" s="1"/>
  <c r="X38"/>
  <c r="W38" s="1"/>
  <c r="X39"/>
  <c r="W39" s="1"/>
  <c r="X40"/>
  <c r="W40" s="1"/>
  <c r="X41"/>
  <c r="W41" s="1"/>
  <c r="X42"/>
  <c r="W42" s="1"/>
  <c r="X43"/>
  <c r="W43" s="1"/>
  <c r="X44"/>
  <c r="W44" s="1"/>
  <c r="X45"/>
  <c r="W45" s="1"/>
  <c r="X46"/>
  <c r="W46" s="1"/>
  <c r="X47"/>
  <c r="W47" s="1"/>
  <c r="X48"/>
  <c r="W48" s="1"/>
  <c r="X49"/>
  <c r="W49" s="1"/>
  <c r="X50"/>
  <c r="W50" s="1"/>
  <c r="X51"/>
  <c r="W51" s="1"/>
  <c r="X52"/>
  <c r="W52" s="1"/>
  <c r="X53"/>
  <c r="W53" s="1"/>
  <c r="X54"/>
  <c r="W54" s="1"/>
  <c r="X55"/>
  <c r="W55" s="1"/>
  <c r="X56"/>
  <c r="W56" s="1"/>
  <c r="X57"/>
  <c r="W57" s="1"/>
  <c r="X58"/>
  <c r="W58" s="1"/>
  <c r="X59"/>
  <c r="W59" s="1"/>
  <c r="X60"/>
  <c r="W60" s="1"/>
  <c r="X61"/>
  <c r="W61" s="1"/>
  <c r="X62"/>
  <c r="W62" s="1"/>
  <c r="X63"/>
  <c r="W63" s="1"/>
  <c r="X64"/>
  <c r="W64" s="1"/>
  <c r="X65"/>
  <c r="W65" s="1"/>
  <c r="X66"/>
  <c r="W66" s="1"/>
  <c r="X67"/>
  <c r="W67" s="1"/>
  <c r="X68"/>
  <c r="W68" s="1"/>
  <c r="X69"/>
  <c r="W69" s="1"/>
  <c r="X70"/>
  <c r="W70" s="1"/>
  <c r="X71"/>
  <c r="W71" s="1"/>
  <c r="X72"/>
  <c r="W72" s="1"/>
  <c r="X73"/>
  <c r="W73" s="1"/>
  <c r="X74"/>
  <c r="W74" s="1"/>
  <c r="X75"/>
  <c r="W75" s="1"/>
  <c r="X76"/>
  <c r="W76" s="1"/>
  <c r="X77"/>
  <c r="W77" s="1"/>
  <c r="X78"/>
  <c r="W78" s="1"/>
  <c r="X79"/>
  <c r="W79" s="1"/>
  <c r="X80"/>
  <c r="W80" s="1"/>
  <c r="X81"/>
  <c r="W81" s="1"/>
  <c r="X82"/>
  <c r="W82" s="1"/>
  <c r="X83"/>
  <c r="W83" s="1"/>
  <c r="X84"/>
  <c r="W84" s="1"/>
  <c r="X85"/>
  <c r="W85" s="1"/>
  <c r="X86"/>
  <c r="W86" s="1"/>
  <c r="X87"/>
  <c r="W87" s="1"/>
  <c r="X88"/>
  <c r="W88" s="1"/>
  <c r="X89"/>
  <c r="W89" s="1"/>
  <c r="X90"/>
  <c r="W90" s="1"/>
  <c r="X91"/>
  <c r="W91" s="1"/>
  <c r="X92"/>
  <c r="W92" s="1"/>
  <c r="X93"/>
  <c r="W93" s="1"/>
  <c r="X94"/>
  <c r="W94" s="1"/>
  <c r="X95"/>
  <c r="W95" s="1"/>
  <c r="X96"/>
  <c r="W96" s="1"/>
  <c r="X97"/>
  <c r="W97" s="1"/>
  <c r="X98"/>
  <c r="W98" s="1"/>
  <c r="X99"/>
  <c r="W99" s="1"/>
  <c r="X100"/>
  <c r="W100" s="1"/>
  <c r="X101"/>
  <c r="W101" s="1"/>
  <c r="X102"/>
  <c r="W102" s="1"/>
  <c r="X103"/>
  <c r="W103" s="1"/>
  <c r="X104"/>
  <c r="W104" s="1"/>
  <c r="X105"/>
  <c r="W105" s="1"/>
  <c r="X106"/>
  <c r="W106" s="1"/>
  <c r="X107"/>
  <c r="W107" s="1"/>
  <c r="X108"/>
  <c r="W108" s="1"/>
  <c r="X109"/>
  <c r="W109" s="1"/>
  <c r="X110"/>
  <c r="W110" s="1"/>
  <c r="X111"/>
  <c r="W111" s="1"/>
  <c r="X112"/>
  <c r="W112" s="1"/>
  <c r="X113"/>
  <c r="W113" s="1"/>
  <c r="X114"/>
  <c r="W114" s="1"/>
  <c r="X115"/>
  <c r="W115" s="1"/>
  <c r="X116"/>
  <c r="W116" s="1"/>
  <c r="X117"/>
  <c r="W117" s="1"/>
  <c r="X118"/>
  <c r="W118" s="1"/>
  <c r="X119"/>
  <c r="W119" s="1"/>
  <c r="X120"/>
  <c r="W120" s="1"/>
  <c r="X121"/>
  <c r="W121" s="1"/>
  <c r="X122"/>
  <c r="W122" s="1"/>
  <c r="X123"/>
  <c r="W123" s="1"/>
  <c r="X124"/>
  <c r="W124" s="1"/>
  <c r="X125"/>
  <c r="W125" s="1"/>
  <c r="X126"/>
  <c r="W126" s="1"/>
  <c r="X127"/>
  <c r="W127" s="1"/>
  <c r="X128"/>
  <c r="W128" s="1"/>
  <c r="X129"/>
  <c r="W129" s="1"/>
  <c r="X130"/>
  <c r="W130" s="1"/>
  <c r="X131"/>
  <c r="W131" s="1"/>
  <c r="X132"/>
  <c r="W132" s="1"/>
  <c r="X133"/>
  <c r="W133" s="1"/>
  <c r="X134"/>
  <c r="W134" s="1"/>
  <c r="X135"/>
  <c r="W135" s="1"/>
  <c r="X136"/>
  <c r="W136" s="1"/>
  <c r="X137"/>
  <c r="W137" s="1"/>
  <c r="X138"/>
  <c r="W138" s="1"/>
  <c r="X139"/>
  <c r="W139" s="1"/>
  <c r="X140"/>
  <c r="W140" s="1"/>
  <c r="X141"/>
  <c r="W141" s="1"/>
  <c r="X142"/>
  <c r="W142" s="1"/>
  <c r="X143"/>
  <c r="W143" s="1"/>
  <c r="X144"/>
  <c r="W144" s="1"/>
  <c r="X145"/>
  <c r="W145" s="1"/>
  <c r="X146"/>
  <c r="W146" s="1"/>
  <c r="X147"/>
  <c r="W147" s="1"/>
  <c r="X148"/>
  <c r="W148" s="1"/>
  <c r="X149"/>
  <c r="W149" s="1"/>
  <c r="X150"/>
  <c r="W150" s="1"/>
  <c r="X151"/>
  <c r="W151" s="1"/>
  <c r="X152"/>
  <c r="W152" s="1"/>
  <c r="X153"/>
  <c r="W153" s="1"/>
  <c r="X154"/>
  <c r="W154" s="1"/>
  <c r="X155"/>
  <c r="W155" s="1"/>
  <c r="X156"/>
  <c r="W156" s="1"/>
  <c r="X157"/>
  <c r="W157" s="1"/>
  <c r="X158"/>
  <c r="W158" s="1"/>
  <c r="X159"/>
  <c r="W159" s="1"/>
  <c r="X160"/>
  <c r="W160" s="1"/>
  <c r="X161"/>
  <c r="W161" s="1"/>
  <c r="X162"/>
  <c r="W162" s="1"/>
  <c r="X163"/>
  <c r="W163" s="1"/>
  <c r="X164"/>
  <c r="W164" s="1"/>
  <c r="X165"/>
  <c r="W165" s="1"/>
  <c r="X166"/>
  <c r="W166" s="1"/>
  <c r="X167"/>
  <c r="W167" s="1"/>
  <c r="X168"/>
  <c r="W168" s="1"/>
  <c r="X169"/>
  <c r="W169" s="1"/>
  <c r="X170"/>
  <c r="W170" s="1"/>
  <c r="X171"/>
  <c r="W171" s="1"/>
  <c r="X172"/>
  <c r="W172" s="1"/>
  <c r="X173"/>
  <c r="W173" s="1"/>
  <c r="X174"/>
  <c r="W174" s="1"/>
  <c r="X175"/>
  <c r="W175" s="1"/>
  <c r="X176"/>
  <c r="W176" s="1"/>
  <c r="X177"/>
  <c r="W177" s="1"/>
  <c r="X178"/>
  <c r="W178" s="1"/>
  <c r="X179"/>
  <c r="W179" s="1"/>
  <c r="X180"/>
  <c r="W180" s="1"/>
  <c r="X181"/>
  <c r="W181" s="1"/>
  <c r="X182"/>
  <c r="W182" s="1"/>
  <c r="X183"/>
  <c r="W183" s="1"/>
  <c r="X184"/>
  <c r="W184" s="1"/>
  <c r="X185"/>
  <c r="W185" s="1"/>
  <c r="X186"/>
  <c r="W186" s="1"/>
  <c r="X187"/>
  <c r="W187" s="1"/>
  <c r="X188"/>
  <c r="W188" s="1"/>
  <c r="X189"/>
  <c r="W189" s="1"/>
  <c r="X190"/>
  <c r="W190" s="1"/>
  <c r="X191"/>
  <c r="W191" s="1"/>
  <c r="X192"/>
  <c r="W192" s="1"/>
  <c r="X193"/>
  <c r="W193" s="1"/>
  <c r="X194"/>
  <c r="W194" s="1"/>
  <c r="X195"/>
  <c r="W195" s="1"/>
  <c r="X196"/>
  <c r="W196" s="1"/>
  <c r="X197"/>
  <c r="W197" s="1"/>
  <c r="X198"/>
  <c r="W198" s="1"/>
  <c r="X199"/>
  <c r="W199" s="1"/>
  <c r="X200"/>
  <c r="W200" s="1"/>
  <c r="X201"/>
  <c r="W201" s="1"/>
  <c r="X202"/>
  <c r="W202" s="1"/>
  <c r="X203"/>
  <c r="W203" s="1"/>
  <c r="X204"/>
  <c r="W204" s="1"/>
  <c r="X205"/>
  <c r="W205" s="1"/>
  <c r="X206"/>
  <c r="W206" s="1"/>
  <c r="X207"/>
  <c r="W207" s="1"/>
  <c r="X208"/>
  <c r="W208" s="1"/>
  <c r="X209"/>
  <c r="W209" s="1"/>
  <c r="X210"/>
  <c r="W210" s="1"/>
  <c r="X211"/>
  <c r="W211" s="1"/>
  <c r="X212"/>
  <c r="W212" s="1"/>
  <c r="X213"/>
  <c r="W213" s="1"/>
  <c r="X214"/>
  <c r="W214" s="1"/>
  <c r="X215"/>
  <c r="W215" s="1"/>
  <c r="X216"/>
  <c r="W216" s="1"/>
  <c r="X217"/>
  <c r="W217" s="1"/>
  <c r="X218"/>
  <c r="W218" s="1"/>
  <c r="X219"/>
  <c r="W219" s="1"/>
  <c r="X220"/>
  <c r="W220" s="1"/>
  <c r="X221"/>
  <c r="W221" s="1"/>
  <c r="X222"/>
  <c r="W222" s="1"/>
  <c r="X223"/>
  <c r="W223" s="1"/>
  <c r="X224"/>
  <c r="W224" s="1"/>
  <c r="X225"/>
  <c r="W225" s="1"/>
  <c r="X226"/>
  <c r="W226" s="1"/>
  <c r="X227"/>
  <c r="W227" s="1"/>
  <c r="X228"/>
  <c r="W228" s="1"/>
  <c r="X229"/>
  <c r="W229" s="1"/>
  <c r="X230"/>
  <c r="W230" s="1"/>
  <c r="X231"/>
  <c r="W231" s="1"/>
  <c r="X232"/>
  <c r="W232" s="1"/>
  <c r="X233"/>
  <c r="W233" s="1"/>
  <c r="X234"/>
  <c r="W234" s="1"/>
  <c r="X235"/>
  <c r="W235" s="1"/>
  <c r="X236"/>
  <c r="W236" s="1"/>
  <c r="X237"/>
  <c r="W237" s="1"/>
  <c r="X238"/>
  <c r="W238" s="1"/>
  <c r="X239"/>
  <c r="W239" s="1"/>
  <c r="X240"/>
  <c r="W240" s="1"/>
  <c r="X241"/>
  <c r="W241" s="1"/>
  <c r="X242"/>
  <c r="W242" s="1"/>
  <c r="X243"/>
  <c r="W243" s="1"/>
  <c r="X244"/>
  <c r="W244" s="1"/>
  <c r="X245"/>
  <c r="W245" s="1"/>
  <c r="X246"/>
  <c r="W246" s="1"/>
  <c r="X247"/>
  <c r="W247" s="1"/>
  <c r="X248"/>
  <c r="W248" s="1"/>
  <c r="X249"/>
  <c r="W249" s="1"/>
  <c r="X250"/>
  <c r="W250" s="1"/>
  <c r="X251"/>
  <c r="W251" s="1"/>
  <c r="X252"/>
  <c r="W252" s="1"/>
  <c r="X253"/>
  <c r="W253" s="1"/>
  <c r="X254"/>
  <c r="W254" s="1"/>
  <c r="X255"/>
  <c r="W255" s="1"/>
  <c r="X256"/>
  <c r="W256" s="1"/>
  <c r="X257"/>
  <c r="W257" s="1"/>
  <c r="X258"/>
  <c r="W258" s="1"/>
  <c r="X259"/>
  <c r="W259" s="1"/>
  <c r="X260"/>
  <c r="W260" s="1"/>
  <c r="X261"/>
  <c r="W261" s="1"/>
  <c r="X262"/>
  <c r="W262" s="1"/>
  <c r="X263"/>
  <c r="W263" s="1"/>
  <c r="X264"/>
  <c r="W264" s="1"/>
  <c r="X265"/>
  <c r="W265" s="1"/>
  <c r="X266"/>
  <c r="W266" s="1"/>
  <c r="X267"/>
  <c r="W267" s="1"/>
  <c r="X268"/>
  <c r="W268" s="1"/>
  <c r="X269"/>
  <c r="W269" s="1"/>
  <c r="X270"/>
  <c r="W270" s="1"/>
  <c r="X271"/>
  <c r="W271" s="1"/>
  <c r="X272"/>
  <c r="W272" s="1"/>
  <c r="X273"/>
  <c r="W273" s="1"/>
  <c r="X274"/>
  <c r="W274" s="1"/>
  <c r="X275"/>
  <c r="W275" s="1"/>
  <c r="X276"/>
  <c r="W276" s="1"/>
  <c r="X277"/>
  <c r="W277" s="1"/>
  <c r="X278"/>
  <c r="W278" s="1"/>
  <c r="X279"/>
  <c r="W279" s="1"/>
  <c r="X280"/>
  <c r="W280" s="1"/>
  <c r="X281"/>
  <c r="W281" s="1"/>
  <c r="X282"/>
  <c r="W282" s="1"/>
  <c r="X283"/>
  <c r="W283" s="1"/>
  <c r="X284"/>
  <c r="W284" s="1"/>
  <c r="X285"/>
  <c r="W285" s="1"/>
  <c r="X286"/>
  <c r="W286" s="1"/>
  <c r="X287"/>
  <c r="W287" s="1"/>
  <c r="X288"/>
  <c r="W288" s="1"/>
  <c r="X289"/>
  <c r="W289" s="1"/>
  <c r="X290"/>
  <c r="W290" s="1"/>
  <c r="X291"/>
  <c r="W291" s="1"/>
  <c r="X292"/>
  <c r="W292" s="1"/>
  <c r="X293"/>
  <c r="W293" s="1"/>
  <c r="X294"/>
  <c r="W294" s="1"/>
  <c r="X295"/>
  <c r="W295" s="1"/>
  <c r="X296"/>
  <c r="W296" s="1"/>
  <c r="X297"/>
  <c r="W297" s="1"/>
  <c r="X298"/>
  <c r="W298" s="1"/>
  <c r="X299"/>
  <c r="W299" s="1"/>
  <c r="X300"/>
  <c r="W300" s="1"/>
  <c r="X301"/>
  <c r="W301" s="1"/>
  <c r="X302"/>
  <c r="W302" s="1"/>
  <c r="X303"/>
  <c r="W303" s="1"/>
  <c r="X304"/>
  <c r="W304" s="1"/>
  <c r="X305"/>
  <c r="W305" s="1"/>
  <c r="X306"/>
  <c r="W306" s="1"/>
  <c r="X307"/>
  <c r="W307" s="1"/>
  <c r="X308"/>
  <c r="W308" s="1"/>
  <c r="X309"/>
  <c r="W309" s="1"/>
  <c r="X310"/>
  <c r="W310" s="1"/>
  <c r="X311"/>
  <c r="W311" s="1"/>
  <c r="X312"/>
  <c r="W312" s="1"/>
  <c r="X313"/>
  <c r="W313" s="1"/>
  <c r="X314"/>
  <c r="W314" s="1"/>
  <c r="X315"/>
  <c r="W315" s="1"/>
  <c r="X316"/>
  <c r="W316" s="1"/>
  <c r="X317"/>
  <c r="W317" s="1"/>
  <c r="X318"/>
  <c r="W318" s="1"/>
  <c r="X319"/>
  <c r="W319" s="1"/>
  <c r="X320"/>
  <c r="W320" s="1"/>
  <c r="X321"/>
  <c r="W321" s="1"/>
  <c r="X322"/>
  <c r="W322" s="1"/>
  <c r="X323"/>
  <c r="W323" s="1"/>
  <c r="X324"/>
  <c r="W324" s="1"/>
  <c r="X325"/>
  <c r="W325" s="1"/>
  <c r="X326"/>
  <c r="W326" s="1"/>
  <c r="X327"/>
  <c r="W327" s="1"/>
  <c r="X328"/>
  <c r="W328" s="1"/>
  <c r="X329"/>
  <c r="W329" s="1"/>
  <c r="X330"/>
  <c r="W330" s="1"/>
  <c r="X331"/>
  <c r="W331" s="1"/>
  <c r="X332"/>
  <c r="W332" s="1"/>
  <c r="X333"/>
  <c r="W333" s="1"/>
  <c r="X334"/>
  <c r="W334" s="1"/>
  <c r="X335"/>
  <c r="W335" s="1"/>
  <c r="X336"/>
  <c r="W336" s="1"/>
  <c r="X337"/>
  <c r="W337" s="1"/>
  <c r="X338"/>
  <c r="W338" s="1"/>
  <c r="X339"/>
  <c r="W339" s="1"/>
  <c r="X340"/>
  <c r="W340" s="1"/>
  <c r="X341"/>
  <c r="W341" s="1"/>
  <c r="X342"/>
  <c r="W342" s="1"/>
  <c r="X343"/>
  <c r="W343" s="1"/>
  <c r="X344"/>
  <c r="W344" s="1"/>
  <c r="X345"/>
  <c r="W345" s="1"/>
  <c r="X346"/>
  <c r="W346" s="1"/>
  <c r="X347"/>
  <c r="W347" s="1"/>
  <c r="X348"/>
  <c r="W348" s="1"/>
  <c r="X349"/>
  <c r="W349" s="1"/>
  <c r="X350"/>
  <c r="W350" s="1"/>
  <c r="X351"/>
  <c r="W351" s="1"/>
  <c r="X352"/>
  <c r="W352" s="1"/>
  <c r="X353"/>
  <c r="W353" s="1"/>
  <c r="X354"/>
  <c r="W354" s="1"/>
  <c r="X355"/>
  <c r="W355" s="1"/>
  <c r="X356"/>
  <c r="W356" s="1"/>
  <c r="X357"/>
  <c r="W357" s="1"/>
  <c r="X358"/>
  <c r="W358" s="1"/>
  <c r="X359"/>
  <c r="W359" s="1"/>
  <c r="X360"/>
  <c r="W360" s="1"/>
  <c r="X361"/>
  <c r="W361" s="1"/>
  <c r="X362"/>
  <c r="W362" s="1"/>
  <c r="X363"/>
  <c r="W363" s="1"/>
  <c r="X364"/>
  <c r="W364" s="1"/>
  <c r="X365"/>
  <c r="W365" s="1"/>
  <c r="X366"/>
  <c r="W366" s="1"/>
  <c r="X367"/>
  <c r="W367" s="1"/>
  <c r="X368"/>
  <c r="W368" s="1"/>
  <c r="X369"/>
  <c r="W369" s="1"/>
  <c r="X370"/>
  <c r="W370" s="1"/>
  <c r="X371"/>
  <c r="W371" s="1"/>
  <c r="X372"/>
  <c r="W372" s="1"/>
  <c r="X373"/>
  <c r="W373" s="1"/>
  <c r="X374"/>
  <c r="W374" s="1"/>
  <c r="X375"/>
  <c r="W375" s="1"/>
  <c r="X376"/>
  <c r="W376" s="1"/>
  <c r="X377"/>
  <c r="W377" s="1"/>
  <c r="X378"/>
  <c r="W378" s="1"/>
  <c r="X379"/>
  <c r="W379" s="1"/>
  <c r="X380"/>
  <c r="W380" s="1"/>
  <c r="X381"/>
  <c r="W381" s="1"/>
  <c r="X382"/>
  <c r="W382" s="1"/>
  <c r="X383"/>
  <c r="W383" s="1"/>
  <c r="X384"/>
  <c r="W384" s="1"/>
  <c r="X385"/>
  <c r="W385" s="1"/>
  <c r="X386"/>
  <c r="W386" s="1"/>
  <c r="X387"/>
  <c r="W387" s="1"/>
  <c r="X388"/>
  <c r="W388" s="1"/>
  <c r="X389"/>
  <c r="W389" s="1"/>
  <c r="X390"/>
  <c r="W390" s="1"/>
  <c r="X391"/>
  <c r="W391" s="1"/>
  <c r="X392"/>
  <c r="W392" s="1"/>
  <c r="X393"/>
  <c r="W393" s="1"/>
  <c r="X394"/>
  <c r="W394" s="1"/>
  <c r="X395"/>
  <c r="W395" s="1"/>
  <c r="X396"/>
  <c r="W396" s="1"/>
  <c r="X397"/>
  <c r="W397" s="1"/>
  <c r="X398"/>
  <c r="W398" s="1"/>
  <c r="X399"/>
  <c r="W399" s="1"/>
  <c r="X400"/>
  <c r="W400" s="1"/>
  <c r="X401"/>
  <c r="W401" s="1"/>
  <c r="X402"/>
  <c r="W402" s="1"/>
  <c r="X403"/>
  <c r="W403" s="1"/>
  <c r="X404"/>
  <c r="W404" s="1"/>
  <c r="X405"/>
  <c r="W405" s="1"/>
  <c r="X406"/>
  <c r="W406" s="1"/>
  <c r="X407"/>
  <c r="W407" s="1"/>
  <c r="X408"/>
  <c r="W408" s="1"/>
  <c r="X409"/>
  <c r="W409" s="1"/>
  <c r="X410"/>
  <c r="W410" s="1"/>
  <c r="X411"/>
  <c r="W411" s="1"/>
  <c r="X412"/>
  <c r="W412" s="1"/>
  <c r="X413"/>
  <c r="W413" s="1"/>
  <c r="X414"/>
  <c r="W414" s="1"/>
  <c r="X415"/>
  <c r="W415" s="1"/>
  <c r="X416"/>
  <c r="W416" s="1"/>
  <c r="X417"/>
  <c r="W417" s="1"/>
  <c r="X418"/>
  <c r="W418" s="1"/>
  <c r="X419"/>
  <c r="W419" s="1"/>
  <c r="X420"/>
  <c r="W420" s="1"/>
  <c r="X421"/>
  <c r="W421" s="1"/>
  <c r="X422"/>
  <c r="W422" s="1"/>
  <c r="X423"/>
  <c r="W423" s="1"/>
  <c r="X424"/>
  <c r="W424" s="1"/>
  <c r="X425"/>
  <c r="W425" s="1"/>
  <c r="X426"/>
  <c r="W426" s="1"/>
  <c r="X427"/>
  <c r="W427" s="1"/>
  <c r="X428"/>
  <c r="W428" s="1"/>
  <c r="X429"/>
  <c r="W429" s="1"/>
  <c r="X430"/>
  <c r="W430" s="1"/>
  <c r="X431"/>
  <c r="W431" s="1"/>
  <c r="X432"/>
  <c r="W432" s="1"/>
  <c r="X433"/>
  <c r="W433" s="1"/>
  <c r="X434"/>
  <c r="W434" s="1"/>
  <c r="X435"/>
  <c r="W435" s="1"/>
  <c r="X436"/>
  <c r="W436" s="1"/>
  <c r="X437"/>
  <c r="W437" s="1"/>
  <c r="X438"/>
  <c r="W438" s="1"/>
  <c r="X439"/>
  <c r="W439" s="1"/>
  <c r="X440"/>
  <c r="W440" s="1"/>
  <c r="X441"/>
  <c r="W441" s="1"/>
  <c r="X442"/>
  <c r="W442" s="1"/>
  <c r="X443"/>
  <c r="W443" s="1"/>
  <c r="X444"/>
  <c r="W444" s="1"/>
  <c r="X445"/>
  <c r="W445" s="1"/>
  <c r="X446"/>
  <c r="W446" s="1"/>
  <c r="X447"/>
  <c r="W447" s="1"/>
  <c r="X448"/>
  <c r="W448" s="1"/>
  <c r="X449"/>
  <c r="W449" s="1"/>
  <c r="X450"/>
  <c r="W450" s="1"/>
  <c r="X451"/>
  <c r="W451" s="1"/>
  <c r="X452"/>
  <c r="W452" s="1"/>
  <c r="X453"/>
  <c r="W453" s="1"/>
  <c r="X454"/>
  <c r="W454" s="1"/>
  <c r="X455"/>
  <c r="W455" s="1"/>
  <c r="X456"/>
  <c r="W456" s="1"/>
  <c r="X457"/>
  <c r="W457" s="1"/>
  <c r="X458"/>
  <c r="W458" s="1"/>
  <c r="X459"/>
  <c r="W459" s="1"/>
  <c r="X460"/>
  <c r="W460" s="1"/>
  <c r="X461"/>
  <c r="W461" s="1"/>
  <c r="X462"/>
  <c r="W462" s="1"/>
  <c r="X463"/>
  <c r="W463" s="1"/>
  <c r="X464"/>
  <c r="W464" s="1"/>
  <c r="X465"/>
  <c r="W465" s="1"/>
  <c r="X466"/>
  <c r="W466" s="1"/>
  <c r="X467"/>
  <c r="W467" s="1"/>
  <c r="X468"/>
  <c r="W468" s="1"/>
  <c r="X469"/>
  <c r="W469" s="1"/>
  <c r="X470"/>
  <c r="W470" s="1"/>
  <c r="X471"/>
  <c r="W471" s="1"/>
  <c r="X472"/>
  <c r="W472" s="1"/>
  <c r="X473"/>
  <c r="W473" s="1"/>
  <c r="X474"/>
  <c r="W474" s="1"/>
  <c r="X475"/>
  <c r="W475" s="1"/>
  <c r="X476"/>
  <c r="W476" s="1"/>
  <c r="X477"/>
  <c r="W477" s="1"/>
  <c r="X478"/>
  <c r="W478" s="1"/>
  <c r="X479"/>
  <c r="W479" s="1"/>
  <c r="X480"/>
  <c r="W480" s="1"/>
  <c r="X481"/>
  <c r="W481" s="1"/>
  <c r="X482"/>
  <c r="W482" s="1"/>
  <c r="X483"/>
  <c r="W483" s="1"/>
  <c r="X5"/>
  <c r="Z5" s="1"/>
  <c r="V438"/>
  <c r="V444"/>
  <c r="V445"/>
  <c r="V446"/>
  <c r="V455"/>
  <c r="T6"/>
  <c r="V6" s="1"/>
  <c r="T7"/>
  <c r="V7" s="1"/>
  <c r="T8"/>
  <c r="V8" s="1"/>
  <c r="T9"/>
  <c r="V9" s="1"/>
  <c r="T10"/>
  <c r="V10" s="1"/>
  <c r="T11"/>
  <c r="V11" s="1"/>
  <c r="T12"/>
  <c r="V12" s="1"/>
  <c r="T13"/>
  <c r="V13" s="1"/>
  <c r="T14"/>
  <c r="V14" s="1"/>
  <c r="T15"/>
  <c r="V15" s="1"/>
  <c r="T16"/>
  <c r="V16" s="1"/>
  <c r="T17"/>
  <c r="V17" s="1"/>
  <c r="T18"/>
  <c r="V18" s="1"/>
  <c r="T19"/>
  <c r="V19" s="1"/>
  <c r="T20"/>
  <c r="V20" s="1"/>
  <c r="T21"/>
  <c r="V21" s="1"/>
  <c r="T22"/>
  <c r="V22" s="1"/>
  <c r="T23"/>
  <c r="V23" s="1"/>
  <c r="T24"/>
  <c r="V24" s="1"/>
  <c r="T25"/>
  <c r="V25" s="1"/>
  <c r="T26"/>
  <c r="V26" s="1"/>
  <c r="T27"/>
  <c r="V27" s="1"/>
  <c r="T28"/>
  <c r="V28" s="1"/>
  <c r="T29"/>
  <c r="V29" s="1"/>
  <c r="T30"/>
  <c r="V30" s="1"/>
  <c r="T31"/>
  <c r="V31" s="1"/>
  <c r="T32"/>
  <c r="V32" s="1"/>
  <c r="T33"/>
  <c r="V33" s="1"/>
  <c r="T34"/>
  <c r="V34" s="1"/>
  <c r="T35"/>
  <c r="V35" s="1"/>
  <c r="T36"/>
  <c r="V36" s="1"/>
  <c r="T37"/>
  <c r="V37" s="1"/>
  <c r="T38"/>
  <c r="V38" s="1"/>
  <c r="T39"/>
  <c r="V39" s="1"/>
  <c r="T40"/>
  <c r="V40" s="1"/>
  <c r="T41"/>
  <c r="V41" s="1"/>
  <c r="T42"/>
  <c r="V42" s="1"/>
  <c r="T43"/>
  <c r="V43" s="1"/>
  <c r="T44"/>
  <c r="V44" s="1"/>
  <c r="T45"/>
  <c r="V45" s="1"/>
  <c r="T46"/>
  <c r="V46" s="1"/>
  <c r="T47"/>
  <c r="V47" s="1"/>
  <c r="T48"/>
  <c r="V48" s="1"/>
  <c r="T49"/>
  <c r="V49" s="1"/>
  <c r="T50"/>
  <c r="V50" s="1"/>
  <c r="T51"/>
  <c r="V51" s="1"/>
  <c r="T52"/>
  <c r="V52" s="1"/>
  <c r="T53"/>
  <c r="V53" s="1"/>
  <c r="T54"/>
  <c r="V54" s="1"/>
  <c r="T55"/>
  <c r="V55" s="1"/>
  <c r="T56"/>
  <c r="V56" s="1"/>
  <c r="T57"/>
  <c r="V57" s="1"/>
  <c r="T58"/>
  <c r="V58" s="1"/>
  <c r="T59"/>
  <c r="V59" s="1"/>
  <c r="T60"/>
  <c r="V60" s="1"/>
  <c r="T61"/>
  <c r="V61" s="1"/>
  <c r="T62"/>
  <c r="V62" s="1"/>
  <c r="T63"/>
  <c r="V63" s="1"/>
  <c r="T64"/>
  <c r="V64" s="1"/>
  <c r="T65"/>
  <c r="V65" s="1"/>
  <c r="T66"/>
  <c r="V66" s="1"/>
  <c r="T67"/>
  <c r="V67" s="1"/>
  <c r="T68"/>
  <c r="V68" s="1"/>
  <c r="T69"/>
  <c r="V69" s="1"/>
  <c r="T70"/>
  <c r="V70" s="1"/>
  <c r="T71"/>
  <c r="V71" s="1"/>
  <c r="T72"/>
  <c r="V72" s="1"/>
  <c r="T73"/>
  <c r="V73" s="1"/>
  <c r="T74"/>
  <c r="V74" s="1"/>
  <c r="T75"/>
  <c r="V75" s="1"/>
  <c r="T76"/>
  <c r="V76" s="1"/>
  <c r="T77"/>
  <c r="V77" s="1"/>
  <c r="T78"/>
  <c r="V78" s="1"/>
  <c r="T79"/>
  <c r="V79" s="1"/>
  <c r="T80"/>
  <c r="V80" s="1"/>
  <c r="T81"/>
  <c r="V81" s="1"/>
  <c r="T82"/>
  <c r="V82" s="1"/>
  <c r="T83"/>
  <c r="V83" s="1"/>
  <c r="T84"/>
  <c r="V84" s="1"/>
  <c r="T85"/>
  <c r="V85" s="1"/>
  <c r="T86"/>
  <c r="V86" s="1"/>
  <c r="T87"/>
  <c r="V87" s="1"/>
  <c r="T88"/>
  <c r="V88" s="1"/>
  <c r="T89"/>
  <c r="V89" s="1"/>
  <c r="T90"/>
  <c r="V90" s="1"/>
  <c r="T91"/>
  <c r="V91" s="1"/>
  <c r="T92"/>
  <c r="V92" s="1"/>
  <c r="T93"/>
  <c r="V93" s="1"/>
  <c r="T94"/>
  <c r="V94" s="1"/>
  <c r="T95"/>
  <c r="V95" s="1"/>
  <c r="T96"/>
  <c r="V96" s="1"/>
  <c r="T97"/>
  <c r="V97" s="1"/>
  <c r="T98"/>
  <c r="V98" s="1"/>
  <c r="T99"/>
  <c r="V99" s="1"/>
  <c r="T100"/>
  <c r="V100" s="1"/>
  <c r="T101"/>
  <c r="V101" s="1"/>
  <c r="T102"/>
  <c r="V102" s="1"/>
  <c r="T103"/>
  <c r="V103" s="1"/>
  <c r="T104"/>
  <c r="V104" s="1"/>
  <c r="T105"/>
  <c r="V105" s="1"/>
  <c r="T106"/>
  <c r="V106" s="1"/>
  <c r="T107"/>
  <c r="V107" s="1"/>
  <c r="T108"/>
  <c r="V108" s="1"/>
  <c r="T109"/>
  <c r="V109" s="1"/>
  <c r="T110"/>
  <c r="V110" s="1"/>
  <c r="T111"/>
  <c r="V111" s="1"/>
  <c r="T112"/>
  <c r="V112" s="1"/>
  <c r="T113"/>
  <c r="V113" s="1"/>
  <c r="T114"/>
  <c r="V114" s="1"/>
  <c r="T115"/>
  <c r="V115" s="1"/>
  <c r="T116"/>
  <c r="V116" s="1"/>
  <c r="T117"/>
  <c r="V117" s="1"/>
  <c r="T118"/>
  <c r="V118" s="1"/>
  <c r="T119"/>
  <c r="V119" s="1"/>
  <c r="T120"/>
  <c r="V120" s="1"/>
  <c r="T121"/>
  <c r="V121" s="1"/>
  <c r="T122"/>
  <c r="V122" s="1"/>
  <c r="T123"/>
  <c r="V123" s="1"/>
  <c r="T124"/>
  <c r="V124" s="1"/>
  <c r="T125"/>
  <c r="V125" s="1"/>
  <c r="T126"/>
  <c r="V126" s="1"/>
  <c r="T127"/>
  <c r="V127" s="1"/>
  <c r="T128"/>
  <c r="V128" s="1"/>
  <c r="T129"/>
  <c r="V129" s="1"/>
  <c r="T130"/>
  <c r="V130" s="1"/>
  <c r="T131"/>
  <c r="V131" s="1"/>
  <c r="T132"/>
  <c r="V132" s="1"/>
  <c r="T133"/>
  <c r="V133" s="1"/>
  <c r="T134"/>
  <c r="V134" s="1"/>
  <c r="T135"/>
  <c r="V135" s="1"/>
  <c r="T136"/>
  <c r="V136" s="1"/>
  <c r="T137"/>
  <c r="V137" s="1"/>
  <c r="T138"/>
  <c r="V138" s="1"/>
  <c r="T139"/>
  <c r="V139" s="1"/>
  <c r="T140"/>
  <c r="V140" s="1"/>
  <c r="T141"/>
  <c r="V141" s="1"/>
  <c r="T142"/>
  <c r="V142" s="1"/>
  <c r="T143"/>
  <c r="V143" s="1"/>
  <c r="T144"/>
  <c r="V144" s="1"/>
  <c r="T145"/>
  <c r="V145" s="1"/>
  <c r="T146"/>
  <c r="V146" s="1"/>
  <c r="T147"/>
  <c r="V147" s="1"/>
  <c r="T148"/>
  <c r="V148" s="1"/>
  <c r="T149"/>
  <c r="V149" s="1"/>
  <c r="T150"/>
  <c r="V150" s="1"/>
  <c r="T151"/>
  <c r="V151" s="1"/>
  <c r="T152"/>
  <c r="V152" s="1"/>
  <c r="T153"/>
  <c r="V153" s="1"/>
  <c r="T154"/>
  <c r="V154" s="1"/>
  <c r="T155"/>
  <c r="V155" s="1"/>
  <c r="T156"/>
  <c r="V156" s="1"/>
  <c r="T157"/>
  <c r="V157" s="1"/>
  <c r="T158"/>
  <c r="V158" s="1"/>
  <c r="T159"/>
  <c r="V159" s="1"/>
  <c r="T160"/>
  <c r="V160" s="1"/>
  <c r="T161"/>
  <c r="V161" s="1"/>
  <c r="T162"/>
  <c r="V162" s="1"/>
  <c r="T163"/>
  <c r="V163" s="1"/>
  <c r="T164"/>
  <c r="V164" s="1"/>
  <c r="T165"/>
  <c r="V165" s="1"/>
  <c r="T166"/>
  <c r="V166" s="1"/>
  <c r="T167"/>
  <c r="V167" s="1"/>
  <c r="T168"/>
  <c r="V168" s="1"/>
  <c r="T169"/>
  <c r="V169" s="1"/>
  <c r="T170"/>
  <c r="V170" s="1"/>
  <c r="T171"/>
  <c r="V171" s="1"/>
  <c r="T172"/>
  <c r="V172" s="1"/>
  <c r="T173"/>
  <c r="V173" s="1"/>
  <c r="T174"/>
  <c r="V174" s="1"/>
  <c r="T175"/>
  <c r="V175" s="1"/>
  <c r="T176"/>
  <c r="V176" s="1"/>
  <c r="T177"/>
  <c r="V177" s="1"/>
  <c r="T178"/>
  <c r="V178" s="1"/>
  <c r="T179"/>
  <c r="V179" s="1"/>
  <c r="T180"/>
  <c r="V180" s="1"/>
  <c r="T181"/>
  <c r="V181" s="1"/>
  <c r="T182"/>
  <c r="V182" s="1"/>
  <c r="T183"/>
  <c r="V183" s="1"/>
  <c r="T184"/>
  <c r="V184" s="1"/>
  <c r="T185"/>
  <c r="V185" s="1"/>
  <c r="T186"/>
  <c r="V186" s="1"/>
  <c r="T187"/>
  <c r="V187" s="1"/>
  <c r="T188"/>
  <c r="V188" s="1"/>
  <c r="T189"/>
  <c r="V189" s="1"/>
  <c r="T190"/>
  <c r="V190" s="1"/>
  <c r="T191"/>
  <c r="V191" s="1"/>
  <c r="T192"/>
  <c r="V192" s="1"/>
  <c r="T193"/>
  <c r="V193" s="1"/>
  <c r="T194"/>
  <c r="V194" s="1"/>
  <c r="T195"/>
  <c r="V195" s="1"/>
  <c r="T196"/>
  <c r="V196" s="1"/>
  <c r="T197"/>
  <c r="V197" s="1"/>
  <c r="T198"/>
  <c r="V198" s="1"/>
  <c r="T199"/>
  <c r="V199" s="1"/>
  <c r="T200"/>
  <c r="V200" s="1"/>
  <c r="T201"/>
  <c r="V201" s="1"/>
  <c r="T202"/>
  <c r="V202" s="1"/>
  <c r="T203"/>
  <c r="V203" s="1"/>
  <c r="T204"/>
  <c r="V204" s="1"/>
  <c r="T205"/>
  <c r="V205" s="1"/>
  <c r="T206"/>
  <c r="V206" s="1"/>
  <c r="T207"/>
  <c r="V207" s="1"/>
  <c r="T208"/>
  <c r="V208" s="1"/>
  <c r="T209"/>
  <c r="V209" s="1"/>
  <c r="T210"/>
  <c r="V210" s="1"/>
  <c r="T211"/>
  <c r="V211" s="1"/>
  <c r="T212"/>
  <c r="V212" s="1"/>
  <c r="T213"/>
  <c r="V213" s="1"/>
  <c r="T214"/>
  <c r="V214" s="1"/>
  <c r="T215"/>
  <c r="V215" s="1"/>
  <c r="T216"/>
  <c r="V216" s="1"/>
  <c r="T217"/>
  <c r="V217" s="1"/>
  <c r="T218"/>
  <c r="V218" s="1"/>
  <c r="T219"/>
  <c r="V219" s="1"/>
  <c r="T220"/>
  <c r="V220" s="1"/>
  <c r="T221"/>
  <c r="V221" s="1"/>
  <c r="T222"/>
  <c r="V222" s="1"/>
  <c r="T223"/>
  <c r="V223" s="1"/>
  <c r="T224"/>
  <c r="V224" s="1"/>
  <c r="T225"/>
  <c r="V225" s="1"/>
  <c r="T226"/>
  <c r="V226" s="1"/>
  <c r="T227"/>
  <c r="V227" s="1"/>
  <c r="T228"/>
  <c r="V228" s="1"/>
  <c r="T229"/>
  <c r="V229" s="1"/>
  <c r="T230"/>
  <c r="V230" s="1"/>
  <c r="T231"/>
  <c r="V231" s="1"/>
  <c r="T232"/>
  <c r="V232" s="1"/>
  <c r="T233"/>
  <c r="V233" s="1"/>
  <c r="T234"/>
  <c r="V234" s="1"/>
  <c r="T235"/>
  <c r="V235" s="1"/>
  <c r="T236"/>
  <c r="V236" s="1"/>
  <c r="T237"/>
  <c r="V237" s="1"/>
  <c r="T238"/>
  <c r="V238" s="1"/>
  <c r="T239"/>
  <c r="V239" s="1"/>
  <c r="T240"/>
  <c r="V240" s="1"/>
  <c r="T241"/>
  <c r="V241" s="1"/>
  <c r="T242"/>
  <c r="V242" s="1"/>
  <c r="T243"/>
  <c r="V243" s="1"/>
  <c r="T244"/>
  <c r="V244" s="1"/>
  <c r="T245"/>
  <c r="V245" s="1"/>
  <c r="T246"/>
  <c r="V246" s="1"/>
  <c r="T247"/>
  <c r="V247" s="1"/>
  <c r="T248"/>
  <c r="V248" s="1"/>
  <c r="T249"/>
  <c r="V249" s="1"/>
  <c r="T250"/>
  <c r="V250" s="1"/>
  <c r="T251"/>
  <c r="V251" s="1"/>
  <c r="T252"/>
  <c r="V252" s="1"/>
  <c r="T253"/>
  <c r="V253" s="1"/>
  <c r="T254"/>
  <c r="V254" s="1"/>
  <c r="T255"/>
  <c r="V255" s="1"/>
  <c r="T256"/>
  <c r="V256" s="1"/>
  <c r="T257"/>
  <c r="V257" s="1"/>
  <c r="T258"/>
  <c r="V258" s="1"/>
  <c r="T259"/>
  <c r="V259" s="1"/>
  <c r="T260"/>
  <c r="V260" s="1"/>
  <c r="T261"/>
  <c r="V261" s="1"/>
  <c r="T262"/>
  <c r="V262" s="1"/>
  <c r="T263"/>
  <c r="V263" s="1"/>
  <c r="T264"/>
  <c r="V264" s="1"/>
  <c r="T265"/>
  <c r="V265" s="1"/>
  <c r="T266"/>
  <c r="V266" s="1"/>
  <c r="T267"/>
  <c r="V267" s="1"/>
  <c r="T268"/>
  <c r="V268" s="1"/>
  <c r="T269"/>
  <c r="V269" s="1"/>
  <c r="T270"/>
  <c r="V270" s="1"/>
  <c r="T271"/>
  <c r="V271" s="1"/>
  <c r="T272"/>
  <c r="V272" s="1"/>
  <c r="T273"/>
  <c r="V273" s="1"/>
  <c r="T274"/>
  <c r="V274" s="1"/>
  <c r="T275"/>
  <c r="V275" s="1"/>
  <c r="T276"/>
  <c r="V276" s="1"/>
  <c r="T277"/>
  <c r="V277" s="1"/>
  <c r="T278"/>
  <c r="V278" s="1"/>
  <c r="T279"/>
  <c r="V279" s="1"/>
  <c r="T280"/>
  <c r="V280" s="1"/>
  <c r="T281"/>
  <c r="V281" s="1"/>
  <c r="T282"/>
  <c r="V282" s="1"/>
  <c r="T283"/>
  <c r="V283" s="1"/>
  <c r="T284"/>
  <c r="V284" s="1"/>
  <c r="T285"/>
  <c r="V285" s="1"/>
  <c r="T286"/>
  <c r="V286" s="1"/>
  <c r="T287"/>
  <c r="V287" s="1"/>
  <c r="T288"/>
  <c r="V288" s="1"/>
  <c r="T289"/>
  <c r="V289" s="1"/>
  <c r="T290"/>
  <c r="V290" s="1"/>
  <c r="T291"/>
  <c r="V291" s="1"/>
  <c r="T292"/>
  <c r="V292" s="1"/>
  <c r="T293"/>
  <c r="V293" s="1"/>
  <c r="T294"/>
  <c r="V294" s="1"/>
  <c r="T295"/>
  <c r="V295" s="1"/>
  <c r="T296"/>
  <c r="V296" s="1"/>
  <c r="T297"/>
  <c r="V297" s="1"/>
  <c r="T298"/>
  <c r="V298" s="1"/>
  <c r="T299"/>
  <c r="V299" s="1"/>
  <c r="T300"/>
  <c r="V300" s="1"/>
  <c r="T301"/>
  <c r="V301" s="1"/>
  <c r="T302"/>
  <c r="V302" s="1"/>
  <c r="T303"/>
  <c r="V303" s="1"/>
  <c r="T304"/>
  <c r="V304" s="1"/>
  <c r="T305"/>
  <c r="V305" s="1"/>
  <c r="T306"/>
  <c r="V306" s="1"/>
  <c r="T307"/>
  <c r="V307" s="1"/>
  <c r="T308"/>
  <c r="V308" s="1"/>
  <c r="T309"/>
  <c r="V309" s="1"/>
  <c r="T310"/>
  <c r="V310" s="1"/>
  <c r="T311"/>
  <c r="V311" s="1"/>
  <c r="T312"/>
  <c r="V312" s="1"/>
  <c r="T313"/>
  <c r="V313" s="1"/>
  <c r="T314"/>
  <c r="V314" s="1"/>
  <c r="T315"/>
  <c r="V315" s="1"/>
  <c r="T316"/>
  <c r="V316" s="1"/>
  <c r="T317"/>
  <c r="V317" s="1"/>
  <c r="T318"/>
  <c r="V318" s="1"/>
  <c r="T319"/>
  <c r="V319" s="1"/>
  <c r="T320"/>
  <c r="V320" s="1"/>
  <c r="T321"/>
  <c r="V321" s="1"/>
  <c r="T322"/>
  <c r="V322" s="1"/>
  <c r="T323"/>
  <c r="V323" s="1"/>
  <c r="T324"/>
  <c r="V324" s="1"/>
  <c r="T325"/>
  <c r="V325" s="1"/>
  <c r="T326"/>
  <c r="V326" s="1"/>
  <c r="T327"/>
  <c r="V327" s="1"/>
  <c r="T328"/>
  <c r="V328" s="1"/>
  <c r="T329"/>
  <c r="V329" s="1"/>
  <c r="T330"/>
  <c r="V330" s="1"/>
  <c r="T331"/>
  <c r="V331" s="1"/>
  <c r="T332"/>
  <c r="V332" s="1"/>
  <c r="T333"/>
  <c r="V333" s="1"/>
  <c r="T334"/>
  <c r="V334" s="1"/>
  <c r="T335"/>
  <c r="V335" s="1"/>
  <c r="T336"/>
  <c r="V336" s="1"/>
  <c r="T337"/>
  <c r="V337" s="1"/>
  <c r="T338"/>
  <c r="V338" s="1"/>
  <c r="T339"/>
  <c r="V339" s="1"/>
  <c r="T340"/>
  <c r="V340" s="1"/>
  <c r="T341"/>
  <c r="V341" s="1"/>
  <c r="T342"/>
  <c r="V342" s="1"/>
  <c r="T343"/>
  <c r="V343" s="1"/>
  <c r="T344"/>
  <c r="V344" s="1"/>
  <c r="T345"/>
  <c r="V345" s="1"/>
  <c r="T346"/>
  <c r="V346" s="1"/>
  <c r="T347"/>
  <c r="V347" s="1"/>
  <c r="T348"/>
  <c r="V348" s="1"/>
  <c r="T349"/>
  <c r="V349" s="1"/>
  <c r="T350"/>
  <c r="V350" s="1"/>
  <c r="T351"/>
  <c r="V351" s="1"/>
  <c r="T352"/>
  <c r="V352" s="1"/>
  <c r="T353"/>
  <c r="V353" s="1"/>
  <c r="T354"/>
  <c r="V354" s="1"/>
  <c r="T355"/>
  <c r="V355" s="1"/>
  <c r="T356"/>
  <c r="V356" s="1"/>
  <c r="T357"/>
  <c r="V357" s="1"/>
  <c r="T358"/>
  <c r="V358" s="1"/>
  <c r="T359"/>
  <c r="V359" s="1"/>
  <c r="T360"/>
  <c r="V360" s="1"/>
  <c r="T361"/>
  <c r="V361" s="1"/>
  <c r="T362"/>
  <c r="V362" s="1"/>
  <c r="T363"/>
  <c r="V363" s="1"/>
  <c r="T364"/>
  <c r="V364" s="1"/>
  <c r="T365"/>
  <c r="V365" s="1"/>
  <c r="T366"/>
  <c r="V366" s="1"/>
  <c r="T367"/>
  <c r="V367" s="1"/>
  <c r="T368"/>
  <c r="V368" s="1"/>
  <c r="T369"/>
  <c r="V369" s="1"/>
  <c r="T370"/>
  <c r="V370" s="1"/>
  <c r="T371"/>
  <c r="V371" s="1"/>
  <c r="T372"/>
  <c r="V372" s="1"/>
  <c r="T373"/>
  <c r="V373" s="1"/>
  <c r="T374"/>
  <c r="V374" s="1"/>
  <c r="T375"/>
  <c r="V375" s="1"/>
  <c r="T376"/>
  <c r="V376" s="1"/>
  <c r="T377"/>
  <c r="V377" s="1"/>
  <c r="T378"/>
  <c r="V378" s="1"/>
  <c r="T379"/>
  <c r="V379" s="1"/>
  <c r="T380"/>
  <c r="V380" s="1"/>
  <c r="T381"/>
  <c r="V381" s="1"/>
  <c r="T382"/>
  <c r="V382" s="1"/>
  <c r="T383"/>
  <c r="V383" s="1"/>
  <c r="T384"/>
  <c r="V384" s="1"/>
  <c r="T385"/>
  <c r="V385" s="1"/>
  <c r="T386"/>
  <c r="V386" s="1"/>
  <c r="T387"/>
  <c r="V387" s="1"/>
  <c r="T388"/>
  <c r="V388" s="1"/>
  <c r="T389"/>
  <c r="V389" s="1"/>
  <c r="T390"/>
  <c r="V390" s="1"/>
  <c r="T391"/>
  <c r="V391" s="1"/>
  <c r="T392"/>
  <c r="V392" s="1"/>
  <c r="T393"/>
  <c r="V393" s="1"/>
  <c r="T394"/>
  <c r="V394" s="1"/>
  <c r="T395"/>
  <c r="V395" s="1"/>
  <c r="T396"/>
  <c r="V396" s="1"/>
  <c r="T397"/>
  <c r="V397" s="1"/>
  <c r="T398"/>
  <c r="V398" s="1"/>
  <c r="T399"/>
  <c r="V399" s="1"/>
  <c r="T400"/>
  <c r="V400" s="1"/>
  <c r="T401"/>
  <c r="V401" s="1"/>
  <c r="T402"/>
  <c r="V402" s="1"/>
  <c r="T403"/>
  <c r="V403" s="1"/>
  <c r="T404"/>
  <c r="V404" s="1"/>
  <c r="T405"/>
  <c r="V405" s="1"/>
  <c r="T406"/>
  <c r="V406" s="1"/>
  <c r="T407"/>
  <c r="V407" s="1"/>
  <c r="T408"/>
  <c r="V408" s="1"/>
  <c r="T409"/>
  <c r="V409" s="1"/>
  <c r="T410"/>
  <c r="V410" s="1"/>
  <c r="T411"/>
  <c r="V411" s="1"/>
  <c r="T412"/>
  <c r="V412" s="1"/>
  <c r="T413"/>
  <c r="V413" s="1"/>
  <c r="T414"/>
  <c r="V414" s="1"/>
  <c r="T415"/>
  <c r="V415" s="1"/>
  <c r="T416"/>
  <c r="V416" s="1"/>
  <c r="T417"/>
  <c r="V417" s="1"/>
  <c r="T418"/>
  <c r="V418" s="1"/>
  <c r="T419"/>
  <c r="V419" s="1"/>
  <c r="T420"/>
  <c r="V420" s="1"/>
  <c r="T421"/>
  <c r="V421" s="1"/>
  <c r="T422"/>
  <c r="V422" s="1"/>
  <c r="T423"/>
  <c r="V423" s="1"/>
  <c r="T424"/>
  <c r="V424" s="1"/>
  <c r="T425"/>
  <c r="V425" s="1"/>
  <c r="T426"/>
  <c r="V426" s="1"/>
  <c r="T427"/>
  <c r="V427" s="1"/>
  <c r="T428"/>
  <c r="V428" s="1"/>
  <c r="T429"/>
  <c r="V429" s="1"/>
  <c r="T430"/>
  <c r="V430" s="1"/>
  <c r="T431"/>
  <c r="V431" s="1"/>
  <c r="T432"/>
  <c r="V432" s="1"/>
  <c r="T433"/>
  <c r="V433" s="1"/>
  <c r="T434"/>
  <c r="V434" s="1"/>
  <c r="T435"/>
  <c r="V435" s="1"/>
  <c r="T436"/>
  <c r="V436" s="1"/>
  <c r="T437"/>
  <c r="V437" s="1"/>
  <c r="T438"/>
  <c r="T439"/>
  <c r="V439" s="1"/>
  <c r="T440"/>
  <c r="V440" s="1"/>
  <c r="T441"/>
  <c r="V441" s="1"/>
  <c r="T442"/>
  <c r="V442" s="1"/>
  <c r="T443"/>
  <c r="V443" s="1"/>
  <c r="T444"/>
  <c r="T445"/>
  <c r="T446"/>
  <c r="T447"/>
  <c r="V447" s="1"/>
  <c r="T448"/>
  <c r="V448" s="1"/>
  <c r="T449"/>
  <c r="V449" s="1"/>
  <c r="T450"/>
  <c r="V450" s="1"/>
  <c r="T451"/>
  <c r="V451" s="1"/>
  <c r="T452"/>
  <c r="V452" s="1"/>
  <c r="T453"/>
  <c r="V453" s="1"/>
  <c r="T454"/>
  <c r="V454" s="1"/>
  <c r="T455"/>
  <c r="T456"/>
  <c r="V456" s="1"/>
  <c r="T457"/>
  <c r="V457" s="1"/>
  <c r="T458"/>
  <c r="V458" s="1"/>
  <c r="T459"/>
  <c r="V459" s="1"/>
  <c r="T460"/>
  <c r="V460" s="1"/>
  <c r="T461"/>
  <c r="V461" s="1"/>
  <c r="T462"/>
  <c r="V462" s="1"/>
  <c r="T463"/>
  <c r="V463" s="1"/>
  <c r="T464"/>
  <c r="V464" s="1"/>
  <c r="T465"/>
  <c r="V465" s="1"/>
  <c r="T466"/>
  <c r="V466" s="1"/>
  <c r="T467"/>
  <c r="V467" s="1"/>
  <c r="T468"/>
  <c r="V468" s="1"/>
  <c r="T469"/>
  <c r="V469" s="1"/>
  <c r="T470"/>
  <c r="V470" s="1"/>
  <c r="T471"/>
  <c r="V471" s="1"/>
  <c r="T472"/>
  <c r="V472" s="1"/>
  <c r="T473"/>
  <c r="V473" s="1"/>
  <c r="T474"/>
  <c r="V474" s="1"/>
  <c r="T475"/>
  <c r="V475" s="1"/>
  <c r="T476"/>
  <c r="V476" s="1"/>
  <c r="T477"/>
  <c r="V477" s="1"/>
  <c r="T478"/>
  <c r="V478" s="1"/>
  <c r="T479"/>
  <c r="V479" s="1"/>
  <c r="T480"/>
  <c r="V480" s="1"/>
  <c r="T481"/>
  <c r="V481" s="1"/>
  <c r="T482"/>
  <c r="V482" s="1"/>
  <c r="T483"/>
  <c r="V483" s="1"/>
  <c r="T5"/>
  <c r="V5" s="1"/>
  <c r="R406"/>
  <c r="S406"/>
  <c r="R407"/>
  <c r="S407"/>
  <c r="R408"/>
  <c r="S408"/>
  <c r="R409"/>
  <c r="S409"/>
  <c r="R410"/>
  <c r="S410"/>
  <c r="R411"/>
  <c r="S411"/>
  <c r="R412"/>
  <c r="S412"/>
  <c r="R413"/>
  <c r="S413"/>
  <c r="R414"/>
  <c r="S414"/>
  <c r="R415"/>
  <c r="S415"/>
  <c r="R416"/>
  <c r="S416"/>
  <c r="R417"/>
  <c r="S417"/>
  <c r="R418"/>
  <c r="S418"/>
  <c r="R419"/>
  <c r="S419"/>
  <c r="R420"/>
  <c r="S420"/>
  <c r="R421"/>
  <c r="S421"/>
  <c r="R422"/>
  <c r="S422"/>
  <c r="R423"/>
  <c r="S423"/>
  <c r="R424"/>
  <c r="S424"/>
  <c r="R425"/>
  <c r="S425"/>
  <c r="R426"/>
  <c r="S426"/>
  <c r="R427"/>
  <c r="S427"/>
  <c r="R428"/>
  <c r="S428"/>
  <c r="R429"/>
  <c r="S429"/>
  <c r="R430"/>
  <c r="S430"/>
  <c r="R431"/>
  <c r="S431"/>
  <c r="R432"/>
  <c r="S432"/>
  <c r="R433"/>
  <c r="S433"/>
  <c r="R434"/>
  <c r="S434"/>
  <c r="R435"/>
  <c r="S435"/>
  <c r="R436"/>
  <c r="S436"/>
  <c r="R437"/>
  <c r="S437"/>
  <c r="R438"/>
  <c r="S438"/>
  <c r="R439"/>
  <c r="S439"/>
  <c r="R440"/>
  <c r="S440"/>
  <c r="R441"/>
  <c r="S441"/>
  <c r="R442"/>
  <c r="S442"/>
  <c r="R443"/>
  <c r="S443"/>
  <c r="R444"/>
  <c r="S444"/>
  <c r="R445"/>
  <c r="S445"/>
  <c r="R446"/>
  <c r="S446"/>
  <c r="R447"/>
  <c r="S447"/>
  <c r="R448"/>
  <c r="S448"/>
  <c r="R449"/>
  <c r="S449"/>
  <c r="R450"/>
  <c r="S450"/>
  <c r="R451"/>
  <c r="S451"/>
  <c r="R452"/>
  <c r="S452"/>
  <c r="R453"/>
  <c r="S453"/>
  <c r="R454"/>
  <c r="S454"/>
  <c r="R455"/>
  <c r="S455"/>
  <c r="R456"/>
  <c r="S456"/>
  <c r="R457"/>
  <c r="S457"/>
  <c r="R458"/>
  <c r="S458"/>
  <c r="R459"/>
  <c r="S459"/>
  <c r="R460"/>
  <c r="S460"/>
  <c r="R461"/>
  <c r="S461"/>
  <c r="R462"/>
  <c r="S462"/>
  <c r="R463"/>
  <c r="S463"/>
  <c r="R464"/>
  <c r="S464"/>
  <c r="R465"/>
  <c r="S465"/>
  <c r="R466"/>
  <c r="S466"/>
  <c r="R467"/>
  <c r="S467"/>
  <c r="R468"/>
  <c r="S468"/>
  <c r="R469"/>
  <c r="S469"/>
  <c r="R470"/>
  <c r="S470"/>
  <c r="R471"/>
  <c r="S471"/>
  <c r="R472"/>
  <c r="S472"/>
  <c r="R473"/>
  <c r="S473"/>
  <c r="R474"/>
  <c r="S474"/>
  <c r="R475"/>
  <c r="S475"/>
  <c r="R476"/>
  <c r="S476"/>
  <c r="R477"/>
  <c r="S477"/>
  <c r="R478"/>
  <c r="S478"/>
  <c r="R479"/>
  <c r="S479"/>
  <c r="R480"/>
  <c r="S480"/>
  <c r="R481"/>
  <c r="S481"/>
  <c r="R482"/>
  <c r="S482"/>
  <c r="R483"/>
  <c r="S483"/>
  <c r="R310"/>
  <c r="S310"/>
  <c r="R311"/>
  <c r="S311"/>
  <c r="R312"/>
  <c r="S312"/>
  <c r="R313"/>
  <c r="S313"/>
  <c r="R314"/>
  <c r="S314"/>
  <c r="R315"/>
  <c r="S315"/>
  <c r="R316"/>
  <c r="S316"/>
  <c r="R317"/>
  <c r="S317"/>
  <c r="R318"/>
  <c r="S318"/>
  <c r="R319"/>
  <c r="S319"/>
  <c r="R320"/>
  <c r="S320"/>
  <c r="R321"/>
  <c r="S321"/>
  <c r="R322"/>
  <c r="S322"/>
  <c r="R323"/>
  <c r="S323"/>
  <c r="R324"/>
  <c r="S324"/>
  <c r="R325"/>
  <c r="S325"/>
  <c r="R326"/>
  <c r="S326"/>
  <c r="R327"/>
  <c r="S327"/>
  <c r="R328"/>
  <c r="S328"/>
  <c r="R329"/>
  <c r="S329"/>
  <c r="R330"/>
  <c r="S330"/>
  <c r="R331"/>
  <c r="S331"/>
  <c r="R332"/>
  <c r="S332"/>
  <c r="R333"/>
  <c r="S333"/>
  <c r="R334"/>
  <c r="S334"/>
  <c r="R335"/>
  <c r="S335"/>
  <c r="R336"/>
  <c r="S336"/>
  <c r="R337"/>
  <c r="S337"/>
  <c r="R338"/>
  <c r="S338"/>
  <c r="R339"/>
  <c r="S339"/>
  <c r="R340"/>
  <c r="S340"/>
  <c r="R341"/>
  <c r="S341"/>
  <c r="R342"/>
  <c r="S342"/>
  <c r="R343"/>
  <c r="S343"/>
  <c r="R344"/>
  <c r="S344"/>
  <c r="R345"/>
  <c r="S345"/>
  <c r="R346"/>
  <c r="S346"/>
  <c r="R347"/>
  <c r="S347"/>
  <c r="R348"/>
  <c r="S348"/>
  <c r="R349"/>
  <c r="S349"/>
  <c r="R350"/>
  <c r="S350"/>
  <c r="R351"/>
  <c r="S351"/>
  <c r="R352"/>
  <c r="S352"/>
  <c r="R353"/>
  <c r="S353"/>
  <c r="R354"/>
  <c r="S354"/>
  <c r="R355"/>
  <c r="S355"/>
  <c r="R356"/>
  <c r="S356"/>
  <c r="R357"/>
  <c r="S357"/>
  <c r="R358"/>
  <c r="S358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R372"/>
  <c r="S372"/>
  <c r="R373"/>
  <c r="S373"/>
  <c r="R374"/>
  <c r="S374"/>
  <c r="R375"/>
  <c r="S375"/>
  <c r="R376"/>
  <c r="S376"/>
  <c r="R377"/>
  <c r="S377"/>
  <c r="R378"/>
  <c r="S378"/>
  <c r="R379"/>
  <c r="S379"/>
  <c r="R380"/>
  <c r="S380"/>
  <c r="R381"/>
  <c r="S381"/>
  <c r="R382"/>
  <c r="S382"/>
  <c r="R383"/>
  <c r="S383"/>
  <c r="R384"/>
  <c r="S384"/>
  <c r="R385"/>
  <c r="S385"/>
  <c r="R386"/>
  <c r="S386"/>
  <c r="R387"/>
  <c r="S387"/>
  <c r="R388"/>
  <c r="S388"/>
  <c r="R389"/>
  <c r="S389"/>
  <c r="R390"/>
  <c r="S390"/>
  <c r="R391"/>
  <c r="S391"/>
  <c r="R392"/>
  <c r="S392"/>
  <c r="R393"/>
  <c r="S393"/>
  <c r="R394"/>
  <c r="S394"/>
  <c r="R395"/>
  <c r="S395"/>
  <c r="R396"/>
  <c r="S396"/>
  <c r="R397"/>
  <c r="S397"/>
  <c r="R398"/>
  <c r="S398"/>
  <c r="R399"/>
  <c r="S399"/>
  <c r="R400"/>
  <c r="S400"/>
  <c r="R401"/>
  <c r="S401"/>
  <c r="R402"/>
  <c r="S402"/>
  <c r="R403"/>
  <c r="S403"/>
  <c r="R404"/>
  <c r="S404"/>
  <c r="R405"/>
  <c r="S405"/>
  <c r="D28" i="3"/>
  <c r="D29"/>
  <c r="D27"/>
  <c r="R265" i="1"/>
  <c r="S265"/>
  <c r="R266"/>
  <c r="S266"/>
  <c r="R267"/>
  <c r="S267"/>
  <c r="R268"/>
  <c r="S268"/>
  <c r="R269"/>
  <c r="S269"/>
  <c r="R270"/>
  <c r="S270"/>
  <c r="R271"/>
  <c r="S271"/>
  <c r="R272"/>
  <c r="S272"/>
  <c r="R273"/>
  <c r="S273"/>
  <c r="R274"/>
  <c r="S274"/>
  <c r="R275"/>
  <c r="S275"/>
  <c r="R276"/>
  <c r="S276"/>
  <c r="R277"/>
  <c r="S277"/>
  <c r="R278"/>
  <c r="S278"/>
  <c r="R279"/>
  <c r="S279"/>
  <c r="R280"/>
  <c r="S280"/>
  <c r="R281"/>
  <c r="S281"/>
  <c r="R282"/>
  <c r="S282"/>
  <c r="R283"/>
  <c r="S283"/>
  <c r="R284"/>
  <c r="S284"/>
  <c r="R285"/>
  <c r="S285"/>
  <c r="R286"/>
  <c r="S286"/>
  <c r="R287"/>
  <c r="S287"/>
  <c r="R288"/>
  <c r="S288"/>
  <c r="R289"/>
  <c r="S289"/>
  <c r="R290"/>
  <c r="S290"/>
  <c r="R291"/>
  <c r="S291"/>
  <c r="R292"/>
  <c r="S292"/>
  <c r="R293"/>
  <c r="S293"/>
  <c r="R294"/>
  <c r="S294"/>
  <c r="R295"/>
  <c r="S295"/>
  <c r="R296"/>
  <c r="S296"/>
  <c r="R297"/>
  <c r="S297"/>
  <c r="R298"/>
  <c r="S298"/>
  <c r="R299"/>
  <c r="S299"/>
  <c r="R300"/>
  <c r="S300"/>
  <c r="R301"/>
  <c r="S301"/>
  <c r="R302"/>
  <c r="S302"/>
  <c r="R303"/>
  <c r="S303"/>
  <c r="R304"/>
  <c r="S304"/>
  <c r="R305"/>
  <c r="S305"/>
  <c r="R306"/>
  <c r="S306"/>
  <c r="R307"/>
  <c r="S307"/>
  <c r="R308"/>
  <c r="S308"/>
  <c r="R309"/>
  <c r="S309"/>
  <c r="R227"/>
  <c r="S227"/>
  <c r="R228"/>
  <c r="S228"/>
  <c r="R229"/>
  <c r="S229"/>
  <c r="R230"/>
  <c r="S230"/>
  <c r="R231"/>
  <c r="S231"/>
  <c r="R232"/>
  <c r="S232"/>
  <c r="R233"/>
  <c r="S233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47"/>
  <c r="S247"/>
  <c r="R248"/>
  <c r="S248"/>
  <c r="R249"/>
  <c r="S249"/>
  <c r="R250"/>
  <c r="S250"/>
  <c r="R251"/>
  <c r="S251"/>
  <c r="R252"/>
  <c r="S252"/>
  <c r="R253"/>
  <c r="S253"/>
  <c r="R254"/>
  <c r="S254"/>
  <c r="R255"/>
  <c r="S255"/>
  <c r="R256"/>
  <c r="S256"/>
  <c r="R257"/>
  <c r="S257"/>
  <c r="R258"/>
  <c r="S258"/>
  <c r="R259"/>
  <c r="S259"/>
  <c r="R260"/>
  <c r="S260"/>
  <c r="R261"/>
  <c r="S261"/>
  <c r="R262"/>
  <c r="S262"/>
  <c r="R263"/>
  <c r="S263"/>
  <c r="R264"/>
  <c r="S264"/>
  <c r="R6"/>
  <c r="S6"/>
  <c r="R7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153"/>
  <c r="S153"/>
  <c r="R154"/>
  <c r="S154"/>
  <c r="R155"/>
  <c r="S155"/>
  <c r="R156"/>
  <c r="S156"/>
  <c r="R157"/>
  <c r="S157"/>
  <c r="R158"/>
  <c r="S158"/>
  <c r="R159"/>
  <c r="S159"/>
  <c r="R160"/>
  <c r="S160"/>
  <c r="R161"/>
  <c r="S161"/>
  <c r="R162"/>
  <c r="S162"/>
  <c r="R163"/>
  <c r="S163"/>
  <c r="R164"/>
  <c r="S164"/>
  <c r="R165"/>
  <c r="S165"/>
  <c r="R166"/>
  <c r="S166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S184"/>
  <c r="R185"/>
  <c r="S185"/>
  <c r="R186"/>
  <c r="S186"/>
  <c r="R187"/>
  <c r="S187"/>
  <c r="R188"/>
  <c r="S188"/>
  <c r="R189"/>
  <c r="S189"/>
  <c r="R190"/>
  <c r="S190"/>
  <c r="R191"/>
  <c r="S191"/>
  <c r="R192"/>
  <c r="S192"/>
  <c r="R193"/>
  <c r="S193"/>
  <c r="R194"/>
  <c r="S194"/>
  <c r="R195"/>
  <c r="S195"/>
  <c r="R196"/>
  <c r="S196"/>
  <c r="R197"/>
  <c r="S197"/>
  <c r="R198"/>
  <c r="S198"/>
  <c r="R199"/>
  <c r="S199"/>
  <c r="R200"/>
  <c r="S200"/>
  <c r="R201"/>
  <c r="S201"/>
  <c r="R202"/>
  <c r="S202"/>
  <c r="R203"/>
  <c r="S203"/>
  <c r="R204"/>
  <c r="S204"/>
  <c r="R205"/>
  <c r="S205"/>
  <c r="R206"/>
  <c r="S206"/>
  <c r="R207"/>
  <c r="S207"/>
  <c r="R208"/>
  <c r="S208"/>
  <c r="R209"/>
  <c r="S209"/>
  <c r="R210"/>
  <c r="S210"/>
  <c r="R211"/>
  <c r="S211"/>
  <c r="R212"/>
  <c r="S212"/>
  <c r="R213"/>
  <c r="S213"/>
  <c r="R214"/>
  <c r="S214"/>
  <c r="R215"/>
  <c r="S215"/>
  <c r="R216"/>
  <c r="S216"/>
  <c r="R217"/>
  <c r="S217"/>
  <c r="R218"/>
  <c r="S218"/>
  <c r="R219"/>
  <c r="S219"/>
  <c r="R220"/>
  <c r="S220"/>
  <c r="R221"/>
  <c r="S221"/>
  <c r="R222"/>
  <c r="S222"/>
  <c r="R223"/>
  <c r="S223"/>
  <c r="R224"/>
  <c r="S224"/>
  <c r="R225"/>
  <c r="S225"/>
  <c r="R226"/>
  <c r="S226"/>
  <c r="S5"/>
  <c r="R5"/>
  <c r="W5" l="1"/>
  <c r="BE3"/>
  <c r="AY3"/>
  <c r="BB3"/>
  <c r="AP3"/>
  <c r="AA3"/>
  <c r="AS3"/>
  <c r="AD3"/>
  <c r="AV3"/>
  <c r="AG3"/>
  <c r="AM3"/>
  <c r="AJ3"/>
  <c r="X3"/>
  <c r="Y470"/>
  <c r="Z470"/>
  <c r="Y440"/>
  <c r="Z440"/>
  <c r="Y473"/>
  <c r="Z473"/>
  <c r="Y467"/>
  <c r="Z467"/>
  <c r="Y461"/>
  <c r="Z461"/>
  <c r="Y455"/>
  <c r="Z455"/>
  <c r="Y449"/>
  <c r="Z449"/>
  <c r="Y443"/>
  <c r="Z443"/>
  <c r="Y437"/>
  <c r="Z437"/>
  <c r="Y431"/>
  <c r="Z431"/>
  <c r="Y425"/>
  <c r="Z425"/>
  <c r="Y419"/>
  <c r="Z419"/>
  <c r="Y413"/>
  <c r="Z413"/>
  <c r="Y407"/>
  <c r="Z407"/>
  <c r="Y401"/>
  <c r="Z401"/>
  <c r="Y395"/>
  <c r="Z395"/>
  <c r="Y389"/>
  <c r="Z389"/>
  <c r="Y383"/>
  <c r="Z383"/>
  <c r="Y377"/>
  <c r="Z377"/>
  <c r="Y371"/>
  <c r="Z371"/>
  <c r="Y365"/>
  <c r="Z365"/>
  <c r="Y359"/>
  <c r="Z359"/>
  <c r="Y353"/>
  <c r="Z353"/>
  <c r="Y347"/>
  <c r="Z347"/>
  <c r="Y341"/>
  <c r="Z341"/>
  <c r="Y335"/>
  <c r="Z335"/>
  <c r="Y329"/>
  <c r="Z329"/>
  <c r="Y323"/>
  <c r="Z323"/>
  <c r="Y317"/>
  <c r="Z317"/>
  <c r="Y311"/>
  <c r="Z311"/>
  <c r="Y305"/>
  <c r="Z305"/>
  <c r="Y299"/>
  <c r="Z299"/>
  <c r="Y293"/>
  <c r="Z293"/>
  <c r="Y287"/>
  <c r="Z287"/>
  <c r="Y281"/>
  <c r="Z281"/>
  <c r="Y275"/>
  <c r="Z275"/>
  <c r="Y269"/>
  <c r="Z269"/>
  <c r="Y263"/>
  <c r="Z263"/>
  <c r="Y257"/>
  <c r="Z257"/>
  <c r="Y251"/>
  <c r="Z251"/>
  <c r="Y245"/>
  <c r="Z245"/>
  <c r="Y239"/>
  <c r="Z239"/>
  <c r="Y233"/>
  <c r="Z233"/>
  <c r="Y227"/>
  <c r="Z227"/>
  <c r="Y221"/>
  <c r="Z221"/>
  <c r="Y215"/>
  <c r="Z215"/>
  <c r="Y209"/>
  <c r="Z209"/>
  <c r="Y203"/>
  <c r="Z203"/>
  <c r="Y197"/>
  <c r="Z197"/>
  <c r="Y191"/>
  <c r="Z191"/>
  <c r="Y185"/>
  <c r="Z185"/>
  <c r="Y179"/>
  <c r="Z179"/>
  <c r="Y173"/>
  <c r="Z173"/>
  <c r="Y167"/>
  <c r="Z167"/>
  <c r="Y161"/>
  <c r="Z161"/>
  <c r="Y155"/>
  <c r="Z155"/>
  <c r="Y149"/>
  <c r="Z149"/>
  <c r="Y143"/>
  <c r="Z143"/>
  <c r="Y137"/>
  <c r="Z137"/>
  <c r="Y131"/>
  <c r="Z131"/>
  <c r="Y125"/>
  <c r="Z125"/>
  <c r="Y119"/>
  <c r="Z119"/>
  <c r="Y113"/>
  <c r="Z113"/>
  <c r="Y107"/>
  <c r="Z107"/>
  <c r="Y101"/>
  <c r="Z101"/>
  <c r="Y95"/>
  <c r="Z95"/>
  <c r="Y89"/>
  <c r="Z89"/>
  <c r="Y83"/>
  <c r="Z83"/>
  <c r="Y77"/>
  <c r="Z77"/>
  <c r="Y71"/>
  <c r="Z71"/>
  <c r="Y65"/>
  <c r="Z65"/>
  <c r="Y59"/>
  <c r="Z59"/>
  <c r="Y53"/>
  <c r="Z53"/>
  <c r="Y47"/>
  <c r="Z47"/>
  <c r="Y41"/>
  <c r="Z41"/>
  <c r="Y35"/>
  <c r="Z35"/>
  <c r="Y29"/>
  <c r="Z29"/>
  <c r="Y23"/>
  <c r="Z23"/>
  <c r="Y17"/>
  <c r="Z17"/>
  <c r="Y11"/>
  <c r="Z11"/>
  <c r="AC5"/>
  <c r="AB5"/>
  <c r="AB478"/>
  <c r="AC478"/>
  <c r="AB472"/>
  <c r="AC472"/>
  <c r="AB466"/>
  <c r="AC466"/>
  <c r="AB460"/>
  <c r="AC460"/>
  <c r="AB454"/>
  <c r="AC454"/>
  <c r="AB448"/>
  <c r="AC448"/>
  <c r="AB442"/>
  <c r="AC442"/>
  <c r="AB436"/>
  <c r="AC436"/>
  <c r="AB430"/>
  <c r="AC430"/>
  <c r="AB424"/>
  <c r="AC424"/>
  <c r="AB418"/>
  <c r="AC418"/>
  <c r="AB412"/>
  <c r="AC412"/>
  <c r="AB406"/>
  <c r="AC406"/>
  <c r="AB400"/>
  <c r="AC400"/>
  <c r="AB394"/>
  <c r="AC394"/>
  <c r="AB388"/>
  <c r="AC388"/>
  <c r="AB382"/>
  <c r="AC382"/>
  <c r="AB376"/>
  <c r="AC376"/>
  <c r="AB370"/>
  <c r="AC370"/>
  <c r="AC364"/>
  <c r="AB364"/>
  <c r="AC358"/>
  <c r="AB358"/>
  <c r="AB352"/>
  <c r="AC352"/>
  <c r="AC346"/>
  <c r="AB346"/>
  <c r="AC340"/>
  <c r="AB340"/>
  <c r="AB334"/>
  <c r="AC334"/>
  <c r="AC328"/>
  <c r="AB328"/>
  <c r="AC322"/>
  <c r="AB322"/>
  <c r="AB316"/>
  <c r="AC316"/>
  <c r="AC310"/>
  <c r="AB310"/>
  <c r="AC304"/>
  <c r="AB304"/>
  <c r="AB298"/>
  <c r="AC298"/>
  <c r="AC292"/>
  <c r="AB292"/>
  <c r="AC286"/>
  <c r="AB286"/>
  <c r="AB280"/>
  <c r="AC280"/>
  <c r="AC274"/>
  <c r="AB274"/>
  <c r="AC268"/>
  <c r="AB268"/>
  <c r="AB262"/>
  <c r="AC262"/>
  <c r="AC256"/>
  <c r="AB256"/>
  <c r="AC250"/>
  <c r="AB250"/>
  <c r="AB244"/>
  <c r="AC244"/>
  <c r="AC238"/>
  <c r="AB238"/>
  <c r="AC232"/>
  <c r="AB232"/>
  <c r="AB226"/>
  <c r="AC226"/>
  <c r="AC220"/>
  <c r="AB220"/>
  <c r="AC214"/>
  <c r="AB214"/>
  <c r="AB208"/>
  <c r="AC208"/>
  <c r="AC202"/>
  <c r="AB202"/>
  <c r="AC196"/>
  <c r="AB196"/>
  <c r="AB190"/>
  <c r="AC190"/>
  <c r="AC184"/>
  <c r="AB184"/>
  <c r="AC178"/>
  <c r="AB178"/>
  <c r="AB172"/>
  <c r="AC172"/>
  <c r="AC166"/>
  <c r="AB166"/>
  <c r="AC160"/>
  <c r="AB160"/>
  <c r="AB154"/>
  <c r="AC154"/>
  <c r="AC148"/>
  <c r="AB148"/>
  <c r="AC142"/>
  <c r="AB142"/>
  <c r="AC136"/>
  <c r="AB136"/>
  <c r="AC130"/>
  <c r="AB130"/>
  <c r="AC124"/>
  <c r="AB124"/>
  <c r="AC118"/>
  <c r="AB118"/>
  <c r="AC112"/>
  <c r="AB112"/>
  <c r="AC106"/>
  <c r="AB106"/>
  <c r="AC100"/>
  <c r="AB100"/>
  <c r="AC94"/>
  <c r="AB94"/>
  <c r="AC88"/>
  <c r="AB88"/>
  <c r="AC82"/>
  <c r="AB82"/>
  <c r="AC76"/>
  <c r="AB76"/>
  <c r="AC70"/>
  <c r="AB70"/>
  <c r="AC64"/>
  <c r="AB64"/>
  <c r="AC58"/>
  <c r="AB58"/>
  <c r="AC52"/>
  <c r="AB52"/>
  <c r="AC46"/>
  <c r="AB46"/>
  <c r="AC40"/>
  <c r="AB40"/>
  <c r="AC34"/>
  <c r="AB34"/>
  <c r="AC28"/>
  <c r="AB28"/>
  <c r="AC22"/>
  <c r="AB22"/>
  <c r="AC16"/>
  <c r="AB16"/>
  <c r="AC10"/>
  <c r="AB10"/>
  <c r="AF483"/>
  <c r="AE483"/>
  <c r="AF477"/>
  <c r="AE477"/>
  <c r="AF471"/>
  <c r="AE471"/>
  <c r="AF465"/>
  <c r="AE465"/>
  <c r="AF459"/>
  <c r="AE459"/>
  <c r="AF453"/>
  <c r="AE453"/>
  <c r="AF447"/>
  <c r="AE447"/>
  <c r="AF441"/>
  <c r="AE441"/>
  <c r="AF435"/>
  <c r="AE435"/>
  <c r="AF429"/>
  <c r="AE429"/>
  <c r="AF423"/>
  <c r="AE423"/>
  <c r="AF417"/>
  <c r="AE417"/>
  <c r="AF411"/>
  <c r="AE411"/>
  <c r="AF405"/>
  <c r="AE405"/>
  <c r="AF399"/>
  <c r="AE399"/>
  <c r="AF393"/>
  <c r="AE393"/>
  <c r="AF387"/>
  <c r="AE387"/>
  <c r="AF381"/>
  <c r="AE381"/>
  <c r="AF375"/>
  <c r="AE375"/>
  <c r="AF369"/>
  <c r="AE369"/>
  <c r="AF363"/>
  <c r="AE363"/>
  <c r="AF357"/>
  <c r="AE357"/>
  <c r="AF351"/>
  <c r="AE351"/>
  <c r="AF345"/>
  <c r="AE345"/>
  <c r="AF339"/>
  <c r="AE339"/>
  <c r="AF333"/>
  <c r="AE333"/>
  <c r="AF327"/>
  <c r="AE327"/>
  <c r="AF321"/>
  <c r="AE321"/>
  <c r="AF315"/>
  <c r="AE315"/>
  <c r="AF309"/>
  <c r="AE309"/>
  <c r="AF303"/>
  <c r="AE303"/>
  <c r="AF297"/>
  <c r="AE297"/>
  <c r="AF291"/>
  <c r="AE291"/>
  <c r="AF285"/>
  <c r="AE285"/>
  <c r="AF279"/>
  <c r="AE279"/>
  <c r="AF273"/>
  <c r="AE273"/>
  <c r="AF267"/>
  <c r="AE267"/>
  <c r="AF261"/>
  <c r="AE261"/>
  <c r="AF255"/>
  <c r="AE255"/>
  <c r="AF249"/>
  <c r="AE249"/>
  <c r="AF243"/>
  <c r="AE243"/>
  <c r="AF237"/>
  <c r="AE237"/>
  <c r="AF231"/>
  <c r="AE231"/>
  <c r="AF225"/>
  <c r="AE225"/>
  <c r="AF219"/>
  <c r="AE219"/>
  <c r="AF213"/>
  <c r="AE213"/>
  <c r="AF207"/>
  <c r="AE207"/>
  <c r="AF201"/>
  <c r="AE201"/>
  <c r="AF195"/>
  <c r="AE195"/>
  <c r="AF189"/>
  <c r="AE189"/>
  <c r="Y458"/>
  <c r="Z458"/>
  <c r="Y434"/>
  <c r="Z434"/>
  <c r="Y479"/>
  <c r="Z479"/>
  <c r="Y480"/>
  <c r="Z480"/>
  <c r="Y474"/>
  <c r="Z474"/>
  <c r="Y468"/>
  <c r="Z468"/>
  <c r="Y462"/>
  <c r="Z462"/>
  <c r="Y456"/>
  <c r="Z456"/>
  <c r="Y450"/>
  <c r="Z450"/>
  <c r="Y444"/>
  <c r="Z444"/>
  <c r="Y438"/>
  <c r="Z438"/>
  <c r="Y432"/>
  <c r="Z432"/>
  <c r="Y426"/>
  <c r="Z426"/>
  <c r="Y420"/>
  <c r="Z420"/>
  <c r="Y414"/>
  <c r="Z414"/>
  <c r="Y408"/>
  <c r="Z408"/>
  <c r="Y402"/>
  <c r="Z402"/>
  <c r="Y396"/>
  <c r="Z396"/>
  <c r="Y390"/>
  <c r="Z390"/>
  <c r="Y384"/>
  <c r="Z384"/>
  <c r="Y378"/>
  <c r="Z378"/>
  <c r="Y372"/>
  <c r="Z372"/>
  <c r="Y366"/>
  <c r="Z366"/>
  <c r="Y360"/>
  <c r="Z360"/>
  <c r="Y354"/>
  <c r="Z354"/>
  <c r="Y348"/>
  <c r="Z348"/>
  <c r="Y342"/>
  <c r="Z342"/>
  <c r="Y336"/>
  <c r="Z336"/>
  <c r="Y330"/>
  <c r="Z330"/>
  <c r="Y324"/>
  <c r="Z324"/>
  <c r="Y318"/>
  <c r="Z318"/>
  <c r="Y312"/>
  <c r="Z312"/>
  <c r="Y306"/>
  <c r="Z306"/>
  <c r="Y300"/>
  <c r="Z300"/>
  <c r="Y294"/>
  <c r="Z294"/>
  <c r="Y288"/>
  <c r="Z288"/>
  <c r="Y282"/>
  <c r="Z282"/>
  <c r="Y276"/>
  <c r="Z276"/>
  <c r="Y270"/>
  <c r="Z270"/>
  <c r="Y264"/>
  <c r="Z264"/>
  <c r="Y258"/>
  <c r="Z258"/>
  <c r="Y252"/>
  <c r="Z252"/>
  <c r="Y246"/>
  <c r="Z246"/>
  <c r="Y240"/>
  <c r="Z240"/>
  <c r="Y234"/>
  <c r="Z234"/>
  <c r="Y228"/>
  <c r="Z228"/>
  <c r="Y222"/>
  <c r="Z222"/>
  <c r="Y216"/>
  <c r="Z216"/>
  <c r="Y210"/>
  <c r="Z210"/>
  <c r="Y204"/>
  <c r="Z204"/>
  <c r="Y198"/>
  <c r="Z198"/>
  <c r="Y192"/>
  <c r="Z192"/>
  <c r="Y186"/>
  <c r="Z186"/>
  <c r="Y180"/>
  <c r="Z180"/>
  <c r="Y174"/>
  <c r="Z174"/>
  <c r="Y168"/>
  <c r="Z168"/>
  <c r="Y162"/>
  <c r="Z162"/>
  <c r="Y156"/>
  <c r="Z156"/>
  <c r="Y150"/>
  <c r="Z150"/>
  <c r="Z144"/>
  <c r="Y144"/>
  <c r="Z138"/>
  <c r="Y138"/>
  <c r="Y132"/>
  <c r="Z132"/>
  <c r="Z126"/>
  <c r="Y126"/>
  <c r="Z120"/>
  <c r="Y120"/>
  <c r="Y114"/>
  <c r="Z114"/>
  <c r="Z108"/>
  <c r="Y108"/>
  <c r="Z102"/>
  <c r="Y102"/>
  <c r="Y96"/>
  <c r="Z96"/>
  <c r="Z90"/>
  <c r="Y90"/>
  <c r="Z84"/>
  <c r="Y84"/>
  <c r="Z78"/>
  <c r="Y78"/>
  <c r="Z72"/>
  <c r="Y72"/>
  <c r="Z66"/>
  <c r="Y66"/>
  <c r="Z60"/>
  <c r="Y60"/>
  <c r="Z54"/>
  <c r="Y54"/>
  <c r="Z48"/>
  <c r="Y48"/>
  <c r="Z42"/>
  <c r="Y42"/>
  <c r="Z36"/>
  <c r="Y36"/>
  <c r="Z30"/>
  <c r="Y30"/>
  <c r="Z24"/>
  <c r="Y24"/>
  <c r="Z18"/>
  <c r="Y18"/>
  <c r="Z12"/>
  <c r="Y12"/>
  <c r="Z6"/>
  <c r="Y6"/>
  <c r="AC479"/>
  <c r="AB479"/>
  <c r="AC473"/>
  <c r="AB473"/>
  <c r="AC467"/>
  <c r="AB467"/>
  <c r="AC461"/>
  <c r="AB461"/>
  <c r="AC455"/>
  <c r="AB455"/>
  <c r="AC449"/>
  <c r="AB449"/>
  <c r="AC443"/>
  <c r="AB443"/>
  <c r="AC437"/>
  <c r="AB437"/>
  <c r="AC431"/>
  <c r="AB431"/>
  <c r="AC425"/>
  <c r="AB425"/>
  <c r="AC419"/>
  <c r="AB419"/>
  <c r="AC413"/>
  <c r="AB413"/>
  <c r="AC407"/>
  <c r="AB407"/>
  <c r="AC401"/>
  <c r="AB401"/>
  <c r="AC395"/>
  <c r="AB395"/>
  <c r="AC389"/>
  <c r="AB389"/>
  <c r="AC383"/>
  <c r="AB383"/>
  <c r="AC377"/>
  <c r="AB377"/>
  <c r="AC371"/>
  <c r="AB371"/>
  <c r="AB365"/>
  <c r="AC365"/>
  <c r="AB359"/>
  <c r="AC359"/>
  <c r="AB353"/>
  <c r="AC353"/>
  <c r="AB347"/>
  <c r="AC347"/>
  <c r="AB341"/>
  <c r="AC341"/>
  <c r="AB335"/>
  <c r="AC335"/>
  <c r="AB329"/>
  <c r="AC329"/>
  <c r="AB323"/>
  <c r="AC323"/>
  <c r="AB317"/>
  <c r="AC317"/>
  <c r="AB311"/>
  <c r="AC311"/>
  <c r="AB305"/>
  <c r="AC305"/>
  <c r="AB299"/>
  <c r="AC299"/>
  <c r="AB293"/>
  <c r="AC293"/>
  <c r="AB287"/>
  <c r="AC287"/>
  <c r="AB281"/>
  <c r="AC281"/>
  <c r="AB275"/>
  <c r="AC275"/>
  <c r="AB269"/>
  <c r="AC269"/>
  <c r="AB263"/>
  <c r="AC263"/>
  <c r="AB257"/>
  <c r="AC257"/>
  <c r="AB251"/>
  <c r="AC251"/>
  <c r="AB245"/>
  <c r="AC245"/>
  <c r="AB239"/>
  <c r="AC239"/>
  <c r="AB233"/>
  <c r="AC233"/>
  <c r="AB227"/>
  <c r="AC227"/>
  <c r="AB221"/>
  <c r="AC221"/>
  <c r="AB215"/>
  <c r="AC215"/>
  <c r="AB209"/>
  <c r="AC209"/>
  <c r="AB203"/>
  <c r="AC203"/>
  <c r="AB197"/>
  <c r="AC197"/>
  <c r="AB191"/>
  <c r="AC191"/>
  <c r="AB185"/>
  <c r="AC185"/>
  <c r="AB179"/>
  <c r="AC179"/>
  <c r="AB173"/>
  <c r="AC173"/>
  <c r="AB167"/>
  <c r="AC167"/>
  <c r="AB161"/>
  <c r="AC161"/>
  <c r="AB155"/>
  <c r="AC155"/>
  <c r="AB149"/>
  <c r="AC149"/>
  <c r="AB143"/>
  <c r="AC143"/>
  <c r="AB137"/>
  <c r="AC137"/>
  <c r="AB131"/>
  <c r="AC131"/>
  <c r="AB125"/>
  <c r="AC125"/>
  <c r="AB119"/>
  <c r="AC119"/>
  <c r="AB113"/>
  <c r="AC113"/>
  <c r="AB107"/>
  <c r="AC107"/>
  <c r="AB101"/>
  <c r="AC101"/>
  <c r="AB95"/>
  <c r="AC95"/>
  <c r="AB89"/>
  <c r="AC89"/>
  <c r="AB83"/>
  <c r="AC83"/>
  <c r="AB77"/>
  <c r="AC77"/>
  <c r="AB71"/>
  <c r="AC71"/>
  <c r="AB65"/>
  <c r="AC65"/>
  <c r="AB59"/>
  <c r="AC59"/>
  <c r="AB53"/>
  <c r="AC53"/>
  <c r="AB47"/>
  <c r="AC47"/>
  <c r="AB41"/>
  <c r="AC41"/>
  <c r="AB35"/>
  <c r="AC35"/>
  <c r="AB29"/>
  <c r="AC29"/>
  <c r="AB23"/>
  <c r="AC23"/>
  <c r="AB17"/>
  <c r="AC17"/>
  <c r="AB11"/>
  <c r="AC11"/>
  <c r="AF5"/>
  <c r="AE5"/>
  <c r="AE478"/>
  <c r="AF478"/>
  <c r="AE472"/>
  <c r="AF472"/>
  <c r="AE466"/>
  <c r="AF466"/>
  <c r="AE460"/>
  <c r="AF460"/>
  <c r="AE454"/>
  <c r="AF454"/>
  <c r="AE448"/>
  <c r="AF448"/>
  <c r="AE442"/>
  <c r="AF442"/>
  <c r="AE436"/>
  <c r="AF436"/>
  <c r="AE430"/>
  <c r="AF430"/>
  <c r="AE424"/>
  <c r="AF424"/>
  <c r="AE418"/>
  <c r="AF418"/>
  <c r="AE412"/>
  <c r="AF412"/>
  <c r="AE406"/>
  <c r="AF406"/>
  <c r="AE400"/>
  <c r="AF400"/>
  <c r="AE394"/>
  <c r="AF394"/>
  <c r="AE388"/>
  <c r="AF388"/>
  <c r="AE382"/>
  <c r="AF382"/>
  <c r="AE376"/>
  <c r="AF376"/>
  <c r="AE370"/>
  <c r="AF370"/>
  <c r="AE364"/>
  <c r="AF364"/>
  <c r="AE358"/>
  <c r="AF358"/>
  <c r="AE352"/>
  <c r="AF352"/>
  <c r="AE346"/>
  <c r="AF346"/>
  <c r="AE340"/>
  <c r="AF340"/>
  <c r="AE334"/>
  <c r="AF334"/>
  <c r="AE328"/>
  <c r="AF328"/>
  <c r="AE322"/>
  <c r="AF322"/>
  <c r="AE316"/>
  <c r="AF316"/>
  <c r="AE310"/>
  <c r="AF310"/>
  <c r="AE304"/>
  <c r="AF304"/>
  <c r="AE298"/>
  <c r="AF298"/>
  <c r="AE292"/>
  <c r="AF292"/>
  <c r="AE286"/>
  <c r="AF286"/>
  <c r="AE280"/>
  <c r="AF280"/>
  <c r="AE274"/>
  <c r="AF274"/>
  <c r="AE268"/>
  <c r="AF268"/>
  <c r="AE262"/>
  <c r="AF262"/>
  <c r="Z481"/>
  <c r="Y481"/>
  <c r="Z475"/>
  <c r="Y475"/>
  <c r="Z469"/>
  <c r="Y469"/>
  <c r="Z463"/>
  <c r="Y463"/>
  <c r="Z457"/>
  <c r="Y457"/>
  <c r="Z451"/>
  <c r="Y451"/>
  <c r="Z445"/>
  <c r="Y445"/>
  <c r="Z439"/>
  <c r="Y439"/>
  <c r="Z433"/>
  <c r="Y433"/>
  <c r="Z427"/>
  <c r="Y427"/>
  <c r="Z421"/>
  <c r="Y421"/>
  <c r="Z415"/>
  <c r="Y415"/>
  <c r="Z409"/>
  <c r="Y409"/>
  <c r="Z403"/>
  <c r="Y403"/>
  <c r="Z397"/>
  <c r="Y397"/>
  <c r="Z391"/>
  <c r="Y391"/>
  <c r="Z385"/>
  <c r="Y385"/>
  <c r="Z379"/>
  <c r="Y379"/>
  <c r="Z373"/>
  <c r="Y373"/>
  <c r="Z367"/>
  <c r="Y367"/>
  <c r="Z361"/>
  <c r="Y361"/>
  <c r="Z355"/>
  <c r="Y355"/>
  <c r="Z349"/>
  <c r="Y349"/>
  <c r="Z343"/>
  <c r="Y343"/>
  <c r="Z337"/>
  <c r="Y337"/>
  <c r="Z331"/>
  <c r="Y331"/>
  <c r="Z325"/>
  <c r="Y325"/>
  <c r="Z319"/>
  <c r="Y319"/>
  <c r="Z313"/>
  <c r="Y313"/>
  <c r="Z307"/>
  <c r="Y307"/>
  <c r="Z301"/>
  <c r="Y301"/>
  <c r="Z295"/>
  <c r="Y295"/>
  <c r="Z289"/>
  <c r="Y289"/>
  <c r="Z283"/>
  <c r="Y283"/>
  <c r="Z277"/>
  <c r="Y277"/>
  <c r="Z271"/>
  <c r="Y271"/>
  <c r="Z265"/>
  <c r="Y265"/>
  <c r="Z259"/>
  <c r="Y259"/>
  <c r="Z253"/>
  <c r="Y253"/>
  <c r="Z247"/>
  <c r="Y247"/>
  <c r="Z241"/>
  <c r="Y241"/>
  <c r="Z235"/>
  <c r="Y235"/>
  <c r="Z229"/>
  <c r="Y229"/>
  <c r="Z223"/>
  <c r="Y223"/>
  <c r="Z217"/>
  <c r="Y217"/>
  <c r="Z211"/>
  <c r="Y211"/>
  <c r="Z205"/>
  <c r="Y205"/>
  <c r="Z199"/>
  <c r="Y199"/>
  <c r="Z193"/>
  <c r="Y193"/>
  <c r="Z187"/>
  <c r="Y187"/>
  <c r="Z181"/>
  <c r="Y181"/>
  <c r="Z175"/>
  <c r="Y175"/>
  <c r="Z169"/>
  <c r="Y169"/>
  <c r="Z163"/>
  <c r="Y163"/>
  <c r="Z157"/>
  <c r="Y157"/>
  <c r="Z151"/>
  <c r="Y151"/>
  <c r="Z145"/>
  <c r="Y145"/>
  <c r="Z139"/>
  <c r="Y139"/>
  <c r="Z133"/>
  <c r="Y133"/>
  <c r="Z127"/>
  <c r="Y127"/>
  <c r="Z121"/>
  <c r="Y121"/>
  <c r="Z115"/>
  <c r="Y115"/>
  <c r="Z109"/>
  <c r="Y109"/>
  <c r="Z103"/>
  <c r="Y103"/>
  <c r="Z97"/>
  <c r="Y97"/>
  <c r="Z91"/>
  <c r="Y91"/>
  <c r="Z85"/>
  <c r="Y85"/>
  <c r="Z79"/>
  <c r="Y79"/>
  <c r="Z73"/>
  <c r="Y73"/>
  <c r="Z67"/>
  <c r="Y67"/>
  <c r="Z61"/>
  <c r="Y61"/>
  <c r="Z55"/>
  <c r="Y55"/>
  <c r="Z49"/>
  <c r="Y49"/>
  <c r="Z43"/>
  <c r="Y43"/>
  <c r="Z37"/>
  <c r="Y37"/>
  <c r="Z31"/>
  <c r="Y31"/>
  <c r="Z25"/>
  <c r="Y25"/>
  <c r="Z19"/>
  <c r="Y19"/>
  <c r="Z13"/>
  <c r="Y13"/>
  <c r="Z7"/>
  <c r="Y7"/>
  <c r="AC480"/>
  <c r="AB480"/>
  <c r="AC474"/>
  <c r="AB474"/>
  <c r="AC468"/>
  <c r="AB468"/>
  <c r="AC462"/>
  <c r="AB462"/>
  <c r="AC456"/>
  <c r="AB456"/>
  <c r="AC450"/>
  <c r="AB450"/>
  <c r="AC444"/>
  <c r="AB444"/>
  <c r="AC438"/>
  <c r="AB438"/>
  <c r="AC432"/>
  <c r="AB432"/>
  <c r="AC426"/>
  <c r="AB426"/>
  <c r="AC420"/>
  <c r="AB420"/>
  <c r="AC414"/>
  <c r="AB414"/>
  <c r="AC408"/>
  <c r="AB408"/>
  <c r="AC402"/>
  <c r="AB402"/>
  <c r="AC396"/>
  <c r="AB396"/>
  <c r="AC390"/>
  <c r="AB390"/>
  <c r="AC384"/>
  <c r="AB384"/>
  <c r="AC378"/>
  <c r="AB378"/>
  <c r="AC372"/>
  <c r="AB372"/>
  <c r="AC366"/>
  <c r="AB366"/>
  <c r="AC360"/>
  <c r="AB360"/>
  <c r="AC354"/>
  <c r="AB354"/>
  <c r="AC348"/>
  <c r="AB348"/>
  <c r="AC342"/>
  <c r="AB342"/>
  <c r="AC336"/>
  <c r="AB336"/>
  <c r="AC330"/>
  <c r="AB330"/>
  <c r="AC324"/>
  <c r="AB324"/>
  <c r="AC318"/>
  <c r="AB318"/>
  <c r="AC312"/>
  <c r="AB312"/>
  <c r="AC306"/>
  <c r="AB306"/>
  <c r="AC300"/>
  <c r="AB300"/>
  <c r="AC294"/>
  <c r="AB294"/>
  <c r="AC288"/>
  <c r="AB288"/>
  <c r="AC282"/>
  <c r="AB282"/>
  <c r="AC276"/>
  <c r="AB276"/>
  <c r="AC270"/>
  <c r="AB270"/>
  <c r="AC264"/>
  <c r="AB264"/>
  <c r="AC258"/>
  <c r="AB258"/>
  <c r="AC252"/>
  <c r="AB252"/>
  <c r="AC246"/>
  <c r="AB246"/>
  <c r="AC240"/>
  <c r="AB240"/>
  <c r="AC234"/>
  <c r="AB234"/>
  <c r="AC228"/>
  <c r="AB228"/>
  <c r="AC222"/>
  <c r="AB222"/>
  <c r="AC216"/>
  <c r="AB216"/>
  <c r="AC210"/>
  <c r="AB210"/>
  <c r="AC204"/>
  <c r="AB204"/>
  <c r="AC198"/>
  <c r="AB198"/>
  <c r="AC192"/>
  <c r="AB192"/>
  <c r="AC186"/>
  <c r="AB186"/>
  <c r="AC180"/>
  <c r="AB180"/>
  <c r="AC174"/>
  <c r="AB174"/>
  <c r="AC168"/>
  <c r="AB168"/>
  <c r="AC162"/>
  <c r="AB162"/>
  <c r="AC156"/>
  <c r="AB156"/>
  <c r="AB150"/>
  <c r="AC150"/>
  <c r="AC144"/>
  <c r="AB144"/>
  <c r="AC138"/>
  <c r="AB138"/>
  <c r="AB132"/>
  <c r="AC132"/>
  <c r="AC126"/>
  <c r="AB126"/>
  <c r="AC120"/>
  <c r="AB120"/>
  <c r="AB114"/>
  <c r="AC114"/>
  <c r="AC108"/>
  <c r="AB108"/>
  <c r="AC102"/>
  <c r="AB102"/>
  <c r="AB96"/>
  <c r="AC96"/>
  <c r="AC90"/>
  <c r="AB90"/>
  <c r="AC84"/>
  <c r="AB84"/>
  <c r="AB78"/>
  <c r="AC78"/>
  <c r="AC72"/>
  <c r="AB72"/>
  <c r="AC66"/>
  <c r="AB66"/>
  <c r="AB60"/>
  <c r="AC60"/>
  <c r="AC54"/>
  <c r="AB54"/>
  <c r="AC48"/>
  <c r="AB48"/>
  <c r="AB42"/>
  <c r="AC42"/>
  <c r="AC36"/>
  <c r="AB36"/>
  <c r="AC30"/>
  <c r="AB30"/>
  <c r="AB24"/>
  <c r="AC24"/>
  <c r="AC18"/>
  <c r="AB18"/>
  <c r="AC12"/>
  <c r="AB12"/>
  <c r="AB6"/>
  <c r="AC6"/>
  <c r="AF479"/>
  <c r="AE479"/>
  <c r="AF473"/>
  <c r="AE473"/>
  <c r="AE467"/>
  <c r="AF467"/>
  <c r="AF461"/>
  <c r="AE461"/>
  <c r="AF455"/>
  <c r="AE455"/>
  <c r="AE449"/>
  <c r="AF449"/>
  <c r="AF443"/>
  <c r="AE443"/>
  <c r="AF437"/>
  <c r="AE437"/>
  <c r="AE431"/>
  <c r="AF431"/>
  <c r="AF425"/>
  <c r="AE425"/>
  <c r="AF419"/>
  <c r="AE419"/>
  <c r="AE413"/>
  <c r="AF413"/>
  <c r="AF407"/>
  <c r="AE407"/>
  <c r="AF401"/>
  <c r="AE401"/>
  <c r="AE395"/>
  <c r="AF395"/>
  <c r="AF389"/>
  <c r="AE389"/>
  <c r="AF383"/>
  <c r="AE383"/>
  <c r="AE377"/>
  <c r="AF377"/>
  <c r="AF371"/>
  <c r="AE371"/>
  <c r="AF365"/>
  <c r="AE365"/>
  <c r="AE359"/>
  <c r="AF359"/>
  <c r="AF353"/>
  <c r="AE353"/>
  <c r="AF347"/>
  <c r="AE347"/>
  <c r="AE341"/>
  <c r="AF341"/>
  <c r="AF335"/>
  <c r="AE335"/>
  <c r="AF329"/>
  <c r="AE329"/>
  <c r="AE323"/>
  <c r="AF323"/>
  <c r="AF317"/>
  <c r="AE317"/>
  <c r="AF311"/>
  <c r="AE311"/>
  <c r="AF305"/>
  <c r="AE305"/>
  <c r="AF299"/>
  <c r="AE299"/>
  <c r="AF293"/>
  <c r="AE293"/>
  <c r="AF287"/>
  <c r="AE287"/>
  <c r="AF281"/>
  <c r="AE281"/>
  <c r="AF275"/>
  <c r="AE275"/>
  <c r="AF269"/>
  <c r="AE269"/>
  <c r="AF263"/>
  <c r="AE263"/>
  <c r="AF257"/>
  <c r="AE257"/>
  <c r="AF251"/>
  <c r="AE251"/>
  <c r="AF245"/>
  <c r="AE245"/>
  <c r="AF239"/>
  <c r="AE239"/>
  <c r="Y482"/>
  <c r="Z482"/>
  <c r="Y452"/>
  <c r="Z452"/>
  <c r="Y446"/>
  <c r="Z446"/>
  <c r="Y416"/>
  <c r="Z416"/>
  <c r="Y410"/>
  <c r="Z410"/>
  <c r="Y404"/>
  <c r="Z404"/>
  <c r="Y398"/>
  <c r="Z398"/>
  <c r="Y392"/>
  <c r="Z392"/>
  <c r="Y386"/>
  <c r="Z386"/>
  <c r="Y380"/>
  <c r="Z380"/>
  <c r="Y374"/>
  <c r="Z374"/>
  <c r="Y368"/>
  <c r="Z368"/>
  <c r="Y362"/>
  <c r="Z362"/>
  <c r="Y356"/>
  <c r="Z356"/>
  <c r="Y350"/>
  <c r="Z350"/>
  <c r="Y344"/>
  <c r="Z344"/>
  <c r="Y338"/>
  <c r="Z338"/>
  <c r="Y332"/>
  <c r="Z332"/>
  <c r="Y326"/>
  <c r="Z326"/>
  <c r="Y320"/>
  <c r="Z320"/>
  <c r="Y314"/>
  <c r="Z314"/>
  <c r="Y308"/>
  <c r="Z308"/>
  <c r="Y302"/>
  <c r="Z302"/>
  <c r="Y296"/>
  <c r="Z296"/>
  <c r="Y290"/>
  <c r="Z290"/>
  <c r="Y284"/>
  <c r="Z284"/>
  <c r="Y278"/>
  <c r="Z278"/>
  <c r="Y272"/>
  <c r="Z272"/>
  <c r="Y266"/>
  <c r="Z266"/>
  <c r="Y260"/>
  <c r="Z260"/>
  <c r="Y254"/>
  <c r="Z254"/>
  <c r="Y248"/>
  <c r="Z248"/>
  <c r="Y242"/>
  <c r="Z242"/>
  <c r="Y236"/>
  <c r="Z236"/>
  <c r="Y230"/>
  <c r="Z230"/>
  <c r="Y224"/>
  <c r="Z224"/>
  <c r="Y218"/>
  <c r="Z218"/>
  <c r="Y212"/>
  <c r="Z212"/>
  <c r="Y206"/>
  <c r="Z206"/>
  <c r="Y200"/>
  <c r="Z200"/>
  <c r="Y194"/>
  <c r="Z194"/>
  <c r="Y188"/>
  <c r="Z188"/>
  <c r="Y182"/>
  <c r="Z182"/>
  <c r="Y176"/>
  <c r="Z176"/>
  <c r="Y170"/>
  <c r="Z170"/>
  <c r="Y164"/>
  <c r="Z164"/>
  <c r="Y158"/>
  <c r="Z158"/>
  <c r="Y152"/>
  <c r="Z152"/>
  <c r="Y146"/>
  <c r="Z146"/>
  <c r="Y140"/>
  <c r="Z140"/>
  <c r="Y134"/>
  <c r="Z134"/>
  <c r="Y128"/>
  <c r="Z128"/>
  <c r="Y122"/>
  <c r="Z122"/>
  <c r="Y116"/>
  <c r="Z116"/>
  <c r="Y110"/>
  <c r="Z110"/>
  <c r="Y104"/>
  <c r="Z104"/>
  <c r="Y98"/>
  <c r="Z98"/>
  <c r="Y92"/>
  <c r="Z92"/>
  <c r="Y86"/>
  <c r="Z86"/>
  <c r="Y80"/>
  <c r="Z80"/>
  <c r="Y74"/>
  <c r="Z74"/>
  <c r="Y68"/>
  <c r="Z68"/>
  <c r="Y62"/>
  <c r="Z62"/>
  <c r="Y56"/>
  <c r="Z56"/>
  <c r="Y50"/>
  <c r="Z50"/>
  <c r="Y44"/>
  <c r="Z44"/>
  <c r="Y38"/>
  <c r="Z38"/>
  <c r="Y32"/>
  <c r="Z32"/>
  <c r="Y26"/>
  <c r="Z26"/>
  <c r="Y20"/>
  <c r="Z20"/>
  <c r="Y14"/>
  <c r="Z14"/>
  <c r="Y8"/>
  <c r="Z8"/>
  <c r="AB481"/>
  <c r="AC481"/>
  <c r="AB475"/>
  <c r="AC475"/>
  <c r="AB469"/>
  <c r="AC469"/>
  <c r="AB463"/>
  <c r="AC463"/>
  <c r="AB457"/>
  <c r="AC457"/>
  <c r="AB451"/>
  <c r="AC451"/>
  <c r="AB445"/>
  <c r="AC445"/>
  <c r="AB439"/>
  <c r="AC439"/>
  <c r="AB433"/>
  <c r="AC433"/>
  <c r="AB427"/>
  <c r="AC427"/>
  <c r="AB421"/>
  <c r="AC421"/>
  <c r="AB415"/>
  <c r="AC415"/>
  <c r="AB409"/>
  <c r="AC409"/>
  <c r="AB403"/>
  <c r="AC403"/>
  <c r="AB397"/>
  <c r="AC397"/>
  <c r="AB391"/>
  <c r="AC391"/>
  <c r="AB385"/>
  <c r="AC385"/>
  <c r="AB379"/>
  <c r="AC379"/>
  <c r="AB373"/>
  <c r="AC373"/>
  <c r="AC367"/>
  <c r="AB367"/>
  <c r="AC361"/>
  <c r="AB361"/>
  <c r="AC355"/>
  <c r="AB355"/>
  <c r="AC349"/>
  <c r="AB349"/>
  <c r="AC343"/>
  <c r="AB343"/>
  <c r="AC337"/>
  <c r="AB337"/>
  <c r="AC331"/>
  <c r="AB331"/>
  <c r="AC325"/>
  <c r="AB325"/>
  <c r="AC319"/>
  <c r="AB319"/>
  <c r="AC313"/>
  <c r="AB313"/>
  <c r="AC307"/>
  <c r="AB307"/>
  <c r="AC301"/>
  <c r="AB301"/>
  <c r="AC295"/>
  <c r="AB295"/>
  <c r="AC289"/>
  <c r="AB289"/>
  <c r="AC283"/>
  <c r="AB283"/>
  <c r="AC277"/>
  <c r="AB277"/>
  <c r="AC271"/>
  <c r="AB271"/>
  <c r="AC265"/>
  <c r="AB265"/>
  <c r="AC259"/>
  <c r="AB259"/>
  <c r="AC253"/>
  <c r="AB253"/>
  <c r="AC247"/>
  <c r="AB247"/>
  <c r="AC241"/>
  <c r="AB241"/>
  <c r="AC235"/>
  <c r="AB235"/>
  <c r="AC229"/>
  <c r="AB229"/>
  <c r="AC223"/>
  <c r="AB223"/>
  <c r="AC217"/>
  <c r="AB217"/>
  <c r="AC211"/>
  <c r="AB211"/>
  <c r="AC205"/>
  <c r="AB205"/>
  <c r="AC199"/>
  <c r="AB199"/>
  <c r="AC193"/>
  <c r="AB193"/>
  <c r="AC187"/>
  <c r="AB187"/>
  <c r="AC181"/>
  <c r="AB181"/>
  <c r="AC175"/>
  <c r="AB175"/>
  <c r="AC169"/>
  <c r="AB169"/>
  <c r="AC163"/>
  <c r="AB163"/>
  <c r="AC157"/>
  <c r="AB157"/>
  <c r="AC151"/>
  <c r="AB151"/>
  <c r="AC145"/>
  <c r="AB145"/>
  <c r="AC139"/>
  <c r="AB139"/>
  <c r="AC133"/>
  <c r="AB133"/>
  <c r="AC127"/>
  <c r="AB127"/>
  <c r="AC121"/>
  <c r="AB121"/>
  <c r="AC115"/>
  <c r="AB115"/>
  <c r="AC109"/>
  <c r="AB109"/>
  <c r="AC103"/>
  <c r="AB103"/>
  <c r="AC97"/>
  <c r="AB97"/>
  <c r="AC91"/>
  <c r="AB91"/>
  <c r="AC85"/>
  <c r="AB85"/>
  <c r="AC79"/>
  <c r="AB79"/>
  <c r="AC73"/>
  <c r="AB73"/>
  <c r="AC67"/>
  <c r="AB67"/>
  <c r="AC61"/>
  <c r="AB61"/>
  <c r="AC55"/>
  <c r="AB55"/>
  <c r="AC49"/>
  <c r="AB49"/>
  <c r="AC43"/>
  <c r="AB43"/>
  <c r="AC37"/>
  <c r="AB37"/>
  <c r="AC31"/>
  <c r="AB31"/>
  <c r="AC25"/>
  <c r="AB25"/>
  <c r="AC19"/>
  <c r="AB19"/>
  <c r="AC13"/>
  <c r="AB13"/>
  <c r="AC7"/>
  <c r="AB7"/>
  <c r="AF480"/>
  <c r="AE480"/>
  <c r="AF474"/>
  <c r="AE474"/>
  <c r="AF468"/>
  <c r="AE468"/>
  <c r="AF462"/>
  <c r="AE462"/>
  <c r="AF456"/>
  <c r="AE456"/>
  <c r="AF450"/>
  <c r="AE450"/>
  <c r="AF444"/>
  <c r="AE444"/>
  <c r="AF438"/>
  <c r="AE438"/>
  <c r="AF432"/>
  <c r="AE432"/>
  <c r="AF426"/>
  <c r="AE426"/>
  <c r="AF420"/>
  <c r="AE420"/>
  <c r="AF414"/>
  <c r="AE414"/>
  <c r="AF408"/>
  <c r="AE408"/>
  <c r="AF402"/>
  <c r="AE402"/>
  <c r="AF396"/>
  <c r="AE396"/>
  <c r="AF390"/>
  <c r="AE390"/>
  <c r="AF384"/>
  <c r="AE384"/>
  <c r="AF378"/>
  <c r="AE378"/>
  <c r="AF372"/>
  <c r="AE372"/>
  <c r="AF366"/>
  <c r="AE366"/>
  <c r="AF360"/>
  <c r="AE360"/>
  <c r="AF354"/>
  <c r="AE354"/>
  <c r="AF348"/>
  <c r="AE348"/>
  <c r="AF342"/>
  <c r="AE342"/>
  <c r="AF336"/>
  <c r="AE336"/>
  <c r="AF330"/>
  <c r="AE330"/>
  <c r="AF324"/>
  <c r="AE324"/>
  <c r="AF318"/>
  <c r="AE318"/>
  <c r="AF312"/>
  <c r="AE312"/>
  <c r="AF306"/>
  <c r="AE306"/>
  <c r="AF300"/>
  <c r="AE300"/>
  <c r="AF294"/>
  <c r="AE294"/>
  <c r="AF288"/>
  <c r="AE288"/>
  <c r="AF282"/>
  <c r="AE282"/>
  <c r="AF276"/>
  <c r="AE276"/>
  <c r="AF270"/>
  <c r="AE270"/>
  <c r="AF264"/>
  <c r="AE264"/>
  <c r="AF258"/>
  <c r="AE258"/>
  <c r="AF252"/>
  <c r="AE252"/>
  <c r="AF246"/>
  <c r="AE246"/>
  <c r="AF240"/>
  <c r="AE240"/>
  <c r="AF234"/>
  <c r="AE234"/>
  <c r="AF228"/>
  <c r="AE228"/>
  <c r="AF222"/>
  <c r="AE222"/>
  <c r="AF216"/>
  <c r="AE216"/>
  <c r="AF210"/>
  <c r="AE210"/>
  <c r="AF204"/>
  <c r="AE204"/>
  <c r="AF198"/>
  <c r="AE198"/>
  <c r="AF192"/>
  <c r="AE192"/>
  <c r="AF186"/>
  <c r="AE186"/>
  <c r="AF180"/>
  <c r="AE180"/>
  <c r="AF174"/>
  <c r="AE174"/>
  <c r="AF168"/>
  <c r="AE168"/>
  <c r="AF162"/>
  <c r="AE162"/>
  <c r="AF156"/>
  <c r="AE156"/>
  <c r="AF150"/>
  <c r="AE150"/>
  <c r="AF144"/>
  <c r="AE144"/>
  <c r="AF138"/>
  <c r="AE138"/>
  <c r="AF132"/>
  <c r="AE132"/>
  <c r="AF126"/>
  <c r="AE126"/>
  <c r="AF120"/>
  <c r="AE120"/>
  <c r="AF114"/>
  <c r="AE114"/>
  <c r="AF108"/>
  <c r="AE108"/>
  <c r="AF102"/>
  <c r="AE102"/>
  <c r="AF96"/>
  <c r="AE96"/>
  <c r="AF90"/>
  <c r="AE90"/>
  <c r="AF84"/>
  <c r="AE84"/>
  <c r="AF78"/>
  <c r="AE78"/>
  <c r="AF72"/>
  <c r="AE72"/>
  <c r="AF66"/>
  <c r="AE66"/>
  <c r="AF60"/>
  <c r="AE60"/>
  <c r="AF54"/>
  <c r="AE54"/>
  <c r="AF48"/>
  <c r="AE48"/>
  <c r="Y476"/>
  <c r="Z476"/>
  <c r="Y428"/>
  <c r="Z428"/>
  <c r="Z483"/>
  <c r="Y483"/>
  <c r="Z477"/>
  <c r="Y477"/>
  <c r="Z471"/>
  <c r="Y471"/>
  <c r="Z465"/>
  <c r="Y465"/>
  <c r="Z459"/>
  <c r="Y459"/>
  <c r="Z453"/>
  <c r="Y453"/>
  <c r="Z447"/>
  <c r="Y447"/>
  <c r="Z441"/>
  <c r="Y441"/>
  <c r="Z435"/>
  <c r="Y435"/>
  <c r="Z429"/>
  <c r="Y429"/>
  <c r="Z423"/>
  <c r="Y423"/>
  <c r="Z417"/>
  <c r="Y417"/>
  <c r="Z411"/>
  <c r="Y411"/>
  <c r="Z405"/>
  <c r="Y405"/>
  <c r="Z399"/>
  <c r="Y399"/>
  <c r="Z393"/>
  <c r="Y393"/>
  <c r="Z387"/>
  <c r="Y387"/>
  <c r="Z381"/>
  <c r="Y381"/>
  <c r="Z375"/>
  <c r="Y375"/>
  <c r="Z369"/>
  <c r="Y369"/>
  <c r="Z363"/>
  <c r="Y363"/>
  <c r="Z357"/>
  <c r="Y357"/>
  <c r="Z351"/>
  <c r="Y351"/>
  <c r="Z345"/>
  <c r="Y345"/>
  <c r="Z339"/>
  <c r="Y339"/>
  <c r="Z333"/>
  <c r="Y333"/>
  <c r="Z327"/>
  <c r="Y327"/>
  <c r="Z321"/>
  <c r="Y321"/>
  <c r="Z315"/>
  <c r="Y315"/>
  <c r="Z309"/>
  <c r="Y309"/>
  <c r="Z303"/>
  <c r="Y303"/>
  <c r="Z297"/>
  <c r="Y297"/>
  <c r="Z291"/>
  <c r="Y291"/>
  <c r="Z285"/>
  <c r="Y285"/>
  <c r="Z279"/>
  <c r="Y279"/>
  <c r="Z273"/>
  <c r="Y273"/>
  <c r="Z267"/>
  <c r="Y267"/>
  <c r="Z261"/>
  <c r="Y261"/>
  <c r="Z255"/>
  <c r="Y255"/>
  <c r="Z249"/>
  <c r="Y249"/>
  <c r="Z243"/>
  <c r="Y243"/>
  <c r="Z237"/>
  <c r="Y237"/>
  <c r="Z231"/>
  <c r="Y231"/>
  <c r="Z225"/>
  <c r="Y225"/>
  <c r="Z219"/>
  <c r="Y219"/>
  <c r="Z213"/>
  <c r="Y213"/>
  <c r="Z207"/>
  <c r="Y207"/>
  <c r="Z201"/>
  <c r="Y201"/>
  <c r="Z195"/>
  <c r="Y195"/>
  <c r="Z189"/>
  <c r="Y189"/>
  <c r="Z183"/>
  <c r="Y183"/>
  <c r="Z177"/>
  <c r="Y177"/>
  <c r="Z171"/>
  <c r="Y171"/>
  <c r="Z165"/>
  <c r="Y165"/>
  <c r="Z159"/>
  <c r="Y159"/>
  <c r="Z153"/>
  <c r="Y153"/>
  <c r="Z147"/>
  <c r="Y147"/>
  <c r="Y141"/>
  <c r="Z141"/>
  <c r="Z135"/>
  <c r="Y135"/>
  <c r="Z129"/>
  <c r="Y129"/>
  <c r="Y123"/>
  <c r="Z123"/>
  <c r="Z117"/>
  <c r="Y117"/>
  <c r="Z111"/>
  <c r="Y111"/>
  <c r="Y105"/>
  <c r="Z105"/>
  <c r="Z99"/>
  <c r="Y99"/>
  <c r="Z93"/>
  <c r="Y93"/>
  <c r="Y87"/>
  <c r="Z87"/>
  <c r="Z81"/>
  <c r="Y81"/>
  <c r="Z75"/>
  <c r="Y75"/>
  <c r="Z69"/>
  <c r="Y69"/>
  <c r="Z63"/>
  <c r="Y63"/>
  <c r="Z57"/>
  <c r="Y57"/>
  <c r="Z51"/>
  <c r="Y51"/>
  <c r="Z45"/>
  <c r="Y45"/>
  <c r="Z39"/>
  <c r="Y39"/>
  <c r="Z33"/>
  <c r="Y33"/>
  <c r="Z27"/>
  <c r="Y27"/>
  <c r="Z21"/>
  <c r="Y21"/>
  <c r="Z15"/>
  <c r="Y15"/>
  <c r="Z9"/>
  <c r="Y9"/>
  <c r="AC482"/>
  <c r="AB482"/>
  <c r="AC476"/>
  <c r="AB476"/>
  <c r="AC470"/>
  <c r="AB470"/>
  <c r="AC464"/>
  <c r="AB464"/>
  <c r="AC458"/>
  <c r="AB458"/>
  <c r="AC452"/>
  <c r="AB452"/>
  <c r="AC446"/>
  <c r="AB446"/>
  <c r="AC440"/>
  <c r="AB440"/>
  <c r="AC434"/>
  <c r="AB434"/>
  <c r="AC428"/>
  <c r="AB428"/>
  <c r="AC422"/>
  <c r="AB422"/>
  <c r="AC416"/>
  <c r="AB416"/>
  <c r="AC410"/>
  <c r="AB410"/>
  <c r="AC404"/>
  <c r="AB404"/>
  <c r="AC398"/>
  <c r="AB398"/>
  <c r="AC392"/>
  <c r="AB392"/>
  <c r="AC386"/>
  <c r="AB386"/>
  <c r="AC380"/>
  <c r="AB380"/>
  <c r="AC374"/>
  <c r="AB374"/>
  <c r="AB368"/>
  <c r="AC368"/>
  <c r="AB362"/>
  <c r="AC362"/>
  <c r="AB356"/>
  <c r="AC356"/>
  <c r="AB350"/>
  <c r="AC350"/>
  <c r="AB344"/>
  <c r="AC344"/>
  <c r="AB338"/>
  <c r="AC338"/>
  <c r="AB332"/>
  <c r="AC332"/>
  <c r="AB326"/>
  <c r="AC326"/>
  <c r="AB320"/>
  <c r="AC320"/>
  <c r="AB314"/>
  <c r="AC314"/>
  <c r="AB308"/>
  <c r="AC308"/>
  <c r="AB302"/>
  <c r="AC302"/>
  <c r="AB296"/>
  <c r="AC296"/>
  <c r="AB290"/>
  <c r="AC290"/>
  <c r="AB284"/>
  <c r="AC284"/>
  <c r="AB278"/>
  <c r="AC278"/>
  <c r="AB272"/>
  <c r="AC272"/>
  <c r="AB266"/>
  <c r="AC266"/>
  <c r="AB260"/>
  <c r="AC260"/>
  <c r="AB254"/>
  <c r="AC254"/>
  <c r="AB248"/>
  <c r="AC248"/>
  <c r="AB242"/>
  <c r="AC242"/>
  <c r="AB236"/>
  <c r="AC236"/>
  <c r="AB230"/>
  <c r="AC230"/>
  <c r="AB224"/>
  <c r="AC224"/>
  <c r="AB218"/>
  <c r="AC218"/>
  <c r="AB212"/>
  <c r="AC212"/>
  <c r="AB206"/>
  <c r="AC206"/>
  <c r="AB200"/>
  <c r="AC200"/>
  <c r="AB194"/>
  <c r="AC194"/>
  <c r="AB188"/>
  <c r="AC188"/>
  <c r="AB182"/>
  <c r="AC182"/>
  <c r="AB176"/>
  <c r="AC176"/>
  <c r="AB170"/>
  <c r="AC170"/>
  <c r="AB164"/>
  <c r="AC164"/>
  <c r="AB158"/>
  <c r="AC158"/>
  <c r="AB152"/>
  <c r="AC152"/>
  <c r="AB146"/>
  <c r="AC146"/>
  <c r="AB140"/>
  <c r="AC140"/>
  <c r="AB134"/>
  <c r="AC134"/>
  <c r="AB128"/>
  <c r="AC128"/>
  <c r="AB122"/>
  <c r="AC122"/>
  <c r="AB116"/>
  <c r="AC116"/>
  <c r="AB110"/>
  <c r="AC110"/>
  <c r="AB104"/>
  <c r="AC104"/>
  <c r="AB98"/>
  <c r="AC98"/>
  <c r="AB92"/>
  <c r="AC92"/>
  <c r="AB86"/>
  <c r="AC86"/>
  <c r="AB80"/>
  <c r="AC80"/>
  <c r="AB74"/>
  <c r="AC74"/>
  <c r="AB68"/>
  <c r="AC68"/>
  <c r="AB62"/>
  <c r="AC62"/>
  <c r="AB56"/>
  <c r="AC56"/>
  <c r="AB50"/>
  <c r="AC50"/>
  <c r="AB44"/>
  <c r="AC44"/>
  <c r="AB38"/>
  <c r="AC38"/>
  <c r="AB32"/>
  <c r="AC32"/>
  <c r="AB26"/>
  <c r="AC26"/>
  <c r="AB20"/>
  <c r="AC20"/>
  <c r="AB14"/>
  <c r="AC14"/>
  <c r="AB8"/>
  <c r="AC8"/>
  <c r="AE481"/>
  <c r="AF481"/>
  <c r="AE475"/>
  <c r="AF475"/>
  <c r="AE469"/>
  <c r="AF469"/>
  <c r="AE463"/>
  <c r="AF463"/>
  <c r="AE457"/>
  <c r="AF457"/>
  <c r="AE451"/>
  <c r="AF451"/>
  <c r="AE445"/>
  <c r="AF445"/>
  <c r="AE439"/>
  <c r="AF439"/>
  <c r="AE433"/>
  <c r="AF433"/>
  <c r="AE427"/>
  <c r="AF427"/>
  <c r="AE421"/>
  <c r="AF421"/>
  <c r="AE415"/>
  <c r="AF415"/>
  <c r="AE409"/>
  <c r="AF409"/>
  <c r="AE403"/>
  <c r="AF403"/>
  <c r="AE397"/>
  <c r="AF397"/>
  <c r="AE391"/>
  <c r="AF391"/>
  <c r="AE385"/>
  <c r="AF385"/>
  <c r="AE379"/>
  <c r="AF379"/>
  <c r="AE373"/>
  <c r="AF373"/>
  <c r="AE367"/>
  <c r="AF367"/>
  <c r="AE361"/>
  <c r="AF361"/>
  <c r="AE355"/>
  <c r="AF355"/>
  <c r="AE349"/>
  <c r="AF349"/>
  <c r="AE343"/>
  <c r="AF343"/>
  <c r="AE337"/>
  <c r="AF337"/>
  <c r="AE331"/>
  <c r="AF331"/>
  <c r="AE325"/>
  <c r="AF325"/>
  <c r="AE319"/>
  <c r="AF319"/>
  <c r="AE313"/>
  <c r="AF313"/>
  <c r="AE307"/>
  <c r="AF307"/>
  <c r="AE301"/>
  <c r="AF301"/>
  <c r="AE295"/>
  <c r="AF295"/>
  <c r="AE289"/>
  <c r="AF289"/>
  <c r="AE283"/>
  <c r="AF283"/>
  <c r="Y464"/>
  <c r="Z464"/>
  <c r="Y422"/>
  <c r="Z422"/>
  <c r="Z478"/>
  <c r="Y478"/>
  <c r="Z472"/>
  <c r="Y472"/>
  <c r="Z466"/>
  <c r="Y466"/>
  <c r="Z460"/>
  <c r="Y460"/>
  <c r="Z454"/>
  <c r="Y454"/>
  <c r="Z448"/>
  <c r="Y448"/>
  <c r="Z442"/>
  <c r="Y442"/>
  <c r="Z436"/>
  <c r="Y436"/>
  <c r="Z430"/>
  <c r="Y430"/>
  <c r="Z424"/>
  <c r="Y424"/>
  <c r="Z418"/>
  <c r="Y418"/>
  <c r="Z412"/>
  <c r="Y412"/>
  <c r="Z406"/>
  <c r="Y406"/>
  <c r="Z400"/>
  <c r="Y400"/>
  <c r="Z394"/>
  <c r="Y394"/>
  <c r="Z388"/>
  <c r="Y388"/>
  <c r="Z382"/>
  <c r="Y382"/>
  <c r="Z376"/>
  <c r="Y376"/>
  <c r="Z370"/>
  <c r="Y370"/>
  <c r="Z364"/>
  <c r="Y364"/>
  <c r="Z358"/>
  <c r="Y358"/>
  <c r="Z352"/>
  <c r="Y352"/>
  <c r="Z346"/>
  <c r="Y346"/>
  <c r="Z340"/>
  <c r="Y340"/>
  <c r="Z334"/>
  <c r="Y334"/>
  <c r="Z328"/>
  <c r="Y328"/>
  <c r="Z322"/>
  <c r="Y322"/>
  <c r="Z316"/>
  <c r="Y316"/>
  <c r="Z310"/>
  <c r="Y310"/>
  <c r="Z304"/>
  <c r="Y304"/>
  <c r="Z298"/>
  <c r="Y298"/>
  <c r="Z292"/>
  <c r="Y292"/>
  <c r="Z286"/>
  <c r="Y286"/>
  <c r="Z280"/>
  <c r="Y280"/>
  <c r="Z274"/>
  <c r="Y274"/>
  <c r="Z268"/>
  <c r="Y268"/>
  <c r="Z262"/>
  <c r="Y262"/>
  <c r="Z256"/>
  <c r="Y256"/>
  <c r="Z250"/>
  <c r="Y250"/>
  <c r="Z244"/>
  <c r="Y244"/>
  <c r="Z238"/>
  <c r="Y238"/>
  <c r="Z232"/>
  <c r="Y232"/>
  <c r="Z226"/>
  <c r="Y226"/>
  <c r="Z220"/>
  <c r="Y220"/>
  <c r="Z214"/>
  <c r="Y214"/>
  <c r="Z208"/>
  <c r="Y208"/>
  <c r="Z202"/>
  <c r="Y202"/>
  <c r="Z196"/>
  <c r="Y196"/>
  <c r="Z190"/>
  <c r="Y190"/>
  <c r="Z184"/>
  <c r="Y184"/>
  <c r="Z178"/>
  <c r="Y178"/>
  <c r="Z172"/>
  <c r="Y172"/>
  <c r="Z166"/>
  <c r="Y166"/>
  <c r="Z160"/>
  <c r="Y160"/>
  <c r="Z154"/>
  <c r="Y154"/>
  <c r="Z148"/>
  <c r="Y148"/>
  <c r="Z142"/>
  <c r="Y142"/>
  <c r="Z136"/>
  <c r="Y136"/>
  <c r="Z130"/>
  <c r="Y130"/>
  <c r="Z124"/>
  <c r="Y124"/>
  <c r="Z118"/>
  <c r="Y118"/>
  <c r="Z112"/>
  <c r="Y112"/>
  <c r="Z106"/>
  <c r="Y106"/>
  <c r="Z100"/>
  <c r="Y100"/>
  <c r="Z94"/>
  <c r="Y94"/>
  <c r="Z88"/>
  <c r="Y88"/>
  <c r="Z82"/>
  <c r="Y82"/>
  <c r="Z76"/>
  <c r="Y76"/>
  <c r="Z70"/>
  <c r="Y70"/>
  <c r="Z64"/>
  <c r="Y64"/>
  <c r="Z58"/>
  <c r="Y58"/>
  <c r="Z52"/>
  <c r="Y52"/>
  <c r="Z46"/>
  <c r="Y46"/>
  <c r="Z40"/>
  <c r="Y40"/>
  <c r="Z34"/>
  <c r="Y34"/>
  <c r="Z28"/>
  <c r="Y28"/>
  <c r="Z22"/>
  <c r="Y22"/>
  <c r="Z16"/>
  <c r="Y16"/>
  <c r="Z10"/>
  <c r="Y10"/>
  <c r="AC483"/>
  <c r="AB483"/>
  <c r="AC477"/>
  <c r="AB477"/>
  <c r="AC471"/>
  <c r="AB471"/>
  <c r="AC465"/>
  <c r="AB465"/>
  <c r="AC459"/>
  <c r="AB459"/>
  <c r="AC453"/>
  <c r="AB453"/>
  <c r="AC447"/>
  <c r="AB447"/>
  <c r="AC441"/>
  <c r="AB441"/>
  <c r="AC435"/>
  <c r="AB435"/>
  <c r="AC429"/>
  <c r="AB429"/>
  <c r="AC423"/>
  <c r="AB423"/>
  <c r="AC417"/>
  <c r="AB417"/>
  <c r="AC411"/>
  <c r="AB411"/>
  <c r="AC405"/>
  <c r="AB405"/>
  <c r="AC399"/>
  <c r="AB399"/>
  <c r="AC393"/>
  <c r="AB393"/>
  <c r="AC387"/>
  <c r="AB387"/>
  <c r="AC381"/>
  <c r="AB381"/>
  <c r="AC375"/>
  <c r="AB375"/>
  <c r="AC369"/>
  <c r="AB369"/>
  <c r="AB363"/>
  <c r="AC363"/>
  <c r="AC357"/>
  <c r="AB357"/>
  <c r="AC351"/>
  <c r="AB351"/>
  <c r="AB345"/>
  <c r="AC345"/>
  <c r="AC339"/>
  <c r="AB339"/>
  <c r="AC333"/>
  <c r="AB333"/>
  <c r="AB327"/>
  <c r="AC327"/>
  <c r="AC321"/>
  <c r="AB321"/>
  <c r="AC315"/>
  <c r="AB315"/>
  <c r="AB309"/>
  <c r="AC309"/>
  <c r="AC303"/>
  <c r="AB303"/>
  <c r="AC297"/>
  <c r="AB297"/>
  <c r="AB291"/>
  <c r="AC291"/>
  <c r="AC285"/>
  <c r="AB285"/>
  <c r="AC279"/>
  <c r="AB279"/>
  <c r="AB273"/>
  <c r="AC273"/>
  <c r="AC267"/>
  <c r="AB267"/>
  <c r="AC261"/>
  <c r="AB261"/>
  <c r="AB255"/>
  <c r="AC255"/>
  <c r="AC249"/>
  <c r="AB249"/>
  <c r="AC243"/>
  <c r="AB243"/>
  <c r="AB237"/>
  <c r="AC237"/>
  <c r="AC231"/>
  <c r="AB231"/>
  <c r="AC225"/>
  <c r="AB225"/>
  <c r="AB219"/>
  <c r="AC219"/>
  <c r="AC213"/>
  <c r="AB213"/>
  <c r="AC207"/>
  <c r="AB207"/>
  <c r="AB201"/>
  <c r="AC201"/>
  <c r="AC195"/>
  <c r="AB195"/>
  <c r="AC189"/>
  <c r="AB189"/>
  <c r="AB183"/>
  <c r="AC183"/>
  <c r="AC177"/>
  <c r="AB177"/>
  <c r="AC171"/>
  <c r="AB171"/>
  <c r="AB165"/>
  <c r="AC165"/>
  <c r="AC159"/>
  <c r="AB159"/>
  <c r="AC153"/>
  <c r="AB153"/>
  <c r="AC147"/>
  <c r="AB147"/>
  <c r="AB141"/>
  <c r="AC141"/>
  <c r="AC135"/>
  <c r="AB135"/>
  <c r="AC129"/>
  <c r="AB129"/>
  <c r="AB123"/>
  <c r="AC123"/>
  <c r="AC117"/>
  <c r="AB117"/>
  <c r="AC111"/>
  <c r="AB111"/>
  <c r="AB105"/>
  <c r="AC105"/>
  <c r="AC99"/>
  <c r="AB99"/>
  <c r="AC93"/>
  <c r="AB93"/>
  <c r="AB87"/>
  <c r="AC87"/>
  <c r="AC81"/>
  <c r="AB81"/>
  <c r="AC75"/>
  <c r="AB75"/>
  <c r="AB69"/>
  <c r="AC69"/>
  <c r="AC63"/>
  <c r="AB63"/>
  <c r="AC57"/>
  <c r="AB57"/>
  <c r="AB51"/>
  <c r="AC51"/>
  <c r="AC45"/>
  <c r="AB45"/>
  <c r="AC39"/>
  <c r="AB39"/>
  <c r="AB33"/>
  <c r="AC33"/>
  <c r="AC27"/>
  <c r="AB27"/>
  <c r="AC21"/>
  <c r="AB21"/>
  <c r="AB15"/>
  <c r="AC15"/>
  <c r="AC9"/>
  <c r="AB9"/>
  <c r="AF482"/>
  <c r="AE482"/>
  <c r="AE476"/>
  <c r="AF476"/>
  <c r="AF470"/>
  <c r="AE470"/>
  <c r="AF464"/>
  <c r="AE464"/>
  <c r="AE458"/>
  <c r="AF458"/>
  <c r="AF452"/>
  <c r="AE452"/>
  <c r="AF446"/>
  <c r="AE446"/>
  <c r="AE440"/>
  <c r="AF440"/>
  <c r="AF434"/>
  <c r="AE434"/>
  <c r="AF428"/>
  <c r="AE428"/>
  <c r="AE422"/>
  <c r="AF422"/>
  <c r="AF416"/>
  <c r="AE416"/>
  <c r="AF410"/>
  <c r="AE410"/>
  <c r="AE404"/>
  <c r="AF404"/>
  <c r="AF398"/>
  <c r="AE398"/>
  <c r="AF392"/>
  <c r="AE392"/>
  <c r="AE386"/>
  <c r="AF386"/>
  <c r="AF380"/>
  <c r="AE380"/>
  <c r="AF374"/>
  <c r="AE374"/>
  <c r="AE368"/>
  <c r="AF368"/>
  <c r="AF362"/>
  <c r="AE362"/>
  <c r="AF356"/>
  <c r="AE356"/>
  <c r="AE350"/>
  <c r="AF350"/>
  <c r="AF344"/>
  <c r="AE344"/>
  <c r="AF338"/>
  <c r="AE338"/>
  <c r="AE332"/>
  <c r="AF332"/>
  <c r="AF326"/>
  <c r="AE326"/>
  <c r="AF320"/>
  <c r="AE320"/>
  <c r="AE314"/>
  <c r="AF314"/>
  <c r="AF308"/>
  <c r="AE308"/>
  <c r="AF302"/>
  <c r="AE302"/>
  <c r="AF296"/>
  <c r="AE296"/>
  <c r="AF290"/>
  <c r="AE290"/>
  <c r="AF284"/>
  <c r="AE284"/>
  <c r="AF278"/>
  <c r="AE278"/>
  <c r="AF272"/>
  <c r="AE272"/>
  <c r="AF266"/>
  <c r="AE266"/>
  <c r="AF260"/>
  <c r="AE260"/>
  <c r="AF254"/>
  <c r="AE254"/>
  <c r="AF248"/>
  <c r="AE248"/>
  <c r="AF242"/>
  <c r="AE242"/>
  <c r="AF183"/>
  <c r="AE183"/>
  <c r="AF177"/>
  <c r="AE177"/>
  <c r="AF171"/>
  <c r="AE171"/>
  <c r="AF165"/>
  <c r="AE165"/>
  <c r="AF159"/>
  <c r="AE159"/>
  <c r="AF153"/>
  <c r="AE153"/>
  <c r="AF147"/>
  <c r="AE147"/>
  <c r="AF141"/>
  <c r="AE141"/>
  <c r="AF135"/>
  <c r="AE135"/>
  <c r="AF129"/>
  <c r="AE129"/>
  <c r="AF123"/>
  <c r="AE123"/>
  <c r="AF117"/>
  <c r="AE117"/>
  <c r="AF111"/>
  <c r="AE111"/>
  <c r="AF105"/>
  <c r="AE105"/>
  <c r="AF99"/>
  <c r="AE99"/>
  <c r="AF93"/>
  <c r="AE93"/>
  <c r="AF87"/>
  <c r="AE87"/>
  <c r="AF81"/>
  <c r="AE81"/>
  <c r="AF75"/>
  <c r="AE75"/>
  <c r="AF69"/>
  <c r="AE69"/>
  <c r="AF63"/>
  <c r="AE63"/>
  <c r="AF57"/>
  <c r="AE57"/>
  <c r="AF51"/>
  <c r="AE51"/>
  <c r="AF45"/>
  <c r="AE45"/>
  <c r="AF39"/>
  <c r="AE39"/>
  <c r="AF33"/>
  <c r="AE33"/>
  <c r="AF27"/>
  <c r="AE27"/>
  <c r="AF21"/>
  <c r="AE21"/>
  <c r="AF15"/>
  <c r="AE15"/>
  <c r="AF9"/>
  <c r="AE9"/>
  <c r="AI482"/>
  <c r="AH482"/>
  <c r="AI476"/>
  <c r="AH476"/>
  <c r="AI470"/>
  <c r="AH470"/>
  <c r="AI464"/>
  <c r="AH464"/>
  <c r="AI458"/>
  <c r="AH458"/>
  <c r="AI452"/>
  <c r="AH452"/>
  <c r="AI446"/>
  <c r="AH446"/>
  <c r="AI440"/>
  <c r="AH440"/>
  <c r="AI434"/>
  <c r="AH434"/>
  <c r="AI428"/>
  <c r="AH428"/>
  <c r="AI422"/>
  <c r="AH422"/>
  <c r="AI416"/>
  <c r="AH416"/>
  <c r="AI410"/>
  <c r="AH410"/>
  <c r="AI404"/>
  <c r="AH404"/>
  <c r="AI398"/>
  <c r="AH398"/>
  <c r="AI392"/>
  <c r="AH392"/>
  <c r="AI386"/>
  <c r="AH386"/>
  <c r="AI380"/>
  <c r="AH380"/>
  <c r="AI374"/>
  <c r="AH374"/>
  <c r="AI368"/>
  <c r="AH368"/>
  <c r="AI362"/>
  <c r="AH362"/>
  <c r="AI356"/>
  <c r="AH356"/>
  <c r="AI350"/>
  <c r="AH350"/>
  <c r="AI344"/>
  <c r="AH344"/>
  <c r="AI338"/>
  <c r="AH338"/>
  <c r="AI332"/>
  <c r="AH332"/>
  <c r="AI326"/>
  <c r="AH326"/>
  <c r="AI320"/>
  <c r="AH320"/>
  <c r="AI314"/>
  <c r="AH314"/>
  <c r="AI308"/>
  <c r="AH308"/>
  <c r="AI302"/>
  <c r="AH302"/>
  <c r="AI296"/>
  <c r="AH296"/>
  <c r="AI290"/>
  <c r="AH290"/>
  <c r="AI284"/>
  <c r="AH284"/>
  <c r="AI278"/>
  <c r="AH278"/>
  <c r="AI272"/>
  <c r="AH272"/>
  <c r="AI266"/>
  <c r="AH266"/>
  <c r="AI260"/>
  <c r="AH260"/>
  <c r="AI254"/>
  <c r="AH254"/>
  <c r="AI248"/>
  <c r="AH248"/>
  <c r="AI242"/>
  <c r="AH242"/>
  <c r="AI236"/>
  <c r="AH236"/>
  <c r="AI230"/>
  <c r="AH230"/>
  <c r="AI224"/>
  <c r="AH224"/>
  <c r="AI218"/>
  <c r="AH218"/>
  <c r="AI212"/>
  <c r="AH212"/>
  <c r="AI206"/>
  <c r="AH206"/>
  <c r="AI200"/>
  <c r="AH200"/>
  <c r="AI194"/>
  <c r="AH194"/>
  <c r="AI188"/>
  <c r="AH188"/>
  <c r="AI182"/>
  <c r="AH182"/>
  <c r="AI176"/>
  <c r="AH176"/>
  <c r="AI170"/>
  <c r="AH170"/>
  <c r="AI164"/>
  <c r="AH164"/>
  <c r="AI158"/>
  <c r="AH158"/>
  <c r="AI152"/>
  <c r="AH152"/>
  <c r="AI146"/>
  <c r="AH146"/>
  <c r="AI140"/>
  <c r="AH140"/>
  <c r="AI134"/>
  <c r="AH134"/>
  <c r="AI128"/>
  <c r="AH128"/>
  <c r="AI122"/>
  <c r="AH122"/>
  <c r="AI116"/>
  <c r="AH116"/>
  <c r="AI110"/>
  <c r="AH110"/>
  <c r="AI104"/>
  <c r="AH104"/>
  <c r="AI98"/>
  <c r="AH98"/>
  <c r="AI92"/>
  <c r="AH92"/>
  <c r="AI86"/>
  <c r="AH86"/>
  <c r="AI80"/>
  <c r="AH80"/>
  <c r="AI74"/>
  <c r="AH74"/>
  <c r="AI68"/>
  <c r="AH68"/>
  <c r="AI62"/>
  <c r="AH62"/>
  <c r="AI56"/>
  <c r="AH56"/>
  <c r="AI50"/>
  <c r="AH50"/>
  <c r="AI44"/>
  <c r="AH44"/>
  <c r="AI38"/>
  <c r="AH38"/>
  <c r="AI32"/>
  <c r="AH32"/>
  <c r="AI26"/>
  <c r="AH26"/>
  <c r="AI20"/>
  <c r="AH20"/>
  <c r="AI14"/>
  <c r="AH14"/>
  <c r="AI8"/>
  <c r="AH8"/>
  <c r="AK480"/>
  <c r="AL480"/>
  <c r="AK474"/>
  <c r="AL474"/>
  <c r="AK468"/>
  <c r="AL468"/>
  <c r="AK462"/>
  <c r="AL462"/>
  <c r="AK456"/>
  <c r="AL456"/>
  <c r="AK450"/>
  <c r="AL450"/>
  <c r="AK444"/>
  <c r="AL444"/>
  <c r="AK438"/>
  <c r="AL438"/>
  <c r="AK432"/>
  <c r="AL432"/>
  <c r="AK426"/>
  <c r="AL426"/>
  <c r="AK420"/>
  <c r="AL420"/>
  <c r="AK414"/>
  <c r="AL414"/>
  <c r="AK408"/>
  <c r="AL408"/>
  <c r="AK402"/>
  <c r="AL402"/>
  <c r="AK396"/>
  <c r="AL396"/>
  <c r="AK390"/>
  <c r="AL390"/>
  <c r="AK384"/>
  <c r="AL384"/>
  <c r="AK378"/>
  <c r="AL378"/>
  <c r="AK372"/>
  <c r="AL372"/>
  <c r="AK366"/>
  <c r="AL366"/>
  <c r="AK360"/>
  <c r="AL360"/>
  <c r="AK354"/>
  <c r="AL354"/>
  <c r="AK348"/>
  <c r="AL348"/>
  <c r="AK342"/>
  <c r="AL342"/>
  <c r="AK336"/>
  <c r="AL336"/>
  <c r="AK330"/>
  <c r="AL330"/>
  <c r="AK324"/>
  <c r="AL324"/>
  <c r="AK318"/>
  <c r="AL318"/>
  <c r="AK312"/>
  <c r="AL312"/>
  <c r="AK306"/>
  <c r="AL306"/>
  <c r="AK300"/>
  <c r="AL300"/>
  <c r="AK294"/>
  <c r="AL294"/>
  <c r="AK288"/>
  <c r="AL288"/>
  <c r="AK282"/>
  <c r="AL282"/>
  <c r="AK276"/>
  <c r="AL276"/>
  <c r="AK270"/>
  <c r="AL270"/>
  <c r="AK264"/>
  <c r="AL264"/>
  <c r="AK258"/>
  <c r="AL258"/>
  <c r="AK252"/>
  <c r="AL252"/>
  <c r="AK246"/>
  <c r="AL246"/>
  <c r="AK240"/>
  <c r="AL240"/>
  <c r="AK234"/>
  <c r="AL234"/>
  <c r="AK228"/>
  <c r="AL228"/>
  <c r="AK222"/>
  <c r="AL222"/>
  <c r="AK216"/>
  <c r="AL216"/>
  <c r="AK210"/>
  <c r="AL210"/>
  <c r="AK204"/>
  <c r="AL204"/>
  <c r="AK198"/>
  <c r="AL198"/>
  <c r="AK192"/>
  <c r="AL192"/>
  <c r="AK186"/>
  <c r="AL186"/>
  <c r="AK180"/>
  <c r="AL180"/>
  <c r="AK174"/>
  <c r="AL174"/>
  <c r="AK168"/>
  <c r="AL168"/>
  <c r="AK162"/>
  <c r="AL162"/>
  <c r="AL155"/>
  <c r="AK155"/>
  <c r="AL149"/>
  <c r="AK149"/>
  <c r="AL143"/>
  <c r="AK143"/>
  <c r="AL137"/>
  <c r="AK137"/>
  <c r="AL131"/>
  <c r="AK131"/>
  <c r="AL125"/>
  <c r="AK125"/>
  <c r="AL119"/>
  <c r="AK119"/>
  <c r="AL113"/>
  <c r="AK113"/>
  <c r="AL107"/>
  <c r="AK107"/>
  <c r="AL101"/>
  <c r="AK101"/>
  <c r="AL95"/>
  <c r="AK95"/>
  <c r="AL89"/>
  <c r="AK89"/>
  <c r="AL83"/>
  <c r="AK83"/>
  <c r="AL77"/>
  <c r="AK77"/>
  <c r="AL71"/>
  <c r="AK71"/>
  <c r="AL65"/>
  <c r="AK65"/>
  <c r="AL59"/>
  <c r="AK59"/>
  <c r="AL53"/>
  <c r="AK53"/>
  <c r="AL47"/>
  <c r="AK47"/>
  <c r="AL41"/>
  <c r="AK41"/>
  <c r="AL35"/>
  <c r="AK35"/>
  <c r="AL28"/>
  <c r="AK28"/>
  <c r="AL22"/>
  <c r="AK22"/>
  <c r="AL16"/>
  <c r="AK16"/>
  <c r="AL10"/>
  <c r="AK10"/>
  <c r="AK6"/>
  <c r="AL6"/>
  <c r="AN480"/>
  <c r="AO480"/>
  <c r="AN474"/>
  <c r="AO474"/>
  <c r="AN468"/>
  <c r="AO468"/>
  <c r="AN462"/>
  <c r="AO462"/>
  <c r="AN456"/>
  <c r="AO456"/>
  <c r="AN450"/>
  <c r="AO450"/>
  <c r="AN444"/>
  <c r="AO444"/>
  <c r="AN438"/>
  <c r="AO438"/>
  <c r="AN432"/>
  <c r="AO432"/>
  <c r="AN426"/>
  <c r="AO426"/>
  <c r="AN420"/>
  <c r="AO420"/>
  <c r="AN414"/>
  <c r="AO414"/>
  <c r="AN408"/>
  <c r="AO408"/>
  <c r="AN402"/>
  <c r="AO402"/>
  <c r="AN396"/>
  <c r="AO396"/>
  <c r="AN390"/>
  <c r="AO390"/>
  <c r="AN384"/>
  <c r="AO384"/>
  <c r="AN378"/>
  <c r="AO378"/>
  <c r="AN372"/>
  <c r="AO372"/>
  <c r="AN366"/>
  <c r="AO366"/>
  <c r="AN360"/>
  <c r="AO360"/>
  <c r="AN354"/>
  <c r="AO354"/>
  <c r="AN348"/>
  <c r="AO348"/>
  <c r="AN342"/>
  <c r="AO342"/>
  <c r="AN336"/>
  <c r="AO336"/>
  <c r="AN330"/>
  <c r="AO330"/>
  <c r="AN324"/>
  <c r="AO324"/>
  <c r="AO318"/>
  <c r="AN318"/>
  <c r="AO312"/>
  <c r="AN312"/>
  <c r="AN306"/>
  <c r="AO306"/>
  <c r="AO300"/>
  <c r="AN300"/>
  <c r="AO294"/>
  <c r="AN294"/>
  <c r="AN288"/>
  <c r="AO288"/>
  <c r="AO282"/>
  <c r="AN282"/>
  <c r="AO276"/>
  <c r="AN276"/>
  <c r="AO270"/>
  <c r="AN270"/>
  <c r="AO264"/>
  <c r="AN264"/>
  <c r="AO258"/>
  <c r="AN258"/>
  <c r="AO252"/>
  <c r="AN252"/>
  <c r="AO246"/>
  <c r="AN246"/>
  <c r="AO240"/>
  <c r="AN240"/>
  <c r="AO234"/>
  <c r="AN234"/>
  <c r="AO228"/>
  <c r="AN228"/>
  <c r="AO222"/>
  <c r="AN222"/>
  <c r="AO216"/>
  <c r="AN216"/>
  <c r="AO210"/>
  <c r="AN210"/>
  <c r="AO204"/>
  <c r="AN204"/>
  <c r="AO198"/>
  <c r="AN198"/>
  <c r="AO192"/>
  <c r="AN192"/>
  <c r="AO186"/>
  <c r="AN186"/>
  <c r="AE256"/>
  <c r="AF256"/>
  <c r="AE250"/>
  <c r="AF250"/>
  <c r="AE244"/>
  <c r="AF244"/>
  <c r="AE238"/>
  <c r="AF238"/>
  <c r="AE232"/>
  <c r="AF232"/>
  <c r="AE226"/>
  <c r="AF226"/>
  <c r="AE220"/>
  <c r="AF220"/>
  <c r="AE214"/>
  <c r="AF214"/>
  <c r="AE208"/>
  <c r="AF208"/>
  <c r="AE202"/>
  <c r="AF202"/>
  <c r="AE196"/>
  <c r="AF196"/>
  <c r="AE190"/>
  <c r="AF190"/>
  <c r="AE184"/>
  <c r="AF184"/>
  <c r="AE178"/>
  <c r="AF178"/>
  <c r="AE172"/>
  <c r="AF172"/>
  <c r="AE166"/>
  <c r="AF166"/>
  <c r="AE160"/>
  <c r="AF160"/>
  <c r="AE154"/>
  <c r="AF154"/>
  <c r="AE148"/>
  <c r="AF148"/>
  <c r="AE142"/>
  <c r="AF142"/>
  <c r="AE136"/>
  <c r="AF136"/>
  <c r="AE130"/>
  <c r="AF130"/>
  <c r="AE124"/>
  <c r="AF124"/>
  <c r="AE118"/>
  <c r="AF118"/>
  <c r="AE112"/>
  <c r="AF112"/>
  <c r="AE106"/>
  <c r="AF106"/>
  <c r="AE100"/>
  <c r="AF100"/>
  <c r="AE94"/>
  <c r="AF94"/>
  <c r="AE88"/>
  <c r="AF88"/>
  <c r="AE82"/>
  <c r="AF82"/>
  <c r="AE76"/>
  <c r="AF76"/>
  <c r="AE70"/>
  <c r="AF70"/>
  <c r="AE64"/>
  <c r="AF64"/>
  <c r="AE58"/>
  <c r="AF58"/>
  <c r="AE52"/>
  <c r="AF52"/>
  <c r="AE46"/>
  <c r="AF46"/>
  <c r="AE40"/>
  <c r="AF40"/>
  <c r="AE34"/>
  <c r="AF34"/>
  <c r="AE28"/>
  <c r="AF28"/>
  <c r="AE22"/>
  <c r="AF22"/>
  <c r="AE16"/>
  <c r="AF16"/>
  <c r="AE10"/>
  <c r="AF10"/>
  <c r="AH483"/>
  <c r="AI483"/>
  <c r="AH477"/>
  <c r="AI477"/>
  <c r="AH471"/>
  <c r="AI471"/>
  <c r="AH465"/>
  <c r="AI465"/>
  <c r="AH459"/>
  <c r="AI459"/>
  <c r="AH453"/>
  <c r="AI453"/>
  <c r="AH447"/>
  <c r="AI447"/>
  <c r="AH441"/>
  <c r="AI441"/>
  <c r="AH435"/>
  <c r="AI435"/>
  <c r="AH429"/>
  <c r="AI429"/>
  <c r="AH423"/>
  <c r="AI423"/>
  <c r="AH417"/>
  <c r="AI417"/>
  <c r="AH411"/>
  <c r="AI411"/>
  <c r="AH405"/>
  <c r="AI405"/>
  <c r="AH399"/>
  <c r="AI399"/>
  <c r="AH393"/>
  <c r="AI393"/>
  <c r="AH387"/>
  <c r="AI387"/>
  <c r="AH381"/>
  <c r="AI381"/>
  <c r="AH375"/>
  <c r="AI375"/>
  <c r="AH369"/>
  <c r="AI369"/>
  <c r="AH363"/>
  <c r="AI363"/>
  <c r="AH357"/>
  <c r="AI357"/>
  <c r="AH351"/>
  <c r="AI351"/>
  <c r="AH345"/>
  <c r="AI345"/>
  <c r="AH339"/>
  <c r="AI339"/>
  <c r="AH333"/>
  <c r="AI333"/>
  <c r="AH327"/>
  <c r="AI327"/>
  <c r="AH321"/>
  <c r="AI321"/>
  <c r="AH315"/>
  <c r="AI315"/>
  <c r="AH309"/>
  <c r="AI309"/>
  <c r="AH303"/>
  <c r="AI303"/>
  <c r="AH297"/>
  <c r="AI297"/>
  <c r="AH291"/>
  <c r="AI291"/>
  <c r="AH285"/>
  <c r="AI285"/>
  <c r="AH279"/>
  <c r="AI279"/>
  <c r="AH273"/>
  <c r="AI273"/>
  <c r="AH267"/>
  <c r="AI267"/>
  <c r="AH261"/>
  <c r="AI261"/>
  <c r="AI255"/>
  <c r="AH255"/>
  <c r="AI249"/>
  <c r="AH249"/>
  <c r="AI243"/>
  <c r="AH243"/>
  <c r="AI237"/>
  <c r="AH237"/>
  <c r="AI231"/>
  <c r="AH231"/>
  <c r="AI225"/>
  <c r="AH225"/>
  <c r="AI219"/>
  <c r="AH219"/>
  <c r="AI213"/>
  <c r="AH213"/>
  <c r="AI207"/>
  <c r="AH207"/>
  <c r="AI201"/>
  <c r="AH201"/>
  <c r="AI195"/>
  <c r="AH195"/>
  <c r="AI189"/>
  <c r="AH189"/>
  <c r="AI183"/>
  <c r="AH183"/>
  <c r="AI177"/>
  <c r="AH177"/>
  <c r="AI171"/>
  <c r="AH171"/>
  <c r="AI165"/>
  <c r="AH165"/>
  <c r="AI159"/>
  <c r="AH159"/>
  <c r="AI153"/>
  <c r="AH153"/>
  <c r="AI147"/>
  <c r="AH147"/>
  <c r="AI141"/>
  <c r="AH141"/>
  <c r="AI135"/>
  <c r="AH135"/>
  <c r="AI129"/>
  <c r="AH129"/>
  <c r="AI123"/>
  <c r="AH123"/>
  <c r="AI117"/>
  <c r="AH117"/>
  <c r="AI111"/>
  <c r="AH111"/>
  <c r="AI105"/>
  <c r="AH105"/>
  <c r="AI99"/>
  <c r="AH99"/>
  <c r="AI93"/>
  <c r="AH93"/>
  <c r="AI87"/>
  <c r="AH87"/>
  <c r="AI81"/>
  <c r="AH81"/>
  <c r="AI75"/>
  <c r="AH75"/>
  <c r="AI69"/>
  <c r="AH69"/>
  <c r="AI63"/>
  <c r="AH63"/>
  <c r="AI57"/>
  <c r="AH57"/>
  <c r="AI51"/>
  <c r="AH51"/>
  <c r="AI45"/>
  <c r="AH45"/>
  <c r="AI39"/>
  <c r="AH39"/>
  <c r="AI33"/>
  <c r="AH33"/>
  <c r="AI27"/>
  <c r="AH27"/>
  <c r="AI21"/>
  <c r="AH21"/>
  <c r="AI15"/>
  <c r="AH15"/>
  <c r="AI9"/>
  <c r="AH9"/>
  <c r="AL481"/>
  <c r="AK481"/>
  <c r="AL475"/>
  <c r="AK475"/>
  <c r="AL469"/>
  <c r="AK469"/>
  <c r="AL463"/>
  <c r="AK463"/>
  <c r="AL457"/>
  <c r="AK457"/>
  <c r="AL451"/>
  <c r="AK451"/>
  <c r="AL445"/>
  <c r="AK445"/>
  <c r="AL439"/>
  <c r="AK439"/>
  <c r="AL433"/>
  <c r="AK433"/>
  <c r="AL427"/>
  <c r="AK427"/>
  <c r="AL421"/>
  <c r="AK421"/>
  <c r="AL415"/>
  <c r="AK415"/>
  <c r="AL409"/>
  <c r="AK409"/>
  <c r="AL403"/>
  <c r="AK403"/>
  <c r="AL397"/>
  <c r="AK397"/>
  <c r="AL391"/>
  <c r="AK391"/>
  <c r="AL385"/>
  <c r="AK385"/>
  <c r="AL379"/>
  <c r="AK379"/>
  <c r="AL373"/>
  <c r="AK373"/>
  <c r="AL367"/>
  <c r="AK367"/>
  <c r="AL361"/>
  <c r="AK361"/>
  <c r="AL355"/>
  <c r="AK355"/>
  <c r="AL349"/>
  <c r="AK349"/>
  <c r="AL343"/>
  <c r="AK343"/>
  <c r="AL337"/>
  <c r="AK337"/>
  <c r="AL331"/>
  <c r="AK331"/>
  <c r="AL325"/>
  <c r="AK325"/>
  <c r="AL319"/>
  <c r="AK319"/>
  <c r="AL313"/>
  <c r="AK313"/>
  <c r="AL307"/>
  <c r="AK307"/>
  <c r="AL301"/>
  <c r="AK301"/>
  <c r="AL295"/>
  <c r="AK295"/>
  <c r="AL289"/>
  <c r="AK289"/>
  <c r="AL283"/>
  <c r="AK283"/>
  <c r="AL277"/>
  <c r="AK277"/>
  <c r="AL271"/>
  <c r="AK271"/>
  <c r="AL265"/>
  <c r="AK265"/>
  <c r="AL259"/>
  <c r="AK259"/>
  <c r="AL253"/>
  <c r="AK253"/>
  <c r="AL247"/>
  <c r="AK247"/>
  <c r="AL241"/>
  <c r="AK241"/>
  <c r="AL235"/>
  <c r="AK235"/>
  <c r="AL229"/>
  <c r="AK229"/>
  <c r="AL223"/>
  <c r="AK223"/>
  <c r="AL217"/>
  <c r="AK217"/>
  <c r="AL211"/>
  <c r="AK211"/>
  <c r="AL205"/>
  <c r="AK205"/>
  <c r="AK199"/>
  <c r="AL199"/>
  <c r="AK193"/>
  <c r="AL193"/>
  <c r="AK187"/>
  <c r="AL187"/>
  <c r="AK181"/>
  <c r="AL181"/>
  <c r="AK175"/>
  <c r="AL175"/>
  <c r="AK169"/>
  <c r="AL169"/>
  <c r="AK163"/>
  <c r="AL163"/>
  <c r="AK156"/>
  <c r="AL156"/>
  <c r="AK150"/>
  <c r="AL150"/>
  <c r="AK144"/>
  <c r="AL144"/>
  <c r="AK138"/>
  <c r="AL138"/>
  <c r="AK132"/>
  <c r="AL132"/>
  <c r="AK126"/>
  <c r="AL126"/>
  <c r="AK120"/>
  <c r="AL120"/>
  <c r="AK114"/>
  <c r="AL114"/>
  <c r="AK108"/>
  <c r="AL108"/>
  <c r="AK102"/>
  <c r="AL102"/>
  <c r="AK96"/>
  <c r="AL96"/>
  <c r="AK90"/>
  <c r="AL90"/>
  <c r="AK84"/>
  <c r="AL84"/>
  <c r="AK78"/>
  <c r="AL78"/>
  <c r="AK72"/>
  <c r="AL72"/>
  <c r="AK66"/>
  <c r="AL66"/>
  <c r="AK60"/>
  <c r="AL60"/>
  <c r="AK54"/>
  <c r="AL54"/>
  <c r="AK48"/>
  <c r="AL48"/>
  <c r="AK42"/>
  <c r="AL42"/>
  <c r="AK36"/>
  <c r="AL36"/>
  <c r="AL29"/>
  <c r="AK29"/>
  <c r="AL23"/>
  <c r="AK23"/>
  <c r="AL17"/>
  <c r="AK17"/>
  <c r="AL11"/>
  <c r="AK11"/>
  <c r="AK30"/>
  <c r="AL30"/>
  <c r="AO481"/>
  <c r="AN481"/>
  <c r="AO475"/>
  <c r="AN475"/>
  <c r="AO469"/>
  <c r="AN469"/>
  <c r="AO463"/>
  <c r="AN463"/>
  <c r="AO457"/>
  <c r="AN457"/>
  <c r="AO451"/>
  <c r="AN451"/>
  <c r="AO445"/>
  <c r="AN445"/>
  <c r="AO439"/>
  <c r="AN439"/>
  <c r="AO433"/>
  <c r="AN433"/>
  <c r="AO427"/>
  <c r="AN427"/>
  <c r="AO421"/>
  <c r="AN421"/>
  <c r="AO415"/>
  <c r="AN415"/>
  <c r="AO409"/>
  <c r="AN409"/>
  <c r="AO403"/>
  <c r="AN403"/>
  <c r="AO397"/>
  <c r="AN397"/>
  <c r="AO391"/>
  <c r="AN391"/>
  <c r="AO385"/>
  <c r="AN385"/>
  <c r="AO379"/>
  <c r="AN379"/>
  <c r="AO373"/>
  <c r="AN373"/>
  <c r="AO367"/>
  <c r="AN367"/>
  <c r="AO361"/>
  <c r="AN361"/>
  <c r="AO355"/>
  <c r="AN355"/>
  <c r="AO349"/>
  <c r="AN349"/>
  <c r="AO343"/>
  <c r="AN343"/>
  <c r="AO337"/>
  <c r="AN337"/>
  <c r="AO331"/>
  <c r="AN331"/>
  <c r="AO325"/>
  <c r="AN325"/>
  <c r="AO319"/>
  <c r="AN319"/>
  <c r="AO313"/>
  <c r="AN313"/>
  <c r="AO307"/>
  <c r="AN307"/>
  <c r="AO301"/>
  <c r="AN301"/>
  <c r="AO295"/>
  <c r="AN295"/>
  <c r="AO289"/>
  <c r="AN289"/>
  <c r="AO283"/>
  <c r="AN283"/>
  <c r="AO277"/>
  <c r="AN277"/>
  <c r="AO271"/>
  <c r="AN271"/>
  <c r="AO265"/>
  <c r="AN265"/>
  <c r="AO259"/>
  <c r="AN259"/>
  <c r="AO253"/>
  <c r="AN253"/>
  <c r="AO247"/>
  <c r="AN247"/>
  <c r="AO241"/>
  <c r="AN241"/>
  <c r="AO235"/>
  <c r="AN235"/>
  <c r="AO229"/>
  <c r="AN229"/>
  <c r="AO223"/>
  <c r="AN223"/>
  <c r="AO217"/>
  <c r="AN217"/>
  <c r="AO211"/>
  <c r="AN211"/>
  <c r="AO205"/>
  <c r="AN205"/>
  <c r="AO199"/>
  <c r="AN199"/>
  <c r="AO193"/>
  <c r="AN193"/>
  <c r="AO187"/>
  <c r="AN187"/>
  <c r="AO181"/>
  <c r="AN181"/>
  <c r="AO175"/>
  <c r="AN175"/>
  <c r="AO169"/>
  <c r="AN169"/>
  <c r="AO163"/>
  <c r="AN163"/>
  <c r="AF233"/>
  <c r="AE233"/>
  <c r="AF227"/>
  <c r="AE227"/>
  <c r="AF221"/>
  <c r="AE221"/>
  <c r="AF215"/>
  <c r="AE215"/>
  <c r="AF209"/>
  <c r="AE209"/>
  <c r="AF203"/>
  <c r="AE203"/>
  <c r="AF197"/>
  <c r="AE197"/>
  <c r="AF191"/>
  <c r="AE191"/>
  <c r="AF185"/>
  <c r="AE185"/>
  <c r="AF179"/>
  <c r="AE179"/>
  <c r="AF173"/>
  <c r="AE173"/>
  <c r="AF167"/>
  <c r="AE167"/>
  <c r="AF161"/>
  <c r="AE161"/>
  <c r="AF155"/>
  <c r="AE155"/>
  <c r="AF149"/>
  <c r="AE149"/>
  <c r="AF143"/>
  <c r="AE143"/>
  <c r="AF137"/>
  <c r="AE137"/>
  <c r="AF131"/>
  <c r="AE131"/>
  <c r="AF125"/>
  <c r="AE125"/>
  <c r="AF119"/>
  <c r="AE119"/>
  <c r="AF113"/>
  <c r="AE113"/>
  <c r="AF107"/>
  <c r="AE107"/>
  <c r="AF101"/>
  <c r="AE101"/>
  <c r="AF95"/>
  <c r="AE95"/>
  <c r="AF89"/>
  <c r="AE89"/>
  <c r="AF83"/>
  <c r="AE83"/>
  <c r="AF77"/>
  <c r="AE77"/>
  <c r="AF71"/>
  <c r="AE71"/>
  <c r="AF65"/>
  <c r="AE65"/>
  <c r="AF59"/>
  <c r="AE59"/>
  <c r="AF53"/>
  <c r="AE53"/>
  <c r="AF47"/>
  <c r="AE47"/>
  <c r="AF41"/>
  <c r="AE41"/>
  <c r="AF35"/>
  <c r="AE35"/>
  <c r="AF29"/>
  <c r="AE29"/>
  <c r="AF23"/>
  <c r="AE23"/>
  <c r="AF17"/>
  <c r="AE17"/>
  <c r="AF11"/>
  <c r="AE11"/>
  <c r="AH5"/>
  <c r="AI5"/>
  <c r="AI478"/>
  <c r="AH478"/>
  <c r="AI472"/>
  <c r="AH472"/>
  <c r="AI466"/>
  <c r="AH466"/>
  <c r="AI460"/>
  <c r="AH460"/>
  <c r="AI454"/>
  <c r="AH454"/>
  <c r="AI448"/>
  <c r="AH448"/>
  <c r="AI442"/>
  <c r="AH442"/>
  <c r="AH436"/>
  <c r="AI436"/>
  <c r="AH430"/>
  <c r="AI430"/>
  <c r="AH424"/>
  <c r="AI424"/>
  <c r="AH418"/>
  <c r="AI418"/>
  <c r="AI412"/>
  <c r="AH412"/>
  <c r="AI406"/>
  <c r="AH406"/>
  <c r="AI400"/>
  <c r="AH400"/>
  <c r="AI394"/>
  <c r="AH394"/>
  <c r="AI388"/>
  <c r="AH388"/>
  <c r="AI382"/>
  <c r="AH382"/>
  <c r="AI376"/>
  <c r="AH376"/>
  <c r="AI370"/>
  <c r="AH370"/>
  <c r="AI364"/>
  <c r="AH364"/>
  <c r="AI358"/>
  <c r="AH358"/>
  <c r="AI352"/>
  <c r="AH352"/>
  <c r="AI346"/>
  <c r="AH346"/>
  <c r="AI340"/>
  <c r="AH340"/>
  <c r="AI334"/>
  <c r="AH334"/>
  <c r="AI328"/>
  <c r="AH328"/>
  <c r="AI322"/>
  <c r="AH322"/>
  <c r="AI316"/>
  <c r="AH316"/>
  <c r="AI310"/>
  <c r="AH310"/>
  <c r="AI304"/>
  <c r="AH304"/>
  <c r="AI298"/>
  <c r="AH298"/>
  <c r="AI292"/>
  <c r="AH292"/>
  <c r="AI286"/>
  <c r="AH286"/>
  <c r="AI280"/>
  <c r="AH280"/>
  <c r="AI274"/>
  <c r="AH274"/>
  <c r="AI268"/>
  <c r="AH268"/>
  <c r="AI262"/>
  <c r="AH262"/>
  <c r="AH256"/>
  <c r="AI256"/>
  <c r="AH250"/>
  <c r="AI250"/>
  <c r="AH244"/>
  <c r="AI244"/>
  <c r="AH238"/>
  <c r="AI238"/>
  <c r="AH232"/>
  <c r="AI232"/>
  <c r="AH226"/>
  <c r="AI226"/>
  <c r="AH220"/>
  <c r="AI220"/>
  <c r="AH214"/>
  <c r="AI214"/>
  <c r="AH208"/>
  <c r="AI208"/>
  <c r="AH202"/>
  <c r="AI202"/>
  <c r="AH196"/>
  <c r="AI196"/>
  <c r="AH190"/>
  <c r="AI190"/>
  <c r="AH184"/>
  <c r="AI184"/>
  <c r="AH178"/>
  <c r="AI178"/>
  <c r="AH172"/>
  <c r="AI172"/>
  <c r="AH166"/>
  <c r="AI166"/>
  <c r="AH160"/>
  <c r="AI160"/>
  <c r="AH154"/>
  <c r="AI154"/>
  <c r="AH148"/>
  <c r="AI148"/>
  <c r="AH142"/>
  <c r="AI142"/>
  <c r="AH136"/>
  <c r="AI136"/>
  <c r="AH130"/>
  <c r="AI130"/>
  <c r="AH124"/>
  <c r="AI124"/>
  <c r="AH118"/>
  <c r="AI118"/>
  <c r="AH112"/>
  <c r="AI112"/>
  <c r="AH106"/>
  <c r="AI106"/>
  <c r="AH100"/>
  <c r="AI100"/>
  <c r="AH94"/>
  <c r="AI94"/>
  <c r="AH88"/>
  <c r="AI88"/>
  <c r="AH82"/>
  <c r="AI82"/>
  <c r="AH76"/>
  <c r="AI76"/>
  <c r="AH70"/>
  <c r="AI70"/>
  <c r="AH64"/>
  <c r="AI64"/>
  <c r="AH58"/>
  <c r="AI58"/>
  <c r="AH52"/>
  <c r="AI52"/>
  <c r="AH46"/>
  <c r="AI46"/>
  <c r="AH40"/>
  <c r="AI40"/>
  <c r="AH34"/>
  <c r="AI34"/>
  <c r="AH28"/>
  <c r="AI28"/>
  <c r="AH22"/>
  <c r="AI22"/>
  <c r="AH16"/>
  <c r="AI16"/>
  <c r="AH10"/>
  <c r="AI10"/>
  <c r="AL482"/>
  <c r="AK482"/>
  <c r="AL476"/>
  <c r="AK476"/>
  <c r="AL470"/>
  <c r="AK470"/>
  <c r="AL464"/>
  <c r="AK464"/>
  <c r="AL458"/>
  <c r="AK458"/>
  <c r="AL452"/>
  <c r="AK452"/>
  <c r="AL446"/>
  <c r="AK446"/>
  <c r="AL440"/>
  <c r="AK440"/>
  <c r="AL434"/>
  <c r="AK434"/>
  <c r="AL428"/>
  <c r="AK428"/>
  <c r="AL422"/>
  <c r="AK422"/>
  <c r="AL416"/>
  <c r="AK416"/>
  <c r="AL410"/>
  <c r="AK410"/>
  <c r="AL404"/>
  <c r="AK404"/>
  <c r="AL398"/>
  <c r="AK398"/>
  <c r="AL392"/>
  <c r="AK392"/>
  <c r="AL386"/>
  <c r="AK386"/>
  <c r="AL380"/>
  <c r="AK380"/>
  <c r="AL374"/>
  <c r="AK374"/>
  <c r="AL368"/>
  <c r="AK368"/>
  <c r="AL362"/>
  <c r="AK362"/>
  <c r="AL356"/>
  <c r="AK356"/>
  <c r="AL350"/>
  <c r="AK350"/>
  <c r="AL344"/>
  <c r="AK344"/>
  <c r="AL338"/>
  <c r="AK338"/>
  <c r="AL332"/>
  <c r="AK332"/>
  <c r="AL326"/>
  <c r="AK326"/>
  <c r="AL320"/>
  <c r="AK320"/>
  <c r="AL314"/>
  <c r="AK314"/>
  <c r="AL308"/>
  <c r="AK308"/>
  <c r="AL302"/>
  <c r="AK302"/>
  <c r="AL296"/>
  <c r="AK296"/>
  <c r="AL290"/>
  <c r="AK290"/>
  <c r="AL284"/>
  <c r="AK284"/>
  <c r="AL278"/>
  <c r="AK278"/>
  <c r="AL272"/>
  <c r="AK272"/>
  <c r="AL266"/>
  <c r="AK266"/>
  <c r="AL260"/>
  <c r="AK260"/>
  <c r="AL254"/>
  <c r="AK254"/>
  <c r="AL248"/>
  <c r="AK248"/>
  <c r="AL242"/>
  <c r="AK242"/>
  <c r="AL236"/>
  <c r="AK236"/>
  <c r="AL230"/>
  <c r="AK230"/>
  <c r="AL224"/>
  <c r="AK224"/>
  <c r="AL218"/>
  <c r="AK218"/>
  <c r="AL212"/>
  <c r="AK212"/>
  <c r="AL206"/>
  <c r="AK206"/>
  <c r="AL200"/>
  <c r="AK200"/>
  <c r="AL194"/>
  <c r="AK194"/>
  <c r="AL188"/>
  <c r="AK188"/>
  <c r="AL182"/>
  <c r="AK182"/>
  <c r="AL176"/>
  <c r="AK176"/>
  <c r="AL170"/>
  <c r="AK170"/>
  <c r="AL164"/>
  <c r="AK164"/>
  <c r="AK157"/>
  <c r="AL157"/>
  <c r="AK151"/>
  <c r="AL151"/>
  <c r="AK145"/>
  <c r="AL145"/>
  <c r="AK139"/>
  <c r="AL139"/>
  <c r="AK133"/>
  <c r="AL133"/>
  <c r="AK127"/>
  <c r="AL127"/>
  <c r="AK121"/>
  <c r="AL121"/>
  <c r="AK115"/>
  <c r="AL115"/>
  <c r="AK109"/>
  <c r="AL109"/>
  <c r="AK103"/>
  <c r="AL103"/>
  <c r="AK97"/>
  <c r="AL97"/>
  <c r="AK91"/>
  <c r="AL91"/>
  <c r="AK85"/>
  <c r="AL85"/>
  <c r="AK79"/>
  <c r="AL79"/>
  <c r="AK73"/>
  <c r="AL73"/>
  <c r="AK67"/>
  <c r="AL67"/>
  <c r="AK61"/>
  <c r="AL61"/>
  <c r="AK55"/>
  <c r="AL55"/>
  <c r="AK49"/>
  <c r="AL49"/>
  <c r="AK43"/>
  <c r="AL43"/>
  <c r="AK37"/>
  <c r="AL37"/>
  <c r="AK31"/>
  <c r="AL31"/>
  <c r="AK24"/>
  <c r="AL24"/>
  <c r="AK18"/>
  <c r="AL18"/>
  <c r="AK12"/>
  <c r="AL12"/>
  <c r="AK159"/>
  <c r="AL159"/>
  <c r="AN482"/>
  <c r="AO482"/>
  <c r="AN476"/>
  <c r="AO476"/>
  <c r="AN470"/>
  <c r="AO470"/>
  <c r="AN464"/>
  <c r="AO464"/>
  <c r="AN458"/>
  <c r="AO458"/>
  <c r="AN452"/>
  <c r="AO452"/>
  <c r="AN446"/>
  <c r="AO446"/>
  <c r="AN440"/>
  <c r="AO440"/>
  <c r="AN434"/>
  <c r="AO434"/>
  <c r="AN428"/>
  <c r="AO428"/>
  <c r="AN422"/>
  <c r="AO422"/>
  <c r="AN416"/>
  <c r="AO416"/>
  <c r="AN410"/>
  <c r="AO410"/>
  <c r="AN404"/>
  <c r="AO404"/>
  <c r="AN398"/>
  <c r="AO398"/>
  <c r="AN392"/>
  <c r="AO392"/>
  <c r="AN386"/>
  <c r="AO386"/>
  <c r="AN380"/>
  <c r="AO380"/>
  <c r="AN374"/>
  <c r="AO374"/>
  <c r="AN368"/>
  <c r="AO368"/>
  <c r="AN362"/>
  <c r="AO362"/>
  <c r="AN356"/>
  <c r="AO356"/>
  <c r="AN350"/>
  <c r="AO350"/>
  <c r="AN344"/>
  <c r="AO344"/>
  <c r="AN338"/>
  <c r="AO338"/>
  <c r="AN332"/>
  <c r="AO332"/>
  <c r="AN326"/>
  <c r="AO326"/>
  <c r="AN320"/>
  <c r="AO320"/>
  <c r="AN314"/>
  <c r="AO314"/>
  <c r="AN308"/>
  <c r="AO308"/>
  <c r="AN302"/>
  <c r="AO302"/>
  <c r="AN296"/>
  <c r="AO296"/>
  <c r="AN290"/>
  <c r="AO290"/>
  <c r="AN284"/>
  <c r="AO284"/>
  <c r="AN278"/>
  <c r="AO278"/>
  <c r="AN272"/>
  <c r="AO272"/>
  <c r="AN266"/>
  <c r="AO266"/>
  <c r="AN260"/>
  <c r="AO260"/>
  <c r="AN254"/>
  <c r="AO254"/>
  <c r="AN248"/>
  <c r="AO248"/>
  <c r="AN242"/>
  <c r="AO242"/>
  <c r="AN236"/>
  <c r="AO236"/>
  <c r="AN230"/>
  <c r="AO230"/>
  <c r="AN224"/>
  <c r="AO224"/>
  <c r="AN218"/>
  <c r="AO218"/>
  <c r="AN212"/>
  <c r="AO212"/>
  <c r="AN206"/>
  <c r="AO206"/>
  <c r="AN200"/>
  <c r="AO200"/>
  <c r="AN194"/>
  <c r="AO194"/>
  <c r="AN188"/>
  <c r="AO188"/>
  <c r="AN182"/>
  <c r="AO182"/>
  <c r="AN176"/>
  <c r="AO176"/>
  <c r="AN170"/>
  <c r="AO170"/>
  <c r="AN164"/>
  <c r="AO164"/>
  <c r="AN158"/>
  <c r="AO158"/>
  <c r="AN152"/>
  <c r="AO152"/>
  <c r="AF42"/>
  <c r="AE42"/>
  <c r="AF36"/>
  <c r="AE36"/>
  <c r="AF30"/>
  <c r="AE30"/>
  <c r="AF24"/>
  <c r="AE24"/>
  <c r="AF18"/>
  <c r="AE18"/>
  <c r="AF12"/>
  <c r="AE12"/>
  <c r="AF6"/>
  <c r="AE6"/>
  <c r="AI479"/>
  <c r="AH479"/>
  <c r="AI473"/>
  <c r="AH473"/>
  <c r="AI467"/>
  <c r="AH467"/>
  <c r="AI461"/>
  <c r="AH461"/>
  <c r="AI455"/>
  <c r="AH455"/>
  <c r="AI449"/>
  <c r="AH449"/>
  <c r="AI443"/>
  <c r="AH443"/>
  <c r="AI437"/>
  <c r="AH437"/>
  <c r="AI431"/>
  <c r="AH431"/>
  <c r="AI425"/>
  <c r="AH425"/>
  <c r="AI419"/>
  <c r="AH419"/>
  <c r="AI413"/>
  <c r="AH413"/>
  <c r="AI407"/>
  <c r="AH407"/>
  <c r="AI401"/>
  <c r="AH401"/>
  <c r="AI395"/>
  <c r="AH395"/>
  <c r="AI389"/>
  <c r="AH389"/>
  <c r="AI383"/>
  <c r="AH383"/>
  <c r="AI377"/>
  <c r="AH377"/>
  <c r="AI371"/>
  <c r="AH371"/>
  <c r="AI365"/>
  <c r="AH365"/>
  <c r="AI359"/>
  <c r="AH359"/>
  <c r="AI353"/>
  <c r="AH353"/>
  <c r="AI347"/>
  <c r="AH347"/>
  <c r="AI341"/>
  <c r="AH341"/>
  <c r="AI335"/>
  <c r="AH335"/>
  <c r="AI329"/>
  <c r="AH329"/>
  <c r="AI323"/>
  <c r="AH323"/>
  <c r="AI317"/>
  <c r="AH317"/>
  <c r="AI311"/>
  <c r="AH311"/>
  <c r="AI305"/>
  <c r="AH305"/>
  <c r="AI299"/>
  <c r="AH299"/>
  <c r="AI293"/>
  <c r="AH293"/>
  <c r="AI287"/>
  <c r="AH287"/>
  <c r="AI281"/>
  <c r="AH281"/>
  <c r="AI275"/>
  <c r="AH275"/>
  <c r="AI269"/>
  <c r="AH269"/>
  <c r="AI263"/>
  <c r="AH263"/>
  <c r="AI257"/>
  <c r="AH257"/>
  <c r="AH251"/>
  <c r="AI251"/>
  <c r="AI245"/>
  <c r="AH245"/>
  <c r="AI239"/>
  <c r="AH239"/>
  <c r="AH233"/>
  <c r="AI233"/>
  <c r="AI227"/>
  <c r="AH227"/>
  <c r="AI221"/>
  <c r="AH221"/>
  <c r="AH215"/>
  <c r="AI215"/>
  <c r="AI209"/>
  <c r="AH209"/>
  <c r="AI203"/>
  <c r="AH203"/>
  <c r="AH197"/>
  <c r="AI197"/>
  <c r="AI191"/>
  <c r="AH191"/>
  <c r="AI185"/>
  <c r="AH185"/>
  <c r="AH179"/>
  <c r="AI179"/>
  <c r="AI173"/>
  <c r="AH173"/>
  <c r="AI167"/>
  <c r="AH167"/>
  <c r="AH161"/>
  <c r="AI161"/>
  <c r="AI155"/>
  <c r="AH155"/>
  <c r="AI149"/>
  <c r="AH149"/>
  <c r="AH143"/>
  <c r="AI143"/>
  <c r="AI137"/>
  <c r="AH137"/>
  <c r="AI131"/>
  <c r="AH131"/>
  <c r="AH125"/>
  <c r="AI125"/>
  <c r="AI119"/>
  <c r="AH119"/>
  <c r="AI113"/>
  <c r="AH113"/>
  <c r="AH107"/>
  <c r="AI107"/>
  <c r="AI101"/>
  <c r="AH101"/>
  <c r="AI95"/>
  <c r="AH95"/>
  <c r="AH89"/>
  <c r="AI89"/>
  <c r="AI83"/>
  <c r="AH83"/>
  <c r="AI77"/>
  <c r="AH77"/>
  <c r="AH71"/>
  <c r="AI71"/>
  <c r="AI65"/>
  <c r="AH65"/>
  <c r="AI59"/>
  <c r="AH59"/>
  <c r="AH53"/>
  <c r="AI53"/>
  <c r="AI47"/>
  <c r="AH47"/>
  <c r="AI41"/>
  <c r="AH41"/>
  <c r="AH35"/>
  <c r="AI35"/>
  <c r="AI29"/>
  <c r="AH29"/>
  <c r="AI23"/>
  <c r="AH23"/>
  <c r="AI17"/>
  <c r="AH17"/>
  <c r="AI11"/>
  <c r="AH11"/>
  <c r="AK483"/>
  <c r="AL483"/>
  <c r="AK477"/>
  <c r="AL477"/>
  <c r="AK471"/>
  <c r="AL471"/>
  <c r="AK465"/>
  <c r="AL465"/>
  <c r="AK459"/>
  <c r="AL459"/>
  <c r="AK453"/>
  <c r="AL453"/>
  <c r="AK447"/>
  <c r="AL447"/>
  <c r="AK441"/>
  <c r="AL441"/>
  <c r="AK435"/>
  <c r="AL435"/>
  <c r="AK429"/>
  <c r="AL429"/>
  <c r="AK423"/>
  <c r="AL423"/>
  <c r="AK417"/>
  <c r="AL417"/>
  <c r="AK411"/>
  <c r="AL411"/>
  <c r="AK405"/>
  <c r="AL405"/>
  <c r="AK399"/>
  <c r="AL399"/>
  <c r="AK393"/>
  <c r="AL393"/>
  <c r="AK387"/>
  <c r="AL387"/>
  <c r="AK381"/>
  <c r="AL381"/>
  <c r="AK375"/>
  <c r="AL375"/>
  <c r="AK369"/>
  <c r="AL369"/>
  <c r="AK363"/>
  <c r="AL363"/>
  <c r="AK357"/>
  <c r="AL357"/>
  <c r="AK351"/>
  <c r="AL351"/>
  <c r="AK345"/>
  <c r="AL345"/>
  <c r="AK339"/>
  <c r="AL339"/>
  <c r="AK333"/>
  <c r="AL333"/>
  <c r="AK327"/>
  <c r="AL327"/>
  <c r="AK321"/>
  <c r="AL321"/>
  <c r="AK315"/>
  <c r="AL315"/>
  <c r="AK309"/>
  <c r="AL309"/>
  <c r="AK303"/>
  <c r="AL303"/>
  <c r="AK297"/>
  <c r="AL297"/>
  <c r="AK291"/>
  <c r="AL291"/>
  <c r="AK285"/>
  <c r="AL285"/>
  <c r="AK279"/>
  <c r="AL279"/>
  <c r="AK273"/>
  <c r="AL273"/>
  <c r="AK267"/>
  <c r="AL267"/>
  <c r="AK261"/>
  <c r="AL261"/>
  <c r="AK255"/>
  <c r="AL255"/>
  <c r="AK249"/>
  <c r="AL249"/>
  <c r="AK243"/>
  <c r="AL243"/>
  <c r="AK237"/>
  <c r="AL237"/>
  <c r="AK231"/>
  <c r="AL231"/>
  <c r="AK225"/>
  <c r="AL225"/>
  <c r="AK219"/>
  <c r="AL219"/>
  <c r="AK213"/>
  <c r="AL213"/>
  <c r="AK207"/>
  <c r="AL207"/>
  <c r="AK201"/>
  <c r="AL201"/>
  <c r="AK195"/>
  <c r="AL195"/>
  <c r="AK189"/>
  <c r="AL189"/>
  <c r="AK183"/>
  <c r="AL183"/>
  <c r="AK177"/>
  <c r="AL177"/>
  <c r="AK171"/>
  <c r="AL171"/>
  <c r="AK165"/>
  <c r="AL165"/>
  <c r="AL158"/>
  <c r="AK158"/>
  <c r="AL152"/>
  <c r="AK152"/>
  <c r="AL146"/>
  <c r="AK146"/>
  <c r="AL140"/>
  <c r="AK140"/>
  <c r="AL134"/>
  <c r="AK134"/>
  <c r="AL128"/>
  <c r="AK128"/>
  <c r="AL122"/>
  <c r="AK122"/>
  <c r="AL116"/>
  <c r="AK116"/>
  <c r="AL110"/>
  <c r="AK110"/>
  <c r="AL104"/>
  <c r="AK104"/>
  <c r="AL98"/>
  <c r="AK98"/>
  <c r="AL92"/>
  <c r="AK92"/>
  <c r="AL86"/>
  <c r="AK86"/>
  <c r="AL80"/>
  <c r="AK80"/>
  <c r="AL74"/>
  <c r="AK74"/>
  <c r="AL68"/>
  <c r="AK68"/>
  <c r="AL62"/>
  <c r="AK62"/>
  <c r="AL56"/>
  <c r="AK56"/>
  <c r="AL50"/>
  <c r="AK50"/>
  <c r="AL44"/>
  <c r="AK44"/>
  <c r="AL38"/>
  <c r="AK38"/>
  <c r="AL32"/>
  <c r="AK32"/>
  <c r="AK25"/>
  <c r="AL25"/>
  <c r="AK19"/>
  <c r="AL19"/>
  <c r="AK13"/>
  <c r="AL13"/>
  <c r="AK7"/>
  <c r="AL7"/>
  <c r="AO483"/>
  <c r="AN483"/>
  <c r="AO477"/>
  <c r="AN477"/>
  <c r="AO471"/>
  <c r="AN471"/>
  <c r="AO465"/>
  <c r="AN465"/>
  <c r="AO459"/>
  <c r="AN459"/>
  <c r="AO453"/>
  <c r="AN453"/>
  <c r="AO447"/>
  <c r="AN447"/>
  <c r="AO441"/>
  <c r="AN441"/>
  <c r="AO435"/>
  <c r="AN435"/>
  <c r="AO429"/>
  <c r="AN429"/>
  <c r="AO423"/>
  <c r="AN423"/>
  <c r="AO417"/>
  <c r="AN417"/>
  <c r="AO411"/>
  <c r="AN411"/>
  <c r="AO405"/>
  <c r="AN405"/>
  <c r="AO399"/>
  <c r="AN399"/>
  <c r="AO393"/>
  <c r="AN393"/>
  <c r="AO387"/>
  <c r="AN387"/>
  <c r="AO381"/>
  <c r="AN381"/>
  <c r="AO375"/>
  <c r="AN375"/>
  <c r="AO369"/>
  <c r="AN369"/>
  <c r="AO363"/>
  <c r="AN363"/>
  <c r="AO357"/>
  <c r="AN357"/>
  <c r="AO351"/>
  <c r="AN351"/>
  <c r="AO345"/>
  <c r="AN345"/>
  <c r="AO339"/>
  <c r="AN339"/>
  <c r="AO333"/>
  <c r="AN333"/>
  <c r="AO327"/>
  <c r="AN327"/>
  <c r="AO321"/>
  <c r="AN321"/>
  <c r="AN315"/>
  <c r="AO315"/>
  <c r="AO309"/>
  <c r="AN309"/>
  <c r="AO303"/>
  <c r="AN303"/>
  <c r="AN297"/>
  <c r="AO297"/>
  <c r="AO291"/>
  <c r="AN291"/>
  <c r="AO285"/>
  <c r="AN285"/>
  <c r="AN279"/>
  <c r="AO279"/>
  <c r="AO273"/>
  <c r="AN273"/>
  <c r="AO267"/>
  <c r="AN267"/>
  <c r="AO261"/>
  <c r="AN261"/>
  <c r="AO255"/>
  <c r="AN255"/>
  <c r="AO249"/>
  <c r="AN249"/>
  <c r="AO243"/>
  <c r="AN243"/>
  <c r="AO237"/>
  <c r="AN237"/>
  <c r="AO231"/>
  <c r="AN231"/>
  <c r="AO225"/>
  <c r="AN225"/>
  <c r="AO219"/>
  <c r="AN219"/>
  <c r="AO213"/>
  <c r="AN213"/>
  <c r="AO207"/>
  <c r="AN207"/>
  <c r="AO201"/>
  <c r="AN201"/>
  <c r="AO195"/>
  <c r="AN195"/>
  <c r="AO189"/>
  <c r="AN189"/>
  <c r="AO183"/>
  <c r="AN183"/>
  <c r="AO177"/>
  <c r="AN177"/>
  <c r="AO171"/>
  <c r="AN171"/>
  <c r="AO165"/>
  <c r="AN165"/>
  <c r="AO159"/>
  <c r="AN159"/>
  <c r="AO153"/>
  <c r="AN153"/>
  <c r="AN147"/>
  <c r="AO147"/>
  <c r="AN141"/>
  <c r="AO141"/>
  <c r="AN135"/>
  <c r="AO135"/>
  <c r="AN129"/>
  <c r="AO129"/>
  <c r="AN123"/>
  <c r="AO123"/>
  <c r="AN117"/>
  <c r="AO117"/>
  <c r="AN111"/>
  <c r="AO111"/>
  <c r="AN105"/>
  <c r="AO105"/>
  <c r="AN99"/>
  <c r="AO99"/>
  <c r="AN93"/>
  <c r="AO93"/>
  <c r="AN87"/>
  <c r="AO87"/>
  <c r="AN81"/>
  <c r="AO81"/>
  <c r="AN75"/>
  <c r="AO75"/>
  <c r="AN69"/>
  <c r="AO69"/>
  <c r="AN63"/>
  <c r="AO63"/>
  <c r="AN57"/>
  <c r="AO57"/>
  <c r="AN51"/>
  <c r="AO51"/>
  <c r="AN45"/>
  <c r="AO45"/>
  <c r="AN39"/>
  <c r="AO39"/>
  <c r="AN33"/>
  <c r="AO33"/>
  <c r="AN27"/>
  <c r="AO27"/>
  <c r="AN21"/>
  <c r="AO21"/>
  <c r="AN15"/>
  <c r="AO15"/>
  <c r="AN9"/>
  <c r="AO9"/>
  <c r="AQ482"/>
  <c r="AR482"/>
  <c r="AQ476"/>
  <c r="AR476"/>
  <c r="AQ470"/>
  <c r="AR470"/>
  <c r="AQ464"/>
  <c r="AR464"/>
  <c r="AE277"/>
  <c r="AF277"/>
  <c r="AE271"/>
  <c r="AF271"/>
  <c r="AE265"/>
  <c r="AF265"/>
  <c r="AE259"/>
  <c r="AF259"/>
  <c r="AE253"/>
  <c r="AF253"/>
  <c r="AE247"/>
  <c r="AF247"/>
  <c r="AE241"/>
  <c r="AF241"/>
  <c r="AE235"/>
  <c r="AF235"/>
  <c r="AE229"/>
  <c r="AF229"/>
  <c r="AE223"/>
  <c r="AF223"/>
  <c r="AE217"/>
  <c r="AF217"/>
  <c r="AE211"/>
  <c r="AF211"/>
  <c r="AE205"/>
  <c r="AF205"/>
  <c r="AE199"/>
  <c r="AF199"/>
  <c r="AE193"/>
  <c r="AF193"/>
  <c r="AE187"/>
  <c r="AF187"/>
  <c r="AE181"/>
  <c r="AF181"/>
  <c r="AE175"/>
  <c r="AF175"/>
  <c r="AE169"/>
  <c r="AF169"/>
  <c r="AE163"/>
  <c r="AF163"/>
  <c r="AE157"/>
  <c r="AF157"/>
  <c r="AE151"/>
  <c r="AF151"/>
  <c r="AE145"/>
  <c r="AF145"/>
  <c r="AE139"/>
  <c r="AF139"/>
  <c r="AE133"/>
  <c r="AF133"/>
  <c r="AE127"/>
  <c r="AF127"/>
  <c r="AE121"/>
  <c r="AF121"/>
  <c r="AE115"/>
  <c r="AF115"/>
  <c r="AE109"/>
  <c r="AF109"/>
  <c r="AE103"/>
  <c r="AF103"/>
  <c r="AE97"/>
  <c r="AF97"/>
  <c r="AE91"/>
  <c r="AF91"/>
  <c r="AE85"/>
  <c r="AF85"/>
  <c r="AE79"/>
  <c r="AF79"/>
  <c r="AE73"/>
  <c r="AF73"/>
  <c r="AE67"/>
  <c r="AF67"/>
  <c r="AE61"/>
  <c r="AF61"/>
  <c r="AE55"/>
  <c r="AF55"/>
  <c r="AE49"/>
  <c r="AF49"/>
  <c r="AE43"/>
  <c r="AF43"/>
  <c r="AE37"/>
  <c r="AF37"/>
  <c r="AE31"/>
  <c r="AF31"/>
  <c r="AE25"/>
  <c r="AF25"/>
  <c r="AE19"/>
  <c r="AF19"/>
  <c r="AE13"/>
  <c r="AF13"/>
  <c r="AE7"/>
  <c r="AF7"/>
  <c r="AH480"/>
  <c r="AI480"/>
  <c r="AH474"/>
  <c r="AI474"/>
  <c r="AH468"/>
  <c r="AI468"/>
  <c r="AH462"/>
  <c r="AI462"/>
  <c r="AH456"/>
  <c r="AI456"/>
  <c r="AH450"/>
  <c r="AI450"/>
  <c r="AH444"/>
  <c r="AI444"/>
  <c r="AH438"/>
  <c r="AI438"/>
  <c r="AH432"/>
  <c r="AI432"/>
  <c r="AH426"/>
  <c r="AI426"/>
  <c r="AH420"/>
  <c r="AI420"/>
  <c r="AH414"/>
  <c r="AI414"/>
  <c r="AH408"/>
  <c r="AI408"/>
  <c r="AH402"/>
  <c r="AI402"/>
  <c r="AH396"/>
  <c r="AI396"/>
  <c r="AH390"/>
  <c r="AI390"/>
  <c r="AH384"/>
  <c r="AI384"/>
  <c r="AH378"/>
  <c r="AI378"/>
  <c r="AH372"/>
  <c r="AI372"/>
  <c r="AH366"/>
  <c r="AI366"/>
  <c r="AH360"/>
  <c r="AI360"/>
  <c r="AH354"/>
  <c r="AI354"/>
  <c r="AH348"/>
  <c r="AI348"/>
  <c r="AH342"/>
  <c r="AI342"/>
  <c r="AH336"/>
  <c r="AI336"/>
  <c r="AH330"/>
  <c r="AI330"/>
  <c r="AH324"/>
  <c r="AI324"/>
  <c r="AH318"/>
  <c r="AI318"/>
  <c r="AH312"/>
  <c r="AI312"/>
  <c r="AH306"/>
  <c r="AI306"/>
  <c r="AH300"/>
  <c r="AI300"/>
  <c r="AH294"/>
  <c r="AI294"/>
  <c r="AH288"/>
  <c r="AI288"/>
  <c r="AH282"/>
  <c r="AI282"/>
  <c r="AH276"/>
  <c r="AI276"/>
  <c r="AH270"/>
  <c r="AI270"/>
  <c r="AH264"/>
  <c r="AI264"/>
  <c r="AH258"/>
  <c r="AI258"/>
  <c r="AI252"/>
  <c r="AH252"/>
  <c r="AI246"/>
  <c r="AH246"/>
  <c r="AH240"/>
  <c r="AI240"/>
  <c r="AI234"/>
  <c r="AH234"/>
  <c r="AI228"/>
  <c r="AH228"/>
  <c r="AH222"/>
  <c r="AI222"/>
  <c r="AI216"/>
  <c r="AH216"/>
  <c r="AI210"/>
  <c r="AH210"/>
  <c r="AH204"/>
  <c r="AI204"/>
  <c r="AI198"/>
  <c r="AH198"/>
  <c r="AI192"/>
  <c r="AH192"/>
  <c r="AH186"/>
  <c r="AI186"/>
  <c r="AI180"/>
  <c r="AH180"/>
  <c r="AI174"/>
  <c r="AH174"/>
  <c r="AH168"/>
  <c r="AI168"/>
  <c r="AI162"/>
  <c r="AH162"/>
  <c r="AI156"/>
  <c r="AH156"/>
  <c r="AH150"/>
  <c r="AI150"/>
  <c r="AI144"/>
  <c r="AH144"/>
  <c r="AI138"/>
  <c r="AH138"/>
  <c r="AH132"/>
  <c r="AI132"/>
  <c r="AI126"/>
  <c r="AH126"/>
  <c r="AI120"/>
  <c r="AH120"/>
  <c r="AH114"/>
  <c r="AI114"/>
  <c r="AI108"/>
  <c r="AH108"/>
  <c r="AI102"/>
  <c r="AH102"/>
  <c r="AH96"/>
  <c r="AI96"/>
  <c r="AI90"/>
  <c r="AH90"/>
  <c r="AI84"/>
  <c r="AH84"/>
  <c r="AH78"/>
  <c r="AI78"/>
  <c r="AI72"/>
  <c r="AH72"/>
  <c r="AI66"/>
  <c r="AH66"/>
  <c r="AH60"/>
  <c r="AI60"/>
  <c r="AI54"/>
  <c r="AH54"/>
  <c r="AI48"/>
  <c r="AH48"/>
  <c r="AH42"/>
  <c r="AI42"/>
  <c r="AI36"/>
  <c r="AH36"/>
  <c r="AI30"/>
  <c r="AH30"/>
  <c r="AI24"/>
  <c r="AH24"/>
  <c r="AI18"/>
  <c r="AH18"/>
  <c r="AI12"/>
  <c r="AH12"/>
  <c r="AI6"/>
  <c r="AH6"/>
  <c r="AL478"/>
  <c r="AK478"/>
  <c r="AL472"/>
  <c r="AK472"/>
  <c r="AL466"/>
  <c r="AK466"/>
  <c r="AL460"/>
  <c r="AK460"/>
  <c r="AL454"/>
  <c r="AK454"/>
  <c r="AL448"/>
  <c r="AK448"/>
  <c r="AL442"/>
  <c r="AK442"/>
  <c r="AL436"/>
  <c r="AK436"/>
  <c r="AL430"/>
  <c r="AK430"/>
  <c r="AL424"/>
  <c r="AK424"/>
  <c r="AL418"/>
  <c r="AK418"/>
  <c r="AL412"/>
  <c r="AK412"/>
  <c r="AL406"/>
  <c r="AK406"/>
  <c r="AL400"/>
  <c r="AK400"/>
  <c r="AL394"/>
  <c r="AK394"/>
  <c r="AL388"/>
  <c r="AK388"/>
  <c r="AL382"/>
  <c r="AK382"/>
  <c r="AL376"/>
  <c r="AK376"/>
  <c r="AL370"/>
  <c r="AK370"/>
  <c r="AL364"/>
  <c r="AK364"/>
  <c r="AL358"/>
  <c r="AK358"/>
  <c r="AL352"/>
  <c r="AK352"/>
  <c r="AL346"/>
  <c r="AK346"/>
  <c r="AL340"/>
  <c r="AK340"/>
  <c r="AL334"/>
  <c r="AK334"/>
  <c r="AL328"/>
  <c r="AK328"/>
  <c r="AL322"/>
  <c r="AK322"/>
  <c r="AL316"/>
  <c r="AK316"/>
  <c r="AL310"/>
  <c r="AK310"/>
  <c r="AL304"/>
  <c r="AK304"/>
  <c r="AL298"/>
  <c r="AK298"/>
  <c r="AL292"/>
  <c r="AK292"/>
  <c r="AL286"/>
  <c r="AK286"/>
  <c r="AL280"/>
  <c r="AK280"/>
  <c r="AL274"/>
  <c r="AK274"/>
  <c r="AL268"/>
  <c r="AK268"/>
  <c r="AL262"/>
  <c r="AK262"/>
  <c r="AL256"/>
  <c r="AK256"/>
  <c r="AL250"/>
  <c r="AK250"/>
  <c r="AL244"/>
  <c r="AK244"/>
  <c r="AL238"/>
  <c r="AK238"/>
  <c r="AL232"/>
  <c r="AK232"/>
  <c r="AL226"/>
  <c r="AK226"/>
  <c r="AL220"/>
  <c r="AK220"/>
  <c r="AL214"/>
  <c r="AK214"/>
  <c r="AL208"/>
  <c r="AK208"/>
  <c r="AL202"/>
  <c r="AK202"/>
  <c r="AL196"/>
  <c r="AK196"/>
  <c r="AL190"/>
  <c r="AK190"/>
  <c r="AL184"/>
  <c r="AK184"/>
  <c r="AL178"/>
  <c r="AK178"/>
  <c r="AL172"/>
  <c r="AK172"/>
  <c r="AL166"/>
  <c r="AK166"/>
  <c r="AL160"/>
  <c r="AK160"/>
  <c r="AK153"/>
  <c r="AL153"/>
  <c r="AK147"/>
  <c r="AL147"/>
  <c r="AK141"/>
  <c r="AL141"/>
  <c r="AK135"/>
  <c r="AL135"/>
  <c r="AK129"/>
  <c r="AL129"/>
  <c r="AK123"/>
  <c r="AL123"/>
  <c r="AK117"/>
  <c r="AL117"/>
  <c r="AK111"/>
  <c r="AL111"/>
  <c r="AK105"/>
  <c r="AL105"/>
  <c r="AK99"/>
  <c r="AL99"/>
  <c r="AK93"/>
  <c r="AL93"/>
  <c r="AK87"/>
  <c r="AL87"/>
  <c r="AK81"/>
  <c r="AL81"/>
  <c r="AK75"/>
  <c r="AL75"/>
  <c r="AK69"/>
  <c r="AL69"/>
  <c r="AK63"/>
  <c r="AL63"/>
  <c r="AK57"/>
  <c r="AL57"/>
  <c r="AK51"/>
  <c r="AL51"/>
  <c r="AK45"/>
  <c r="AL45"/>
  <c r="AK39"/>
  <c r="AL39"/>
  <c r="AK33"/>
  <c r="AL33"/>
  <c r="AL26"/>
  <c r="AK26"/>
  <c r="AL20"/>
  <c r="AK20"/>
  <c r="AL14"/>
  <c r="AK14"/>
  <c r="AL8"/>
  <c r="AK8"/>
  <c r="AN5"/>
  <c r="AO5"/>
  <c r="AO478"/>
  <c r="AN478"/>
  <c r="AO472"/>
  <c r="AN472"/>
  <c r="AO466"/>
  <c r="AN466"/>
  <c r="AO460"/>
  <c r="AN460"/>
  <c r="AO454"/>
  <c r="AN454"/>
  <c r="AO448"/>
  <c r="AN448"/>
  <c r="AO442"/>
  <c r="AN442"/>
  <c r="AO436"/>
  <c r="AN436"/>
  <c r="AO430"/>
  <c r="AN430"/>
  <c r="AO424"/>
  <c r="AN424"/>
  <c r="AO418"/>
  <c r="AN418"/>
  <c r="AO412"/>
  <c r="AN412"/>
  <c r="AO406"/>
  <c r="AN406"/>
  <c r="AO400"/>
  <c r="AN400"/>
  <c r="AO394"/>
  <c r="AN394"/>
  <c r="AO388"/>
  <c r="AN388"/>
  <c r="AO382"/>
  <c r="AN382"/>
  <c r="AO376"/>
  <c r="AN376"/>
  <c r="AO370"/>
  <c r="AN370"/>
  <c r="AO364"/>
  <c r="AN364"/>
  <c r="AO358"/>
  <c r="AN358"/>
  <c r="AO352"/>
  <c r="AN352"/>
  <c r="AO346"/>
  <c r="AN346"/>
  <c r="AO340"/>
  <c r="AN340"/>
  <c r="AO334"/>
  <c r="AN334"/>
  <c r="AO328"/>
  <c r="AN328"/>
  <c r="AO322"/>
  <c r="AN322"/>
  <c r="AO316"/>
  <c r="AN316"/>
  <c r="AO310"/>
  <c r="AN310"/>
  <c r="AO304"/>
  <c r="AN304"/>
  <c r="AO298"/>
  <c r="AN298"/>
  <c r="AO292"/>
  <c r="AN292"/>
  <c r="AO286"/>
  <c r="AN286"/>
  <c r="AO280"/>
  <c r="AN280"/>
  <c r="AO274"/>
  <c r="AN274"/>
  <c r="AO268"/>
  <c r="AN268"/>
  <c r="AO262"/>
  <c r="AN262"/>
  <c r="AO256"/>
  <c r="AN256"/>
  <c r="AO250"/>
  <c r="AN250"/>
  <c r="AO244"/>
  <c r="AN244"/>
  <c r="AO238"/>
  <c r="AN238"/>
  <c r="AO232"/>
  <c r="AN232"/>
  <c r="AO226"/>
  <c r="AN226"/>
  <c r="AO220"/>
  <c r="AN220"/>
  <c r="AO214"/>
  <c r="AN214"/>
  <c r="AO208"/>
  <c r="AN208"/>
  <c r="AO202"/>
  <c r="AN202"/>
  <c r="AO196"/>
  <c r="AN196"/>
  <c r="AO190"/>
  <c r="AN190"/>
  <c r="AO184"/>
  <c r="AN184"/>
  <c r="AF236"/>
  <c r="AE236"/>
  <c r="AF230"/>
  <c r="AE230"/>
  <c r="AF224"/>
  <c r="AE224"/>
  <c r="AF218"/>
  <c r="AE218"/>
  <c r="AF212"/>
  <c r="AE212"/>
  <c r="AF206"/>
  <c r="AE206"/>
  <c r="AF200"/>
  <c r="AE200"/>
  <c r="AF194"/>
  <c r="AE194"/>
  <c r="AF188"/>
  <c r="AE188"/>
  <c r="AF182"/>
  <c r="AE182"/>
  <c r="AF176"/>
  <c r="AE176"/>
  <c r="AF170"/>
  <c r="AE170"/>
  <c r="AF164"/>
  <c r="AE164"/>
  <c r="AF158"/>
  <c r="AE158"/>
  <c r="AF152"/>
  <c r="AE152"/>
  <c r="AF146"/>
  <c r="AE146"/>
  <c r="AF140"/>
  <c r="AE140"/>
  <c r="AF134"/>
  <c r="AE134"/>
  <c r="AF128"/>
  <c r="AE128"/>
  <c r="AF122"/>
  <c r="AE122"/>
  <c r="AF116"/>
  <c r="AE116"/>
  <c r="AF110"/>
  <c r="AE110"/>
  <c r="AF104"/>
  <c r="AE104"/>
  <c r="AF98"/>
  <c r="AE98"/>
  <c r="AF92"/>
  <c r="AE92"/>
  <c r="AF86"/>
  <c r="AE86"/>
  <c r="AF80"/>
  <c r="AE80"/>
  <c r="AF74"/>
  <c r="AE74"/>
  <c r="AF68"/>
  <c r="AE68"/>
  <c r="AF62"/>
  <c r="AE62"/>
  <c r="AF56"/>
  <c r="AE56"/>
  <c r="AF50"/>
  <c r="AE50"/>
  <c r="AF44"/>
  <c r="AE44"/>
  <c r="AF38"/>
  <c r="AE38"/>
  <c r="AF32"/>
  <c r="AE32"/>
  <c r="AF26"/>
  <c r="AE26"/>
  <c r="AF20"/>
  <c r="AE20"/>
  <c r="AF14"/>
  <c r="AE14"/>
  <c r="AF8"/>
  <c r="AE8"/>
  <c r="AI481"/>
  <c r="AH481"/>
  <c r="AI475"/>
  <c r="AH475"/>
  <c r="AI469"/>
  <c r="AH469"/>
  <c r="AI463"/>
  <c r="AH463"/>
  <c r="AI457"/>
  <c r="AH457"/>
  <c r="AI451"/>
  <c r="AH451"/>
  <c r="AI445"/>
  <c r="AH445"/>
  <c r="AI439"/>
  <c r="AH439"/>
  <c r="AH433"/>
  <c r="AI433"/>
  <c r="AH427"/>
  <c r="AI427"/>
  <c r="AH421"/>
  <c r="AI421"/>
  <c r="AH415"/>
  <c r="AI415"/>
  <c r="AI409"/>
  <c r="AH409"/>
  <c r="AI403"/>
  <c r="AH403"/>
  <c r="AI397"/>
  <c r="AH397"/>
  <c r="AI391"/>
  <c r="AH391"/>
  <c r="AI385"/>
  <c r="AH385"/>
  <c r="AI379"/>
  <c r="AH379"/>
  <c r="AI373"/>
  <c r="AH373"/>
  <c r="AI367"/>
  <c r="AH367"/>
  <c r="AI361"/>
  <c r="AH361"/>
  <c r="AI355"/>
  <c r="AH355"/>
  <c r="AI349"/>
  <c r="AH349"/>
  <c r="AI343"/>
  <c r="AH343"/>
  <c r="AI337"/>
  <c r="AH337"/>
  <c r="AI331"/>
  <c r="AH331"/>
  <c r="AI325"/>
  <c r="AH325"/>
  <c r="AI319"/>
  <c r="AH319"/>
  <c r="AI313"/>
  <c r="AH313"/>
  <c r="AI307"/>
  <c r="AH307"/>
  <c r="AI301"/>
  <c r="AH301"/>
  <c r="AI295"/>
  <c r="AH295"/>
  <c r="AI289"/>
  <c r="AH289"/>
  <c r="AI283"/>
  <c r="AH283"/>
  <c r="AI277"/>
  <c r="AH277"/>
  <c r="AI271"/>
  <c r="AH271"/>
  <c r="AI265"/>
  <c r="AH265"/>
  <c r="AI259"/>
  <c r="AH259"/>
  <c r="AH253"/>
  <c r="AI253"/>
  <c r="AH247"/>
  <c r="AI247"/>
  <c r="AH241"/>
  <c r="AI241"/>
  <c r="AH235"/>
  <c r="AI235"/>
  <c r="AH229"/>
  <c r="AI229"/>
  <c r="AH223"/>
  <c r="AI223"/>
  <c r="AH217"/>
  <c r="AI217"/>
  <c r="AH211"/>
  <c r="AI211"/>
  <c r="AH205"/>
  <c r="AI205"/>
  <c r="AH199"/>
  <c r="AI199"/>
  <c r="AH193"/>
  <c r="AI193"/>
  <c r="AH187"/>
  <c r="AI187"/>
  <c r="AH181"/>
  <c r="AI181"/>
  <c r="AH175"/>
  <c r="AI175"/>
  <c r="AH169"/>
  <c r="AI169"/>
  <c r="AH163"/>
  <c r="AI163"/>
  <c r="AH157"/>
  <c r="AI157"/>
  <c r="AH151"/>
  <c r="AI151"/>
  <c r="AH145"/>
  <c r="AI145"/>
  <c r="AH139"/>
  <c r="AI139"/>
  <c r="AH133"/>
  <c r="AI133"/>
  <c r="AH127"/>
  <c r="AI127"/>
  <c r="AH121"/>
  <c r="AI121"/>
  <c r="AH115"/>
  <c r="AI115"/>
  <c r="AH109"/>
  <c r="AI109"/>
  <c r="AH103"/>
  <c r="AI103"/>
  <c r="AH97"/>
  <c r="AI97"/>
  <c r="AH91"/>
  <c r="AI91"/>
  <c r="AH85"/>
  <c r="AI85"/>
  <c r="AH79"/>
  <c r="AI79"/>
  <c r="AH73"/>
  <c r="AI73"/>
  <c r="AH67"/>
  <c r="AI67"/>
  <c r="AH61"/>
  <c r="AI61"/>
  <c r="AH55"/>
  <c r="AI55"/>
  <c r="AH49"/>
  <c r="AI49"/>
  <c r="AH43"/>
  <c r="AI43"/>
  <c r="AH37"/>
  <c r="AI37"/>
  <c r="AH31"/>
  <c r="AI31"/>
  <c r="AH25"/>
  <c r="AI25"/>
  <c r="AH19"/>
  <c r="AI19"/>
  <c r="AH13"/>
  <c r="AI13"/>
  <c r="AH7"/>
  <c r="AI7"/>
  <c r="AL479"/>
  <c r="AK479"/>
  <c r="AL473"/>
  <c r="AK473"/>
  <c r="AL467"/>
  <c r="AK467"/>
  <c r="AL461"/>
  <c r="AK461"/>
  <c r="AL455"/>
  <c r="AK455"/>
  <c r="AL449"/>
  <c r="AK449"/>
  <c r="AL443"/>
  <c r="AK443"/>
  <c r="AL437"/>
  <c r="AK437"/>
  <c r="AL431"/>
  <c r="AK431"/>
  <c r="AL425"/>
  <c r="AK425"/>
  <c r="AL419"/>
  <c r="AK419"/>
  <c r="AL413"/>
  <c r="AK413"/>
  <c r="AL407"/>
  <c r="AK407"/>
  <c r="AL401"/>
  <c r="AK401"/>
  <c r="AL395"/>
  <c r="AK395"/>
  <c r="AL389"/>
  <c r="AK389"/>
  <c r="AL383"/>
  <c r="AK383"/>
  <c r="AL377"/>
  <c r="AK377"/>
  <c r="AL371"/>
  <c r="AK371"/>
  <c r="AL365"/>
  <c r="AK365"/>
  <c r="AL359"/>
  <c r="AK359"/>
  <c r="AL353"/>
  <c r="AK353"/>
  <c r="AL347"/>
  <c r="AK347"/>
  <c r="AL341"/>
  <c r="AK341"/>
  <c r="AL335"/>
  <c r="AK335"/>
  <c r="AL329"/>
  <c r="AK329"/>
  <c r="AL323"/>
  <c r="AK323"/>
  <c r="AL317"/>
  <c r="AK317"/>
  <c r="AL311"/>
  <c r="AK311"/>
  <c r="AL305"/>
  <c r="AK305"/>
  <c r="AL299"/>
  <c r="AK299"/>
  <c r="AL293"/>
  <c r="AK293"/>
  <c r="AL287"/>
  <c r="AK287"/>
  <c r="AL281"/>
  <c r="AK281"/>
  <c r="AL275"/>
  <c r="AK275"/>
  <c r="AL269"/>
  <c r="AK269"/>
  <c r="AL263"/>
  <c r="AK263"/>
  <c r="AL257"/>
  <c r="AK257"/>
  <c r="AL251"/>
  <c r="AK251"/>
  <c r="AL245"/>
  <c r="AK245"/>
  <c r="AL239"/>
  <c r="AK239"/>
  <c r="AL233"/>
  <c r="AK233"/>
  <c r="AL227"/>
  <c r="AK227"/>
  <c r="AL221"/>
  <c r="AK221"/>
  <c r="AL215"/>
  <c r="AK215"/>
  <c r="AL209"/>
  <c r="AK209"/>
  <c r="AL203"/>
  <c r="AK203"/>
  <c r="AL197"/>
  <c r="AK197"/>
  <c r="AL191"/>
  <c r="AK191"/>
  <c r="AL185"/>
  <c r="AK185"/>
  <c r="AL179"/>
  <c r="AK179"/>
  <c r="AL173"/>
  <c r="AK173"/>
  <c r="AL167"/>
  <c r="AK167"/>
  <c r="AL161"/>
  <c r="AK161"/>
  <c r="AL154"/>
  <c r="AK154"/>
  <c r="AL148"/>
  <c r="AK148"/>
  <c r="AL142"/>
  <c r="AK142"/>
  <c r="AL136"/>
  <c r="AK136"/>
  <c r="AL130"/>
  <c r="AK130"/>
  <c r="AL124"/>
  <c r="AK124"/>
  <c r="AL118"/>
  <c r="AK118"/>
  <c r="AL112"/>
  <c r="AK112"/>
  <c r="AL106"/>
  <c r="AK106"/>
  <c r="AL100"/>
  <c r="AK100"/>
  <c r="AL94"/>
  <c r="AK94"/>
  <c r="AL88"/>
  <c r="AK88"/>
  <c r="AL82"/>
  <c r="AK82"/>
  <c r="AL76"/>
  <c r="AK76"/>
  <c r="AL70"/>
  <c r="AK70"/>
  <c r="AL64"/>
  <c r="AK64"/>
  <c r="AL58"/>
  <c r="AK58"/>
  <c r="AL52"/>
  <c r="AK52"/>
  <c r="AL46"/>
  <c r="AK46"/>
  <c r="AL40"/>
  <c r="AK40"/>
  <c r="AL34"/>
  <c r="AK34"/>
  <c r="AK27"/>
  <c r="AL27"/>
  <c r="AK21"/>
  <c r="AL21"/>
  <c r="AK15"/>
  <c r="AL15"/>
  <c r="AK9"/>
  <c r="AL9"/>
  <c r="AK5"/>
  <c r="AL5"/>
  <c r="AN479"/>
  <c r="AO479"/>
  <c r="AN473"/>
  <c r="AO473"/>
  <c r="AN467"/>
  <c r="AO467"/>
  <c r="AN461"/>
  <c r="AO461"/>
  <c r="AN455"/>
  <c r="AO455"/>
  <c r="AN449"/>
  <c r="AO449"/>
  <c r="AN443"/>
  <c r="AO443"/>
  <c r="AN437"/>
  <c r="AO437"/>
  <c r="AN431"/>
  <c r="AO431"/>
  <c r="AN425"/>
  <c r="AO425"/>
  <c r="AN419"/>
  <c r="AO419"/>
  <c r="AN413"/>
  <c r="AO413"/>
  <c r="AN407"/>
  <c r="AO407"/>
  <c r="AN401"/>
  <c r="AO401"/>
  <c r="AN395"/>
  <c r="AO395"/>
  <c r="AN389"/>
  <c r="AO389"/>
  <c r="AN383"/>
  <c r="AO383"/>
  <c r="AN377"/>
  <c r="AO377"/>
  <c r="AN371"/>
  <c r="AO371"/>
  <c r="AN365"/>
  <c r="AO365"/>
  <c r="AN359"/>
  <c r="AO359"/>
  <c r="AN353"/>
  <c r="AO353"/>
  <c r="AN347"/>
  <c r="AO347"/>
  <c r="AN341"/>
  <c r="AO341"/>
  <c r="AN335"/>
  <c r="AO335"/>
  <c r="AN329"/>
  <c r="AO329"/>
  <c r="AN323"/>
  <c r="AO323"/>
  <c r="AN317"/>
  <c r="AO317"/>
  <c r="AN311"/>
  <c r="AO311"/>
  <c r="AN305"/>
  <c r="AO305"/>
  <c r="AN299"/>
  <c r="AO299"/>
  <c r="AN293"/>
  <c r="AO293"/>
  <c r="AN287"/>
  <c r="AO287"/>
  <c r="AN281"/>
  <c r="AO281"/>
  <c r="AN275"/>
  <c r="AO275"/>
  <c r="AN269"/>
  <c r="AO269"/>
  <c r="AN263"/>
  <c r="AO263"/>
  <c r="AN257"/>
  <c r="AO257"/>
  <c r="AN251"/>
  <c r="AO251"/>
  <c r="AN245"/>
  <c r="AO245"/>
  <c r="AN239"/>
  <c r="AO239"/>
  <c r="AN233"/>
  <c r="AO233"/>
  <c r="AN227"/>
  <c r="AO227"/>
  <c r="AN221"/>
  <c r="AO221"/>
  <c r="AN215"/>
  <c r="AO215"/>
  <c r="AO180"/>
  <c r="AN180"/>
  <c r="AO174"/>
  <c r="AN174"/>
  <c r="AO168"/>
  <c r="AN168"/>
  <c r="AO162"/>
  <c r="AN162"/>
  <c r="AO156"/>
  <c r="AN156"/>
  <c r="AN150"/>
  <c r="AO150"/>
  <c r="AN144"/>
  <c r="AO144"/>
  <c r="AN138"/>
  <c r="AO138"/>
  <c r="AN132"/>
  <c r="AO132"/>
  <c r="AN126"/>
  <c r="AO126"/>
  <c r="AN120"/>
  <c r="AO120"/>
  <c r="AN114"/>
  <c r="AO114"/>
  <c r="AN108"/>
  <c r="AO108"/>
  <c r="AN102"/>
  <c r="AO102"/>
  <c r="AN96"/>
  <c r="AO96"/>
  <c r="AN90"/>
  <c r="AO90"/>
  <c r="AN84"/>
  <c r="AO84"/>
  <c r="AN78"/>
  <c r="AO78"/>
  <c r="AN72"/>
  <c r="AO72"/>
  <c r="AN66"/>
  <c r="AO66"/>
  <c r="AN60"/>
  <c r="AO60"/>
  <c r="AN54"/>
  <c r="AO54"/>
  <c r="AN48"/>
  <c r="AO48"/>
  <c r="AN42"/>
  <c r="AO42"/>
  <c r="AN36"/>
  <c r="AO36"/>
  <c r="AN30"/>
  <c r="AO30"/>
  <c r="AN24"/>
  <c r="AO24"/>
  <c r="AN18"/>
  <c r="AO18"/>
  <c r="AN12"/>
  <c r="AO12"/>
  <c r="AN6"/>
  <c r="AO6"/>
  <c r="AQ479"/>
  <c r="AR479"/>
  <c r="AQ473"/>
  <c r="AR473"/>
  <c r="AQ467"/>
  <c r="AR467"/>
  <c r="AQ461"/>
  <c r="AR461"/>
  <c r="AQ455"/>
  <c r="AR455"/>
  <c r="AQ449"/>
  <c r="AR449"/>
  <c r="AQ443"/>
  <c r="AR443"/>
  <c r="AQ437"/>
  <c r="AR437"/>
  <c r="AQ431"/>
  <c r="AR431"/>
  <c r="AQ425"/>
  <c r="AR425"/>
  <c r="AQ419"/>
  <c r="AR419"/>
  <c r="AQ413"/>
  <c r="AR413"/>
  <c r="AQ407"/>
  <c r="AR407"/>
  <c r="AQ401"/>
  <c r="AR401"/>
  <c r="AQ395"/>
  <c r="AR395"/>
  <c r="AQ389"/>
  <c r="AR389"/>
  <c r="AQ383"/>
  <c r="AR383"/>
  <c r="AQ377"/>
  <c r="AR377"/>
  <c r="AQ371"/>
  <c r="AR371"/>
  <c r="AQ365"/>
  <c r="AR365"/>
  <c r="AQ359"/>
  <c r="AR359"/>
  <c r="AQ353"/>
  <c r="AR353"/>
  <c r="AQ347"/>
  <c r="AR347"/>
  <c r="AQ341"/>
  <c r="AR341"/>
  <c r="AQ335"/>
  <c r="AR335"/>
  <c r="AQ329"/>
  <c r="AR329"/>
  <c r="AQ323"/>
  <c r="AR323"/>
  <c r="AQ317"/>
  <c r="AR317"/>
  <c r="AQ311"/>
  <c r="AR311"/>
  <c r="AQ305"/>
  <c r="AR305"/>
  <c r="AQ299"/>
  <c r="AR299"/>
  <c r="AQ293"/>
  <c r="AR293"/>
  <c r="AQ287"/>
  <c r="AR287"/>
  <c r="AQ281"/>
  <c r="AR281"/>
  <c r="AQ275"/>
  <c r="AR275"/>
  <c r="AQ269"/>
  <c r="AR269"/>
  <c r="AQ263"/>
  <c r="AR263"/>
  <c r="AQ257"/>
  <c r="AR257"/>
  <c r="AQ251"/>
  <c r="AR251"/>
  <c r="AQ245"/>
  <c r="AR245"/>
  <c r="AQ239"/>
  <c r="AR239"/>
  <c r="AQ233"/>
  <c r="AR233"/>
  <c r="AQ227"/>
  <c r="AR227"/>
  <c r="AQ221"/>
  <c r="AR221"/>
  <c r="AQ215"/>
  <c r="AR215"/>
  <c r="AQ209"/>
  <c r="AR209"/>
  <c r="AQ203"/>
  <c r="AR203"/>
  <c r="AQ197"/>
  <c r="AR197"/>
  <c r="AQ191"/>
  <c r="AR191"/>
  <c r="AQ185"/>
  <c r="AR185"/>
  <c r="AQ179"/>
  <c r="AR179"/>
  <c r="AQ173"/>
  <c r="AR173"/>
  <c r="AQ167"/>
  <c r="AR167"/>
  <c r="AQ161"/>
  <c r="AR161"/>
  <c r="AQ155"/>
  <c r="AR155"/>
  <c r="AQ149"/>
  <c r="AR149"/>
  <c r="AQ143"/>
  <c r="AR143"/>
  <c r="AQ137"/>
  <c r="AR137"/>
  <c r="AQ131"/>
  <c r="AR131"/>
  <c r="AQ125"/>
  <c r="AR125"/>
  <c r="AQ119"/>
  <c r="AR119"/>
  <c r="AQ113"/>
  <c r="AR113"/>
  <c r="AQ107"/>
  <c r="AR107"/>
  <c r="AQ101"/>
  <c r="AR101"/>
  <c r="AQ95"/>
  <c r="AR95"/>
  <c r="AQ89"/>
  <c r="AR89"/>
  <c r="AQ83"/>
  <c r="AR83"/>
  <c r="AQ77"/>
  <c r="AR77"/>
  <c r="AQ71"/>
  <c r="AR71"/>
  <c r="AQ65"/>
  <c r="AR65"/>
  <c r="AQ59"/>
  <c r="AR59"/>
  <c r="AQ53"/>
  <c r="AR53"/>
  <c r="AQ47"/>
  <c r="AR47"/>
  <c r="AQ41"/>
  <c r="AR41"/>
  <c r="AQ35"/>
  <c r="AR35"/>
  <c r="AQ29"/>
  <c r="AR29"/>
  <c r="AQ23"/>
  <c r="AR23"/>
  <c r="AQ17"/>
  <c r="AR17"/>
  <c r="AQ11"/>
  <c r="AR11"/>
  <c r="AU5"/>
  <c r="AT5"/>
  <c r="AT478"/>
  <c r="AU478"/>
  <c r="AT472"/>
  <c r="AU472"/>
  <c r="AT466"/>
  <c r="AU466"/>
  <c r="AT460"/>
  <c r="AU460"/>
  <c r="AT454"/>
  <c r="AU454"/>
  <c r="AT448"/>
  <c r="AU448"/>
  <c r="AT442"/>
  <c r="AU442"/>
  <c r="AT436"/>
  <c r="AU436"/>
  <c r="AT430"/>
  <c r="AU430"/>
  <c r="AT424"/>
  <c r="AU424"/>
  <c r="AT418"/>
  <c r="AU418"/>
  <c r="AT412"/>
  <c r="AU412"/>
  <c r="AT406"/>
  <c r="AU406"/>
  <c r="AT400"/>
  <c r="AU400"/>
  <c r="AT394"/>
  <c r="AU394"/>
  <c r="AT388"/>
  <c r="AU388"/>
  <c r="AT382"/>
  <c r="AU382"/>
  <c r="AT376"/>
  <c r="AU376"/>
  <c r="AT370"/>
  <c r="AU370"/>
  <c r="AT364"/>
  <c r="AU364"/>
  <c r="AT358"/>
  <c r="AU358"/>
  <c r="AT352"/>
  <c r="AU352"/>
  <c r="AT346"/>
  <c r="AU346"/>
  <c r="AT340"/>
  <c r="AU340"/>
  <c r="AT334"/>
  <c r="AU334"/>
  <c r="AT328"/>
  <c r="AU328"/>
  <c r="AT322"/>
  <c r="AU322"/>
  <c r="AT316"/>
  <c r="AU316"/>
  <c r="AT310"/>
  <c r="AU310"/>
  <c r="AT304"/>
  <c r="AU304"/>
  <c r="AT298"/>
  <c r="AU298"/>
  <c r="AT292"/>
  <c r="AU292"/>
  <c r="AT286"/>
  <c r="AU286"/>
  <c r="AT280"/>
  <c r="AU280"/>
  <c r="AT274"/>
  <c r="AU274"/>
  <c r="AT268"/>
  <c r="AU268"/>
  <c r="AT262"/>
  <c r="AU262"/>
  <c r="AT256"/>
  <c r="AU256"/>
  <c r="AT250"/>
  <c r="AU250"/>
  <c r="AT244"/>
  <c r="AU244"/>
  <c r="AT238"/>
  <c r="AU238"/>
  <c r="AT232"/>
  <c r="AU232"/>
  <c r="AT226"/>
  <c r="AU226"/>
  <c r="AT220"/>
  <c r="AU220"/>
  <c r="AT214"/>
  <c r="AU214"/>
  <c r="AT208"/>
  <c r="AU208"/>
  <c r="AT202"/>
  <c r="AU202"/>
  <c r="AT196"/>
  <c r="AU196"/>
  <c r="AT190"/>
  <c r="AU190"/>
  <c r="AT184"/>
  <c r="AU184"/>
  <c r="AT178"/>
  <c r="AU178"/>
  <c r="AT172"/>
  <c r="AU172"/>
  <c r="AT166"/>
  <c r="AU166"/>
  <c r="AT160"/>
  <c r="AU160"/>
  <c r="AT154"/>
  <c r="AU154"/>
  <c r="AT148"/>
  <c r="AU148"/>
  <c r="AT142"/>
  <c r="AU142"/>
  <c r="AT136"/>
  <c r="AU136"/>
  <c r="AT130"/>
  <c r="AU130"/>
  <c r="AU124"/>
  <c r="AT124"/>
  <c r="AU118"/>
  <c r="AT118"/>
  <c r="AT112"/>
  <c r="AU112"/>
  <c r="AU106"/>
  <c r="AT106"/>
  <c r="AU100"/>
  <c r="AT100"/>
  <c r="AT94"/>
  <c r="AU94"/>
  <c r="AU88"/>
  <c r="AT88"/>
  <c r="AU82"/>
  <c r="AT82"/>
  <c r="AT76"/>
  <c r="AU76"/>
  <c r="AU70"/>
  <c r="AT70"/>
  <c r="AU64"/>
  <c r="AT64"/>
  <c r="AT58"/>
  <c r="AU58"/>
  <c r="AU52"/>
  <c r="AT52"/>
  <c r="AU46"/>
  <c r="AT46"/>
  <c r="AT40"/>
  <c r="AU40"/>
  <c r="AU34"/>
  <c r="AT34"/>
  <c r="AU28"/>
  <c r="AT28"/>
  <c r="AT22"/>
  <c r="AU22"/>
  <c r="AU16"/>
  <c r="AT16"/>
  <c r="AU10"/>
  <c r="AT10"/>
  <c r="AW483"/>
  <c r="AX483"/>
  <c r="AX477"/>
  <c r="AW477"/>
  <c r="AX471"/>
  <c r="AW471"/>
  <c r="AW465"/>
  <c r="AX465"/>
  <c r="AX459"/>
  <c r="AW459"/>
  <c r="AX453"/>
  <c r="AW453"/>
  <c r="AW447"/>
  <c r="AX447"/>
  <c r="AX441"/>
  <c r="AW441"/>
  <c r="AX435"/>
  <c r="AW435"/>
  <c r="AW429"/>
  <c r="AX429"/>
  <c r="AX423"/>
  <c r="AW423"/>
  <c r="AX417"/>
  <c r="AW417"/>
  <c r="AW411"/>
  <c r="AX411"/>
  <c r="AX405"/>
  <c r="AW405"/>
  <c r="AX399"/>
  <c r="AW399"/>
  <c r="AW393"/>
  <c r="AX393"/>
  <c r="AX387"/>
  <c r="AW387"/>
  <c r="AX381"/>
  <c r="AW381"/>
  <c r="AW375"/>
  <c r="AX375"/>
  <c r="AX369"/>
  <c r="AW369"/>
  <c r="AX363"/>
  <c r="AW363"/>
  <c r="AW357"/>
  <c r="AX357"/>
  <c r="AX351"/>
  <c r="AW351"/>
  <c r="AX345"/>
  <c r="AW345"/>
  <c r="AW339"/>
  <c r="AX339"/>
  <c r="AX333"/>
  <c r="AW333"/>
  <c r="AX327"/>
  <c r="AW327"/>
  <c r="AW321"/>
  <c r="AX321"/>
  <c r="AX315"/>
  <c r="AW315"/>
  <c r="AX309"/>
  <c r="AW309"/>
  <c r="AW303"/>
  <c r="AX303"/>
  <c r="AX297"/>
  <c r="AW297"/>
  <c r="AX291"/>
  <c r="AW291"/>
  <c r="AW285"/>
  <c r="AX285"/>
  <c r="AX279"/>
  <c r="AW279"/>
  <c r="AX273"/>
  <c r="AW273"/>
  <c r="AW267"/>
  <c r="AX267"/>
  <c r="AX261"/>
  <c r="AW261"/>
  <c r="AX255"/>
  <c r="AW255"/>
  <c r="AW249"/>
  <c r="AX249"/>
  <c r="AX243"/>
  <c r="AW243"/>
  <c r="AX237"/>
  <c r="AW237"/>
  <c r="AW231"/>
  <c r="AX231"/>
  <c r="AX225"/>
  <c r="AW225"/>
  <c r="AX219"/>
  <c r="AW219"/>
  <c r="AW213"/>
  <c r="AX213"/>
  <c r="AX207"/>
  <c r="AW207"/>
  <c r="AX201"/>
  <c r="AW201"/>
  <c r="AW195"/>
  <c r="AX195"/>
  <c r="AX189"/>
  <c r="AW189"/>
  <c r="AX183"/>
  <c r="AW183"/>
  <c r="AW177"/>
  <c r="AX177"/>
  <c r="AX171"/>
  <c r="AW171"/>
  <c r="AX165"/>
  <c r="AW165"/>
  <c r="AW159"/>
  <c r="AX159"/>
  <c r="AX153"/>
  <c r="AW153"/>
  <c r="AX147"/>
  <c r="AW147"/>
  <c r="AW141"/>
  <c r="AX141"/>
  <c r="AX135"/>
  <c r="AW135"/>
  <c r="AX129"/>
  <c r="AW129"/>
  <c r="AO157"/>
  <c r="AN157"/>
  <c r="AO151"/>
  <c r="AN151"/>
  <c r="AN145"/>
  <c r="AO145"/>
  <c r="AO139"/>
  <c r="AN139"/>
  <c r="AO133"/>
  <c r="AN133"/>
  <c r="AN127"/>
  <c r="AO127"/>
  <c r="AO121"/>
  <c r="AN121"/>
  <c r="AO115"/>
  <c r="AN115"/>
  <c r="AN109"/>
  <c r="AO109"/>
  <c r="AO103"/>
  <c r="AN103"/>
  <c r="AO97"/>
  <c r="AN97"/>
  <c r="AN91"/>
  <c r="AO91"/>
  <c r="AO85"/>
  <c r="AN85"/>
  <c r="AO79"/>
  <c r="AN79"/>
  <c r="AN73"/>
  <c r="AO73"/>
  <c r="AO67"/>
  <c r="AN67"/>
  <c r="AO61"/>
  <c r="AN61"/>
  <c r="AN55"/>
  <c r="AO55"/>
  <c r="AO49"/>
  <c r="AN49"/>
  <c r="AO43"/>
  <c r="AN43"/>
  <c r="AN37"/>
  <c r="AO37"/>
  <c r="AO31"/>
  <c r="AN31"/>
  <c r="AO25"/>
  <c r="AN25"/>
  <c r="AN19"/>
  <c r="AO19"/>
  <c r="AO13"/>
  <c r="AN13"/>
  <c r="AO7"/>
  <c r="AN7"/>
  <c r="AQ480"/>
  <c r="AR480"/>
  <c r="AR474"/>
  <c r="AQ474"/>
  <c r="AR468"/>
  <c r="AQ468"/>
  <c r="AQ462"/>
  <c r="AR462"/>
  <c r="AR456"/>
  <c r="AQ456"/>
  <c r="AR450"/>
  <c r="AQ450"/>
  <c r="AQ444"/>
  <c r="AR444"/>
  <c r="AR438"/>
  <c r="AQ438"/>
  <c r="AR432"/>
  <c r="AQ432"/>
  <c r="AQ426"/>
  <c r="AR426"/>
  <c r="AR420"/>
  <c r="AQ420"/>
  <c r="AR414"/>
  <c r="AQ414"/>
  <c r="AQ408"/>
  <c r="AR408"/>
  <c r="AR402"/>
  <c r="AQ402"/>
  <c r="AR396"/>
  <c r="AQ396"/>
  <c r="AQ390"/>
  <c r="AR390"/>
  <c r="AR384"/>
  <c r="AQ384"/>
  <c r="AR378"/>
  <c r="AQ378"/>
  <c r="AQ372"/>
  <c r="AR372"/>
  <c r="AR366"/>
  <c r="AQ366"/>
  <c r="AR360"/>
  <c r="AQ360"/>
  <c r="AQ354"/>
  <c r="AR354"/>
  <c r="AR348"/>
  <c r="AQ348"/>
  <c r="AR342"/>
  <c r="AQ342"/>
  <c r="AQ336"/>
  <c r="AR336"/>
  <c r="AR330"/>
  <c r="AQ330"/>
  <c r="AR324"/>
  <c r="AQ324"/>
  <c r="AQ318"/>
  <c r="AR318"/>
  <c r="AR312"/>
  <c r="AQ312"/>
  <c r="AR306"/>
  <c r="AQ306"/>
  <c r="AQ300"/>
  <c r="AR300"/>
  <c r="AR294"/>
  <c r="AQ294"/>
  <c r="AR288"/>
  <c r="AQ288"/>
  <c r="AQ282"/>
  <c r="AR282"/>
  <c r="AR276"/>
  <c r="AQ276"/>
  <c r="AR270"/>
  <c r="AQ270"/>
  <c r="AQ264"/>
  <c r="AR264"/>
  <c r="AR258"/>
  <c r="AQ258"/>
  <c r="AR252"/>
  <c r="AQ252"/>
  <c r="AQ246"/>
  <c r="AR246"/>
  <c r="AR240"/>
  <c r="AQ240"/>
  <c r="AR234"/>
  <c r="AQ234"/>
  <c r="AQ228"/>
  <c r="AR228"/>
  <c r="AR222"/>
  <c r="AQ222"/>
  <c r="AR216"/>
  <c r="AQ216"/>
  <c r="AQ210"/>
  <c r="AR210"/>
  <c r="AR204"/>
  <c r="AQ204"/>
  <c r="AR198"/>
  <c r="AQ198"/>
  <c r="AQ192"/>
  <c r="AR192"/>
  <c r="AR186"/>
  <c r="AQ186"/>
  <c r="AR180"/>
  <c r="AQ180"/>
  <c r="AQ174"/>
  <c r="AR174"/>
  <c r="AR168"/>
  <c r="AQ168"/>
  <c r="AR162"/>
  <c r="AQ162"/>
  <c r="AQ156"/>
  <c r="AR156"/>
  <c r="AR150"/>
  <c r="AQ150"/>
  <c r="AR144"/>
  <c r="AQ144"/>
  <c r="AQ138"/>
  <c r="AR138"/>
  <c r="AR132"/>
  <c r="AQ132"/>
  <c r="AR126"/>
  <c r="AQ126"/>
  <c r="AQ120"/>
  <c r="AR120"/>
  <c r="AR114"/>
  <c r="AQ114"/>
  <c r="AR108"/>
  <c r="AQ108"/>
  <c r="AQ102"/>
  <c r="AR102"/>
  <c r="AR96"/>
  <c r="AQ96"/>
  <c r="AR90"/>
  <c r="AQ90"/>
  <c r="AQ84"/>
  <c r="AR84"/>
  <c r="AR78"/>
  <c r="AQ78"/>
  <c r="AR72"/>
  <c r="AQ72"/>
  <c r="AR66"/>
  <c r="AQ66"/>
  <c r="AR60"/>
  <c r="AQ60"/>
  <c r="AR54"/>
  <c r="AQ54"/>
  <c r="AR48"/>
  <c r="AQ48"/>
  <c r="AR42"/>
  <c r="AQ42"/>
  <c r="AR36"/>
  <c r="AQ36"/>
  <c r="AR30"/>
  <c r="AQ30"/>
  <c r="AR24"/>
  <c r="AQ24"/>
  <c r="AR18"/>
  <c r="AQ18"/>
  <c r="AR12"/>
  <c r="AQ12"/>
  <c r="AR6"/>
  <c r="AQ6"/>
  <c r="AU479"/>
  <c r="AT479"/>
  <c r="AU473"/>
  <c r="AT473"/>
  <c r="AU467"/>
  <c r="AT467"/>
  <c r="AU461"/>
  <c r="AT461"/>
  <c r="AU455"/>
  <c r="AT455"/>
  <c r="AU449"/>
  <c r="AT449"/>
  <c r="AU443"/>
  <c r="AT443"/>
  <c r="AU437"/>
  <c r="AT437"/>
  <c r="AU431"/>
  <c r="AT431"/>
  <c r="AU425"/>
  <c r="AT425"/>
  <c r="AU419"/>
  <c r="AT419"/>
  <c r="AU413"/>
  <c r="AT413"/>
  <c r="AU407"/>
  <c r="AT407"/>
  <c r="AU401"/>
  <c r="AT401"/>
  <c r="AU395"/>
  <c r="AT395"/>
  <c r="AU389"/>
  <c r="AT389"/>
  <c r="AU383"/>
  <c r="AT383"/>
  <c r="AU377"/>
  <c r="AT377"/>
  <c r="AU371"/>
  <c r="AT371"/>
  <c r="AU365"/>
  <c r="AT365"/>
  <c r="AU359"/>
  <c r="AT359"/>
  <c r="AU353"/>
  <c r="AT353"/>
  <c r="AU347"/>
  <c r="AT347"/>
  <c r="AU341"/>
  <c r="AT341"/>
  <c r="AU335"/>
  <c r="AT335"/>
  <c r="AU329"/>
  <c r="AT329"/>
  <c r="AU323"/>
  <c r="AT323"/>
  <c r="AU317"/>
  <c r="AT317"/>
  <c r="AU311"/>
  <c r="AT311"/>
  <c r="AU305"/>
  <c r="AT305"/>
  <c r="AU299"/>
  <c r="AT299"/>
  <c r="AU293"/>
  <c r="AT293"/>
  <c r="AU287"/>
  <c r="AT287"/>
  <c r="AU281"/>
  <c r="AT281"/>
  <c r="AU275"/>
  <c r="AT275"/>
  <c r="AU269"/>
  <c r="AT269"/>
  <c r="AU263"/>
  <c r="AT263"/>
  <c r="AU257"/>
  <c r="AT257"/>
  <c r="AU251"/>
  <c r="AT251"/>
  <c r="AU245"/>
  <c r="AT245"/>
  <c r="AU239"/>
  <c r="AT239"/>
  <c r="AU233"/>
  <c r="AT233"/>
  <c r="AU227"/>
  <c r="AT227"/>
  <c r="AU221"/>
  <c r="AT221"/>
  <c r="AU215"/>
  <c r="AT215"/>
  <c r="AU209"/>
  <c r="AT209"/>
  <c r="AU203"/>
  <c r="AT203"/>
  <c r="AU197"/>
  <c r="AT197"/>
  <c r="AT191"/>
  <c r="AU191"/>
  <c r="AT185"/>
  <c r="AU185"/>
  <c r="AT179"/>
  <c r="AU179"/>
  <c r="AU173"/>
  <c r="AT173"/>
  <c r="AU167"/>
  <c r="AT167"/>
  <c r="AU161"/>
  <c r="AT161"/>
  <c r="AU155"/>
  <c r="AT155"/>
  <c r="AU149"/>
  <c r="AT149"/>
  <c r="AU143"/>
  <c r="AT143"/>
  <c r="AU137"/>
  <c r="AT137"/>
  <c r="AU131"/>
  <c r="AT131"/>
  <c r="AU125"/>
  <c r="AT125"/>
  <c r="AT119"/>
  <c r="AU119"/>
  <c r="AU113"/>
  <c r="AT113"/>
  <c r="AU107"/>
  <c r="AT107"/>
  <c r="AT101"/>
  <c r="AU101"/>
  <c r="AU95"/>
  <c r="AT95"/>
  <c r="AU89"/>
  <c r="AT89"/>
  <c r="AT83"/>
  <c r="AU83"/>
  <c r="AU77"/>
  <c r="AT77"/>
  <c r="AU71"/>
  <c r="AT71"/>
  <c r="AT65"/>
  <c r="AU65"/>
  <c r="AU59"/>
  <c r="AT59"/>
  <c r="AU53"/>
  <c r="AT53"/>
  <c r="AT47"/>
  <c r="AU47"/>
  <c r="AU41"/>
  <c r="AT41"/>
  <c r="AU35"/>
  <c r="AT35"/>
  <c r="AT29"/>
  <c r="AU29"/>
  <c r="AU23"/>
  <c r="AT23"/>
  <c r="AU17"/>
  <c r="AT17"/>
  <c r="AT11"/>
  <c r="AU11"/>
  <c r="AW5"/>
  <c r="AX5"/>
  <c r="AX478"/>
  <c r="AW478"/>
  <c r="AW472"/>
  <c r="AX472"/>
  <c r="AX466"/>
  <c r="AW466"/>
  <c r="AX460"/>
  <c r="AW460"/>
  <c r="AW454"/>
  <c r="AX454"/>
  <c r="AX448"/>
  <c r="AW448"/>
  <c r="AX442"/>
  <c r="AW442"/>
  <c r="AW436"/>
  <c r="AX436"/>
  <c r="AX430"/>
  <c r="AW430"/>
  <c r="AX424"/>
  <c r="AW424"/>
  <c r="AW418"/>
  <c r="AX418"/>
  <c r="AX412"/>
  <c r="AW412"/>
  <c r="AX406"/>
  <c r="AW406"/>
  <c r="AX400"/>
  <c r="AW400"/>
  <c r="AX394"/>
  <c r="AW394"/>
  <c r="AX388"/>
  <c r="AW388"/>
  <c r="AX382"/>
  <c r="AW382"/>
  <c r="AX376"/>
  <c r="AW376"/>
  <c r="AX370"/>
  <c r="AW370"/>
  <c r="AX364"/>
  <c r="AW364"/>
  <c r="AX358"/>
  <c r="AW358"/>
  <c r="AX352"/>
  <c r="AW352"/>
  <c r="AX346"/>
  <c r="AW346"/>
  <c r="AX340"/>
  <c r="AW340"/>
  <c r="AX334"/>
  <c r="AW334"/>
  <c r="AX328"/>
  <c r="AW328"/>
  <c r="AX322"/>
  <c r="AW322"/>
  <c r="AX316"/>
  <c r="AW316"/>
  <c r="AX310"/>
  <c r="AW310"/>
  <c r="AX304"/>
  <c r="AW304"/>
  <c r="AX298"/>
  <c r="AW298"/>
  <c r="AX292"/>
  <c r="AW292"/>
  <c r="AX286"/>
  <c r="AW286"/>
  <c r="AX280"/>
  <c r="AW280"/>
  <c r="AX274"/>
  <c r="AW274"/>
  <c r="AX268"/>
  <c r="AW268"/>
  <c r="AX262"/>
  <c r="AW262"/>
  <c r="AX256"/>
  <c r="AW256"/>
  <c r="AX250"/>
  <c r="AW250"/>
  <c r="AX244"/>
  <c r="AW244"/>
  <c r="AX238"/>
  <c r="AW238"/>
  <c r="AX232"/>
  <c r="AW232"/>
  <c r="AX226"/>
  <c r="AW226"/>
  <c r="AX220"/>
  <c r="AW220"/>
  <c r="AX214"/>
  <c r="AW214"/>
  <c r="AX208"/>
  <c r="AW208"/>
  <c r="AX202"/>
  <c r="AW202"/>
  <c r="AX196"/>
  <c r="AW196"/>
  <c r="AX190"/>
  <c r="AW190"/>
  <c r="AX184"/>
  <c r="AW184"/>
  <c r="AX178"/>
  <c r="AW178"/>
  <c r="AX172"/>
  <c r="AW172"/>
  <c r="AX166"/>
  <c r="AW166"/>
  <c r="AX160"/>
  <c r="AW160"/>
  <c r="AX154"/>
  <c r="AW154"/>
  <c r="AX148"/>
  <c r="AW148"/>
  <c r="AX142"/>
  <c r="AW142"/>
  <c r="AO146"/>
  <c r="AN146"/>
  <c r="AO140"/>
  <c r="AN140"/>
  <c r="AN134"/>
  <c r="AO134"/>
  <c r="AO128"/>
  <c r="AN128"/>
  <c r="AO122"/>
  <c r="AN122"/>
  <c r="AN116"/>
  <c r="AO116"/>
  <c r="AO110"/>
  <c r="AN110"/>
  <c r="AO104"/>
  <c r="AN104"/>
  <c r="AN98"/>
  <c r="AO98"/>
  <c r="AO92"/>
  <c r="AN92"/>
  <c r="AO86"/>
  <c r="AN86"/>
  <c r="AN80"/>
  <c r="AO80"/>
  <c r="AO74"/>
  <c r="AN74"/>
  <c r="AO68"/>
  <c r="AN68"/>
  <c r="AN62"/>
  <c r="AO62"/>
  <c r="AO56"/>
  <c r="AN56"/>
  <c r="AO50"/>
  <c r="AN50"/>
  <c r="AN44"/>
  <c r="AO44"/>
  <c r="AO38"/>
  <c r="AN38"/>
  <c r="AO32"/>
  <c r="AN32"/>
  <c r="AN26"/>
  <c r="AO26"/>
  <c r="AO20"/>
  <c r="AN20"/>
  <c r="AO14"/>
  <c r="AN14"/>
  <c r="AN8"/>
  <c r="AO8"/>
  <c r="AR481"/>
  <c r="AQ481"/>
  <c r="AR475"/>
  <c r="AQ475"/>
  <c r="AQ469"/>
  <c r="AR469"/>
  <c r="AR463"/>
  <c r="AQ463"/>
  <c r="AR457"/>
  <c r="AQ457"/>
  <c r="AQ451"/>
  <c r="AR451"/>
  <c r="AR445"/>
  <c r="AQ445"/>
  <c r="AR439"/>
  <c r="AQ439"/>
  <c r="AQ433"/>
  <c r="AR433"/>
  <c r="AR427"/>
  <c r="AQ427"/>
  <c r="AR421"/>
  <c r="AQ421"/>
  <c r="AQ415"/>
  <c r="AR415"/>
  <c r="AR409"/>
  <c r="AQ409"/>
  <c r="AR403"/>
  <c r="AQ403"/>
  <c r="AQ397"/>
  <c r="AR397"/>
  <c r="AR391"/>
  <c r="AQ391"/>
  <c r="AR385"/>
  <c r="AQ385"/>
  <c r="AQ379"/>
  <c r="AR379"/>
  <c r="AR373"/>
  <c r="AQ373"/>
  <c r="AR367"/>
  <c r="AQ367"/>
  <c r="AR361"/>
  <c r="AQ361"/>
  <c r="AR355"/>
  <c r="AQ355"/>
  <c r="AR349"/>
  <c r="AQ349"/>
  <c r="AR343"/>
  <c r="AQ343"/>
  <c r="AR337"/>
  <c r="AQ337"/>
  <c r="AR331"/>
  <c r="AQ331"/>
  <c r="AR325"/>
  <c r="AQ325"/>
  <c r="AR319"/>
  <c r="AQ319"/>
  <c r="AR313"/>
  <c r="AQ313"/>
  <c r="AR307"/>
  <c r="AQ307"/>
  <c r="AR301"/>
  <c r="AQ301"/>
  <c r="AR295"/>
  <c r="AQ295"/>
  <c r="AR289"/>
  <c r="AQ289"/>
  <c r="AR283"/>
  <c r="AQ283"/>
  <c r="AR277"/>
  <c r="AQ277"/>
  <c r="AR271"/>
  <c r="AQ271"/>
  <c r="AR265"/>
  <c r="AQ265"/>
  <c r="AR259"/>
  <c r="AQ259"/>
  <c r="AR253"/>
  <c r="AQ253"/>
  <c r="AR247"/>
  <c r="AQ247"/>
  <c r="AR241"/>
  <c r="AQ241"/>
  <c r="AR235"/>
  <c r="AQ235"/>
  <c r="AR229"/>
  <c r="AQ229"/>
  <c r="AR223"/>
  <c r="AQ223"/>
  <c r="AR217"/>
  <c r="AQ217"/>
  <c r="AR211"/>
  <c r="AQ211"/>
  <c r="AR205"/>
  <c r="AQ205"/>
  <c r="AR199"/>
  <c r="AQ199"/>
  <c r="AR193"/>
  <c r="AQ193"/>
  <c r="AR187"/>
  <c r="AQ187"/>
  <c r="AR181"/>
  <c r="AQ181"/>
  <c r="AR175"/>
  <c r="AQ175"/>
  <c r="AR169"/>
  <c r="AQ169"/>
  <c r="AR163"/>
  <c r="AQ163"/>
  <c r="AR157"/>
  <c r="AQ157"/>
  <c r="AR151"/>
  <c r="AQ151"/>
  <c r="AR145"/>
  <c r="AQ145"/>
  <c r="AR139"/>
  <c r="AQ139"/>
  <c r="AR133"/>
  <c r="AQ133"/>
  <c r="AR127"/>
  <c r="AQ127"/>
  <c r="AR121"/>
  <c r="AQ121"/>
  <c r="AR115"/>
  <c r="AQ115"/>
  <c r="AR109"/>
  <c r="AQ109"/>
  <c r="AR103"/>
  <c r="AQ103"/>
  <c r="AR97"/>
  <c r="AQ97"/>
  <c r="AR91"/>
  <c r="AQ91"/>
  <c r="AR85"/>
  <c r="AQ85"/>
  <c r="AR79"/>
  <c r="AQ79"/>
  <c r="AR73"/>
  <c r="AQ73"/>
  <c r="AR67"/>
  <c r="AQ67"/>
  <c r="AR61"/>
  <c r="AQ61"/>
  <c r="AR55"/>
  <c r="AQ55"/>
  <c r="AR49"/>
  <c r="AQ49"/>
  <c r="AR43"/>
  <c r="AQ43"/>
  <c r="AR37"/>
  <c r="AQ37"/>
  <c r="AR31"/>
  <c r="AQ31"/>
  <c r="AR25"/>
  <c r="AQ25"/>
  <c r="AR19"/>
  <c r="AQ19"/>
  <c r="AR13"/>
  <c r="AQ13"/>
  <c r="AR7"/>
  <c r="AQ7"/>
  <c r="AU480"/>
  <c r="AT480"/>
  <c r="AU474"/>
  <c r="AT474"/>
  <c r="AU468"/>
  <c r="AT468"/>
  <c r="AU462"/>
  <c r="AT462"/>
  <c r="AU456"/>
  <c r="AT456"/>
  <c r="AU450"/>
  <c r="AT450"/>
  <c r="AU444"/>
  <c r="AT444"/>
  <c r="AU438"/>
  <c r="AT438"/>
  <c r="AU432"/>
  <c r="AT432"/>
  <c r="AU426"/>
  <c r="AT426"/>
  <c r="AU420"/>
  <c r="AT420"/>
  <c r="AU414"/>
  <c r="AT414"/>
  <c r="AU408"/>
  <c r="AT408"/>
  <c r="AU402"/>
  <c r="AT402"/>
  <c r="AU396"/>
  <c r="AT396"/>
  <c r="AU390"/>
  <c r="AT390"/>
  <c r="AU384"/>
  <c r="AT384"/>
  <c r="AU378"/>
  <c r="AT378"/>
  <c r="AU372"/>
  <c r="AT372"/>
  <c r="AU366"/>
  <c r="AT366"/>
  <c r="AU360"/>
  <c r="AT360"/>
  <c r="AU354"/>
  <c r="AT354"/>
  <c r="AU348"/>
  <c r="AT348"/>
  <c r="AU342"/>
  <c r="AT342"/>
  <c r="AU336"/>
  <c r="AT336"/>
  <c r="AU330"/>
  <c r="AT330"/>
  <c r="AU324"/>
  <c r="AT324"/>
  <c r="AU318"/>
  <c r="AT318"/>
  <c r="AU312"/>
  <c r="AT312"/>
  <c r="AU306"/>
  <c r="AT306"/>
  <c r="AU300"/>
  <c r="AT300"/>
  <c r="AU294"/>
  <c r="AT294"/>
  <c r="AU288"/>
  <c r="AT288"/>
  <c r="AU282"/>
  <c r="AT282"/>
  <c r="AU276"/>
  <c r="AT276"/>
  <c r="AU270"/>
  <c r="AT270"/>
  <c r="AU264"/>
  <c r="AT264"/>
  <c r="AU258"/>
  <c r="AT258"/>
  <c r="AU252"/>
  <c r="AT252"/>
  <c r="AU246"/>
  <c r="AT246"/>
  <c r="AU240"/>
  <c r="AT240"/>
  <c r="AU234"/>
  <c r="AT234"/>
  <c r="AU228"/>
  <c r="AT228"/>
  <c r="AU222"/>
  <c r="AT222"/>
  <c r="AU216"/>
  <c r="AT216"/>
  <c r="AU210"/>
  <c r="AT210"/>
  <c r="AU204"/>
  <c r="AT204"/>
  <c r="AU198"/>
  <c r="AT198"/>
  <c r="AU192"/>
  <c r="AT192"/>
  <c r="AU186"/>
  <c r="AT186"/>
  <c r="AU180"/>
  <c r="AT180"/>
  <c r="AU174"/>
  <c r="AT174"/>
  <c r="AU168"/>
  <c r="AT168"/>
  <c r="AU162"/>
  <c r="AT162"/>
  <c r="AU156"/>
  <c r="AT156"/>
  <c r="AU150"/>
  <c r="AT150"/>
  <c r="AU144"/>
  <c r="AT144"/>
  <c r="AU138"/>
  <c r="AT138"/>
  <c r="AU132"/>
  <c r="AT132"/>
  <c r="AT126"/>
  <c r="AU126"/>
  <c r="AT120"/>
  <c r="AU120"/>
  <c r="AT114"/>
  <c r="AU114"/>
  <c r="AT108"/>
  <c r="AU108"/>
  <c r="AT102"/>
  <c r="AU102"/>
  <c r="AT96"/>
  <c r="AU96"/>
  <c r="AT90"/>
  <c r="AU90"/>
  <c r="AT84"/>
  <c r="AU84"/>
  <c r="AT78"/>
  <c r="AU78"/>
  <c r="AT72"/>
  <c r="AU72"/>
  <c r="AT66"/>
  <c r="AU66"/>
  <c r="AT60"/>
  <c r="AU60"/>
  <c r="AT54"/>
  <c r="AU54"/>
  <c r="AT48"/>
  <c r="AU48"/>
  <c r="AT42"/>
  <c r="AU42"/>
  <c r="AT36"/>
  <c r="AU36"/>
  <c r="AT30"/>
  <c r="AU30"/>
  <c r="AT24"/>
  <c r="AU24"/>
  <c r="AT18"/>
  <c r="AU18"/>
  <c r="AT12"/>
  <c r="AU12"/>
  <c r="AT6"/>
  <c r="AU6"/>
  <c r="AW479"/>
  <c r="AX479"/>
  <c r="AW473"/>
  <c r="AX473"/>
  <c r="AW467"/>
  <c r="AX467"/>
  <c r="AW461"/>
  <c r="AX461"/>
  <c r="AW455"/>
  <c r="AX455"/>
  <c r="AW449"/>
  <c r="AX449"/>
  <c r="AW443"/>
  <c r="AX443"/>
  <c r="AW437"/>
  <c r="AX437"/>
  <c r="AW431"/>
  <c r="AX431"/>
  <c r="AW425"/>
  <c r="AX425"/>
  <c r="AW419"/>
  <c r="AX419"/>
  <c r="AW413"/>
  <c r="AX413"/>
  <c r="AW407"/>
  <c r="AX407"/>
  <c r="AW401"/>
  <c r="AX401"/>
  <c r="AW395"/>
  <c r="AX395"/>
  <c r="AW389"/>
  <c r="AX389"/>
  <c r="AW383"/>
  <c r="AX383"/>
  <c r="AW377"/>
  <c r="AX377"/>
  <c r="AW371"/>
  <c r="AX371"/>
  <c r="AW365"/>
  <c r="AX365"/>
  <c r="AW359"/>
  <c r="AX359"/>
  <c r="AW353"/>
  <c r="AX353"/>
  <c r="AW347"/>
  <c r="AX347"/>
  <c r="AW341"/>
  <c r="AX341"/>
  <c r="AW335"/>
  <c r="AX335"/>
  <c r="AW329"/>
  <c r="AX329"/>
  <c r="AW323"/>
  <c r="AX323"/>
  <c r="AW317"/>
  <c r="AX317"/>
  <c r="AW311"/>
  <c r="AX311"/>
  <c r="AW305"/>
  <c r="AX305"/>
  <c r="AW299"/>
  <c r="AX299"/>
  <c r="AW293"/>
  <c r="AX293"/>
  <c r="AW287"/>
  <c r="AX287"/>
  <c r="AW281"/>
  <c r="AX281"/>
  <c r="AW275"/>
  <c r="AX275"/>
  <c r="AW269"/>
  <c r="AX269"/>
  <c r="AW263"/>
  <c r="AX263"/>
  <c r="AW257"/>
  <c r="AX257"/>
  <c r="AW251"/>
  <c r="AX251"/>
  <c r="AW245"/>
  <c r="AX245"/>
  <c r="AW239"/>
  <c r="AX239"/>
  <c r="AW233"/>
  <c r="AX233"/>
  <c r="AW227"/>
  <c r="AX227"/>
  <c r="AW221"/>
  <c r="AX221"/>
  <c r="AW215"/>
  <c r="AX215"/>
  <c r="AW209"/>
  <c r="AX209"/>
  <c r="AW203"/>
  <c r="AX203"/>
  <c r="AW197"/>
  <c r="AX197"/>
  <c r="AW191"/>
  <c r="AX191"/>
  <c r="AW185"/>
  <c r="AX185"/>
  <c r="AW179"/>
  <c r="AX179"/>
  <c r="AW173"/>
  <c r="AX173"/>
  <c r="AW167"/>
  <c r="AX167"/>
  <c r="AW161"/>
  <c r="AX161"/>
  <c r="AW155"/>
  <c r="AX155"/>
  <c r="AW149"/>
  <c r="AX149"/>
  <c r="AW143"/>
  <c r="AX143"/>
  <c r="AW137"/>
  <c r="AX137"/>
  <c r="AW131"/>
  <c r="AX131"/>
  <c r="AW125"/>
  <c r="AX125"/>
  <c r="AW119"/>
  <c r="AX119"/>
  <c r="AW113"/>
  <c r="AX113"/>
  <c r="AW107"/>
  <c r="AX107"/>
  <c r="AW101"/>
  <c r="AX101"/>
  <c r="AW95"/>
  <c r="AX95"/>
  <c r="AW89"/>
  <c r="AX89"/>
  <c r="AQ458"/>
  <c r="AR458"/>
  <c r="AQ452"/>
  <c r="AR452"/>
  <c r="AQ446"/>
  <c r="AR446"/>
  <c r="AQ440"/>
  <c r="AR440"/>
  <c r="AQ434"/>
  <c r="AR434"/>
  <c r="AQ428"/>
  <c r="AR428"/>
  <c r="AQ422"/>
  <c r="AR422"/>
  <c r="AQ416"/>
  <c r="AR416"/>
  <c r="AQ410"/>
  <c r="AR410"/>
  <c r="AQ404"/>
  <c r="AR404"/>
  <c r="AQ398"/>
  <c r="AR398"/>
  <c r="AQ392"/>
  <c r="AR392"/>
  <c r="AQ386"/>
  <c r="AR386"/>
  <c r="AQ380"/>
  <c r="AR380"/>
  <c r="AQ374"/>
  <c r="AR374"/>
  <c r="AQ368"/>
  <c r="AR368"/>
  <c r="AQ362"/>
  <c r="AR362"/>
  <c r="AQ356"/>
  <c r="AR356"/>
  <c r="AQ350"/>
  <c r="AR350"/>
  <c r="AQ344"/>
  <c r="AR344"/>
  <c r="AQ338"/>
  <c r="AR338"/>
  <c r="AQ332"/>
  <c r="AR332"/>
  <c r="AQ326"/>
  <c r="AR326"/>
  <c r="AQ320"/>
  <c r="AR320"/>
  <c r="AQ314"/>
  <c r="AR314"/>
  <c r="AQ308"/>
  <c r="AR308"/>
  <c r="AQ302"/>
  <c r="AR302"/>
  <c r="AQ296"/>
  <c r="AR296"/>
  <c r="AQ290"/>
  <c r="AR290"/>
  <c r="AQ284"/>
  <c r="AR284"/>
  <c r="AQ278"/>
  <c r="AR278"/>
  <c r="AQ272"/>
  <c r="AR272"/>
  <c r="AQ266"/>
  <c r="AR266"/>
  <c r="AQ260"/>
  <c r="AR260"/>
  <c r="AQ254"/>
  <c r="AR254"/>
  <c r="AQ248"/>
  <c r="AR248"/>
  <c r="AQ242"/>
  <c r="AR242"/>
  <c r="AQ236"/>
  <c r="AR236"/>
  <c r="AQ230"/>
  <c r="AR230"/>
  <c r="AQ224"/>
  <c r="AR224"/>
  <c r="AQ218"/>
  <c r="AR218"/>
  <c r="AQ212"/>
  <c r="AR212"/>
  <c r="AQ206"/>
  <c r="AR206"/>
  <c r="AQ200"/>
  <c r="AR200"/>
  <c r="AQ194"/>
  <c r="AR194"/>
  <c r="AQ188"/>
  <c r="AR188"/>
  <c r="AQ182"/>
  <c r="AR182"/>
  <c r="AQ176"/>
  <c r="AR176"/>
  <c r="AQ170"/>
  <c r="AR170"/>
  <c r="AQ164"/>
  <c r="AR164"/>
  <c r="AQ158"/>
  <c r="AR158"/>
  <c r="AQ152"/>
  <c r="AR152"/>
  <c r="AQ146"/>
  <c r="AR146"/>
  <c r="AQ140"/>
  <c r="AR140"/>
  <c r="AQ134"/>
  <c r="AR134"/>
  <c r="AQ128"/>
  <c r="AR128"/>
  <c r="AQ122"/>
  <c r="AR122"/>
  <c r="AQ116"/>
  <c r="AR116"/>
  <c r="AQ110"/>
  <c r="AR110"/>
  <c r="AQ104"/>
  <c r="AR104"/>
  <c r="AQ98"/>
  <c r="AR98"/>
  <c r="AQ92"/>
  <c r="AR92"/>
  <c r="AQ86"/>
  <c r="AR86"/>
  <c r="AQ80"/>
  <c r="AR80"/>
  <c r="AQ74"/>
  <c r="AR74"/>
  <c r="AQ68"/>
  <c r="AR68"/>
  <c r="AQ62"/>
  <c r="AR62"/>
  <c r="AQ56"/>
  <c r="AR56"/>
  <c r="AQ50"/>
  <c r="AR50"/>
  <c r="AQ44"/>
  <c r="AR44"/>
  <c r="AQ38"/>
  <c r="AR38"/>
  <c r="AQ32"/>
  <c r="AR32"/>
  <c r="AQ26"/>
  <c r="AR26"/>
  <c r="AQ20"/>
  <c r="AR20"/>
  <c r="AQ14"/>
  <c r="AR14"/>
  <c r="AQ8"/>
  <c r="AR8"/>
  <c r="AT481"/>
  <c r="AU481"/>
  <c r="AT475"/>
  <c r="AU475"/>
  <c r="AT469"/>
  <c r="AU469"/>
  <c r="AT463"/>
  <c r="AU463"/>
  <c r="AT457"/>
  <c r="AU457"/>
  <c r="AT451"/>
  <c r="AU451"/>
  <c r="AT445"/>
  <c r="AU445"/>
  <c r="AT439"/>
  <c r="AU439"/>
  <c r="AT433"/>
  <c r="AU433"/>
  <c r="AT427"/>
  <c r="AU427"/>
  <c r="AT421"/>
  <c r="AU421"/>
  <c r="AT415"/>
  <c r="AU415"/>
  <c r="AT409"/>
  <c r="AU409"/>
  <c r="AT403"/>
  <c r="AU403"/>
  <c r="AT397"/>
  <c r="AU397"/>
  <c r="AT391"/>
  <c r="AU391"/>
  <c r="AT385"/>
  <c r="AU385"/>
  <c r="AT379"/>
  <c r="AU379"/>
  <c r="AT373"/>
  <c r="AU373"/>
  <c r="AT367"/>
  <c r="AU367"/>
  <c r="AT361"/>
  <c r="AU361"/>
  <c r="AT355"/>
  <c r="AU355"/>
  <c r="AT349"/>
  <c r="AU349"/>
  <c r="AT343"/>
  <c r="AU343"/>
  <c r="AT337"/>
  <c r="AU337"/>
  <c r="AT331"/>
  <c r="AU331"/>
  <c r="AT325"/>
  <c r="AU325"/>
  <c r="AT319"/>
  <c r="AU319"/>
  <c r="AT313"/>
  <c r="AU313"/>
  <c r="AT307"/>
  <c r="AU307"/>
  <c r="AT301"/>
  <c r="AU301"/>
  <c r="AT295"/>
  <c r="AU295"/>
  <c r="AT289"/>
  <c r="AU289"/>
  <c r="AT283"/>
  <c r="AU283"/>
  <c r="AT277"/>
  <c r="AU277"/>
  <c r="AT271"/>
  <c r="AU271"/>
  <c r="AT265"/>
  <c r="AU265"/>
  <c r="AT259"/>
  <c r="AU259"/>
  <c r="AT253"/>
  <c r="AU253"/>
  <c r="AT247"/>
  <c r="AU247"/>
  <c r="AT241"/>
  <c r="AU241"/>
  <c r="AT235"/>
  <c r="AU235"/>
  <c r="AT229"/>
  <c r="AU229"/>
  <c r="AT223"/>
  <c r="AU223"/>
  <c r="AT217"/>
  <c r="AU217"/>
  <c r="AT211"/>
  <c r="AU211"/>
  <c r="AT205"/>
  <c r="AU205"/>
  <c r="AT199"/>
  <c r="AU199"/>
  <c r="AT193"/>
  <c r="AU193"/>
  <c r="AT187"/>
  <c r="AU187"/>
  <c r="AT181"/>
  <c r="AU181"/>
  <c r="AT175"/>
  <c r="AU175"/>
  <c r="AT169"/>
  <c r="AU169"/>
  <c r="AT163"/>
  <c r="AU163"/>
  <c r="AT157"/>
  <c r="AU157"/>
  <c r="AT151"/>
  <c r="AU151"/>
  <c r="AT145"/>
  <c r="AU145"/>
  <c r="AT139"/>
  <c r="AU139"/>
  <c r="AT133"/>
  <c r="AU133"/>
  <c r="AU127"/>
  <c r="AT127"/>
  <c r="AU121"/>
  <c r="AT121"/>
  <c r="AU115"/>
  <c r="AT115"/>
  <c r="AU109"/>
  <c r="AT109"/>
  <c r="AU103"/>
  <c r="AT103"/>
  <c r="AU97"/>
  <c r="AT97"/>
  <c r="AU91"/>
  <c r="AT91"/>
  <c r="AU85"/>
  <c r="AT85"/>
  <c r="AU79"/>
  <c r="AT79"/>
  <c r="AU73"/>
  <c r="AT73"/>
  <c r="AU67"/>
  <c r="AT67"/>
  <c r="AU61"/>
  <c r="AT61"/>
  <c r="AU55"/>
  <c r="AT55"/>
  <c r="AU49"/>
  <c r="AT49"/>
  <c r="AU43"/>
  <c r="AT43"/>
  <c r="AU37"/>
  <c r="AT37"/>
  <c r="AU31"/>
  <c r="AT31"/>
  <c r="AU25"/>
  <c r="AT25"/>
  <c r="AU19"/>
  <c r="AT19"/>
  <c r="AU13"/>
  <c r="AT13"/>
  <c r="AU7"/>
  <c r="AT7"/>
  <c r="AX480"/>
  <c r="AW480"/>
  <c r="AX474"/>
  <c r="AW474"/>
  <c r="AX468"/>
  <c r="AW468"/>
  <c r="AX462"/>
  <c r="AW462"/>
  <c r="AX456"/>
  <c r="AW456"/>
  <c r="AX450"/>
  <c r="AW450"/>
  <c r="AX444"/>
  <c r="AW444"/>
  <c r="AX438"/>
  <c r="AW438"/>
  <c r="AX432"/>
  <c r="AW432"/>
  <c r="AX426"/>
  <c r="AW426"/>
  <c r="AX420"/>
  <c r="AW420"/>
  <c r="AX414"/>
  <c r="AW414"/>
  <c r="AX408"/>
  <c r="AW408"/>
  <c r="AW402"/>
  <c r="AX402"/>
  <c r="AX396"/>
  <c r="AW396"/>
  <c r="AX390"/>
  <c r="AW390"/>
  <c r="AW384"/>
  <c r="AX384"/>
  <c r="AX378"/>
  <c r="AW378"/>
  <c r="AX372"/>
  <c r="AW372"/>
  <c r="AW366"/>
  <c r="AX366"/>
  <c r="AX360"/>
  <c r="AW360"/>
  <c r="AX354"/>
  <c r="AW354"/>
  <c r="AW348"/>
  <c r="AX348"/>
  <c r="AX342"/>
  <c r="AW342"/>
  <c r="AX336"/>
  <c r="AW336"/>
  <c r="AW330"/>
  <c r="AX330"/>
  <c r="AX324"/>
  <c r="AW324"/>
  <c r="AX318"/>
  <c r="AW318"/>
  <c r="AW312"/>
  <c r="AX312"/>
  <c r="AX306"/>
  <c r="AW306"/>
  <c r="AX300"/>
  <c r="AW300"/>
  <c r="AW294"/>
  <c r="AX294"/>
  <c r="AX288"/>
  <c r="AW288"/>
  <c r="AX282"/>
  <c r="AW282"/>
  <c r="AW276"/>
  <c r="AX276"/>
  <c r="AX270"/>
  <c r="AW270"/>
  <c r="AX264"/>
  <c r="AW264"/>
  <c r="AW258"/>
  <c r="AX258"/>
  <c r="AX252"/>
  <c r="AW252"/>
  <c r="AX246"/>
  <c r="AW246"/>
  <c r="AW240"/>
  <c r="AX240"/>
  <c r="AX234"/>
  <c r="AW234"/>
  <c r="AX228"/>
  <c r="AW228"/>
  <c r="AW222"/>
  <c r="AX222"/>
  <c r="AX216"/>
  <c r="AW216"/>
  <c r="AX210"/>
  <c r="AW210"/>
  <c r="AW204"/>
  <c r="AX204"/>
  <c r="AX198"/>
  <c r="AW198"/>
  <c r="AX192"/>
  <c r="AW192"/>
  <c r="AW186"/>
  <c r="AX186"/>
  <c r="AX180"/>
  <c r="AW180"/>
  <c r="AX174"/>
  <c r="AW174"/>
  <c r="AW168"/>
  <c r="AX168"/>
  <c r="AX162"/>
  <c r="AW162"/>
  <c r="AX156"/>
  <c r="AW156"/>
  <c r="AW150"/>
  <c r="AX150"/>
  <c r="AX144"/>
  <c r="AW144"/>
  <c r="AX138"/>
  <c r="AW138"/>
  <c r="AW132"/>
  <c r="AX132"/>
  <c r="AX126"/>
  <c r="AW126"/>
  <c r="AX120"/>
  <c r="AW120"/>
  <c r="AW114"/>
  <c r="AX114"/>
  <c r="AX108"/>
  <c r="AW108"/>
  <c r="AX102"/>
  <c r="AW102"/>
  <c r="AW96"/>
  <c r="AX96"/>
  <c r="AX90"/>
  <c r="AW90"/>
  <c r="AX84"/>
  <c r="AW84"/>
  <c r="AO178"/>
  <c r="AN178"/>
  <c r="AO172"/>
  <c r="AN172"/>
  <c r="AO166"/>
  <c r="AN166"/>
  <c r="AO160"/>
  <c r="AN160"/>
  <c r="AO154"/>
  <c r="AN154"/>
  <c r="AO148"/>
  <c r="AN148"/>
  <c r="AO142"/>
  <c r="AN142"/>
  <c r="AO136"/>
  <c r="AN136"/>
  <c r="AO130"/>
  <c r="AN130"/>
  <c r="AO124"/>
  <c r="AN124"/>
  <c r="AO118"/>
  <c r="AN118"/>
  <c r="AO112"/>
  <c r="AN112"/>
  <c r="AO106"/>
  <c r="AN106"/>
  <c r="AO100"/>
  <c r="AN100"/>
  <c r="AO94"/>
  <c r="AN94"/>
  <c r="AO88"/>
  <c r="AN88"/>
  <c r="AO82"/>
  <c r="AN82"/>
  <c r="AO76"/>
  <c r="AN76"/>
  <c r="AO70"/>
  <c r="AN70"/>
  <c r="AO64"/>
  <c r="AN64"/>
  <c r="AO58"/>
  <c r="AN58"/>
  <c r="AO52"/>
  <c r="AN52"/>
  <c r="AO46"/>
  <c r="AN46"/>
  <c r="AO40"/>
  <c r="AN40"/>
  <c r="AO34"/>
  <c r="AN34"/>
  <c r="AO28"/>
  <c r="AN28"/>
  <c r="AO22"/>
  <c r="AN22"/>
  <c r="AO16"/>
  <c r="AN16"/>
  <c r="AO10"/>
  <c r="AN10"/>
  <c r="AR483"/>
  <c r="AQ483"/>
  <c r="AR477"/>
  <c r="AQ477"/>
  <c r="AR471"/>
  <c r="AQ471"/>
  <c r="AR465"/>
  <c r="AQ465"/>
  <c r="AR459"/>
  <c r="AQ459"/>
  <c r="AR453"/>
  <c r="AQ453"/>
  <c r="AR447"/>
  <c r="AQ447"/>
  <c r="AR441"/>
  <c r="AQ441"/>
  <c r="AR435"/>
  <c r="AQ435"/>
  <c r="AR429"/>
  <c r="AQ429"/>
  <c r="AR423"/>
  <c r="AQ423"/>
  <c r="AR417"/>
  <c r="AQ417"/>
  <c r="AR411"/>
  <c r="AQ411"/>
  <c r="AR405"/>
  <c r="AQ405"/>
  <c r="AR399"/>
  <c r="AQ399"/>
  <c r="AR393"/>
  <c r="AQ393"/>
  <c r="AR387"/>
  <c r="AQ387"/>
  <c r="AR381"/>
  <c r="AQ381"/>
  <c r="AR375"/>
  <c r="AQ375"/>
  <c r="AR369"/>
  <c r="AQ369"/>
  <c r="AQ363"/>
  <c r="AR363"/>
  <c r="AR357"/>
  <c r="AQ357"/>
  <c r="AR351"/>
  <c r="AQ351"/>
  <c r="AQ345"/>
  <c r="AR345"/>
  <c r="AR339"/>
  <c r="AQ339"/>
  <c r="AR333"/>
  <c r="AQ333"/>
  <c r="AQ327"/>
  <c r="AR327"/>
  <c r="AR321"/>
  <c r="AQ321"/>
  <c r="AR315"/>
  <c r="AQ315"/>
  <c r="AQ309"/>
  <c r="AR309"/>
  <c r="AR303"/>
  <c r="AQ303"/>
  <c r="AR297"/>
  <c r="AQ297"/>
  <c r="AQ291"/>
  <c r="AR291"/>
  <c r="AR285"/>
  <c r="AQ285"/>
  <c r="AR279"/>
  <c r="AQ279"/>
  <c r="AQ273"/>
  <c r="AR273"/>
  <c r="AR267"/>
  <c r="AQ267"/>
  <c r="AR261"/>
  <c r="AQ261"/>
  <c r="AQ255"/>
  <c r="AR255"/>
  <c r="AR249"/>
  <c r="AQ249"/>
  <c r="AR243"/>
  <c r="AQ243"/>
  <c r="AQ237"/>
  <c r="AR237"/>
  <c r="AR231"/>
  <c r="AQ231"/>
  <c r="AR225"/>
  <c r="AQ225"/>
  <c r="AQ219"/>
  <c r="AR219"/>
  <c r="AR213"/>
  <c r="AQ213"/>
  <c r="AR207"/>
  <c r="AQ207"/>
  <c r="AQ201"/>
  <c r="AR201"/>
  <c r="AR195"/>
  <c r="AQ195"/>
  <c r="AR189"/>
  <c r="AQ189"/>
  <c r="AQ183"/>
  <c r="AR183"/>
  <c r="AR177"/>
  <c r="AQ177"/>
  <c r="AR171"/>
  <c r="AQ171"/>
  <c r="AQ165"/>
  <c r="AR165"/>
  <c r="AR159"/>
  <c r="AQ159"/>
  <c r="AR153"/>
  <c r="AQ153"/>
  <c r="AQ147"/>
  <c r="AR147"/>
  <c r="AR141"/>
  <c r="AQ141"/>
  <c r="AR135"/>
  <c r="AQ135"/>
  <c r="AQ129"/>
  <c r="AR129"/>
  <c r="AR123"/>
  <c r="AQ123"/>
  <c r="AR117"/>
  <c r="AQ117"/>
  <c r="AQ111"/>
  <c r="AR111"/>
  <c r="AR105"/>
  <c r="AQ105"/>
  <c r="AR99"/>
  <c r="AQ99"/>
  <c r="AQ93"/>
  <c r="AR93"/>
  <c r="AR87"/>
  <c r="AQ87"/>
  <c r="AR81"/>
  <c r="AQ81"/>
  <c r="AQ75"/>
  <c r="AR75"/>
  <c r="AR69"/>
  <c r="AQ69"/>
  <c r="AR63"/>
  <c r="AQ63"/>
  <c r="AR57"/>
  <c r="AQ57"/>
  <c r="AR51"/>
  <c r="AQ51"/>
  <c r="AR45"/>
  <c r="AQ45"/>
  <c r="AR39"/>
  <c r="AQ39"/>
  <c r="AR33"/>
  <c r="AQ33"/>
  <c r="AR27"/>
  <c r="AQ27"/>
  <c r="AR21"/>
  <c r="AQ21"/>
  <c r="AR15"/>
  <c r="AQ15"/>
  <c r="AR9"/>
  <c r="AQ9"/>
  <c r="AU482"/>
  <c r="AT482"/>
  <c r="AU476"/>
  <c r="AT476"/>
  <c r="AU470"/>
  <c r="AT470"/>
  <c r="AU464"/>
  <c r="AT464"/>
  <c r="AU458"/>
  <c r="AT458"/>
  <c r="AU452"/>
  <c r="AT452"/>
  <c r="AU446"/>
  <c r="AT446"/>
  <c r="AU440"/>
  <c r="AT440"/>
  <c r="AU434"/>
  <c r="AT434"/>
  <c r="AU428"/>
  <c r="AT428"/>
  <c r="AU422"/>
  <c r="AT422"/>
  <c r="AU416"/>
  <c r="AT416"/>
  <c r="AU410"/>
  <c r="AT410"/>
  <c r="AU404"/>
  <c r="AT404"/>
  <c r="AU398"/>
  <c r="AT398"/>
  <c r="AU392"/>
  <c r="AT392"/>
  <c r="AU386"/>
  <c r="AT386"/>
  <c r="AU380"/>
  <c r="AT380"/>
  <c r="AU374"/>
  <c r="AT374"/>
  <c r="AU368"/>
  <c r="AT368"/>
  <c r="AU362"/>
  <c r="AT362"/>
  <c r="AU356"/>
  <c r="AT356"/>
  <c r="AU350"/>
  <c r="AT350"/>
  <c r="AU344"/>
  <c r="AT344"/>
  <c r="AU338"/>
  <c r="AT338"/>
  <c r="AU332"/>
  <c r="AT332"/>
  <c r="AU326"/>
  <c r="AT326"/>
  <c r="AU320"/>
  <c r="AT320"/>
  <c r="AU314"/>
  <c r="AT314"/>
  <c r="AU308"/>
  <c r="AT308"/>
  <c r="AU302"/>
  <c r="AT302"/>
  <c r="AU296"/>
  <c r="AT296"/>
  <c r="AU290"/>
  <c r="AT290"/>
  <c r="AU284"/>
  <c r="AT284"/>
  <c r="AU278"/>
  <c r="AT278"/>
  <c r="AU272"/>
  <c r="AT272"/>
  <c r="AU266"/>
  <c r="AT266"/>
  <c r="AU260"/>
  <c r="AT260"/>
  <c r="AU254"/>
  <c r="AT254"/>
  <c r="AU248"/>
  <c r="AT248"/>
  <c r="AU242"/>
  <c r="AT242"/>
  <c r="AU236"/>
  <c r="AT236"/>
  <c r="AU230"/>
  <c r="AT230"/>
  <c r="AU224"/>
  <c r="AT224"/>
  <c r="AU218"/>
  <c r="AT218"/>
  <c r="AU212"/>
  <c r="AT212"/>
  <c r="AU206"/>
  <c r="AT206"/>
  <c r="AU200"/>
  <c r="AT200"/>
  <c r="AT194"/>
  <c r="AU194"/>
  <c r="AT188"/>
  <c r="AU188"/>
  <c r="AT182"/>
  <c r="AU182"/>
  <c r="AU176"/>
  <c r="AT176"/>
  <c r="AU170"/>
  <c r="AT170"/>
  <c r="AU164"/>
  <c r="AT164"/>
  <c r="AU158"/>
  <c r="AT158"/>
  <c r="AU152"/>
  <c r="AT152"/>
  <c r="AU146"/>
  <c r="AT146"/>
  <c r="AU140"/>
  <c r="AT140"/>
  <c r="AU134"/>
  <c r="AT134"/>
  <c r="AU128"/>
  <c r="AT128"/>
  <c r="AU122"/>
  <c r="AT122"/>
  <c r="AU116"/>
  <c r="AT116"/>
  <c r="AU110"/>
  <c r="AT110"/>
  <c r="AU104"/>
  <c r="AT104"/>
  <c r="AU98"/>
  <c r="AT98"/>
  <c r="AU92"/>
  <c r="AT92"/>
  <c r="AU86"/>
  <c r="AT86"/>
  <c r="AU80"/>
  <c r="AT80"/>
  <c r="AU74"/>
  <c r="AT74"/>
  <c r="AU68"/>
  <c r="AT68"/>
  <c r="AU62"/>
  <c r="AT62"/>
  <c r="AU56"/>
  <c r="AT56"/>
  <c r="AU50"/>
  <c r="AT50"/>
  <c r="AU44"/>
  <c r="AT44"/>
  <c r="AU38"/>
  <c r="AT38"/>
  <c r="AU32"/>
  <c r="AT32"/>
  <c r="AU26"/>
  <c r="AT26"/>
  <c r="AU20"/>
  <c r="AT20"/>
  <c r="AU14"/>
  <c r="AT14"/>
  <c r="AU8"/>
  <c r="AT8"/>
  <c r="AX481"/>
  <c r="AW481"/>
  <c r="AX475"/>
  <c r="AW475"/>
  <c r="AX469"/>
  <c r="AW469"/>
  <c r="AX463"/>
  <c r="AW463"/>
  <c r="AX457"/>
  <c r="AW457"/>
  <c r="AX451"/>
  <c r="AW451"/>
  <c r="AX445"/>
  <c r="AW445"/>
  <c r="AX439"/>
  <c r="AW439"/>
  <c r="AX433"/>
  <c r="AW433"/>
  <c r="AX427"/>
  <c r="AW427"/>
  <c r="AX421"/>
  <c r="AW421"/>
  <c r="AX415"/>
  <c r="AW415"/>
  <c r="AX409"/>
  <c r="AW409"/>
  <c r="AX403"/>
  <c r="AW403"/>
  <c r="AX397"/>
  <c r="AW397"/>
  <c r="AX391"/>
  <c r="AW391"/>
  <c r="AX385"/>
  <c r="AW385"/>
  <c r="AX379"/>
  <c r="AW379"/>
  <c r="AX373"/>
  <c r="AW373"/>
  <c r="AX367"/>
  <c r="AW367"/>
  <c r="AX361"/>
  <c r="AW361"/>
  <c r="AX355"/>
  <c r="AW355"/>
  <c r="AX349"/>
  <c r="AW349"/>
  <c r="AX343"/>
  <c r="AW343"/>
  <c r="AX337"/>
  <c r="AW337"/>
  <c r="AX331"/>
  <c r="AW331"/>
  <c r="AX325"/>
  <c r="AW325"/>
  <c r="AX319"/>
  <c r="AW319"/>
  <c r="AX313"/>
  <c r="AW313"/>
  <c r="AX307"/>
  <c r="AW307"/>
  <c r="AX301"/>
  <c r="AW301"/>
  <c r="AX295"/>
  <c r="AW295"/>
  <c r="AX289"/>
  <c r="AW289"/>
  <c r="AX283"/>
  <c r="AW283"/>
  <c r="AX277"/>
  <c r="AW277"/>
  <c r="AX271"/>
  <c r="AW271"/>
  <c r="AX265"/>
  <c r="AW265"/>
  <c r="AX259"/>
  <c r="AW259"/>
  <c r="AX253"/>
  <c r="AW253"/>
  <c r="AX247"/>
  <c r="AW247"/>
  <c r="AX241"/>
  <c r="AW241"/>
  <c r="AX235"/>
  <c r="AW235"/>
  <c r="AX229"/>
  <c r="AW229"/>
  <c r="AX223"/>
  <c r="AW223"/>
  <c r="AX217"/>
  <c r="AW217"/>
  <c r="AX211"/>
  <c r="AW211"/>
  <c r="AX205"/>
  <c r="AW205"/>
  <c r="AX199"/>
  <c r="AW199"/>
  <c r="AX193"/>
  <c r="AW193"/>
  <c r="AX187"/>
  <c r="AW187"/>
  <c r="AX181"/>
  <c r="AW181"/>
  <c r="AX175"/>
  <c r="AW175"/>
  <c r="AX169"/>
  <c r="AW169"/>
  <c r="AX163"/>
  <c r="AW163"/>
  <c r="AX157"/>
  <c r="AW157"/>
  <c r="AX151"/>
  <c r="AW151"/>
  <c r="AX145"/>
  <c r="AW145"/>
  <c r="AX139"/>
  <c r="AW139"/>
  <c r="AX133"/>
  <c r="AW133"/>
  <c r="AX127"/>
  <c r="AW127"/>
  <c r="AX121"/>
  <c r="AW121"/>
  <c r="AX115"/>
  <c r="AW115"/>
  <c r="AX109"/>
  <c r="AW109"/>
  <c r="AX103"/>
  <c r="AW103"/>
  <c r="AN209"/>
  <c r="AO209"/>
  <c r="AN203"/>
  <c r="AO203"/>
  <c r="AN197"/>
  <c r="AO197"/>
  <c r="AN191"/>
  <c r="AO191"/>
  <c r="AN185"/>
  <c r="AO185"/>
  <c r="AN179"/>
  <c r="AO179"/>
  <c r="AN173"/>
  <c r="AO173"/>
  <c r="AN167"/>
  <c r="AO167"/>
  <c r="AN161"/>
  <c r="AO161"/>
  <c r="AN155"/>
  <c r="AO155"/>
  <c r="AO149"/>
  <c r="AN149"/>
  <c r="AO143"/>
  <c r="AN143"/>
  <c r="AO137"/>
  <c r="AN137"/>
  <c r="AO131"/>
  <c r="AN131"/>
  <c r="AO125"/>
  <c r="AN125"/>
  <c r="AO119"/>
  <c r="AN119"/>
  <c r="AO113"/>
  <c r="AN113"/>
  <c r="AO107"/>
  <c r="AN107"/>
  <c r="AO101"/>
  <c r="AN101"/>
  <c r="AO95"/>
  <c r="AN95"/>
  <c r="AO89"/>
  <c r="AN89"/>
  <c r="AO83"/>
  <c r="AN83"/>
  <c r="AO77"/>
  <c r="AN77"/>
  <c r="AO71"/>
  <c r="AN71"/>
  <c r="AO65"/>
  <c r="AN65"/>
  <c r="AO59"/>
  <c r="AN59"/>
  <c r="AO53"/>
  <c r="AN53"/>
  <c r="AO47"/>
  <c r="AN47"/>
  <c r="AO41"/>
  <c r="AN41"/>
  <c r="AO35"/>
  <c r="AN35"/>
  <c r="AO29"/>
  <c r="AN29"/>
  <c r="AO23"/>
  <c r="AN23"/>
  <c r="AO17"/>
  <c r="AN17"/>
  <c r="AO11"/>
  <c r="AN11"/>
  <c r="AQ5"/>
  <c r="AR5"/>
  <c r="AR478"/>
  <c r="AQ478"/>
  <c r="AR472"/>
  <c r="AQ472"/>
  <c r="AR466"/>
  <c r="AQ466"/>
  <c r="AR460"/>
  <c r="AQ460"/>
  <c r="AR454"/>
  <c r="AQ454"/>
  <c r="AR448"/>
  <c r="AQ448"/>
  <c r="AR442"/>
  <c r="AQ442"/>
  <c r="AR436"/>
  <c r="AQ436"/>
  <c r="AR430"/>
  <c r="AQ430"/>
  <c r="AR424"/>
  <c r="AQ424"/>
  <c r="AR418"/>
  <c r="AQ418"/>
  <c r="AR412"/>
  <c r="AQ412"/>
  <c r="AR406"/>
  <c r="AQ406"/>
  <c r="AR400"/>
  <c r="AQ400"/>
  <c r="AR394"/>
  <c r="AQ394"/>
  <c r="AR388"/>
  <c r="AQ388"/>
  <c r="AR382"/>
  <c r="AQ382"/>
  <c r="AR376"/>
  <c r="AQ376"/>
  <c r="AR370"/>
  <c r="AQ370"/>
  <c r="AR364"/>
  <c r="AQ364"/>
  <c r="AR358"/>
  <c r="AQ358"/>
  <c r="AR352"/>
  <c r="AQ352"/>
  <c r="AR346"/>
  <c r="AQ346"/>
  <c r="AR340"/>
  <c r="AQ340"/>
  <c r="AR334"/>
  <c r="AQ334"/>
  <c r="AR328"/>
  <c r="AQ328"/>
  <c r="AR322"/>
  <c r="AQ322"/>
  <c r="AR316"/>
  <c r="AQ316"/>
  <c r="AR310"/>
  <c r="AQ310"/>
  <c r="AR304"/>
  <c r="AQ304"/>
  <c r="AR298"/>
  <c r="AQ298"/>
  <c r="AR292"/>
  <c r="AQ292"/>
  <c r="AR286"/>
  <c r="AQ286"/>
  <c r="AR280"/>
  <c r="AQ280"/>
  <c r="AR274"/>
  <c r="AQ274"/>
  <c r="AR268"/>
  <c r="AQ268"/>
  <c r="AR262"/>
  <c r="AQ262"/>
  <c r="AR256"/>
  <c r="AQ256"/>
  <c r="AR250"/>
  <c r="AQ250"/>
  <c r="AR244"/>
  <c r="AQ244"/>
  <c r="AR238"/>
  <c r="AQ238"/>
  <c r="AR232"/>
  <c r="AQ232"/>
  <c r="AR226"/>
  <c r="AQ226"/>
  <c r="AR220"/>
  <c r="AQ220"/>
  <c r="AR214"/>
  <c r="AQ214"/>
  <c r="AR208"/>
  <c r="AQ208"/>
  <c r="AR202"/>
  <c r="AQ202"/>
  <c r="AR196"/>
  <c r="AQ196"/>
  <c r="AR190"/>
  <c r="AQ190"/>
  <c r="AR184"/>
  <c r="AQ184"/>
  <c r="AR178"/>
  <c r="AQ178"/>
  <c r="AR172"/>
  <c r="AQ172"/>
  <c r="AR166"/>
  <c r="AQ166"/>
  <c r="AR160"/>
  <c r="AQ160"/>
  <c r="AR154"/>
  <c r="AQ154"/>
  <c r="AR148"/>
  <c r="AQ148"/>
  <c r="AR142"/>
  <c r="AQ142"/>
  <c r="AR136"/>
  <c r="AQ136"/>
  <c r="AR130"/>
  <c r="AQ130"/>
  <c r="AR124"/>
  <c r="AQ124"/>
  <c r="AR118"/>
  <c r="AQ118"/>
  <c r="AR112"/>
  <c r="AQ112"/>
  <c r="AR106"/>
  <c r="AQ106"/>
  <c r="AR100"/>
  <c r="AQ100"/>
  <c r="AR94"/>
  <c r="AQ94"/>
  <c r="AR88"/>
  <c r="AQ88"/>
  <c r="AR82"/>
  <c r="AQ82"/>
  <c r="AR76"/>
  <c r="AQ76"/>
  <c r="AR70"/>
  <c r="AQ70"/>
  <c r="AR64"/>
  <c r="AQ64"/>
  <c r="AR58"/>
  <c r="AQ58"/>
  <c r="AR52"/>
  <c r="AQ52"/>
  <c r="AR46"/>
  <c r="AQ46"/>
  <c r="AR40"/>
  <c r="AQ40"/>
  <c r="AR34"/>
  <c r="AQ34"/>
  <c r="AR28"/>
  <c r="AQ28"/>
  <c r="AR22"/>
  <c r="AQ22"/>
  <c r="AR16"/>
  <c r="AQ16"/>
  <c r="AR10"/>
  <c r="AQ10"/>
  <c r="AU483"/>
  <c r="AT483"/>
  <c r="AU477"/>
  <c r="AT477"/>
  <c r="AU471"/>
  <c r="AT471"/>
  <c r="AU465"/>
  <c r="AT465"/>
  <c r="AU459"/>
  <c r="AT459"/>
  <c r="AU453"/>
  <c r="AT453"/>
  <c r="AU447"/>
  <c r="AT447"/>
  <c r="AU441"/>
  <c r="AT441"/>
  <c r="AU435"/>
  <c r="AT435"/>
  <c r="AU429"/>
  <c r="AT429"/>
  <c r="AU423"/>
  <c r="AT423"/>
  <c r="AU417"/>
  <c r="AT417"/>
  <c r="AU411"/>
  <c r="AT411"/>
  <c r="AU405"/>
  <c r="AT405"/>
  <c r="AU399"/>
  <c r="AT399"/>
  <c r="AU393"/>
  <c r="AT393"/>
  <c r="AU387"/>
  <c r="AT387"/>
  <c r="AU381"/>
  <c r="AT381"/>
  <c r="AU375"/>
  <c r="AT375"/>
  <c r="AU369"/>
  <c r="AT369"/>
  <c r="AU363"/>
  <c r="AT363"/>
  <c r="AU357"/>
  <c r="AT357"/>
  <c r="AU351"/>
  <c r="AT351"/>
  <c r="AU345"/>
  <c r="AT345"/>
  <c r="AU339"/>
  <c r="AT339"/>
  <c r="AU333"/>
  <c r="AT333"/>
  <c r="AU327"/>
  <c r="AT327"/>
  <c r="AU321"/>
  <c r="AT321"/>
  <c r="AU315"/>
  <c r="AT315"/>
  <c r="AU309"/>
  <c r="AT309"/>
  <c r="AU303"/>
  <c r="AT303"/>
  <c r="AU297"/>
  <c r="AT297"/>
  <c r="AU291"/>
  <c r="AT291"/>
  <c r="AU285"/>
  <c r="AT285"/>
  <c r="AU279"/>
  <c r="AT279"/>
  <c r="AU273"/>
  <c r="AT273"/>
  <c r="AU267"/>
  <c r="AT267"/>
  <c r="AU261"/>
  <c r="AT261"/>
  <c r="AU255"/>
  <c r="AT255"/>
  <c r="AU249"/>
  <c r="AT249"/>
  <c r="AU243"/>
  <c r="AT243"/>
  <c r="AU237"/>
  <c r="AT237"/>
  <c r="AU231"/>
  <c r="AT231"/>
  <c r="AU225"/>
  <c r="AT225"/>
  <c r="AU219"/>
  <c r="AT219"/>
  <c r="AU213"/>
  <c r="AT213"/>
  <c r="AU207"/>
  <c r="AT207"/>
  <c r="AU201"/>
  <c r="AT201"/>
  <c r="AU195"/>
  <c r="AT195"/>
  <c r="AU189"/>
  <c r="AT189"/>
  <c r="AU183"/>
  <c r="AT183"/>
  <c r="AU177"/>
  <c r="AT177"/>
  <c r="AU171"/>
  <c r="AT171"/>
  <c r="AU165"/>
  <c r="AT165"/>
  <c r="AU159"/>
  <c r="AT159"/>
  <c r="AU153"/>
  <c r="AT153"/>
  <c r="AU147"/>
  <c r="AT147"/>
  <c r="AU141"/>
  <c r="AT141"/>
  <c r="AU135"/>
  <c r="AT135"/>
  <c r="AT129"/>
  <c r="AU129"/>
  <c r="AT123"/>
  <c r="AU123"/>
  <c r="AT117"/>
  <c r="AU117"/>
  <c r="AT111"/>
  <c r="AU111"/>
  <c r="AT105"/>
  <c r="AU105"/>
  <c r="AT99"/>
  <c r="AU99"/>
  <c r="AT93"/>
  <c r="AU93"/>
  <c r="AT87"/>
  <c r="AU87"/>
  <c r="AT81"/>
  <c r="AU81"/>
  <c r="AT75"/>
  <c r="AU75"/>
  <c r="AT69"/>
  <c r="AU69"/>
  <c r="AT63"/>
  <c r="AU63"/>
  <c r="AT57"/>
  <c r="AU57"/>
  <c r="AT51"/>
  <c r="AU51"/>
  <c r="AT45"/>
  <c r="AU45"/>
  <c r="AT39"/>
  <c r="AU39"/>
  <c r="AT33"/>
  <c r="AU33"/>
  <c r="AT27"/>
  <c r="AU27"/>
  <c r="AT21"/>
  <c r="AU21"/>
  <c r="AT15"/>
  <c r="AU15"/>
  <c r="AT9"/>
  <c r="AU9"/>
  <c r="AW482"/>
  <c r="AX482"/>
  <c r="AW476"/>
  <c r="AX476"/>
  <c r="AW470"/>
  <c r="AX470"/>
  <c r="AW464"/>
  <c r="AX464"/>
  <c r="AW458"/>
  <c r="AX458"/>
  <c r="AW452"/>
  <c r="AX452"/>
  <c r="AW446"/>
  <c r="AX446"/>
  <c r="AW440"/>
  <c r="AX440"/>
  <c r="AW434"/>
  <c r="AX434"/>
  <c r="AW428"/>
  <c r="AX428"/>
  <c r="AW422"/>
  <c r="AX422"/>
  <c r="AW416"/>
  <c r="AX416"/>
  <c r="AW410"/>
  <c r="AX410"/>
  <c r="AW404"/>
  <c r="AX404"/>
  <c r="AW398"/>
  <c r="AX398"/>
  <c r="AW392"/>
  <c r="AX392"/>
  <c r="AW386"/>
  <c r="AX386"/>
  <c r="AW380"/>
  <c r="AX380"/>
  <c r="AW374"/>
  <c r="AX374"/>
  <c r="AW368"/>
  <c r="AX368"/>
  <c r="AW362"/>
  <c r="AX362"/>
  <c r="AW356"/>
  <c r="AX356"/>
  <c r="AW350"/>
  <c r="AX350"/>
  <c r="AW344"/>
  <c r="AX344"/>
  <c r="AW338"/>
  <c r="AX338"/>
  <c r="AW332"/>
  <c r="AX332"/>
  <c r="AW326"/>
  <c r="AX326"/>
  <c r="AW320"/>
  <c r="AX320"/>
  <c r="AW314"/>
  <c r="AX314"/>
  <c r="AW308"/>
  <c r="AX308"/>
  <c r="AW302"/>
  <c r="AX302"/>
  <c r="AW296"/>
  <c r="AX296"/>
  <c r="AW290"/>
  <c r="AX290"/>
  <c r="AW284"/>
  <c r="AX284"/>
  <c r="AW278"/>
  <c r="AX278"/>
  <c r="AW272"/>
  <c r="AX272"/>
  <c r="AW266"/>
  <c r="AX266"/>
  <c r="AW260"/>
  <c r="AX260"/>
  <c r="AW254"/>
  <c r="AX254"/>
  <c r="AW248"/>
  <c r="AX248"/>
  <c r="AW242"/>
  <c r="AX242"/>
  <c r="AW236"/>
  <c r="AX236"/>
  <c r="AW230"/>
  <c r="AX230"/>
  <c r="AW224"/>
  <c r="AX224"/>
  <c r="AW218"/>
  <c r="AX218"/>
  <c r="AW212"/>
  <c r="AX212"/>
  <c r="AW206"/>
  <c r="AX206"/>
  <c r="AW200"/>
  <c r="AX200"/>
  <c r="AW194"/>
  <c r="AX194"/>
  <c r="AW188"/>
  <c r="AX188"/>
  <c r="AW182"/>
  <c r="AX182"/>
  <c r="AW176"/>
  <c r="AX176"/>
  <c r="AW170"/>
  <c r="AX170"/>
  <c r="AW164"/>
  <c r="AX164"/>
  <c r="AW158"/>
  <c r="AX158"/>
  <c r="AW152"/>
  <c r="AX152"/>
  <c r="AW146"/>
  <c r="AX146"/>
  <c r="AW140"/>
  <c r="AX140"/>
  <c r="AW134"/>
  <c r="AX134"/>
  <c r="AW128"/>
  <c r="AX128"/>
  <c r="AW122"/>
  <c r="AX122"/>
  <c r="AW116"/>
  <c r="AX116"/>
  <c r="AW83"/>
  <c r="AX83"/>
  <c r="AW77"/>
  <c r="AX77"/>
  <c r="AW71"/>
  <c r="AX71"/>
  <c r="AW65"/>
  <c r="AX65"/>
  <c r="AW59"/>
  <c r="AX59"/>
  <c r="AW53"/>
  <c r="AX53"/>
  <c r="AW47"/>
  <c r="AX47"/>
  <c r="AW41"/>
  <c r="AX41"/>
  <c r="AW35"/>
  <c r="AX35"/>
  <c r="AW29"/>
  <c r="AX29"/>
  <c r="AW23"/>
  <c r="AX23"/>
  <c r="AW17"/>
  <c r="AX17"/>
  <c r="AW11"/>
  <c r="AX11"/>
  <c r="BA5"/>
  <c r="AZ5"/>
  <c r="AZ478"/>
  <c r="BA478"/>
  <c r="AZ472"/>
  <c r="BA472"/>
  <c r="AZ466"/>
  <c r="BA466"/>
  <c r="AZ460"/>
  <c r="BA460"/>
  <c r="AZ454"/>
  <c r="BA454"/>
  <c r="AZ448"/>
  <c r="BA448"/>
  <c r="AZ442"/>
  <c r="BA442"/>
  <c r="AZ436"/>
  <c r="BA436"/>
  <c r="BA430"/>
  <c r="AZ430"/>
  <c r="BA424"/>
  <c r="AZ424"/>
  <c r="AZ418"/>
  <c r="BA418"/>
  <c r="BA412"/>
  <c r="AZ412"/>
  <c r="BA406"/>
  <c r="AZ406"/>
  <c r="AZ400"/>
  <c r="BA400"/>
  <c r="BA394"/>
  <c r="AZ394"/>
  <c r="BA388"/>
  <c r="AZ388"/>
  <c r="AZ382"/>
  <c r="BA382"/>
  <c r="BA376"/>
  <c r="AZ376"/>
  <c r="BA370"/>
  <c r="AZ370"/>
  <c r="AZ364"/>
  <c r="BA364"/>
  <c r="BA358"/>
  <c r="AZ358"/>
  <c r="BA352"/>
  <c r="AZ352"/>
  <c r="AZ346"/>
  <c r="BA346"/>
  <c r="BA340"/>
  <c r="AZ340"/>
  <c r="BA334"/>
  <c r="AZ334"/>
  <c r="AZ328"/>
  <c r="BA328"/>
  <c r="BA322"/>
  <c r="AZ322"/>
  <c r="BA316"/>
  <c r="AZ316"/>
  <c r="AZ310"/>
  <c r="BA310"/>
  <c r="BA304"/>
  <c r="AZ304"/>
  <c r="BA298"/>
  <c r="AZ298"/>
  <c r="AZ292"/>
  <c r="BA292"/>
  <c r="BA286"/>
  <c r="AZ286"/>
  <c r="BA280"/>
  <c r="AZ280"/>
  <c r="AZ274"/>
  <c r="BA274"/>
  <c r="BA268"/>
  <c r="AZ268"/>
  <c r="BA262"/>
  <c r="AZ262"/>
  <c r="AZ256"/>
  <c r="BA256"/>
  <c r="BA250"/>
  <c r="AZ250"/>
  <c r="BA244"/>
  <c r="AZ244"/>
  <c r="AZ238"/>
  <c r="BA238"/>
  <c r="BA232"/>
  <c r="AZ232"/>
  <c r="BA226"/>
  <c r="AZ226"/>
  <c r="AZ220"/>
  <c r="BA220"/>
  <c r="BA214"/>
  <c r="AZ214"/>
  <c r="BA208"/>
  <c r="AZ208"/>
  <c r="AZ202"/>
  <c r="BA202"/>
  <c r="BA196"/>
  <c r="AZ196"/>
  <c r="BA190"/>
  <c r="AZ190"/>
  <c r="AZ184"/>
  <c r="BA184"/>
  <c r="BA178"/>
  <c r="AZ178"/>
  <c r="BA172"/>
  <c r="AZ172"/>
  <c r="AZ166"/>
  <c r="BA166"/>
  <c r="BA160"/>
  <c r="AZ160"/>
  <c r="BA154"/>
  <c r="AZ154"/>
  <c r="BA148"/>
  <c r="AZ148"/>
  <c r="BA142"/>
  <c r="AZ142"/>
  <c r="BA136"/>
  <c r="AZ136"/>
  <c r="BA130"/>
  <c r="AZ130"/>
  <c r="BA124"/>
  <c r="AZ124"/>
  <c r="BA118"/>
  <c r="AZ118"/>
  <c r="BA112"/>
  <c r="AZ112"/>
  <c r="BA106"/>
  <c r="AZ106"/>
  <c r="BA100"/>
  <c r="AZ100"/>
  <c r="BA94"/>
  <c r="AZ94"/>
  <c r="BA88"/>
  <c r="AZ88"/>
  <c r="BA82"/>
  <c r="AZ82"/>
  <c r="BA76"/>
  <c r="AZ76"/>
  <c r="BA70"/>
  <c r="AZ70"/>
  <c r="BA64"/>
  <c r="AZ64"/>
  <c r="BA58"/>
  <c r="AZ58"/>
  <c r="BA52"/>
  <c r="AZ52"/>
  <c r="BA46"/>
  <c r="AZ46"/>
  <c r="BA40"/>
  <c r="AZ40"/>
  <c r="BA34"/>
  <c r="AZ34"/>
  <c r="BA28"/>
  <c r="AZ28"/>
  <c r="BA22"/>
  <c r="AZ22"/>
  <c r="BA16"/>
  <c r="AZ16"/>
  <c r="BA10"/>
  <c r="AZ10"/>
  <c r="BD483"/>
  <c r="BC483"/>
  <c r="BD477"/>
  <c r="BC477"/>
  <c r="BD471"/>
  <c r="BC471"/>
  <c r="BD465"/>
  <c r="BC465"/>
  <c r="BD459"/>
  <c r="BC459"/>
  <c r="BD453"/>
  <c r="BC453"/>
  <c r="BD447"/>
  <c r="BC447"/>
  <c r="BD441"/>
  <c r="BC441"/>
  <c r="BD435"/>
  <c r="BC435"/>
  <c r="BD429"/>
  <c r="BC429"/>
  <c r="BD423"/>
  <c r="BC423"/>
  <c r="BD417"/>
  <c r="BC417"/>
  <c r="BD411"/>
  <c r="BC411"/>
  <c r="BD405"/>
  <c r="BC405"/>
  <c r="BD399"/>
  <c r="BC399"/>
  <c r="BD393"/>
  <c r="BC393"/>
  <c r="BD387"/>
  <c r="BC387"/>
  <c r="BD381"/>
  <c r="BC381"/>
  <c r="BD375"/>
  <c r="BC375"/>
  <c r="BD369"/>
  <c r="BC369"/>
  <c r="BD363"/>
  <c r="BC363"/>
  <c r="BD357"/>
  <c r="BC357"/>
  <c r="BD351"/>
  <c r="BC351"/>
  <c r="BD345"/>
  <c r="BC345"/>
  <c r="BD339"/>
  <c r="BC339"/>
  <c r="BD333"/>
  <c r="BC333"/>
  <c r="BD327"/>
  <c r="BC327"/>
  <c r="BD321"/>
  <c r="BC321"/>
  <c r="BD315"/>
  <c r="BC315"/>
  <c r="BD309"/>
  <c r="BC309"/>
  <c r="BD303"/>
  <c r="BC303"/>
  <c r="BD297"/>
  <c r="BC297"/>
  <c r="BD291"/>
  <c r="BC291"/>
  <c r="BD285"/>
  <c r="BC285"/>
  <c r="BD279"/>
  <c r="BC279"/>
  <c r="BD273"/>
  <c r="BC273"/>
  <c r="BD267"/>
  <c r="BC267"/>
  <c r="BD261"/>
  <c r="BC261"/>
  <c r="BD255"/>
  <c r="BC255"/>
  <c r="BD249"/>
  <c r="BC249"/>
  <c r="BD243"/>
  <c r="BC243"/>
  <c r="BD237"/>
  <c r="BC237"/>
  <c r="BD231"/>
  <c r="BC231"/>
  <c r="BD225"/>
  <c r="BC225"/>
  <c r="BD219"/>
  <c r="BC219"/>
  <c r="BD213"/>
  <c r="BC213"/>
  <c r="BD207"/>
  <c r="BC207"/>
  <c r="BD201"/>
  <c r="BC201"/>
  <c r="BD195"/>
  <c r="BC195"/>
  <c r="BD189"/>
  <c r="BC189"/>
  <c r="BD183"/>
  <c r="BC183"/>
  <c r="BD177"/>
  <c r="BC177"/>
  <c r="BD171"/>
  <c r="BC171"/>
  <c r="BD165"/>
  <c r="BC165"/>
  <c r="BD159"/>
  <c r="BC159"/>
  <c r="BD153"/>
  <c r="BC153"/>
  <c r="BD147"/>
  <c r="BC147"/>
  <c r="BD141"/>
  <c r="BC141"/>
  <c r="BD135"/>
  <c r="BC135"/>
  <c r="BD129"/>
  <c r="BC129"/>
  <c r="BD123"/>
  <c r="BC123"/>
  <c r="BD117"/>
  <c r="BC117"/>
  <c r="BD111"/>
  <c r="BC111"/>
  <c r="BD105"/>
  <c r="BC105"/>
  <c r="BD99"/>
  <c r="BC99"/>
  <c r="BD93"/>
  <c r="BC93"/>
  <c r="BD87"/>
  <c r="BC87"/>
  <c r="BD81"/>
  <c r="BC81"/>
  <c r="BD75"/>
  <c r="BC75"/>
  <c r="BD69"/>
  <c r="BC69"/>
  <c r="BD63"/>
  <c r="BC63"/>
  <c r="BD57"/>
  <c r="BC57"/>
  <c r="BD51"/>
  <c r="BC51"/>
  <c r="BD45"/>
  <c r="BC45"/>
  <c r="BD39"/>
  <c r="BC39"/>
  <c r="BD33"/>
  <c r="BC33"/>
  <c r="BD27"/>
  <c r="BC27"/>
  <c r="BD21"/>
  <c r="BC21"/>
  <c r="BD15"/>
  <c r="BC15"/>
  <c r="BD9"/>
  <c r="BC9"/>
  <c r="BG482"/>
  <c r="BF482"/>
  <c r="BG476"/>
  <c r="BF476"/>
  <c r="BG470"/>
  <c r="BF470"/>
  <c r="BG464"/>
  <c r="BF464"/>
  <c r="BG458"/>
  <c r="BF458"/>
  <c r="BG452"/>
  <c r="BF452"/>
  <c r="BG446"/>
  <c r="BF446"/>
  <c r="BG440"/>
  <c r="BF440"/>
  <c r="BG434"/>
  <c r="BF434"/>
  <c r="BG428"/>
  <c r="BF428"/>
  <c r="BG422"/>
  <c r="BF422"/>
  <c r="BG416"/>
  <c r="BF416"/>
  <c r="BG410"/>
  <c r="BF410"/>
  <c r="BG404"/>
  <c r="BF404"/>
  <c r="BG398"/>
  <c r="BF398"/>
  <c r="BG392"/>
  <c r="BF392"/>
  <c r="BG386"/>
  <c r="BF386"/>
  <c r="BG380"/>
  <c r="BF380"/>
  <c r="BG374"/>
  <c r="BF374"/>
  <c r="BG368"/>
  <c r="BF368"/>
  <c r="BG362"/>
  <c r="BF362"/>
  <c r="BG356"/>
  <c r="BF356"/>
  <c r="BG350"/>
  <c r="BF350"/>
  <c r="BG344"/>
  <c r="BF344"/>
  <c r="BG338"/>
  <c r="BF338"/>
  <c r="BG332"/>
  <c r="BF332"/>
  <c r="BG326"/>
  <c r="BF326"/>
  <c r="BG320"/>
  <c r="BF320"/>
  <c r="BG314"/>
  <c r="BF314"/>
  <c r="BG308"/>
  <c r="BF308"/>
  <c r="BG302"/>
  <c r="BF302"/>
  <c r="BG296"/>
  <c r="BF296"/>
  <c r="BG290"/>
  <c r="BF290"/>
  <c r="BG284"/>
  <c r="BF284"/>
  <c r="BG278"/>
  <c r="BF278"/>
  <c r="BG272"/>
  <c r="BF272"/>
  <c r="BG266"/>
  <c r="BF266"/>
  <c r="BG260"/>
  <c r="BF260"/>
  <c r="BG254"/>
  <c r="BF254"/>
  <c r="BG248"/>
  <c r="BF248"/>
  <c r="BG242"/>
  <c r="BF242"/>
  <c r="BG236"/>
  <c r="BF236"/>
  <c r="BG230"/>
  <c r="BF230"/>
  <c r="BG224"/>
  <c r="BF224"/>
  <c r="BG218"/>
  <c r="BF218"/>
  <c r="BG212"/>
  <c r="BF212"/>
  <c r="BG206"/>
  <c r="BF206"/>
  <c r="BG200"/>
  <c r="BF200"/>
  <c r="BG194"/>
  <c r="BF194"/>
  <c r="BG188"/>
  <c r="BF188"/>
  <c r="BG182"/>
  <c r="BF182"/>
  <c r="BG176"/>
  <c r="BF176"/>
  <c r="BG170"/>
  <c r="BF170"/>
  <c r="BG164"/>
  <c r="BF164"/>
  <c r="BG158"/>
  <c r="BF158"/>
  <c r="BG152"/>
  <c r="BF152"/>
  <c r="BG146"/>
  <c r="BF146"/>
  <c r="BG140"/>
  <c r="BF140"/>
  <c r="BG134"/>
  <c r="BF134"/>
  <c r="BG128"/>
  <c r="BF128"/>
  <c r="BG122"/>
  <c r="BF122"/>
  <c r="BG116"/>
  <c r="BF116"/>
  <c r="BG110"/>
  <c r="BF110"/>
  <c r="BG104"/>
  <c r="BF104"/>
  <c r="BG98"/>
  <c r="BF98"/>
  <c r="BG92"/>
  <c r="BF92"/>
  <c r="BG86"/>
  <c r="BF86"/>
  <c r="BG80"/>
  <c r="BF80"/>
  <c r="BG74"/>
  <c r="BF74"/>
  <c r="BG68"/>
  <c r="BF68"/>
  <c r="BG62"/>
  <c r="BF62"/>
  <c r="BG56"/>
  <c r="BF56"/>
  <c r="BG50"/>
  <c r="BF50"/>
  <c r="BG44"/>
  <c r="BF44"/>
  <c r="BG38"/>
  <c r="BF38"/>
  <c r="BG32"/>
  <c r="BF32"/>
  <c r="BG26"/>
  <c r="BF26"/>
  <c r="BG20"/>
  <c r="BF20"/>
  <c r="BG14"/>
  <c r="BF14"/>
  <c r="BG8"/>
  <c r="BF8"/>
  <c r="AX78"/>
  <c r="AW78"/>
  <c r="AX72"/>
  <c r="AW72"/>
  <c r="AX66"/>
  <c r="AW66"/>
  <c r="AX60"/>
  <c r="AW60"/>
  <c r="AX54"/>
  <c r="AW54"/>
  <c r="AX48"/>
  <c r="AW48"/>
  <c r="AX42"/>
  <c r="AW42"/>
  <c r="AX36"/>
  <c r="AW36"/>
  <c r="AX30"/>
  <c r="AW30"/>
  <c r="AX24"/>
  <c r="AW24"/>
  <c r="AX18"/>
  <c r="AW18"/>
  <c r="AX12"/>
  <c r="AW12"/>
  <c r="AX6"/>
  <c r="AW6"/>
  <c r="BA479"/>
  <c r="AZ479"/>
  <c r="BA473"/>
  <c r="AZ473"/>
  <c r="BA467"/>
  <c r="AZ467"/>
  <c r="BA461"/>
  <c r="AZ461"/>
  <c r="BA455"/>
  <c r="AZ455"/>
  <c r="BA449"/>
  <c r="AZ449"/>
  <c r="BA443"/>
  <c r="AZ443"/>
  <c r="BA437"/>
  <c r="AZ437"/>
  <c r="BA431"/>
  <c r="AZ431"/>
  <c r="AZ425"/>
  <c r="BA425"/>
  <c r="BA419"/>
  <c r="AZ419"/>
  <c r="BA413"/>
  <c r="AZ413"/>
  <c r="AZ407"/>
  <c r="BA407"/>
  <c r="BA401"/>
  <c r="AZ401"/>
  <c r="BA395"/>
  <c r="AZ395"/>
  <c r="AZ389"/>
  <c r="BA389"/>
  <c r="BA383"/>
  <c r="AZ383"/>
  <c r="BA377"/>
  <c r="AZ377"/>
  <c r="AZ371"/>
  <c r="BA371"/>
  <c r="BA365"/>
  <c r="AZ365"/>
  <c r="BA359"/>
  <c r="AZ359"/>
  <c r="AZ353"/>
  <c r="BA353"/>
  <c r="BA347"/>
  <c r="AZ347"/>
  <c r="BA341"/>
  <c r="AZ341"/>
  <c r="AZ335"/>
  <c r="BA335"/>
  <c r="BA329"/>
  <c r="AZ329"/>
  <c r="BA323"/>
  <c r="AZ323"/>
  <c r="AZ317"/>
  <c r="BA317"/>
  <c r="BA311"/>
  <c r="AZ311"/>
  <c r="BA305"/>
  <c r="AZ305"/>
  <c r="AZ299"/>
  <c r="BA299"/>
  <c r="BA293"/>
  <c r="AZ293"/>
  <c r="BA287"/>
  <c r="AZ287"/>
  <c r="AZ281"/>
  <c r="BA281"/>
  <c r="BA275"/>
  <c r="AZ275"/>
  <c r="BA269"/>
  <c r="AZ269"/>
  <c r="AZ263"/>
  <c r="BA263"/>
  <c r="BA257"/>
  <c r="AZ257"/>
  <c r="BA251"/>
  <c r="AZ251"/>
  <c r="AZ245"/>
  <c r="BA245"/>
  <c r="BA239"/>
  <c r="AZ239"/>
  <c r="BA233"/>
  <c r="AZ233"/>
  <c r="AZ227"/>
  <c r="BA227"/>
  <c r="BA221"/>
  <c r="AZ221"/>
  <c r="BA215"/>
  <c r="AZ215"/>
  <c r="AZ209"/>
  <c r="BA209"/>
  <c r="BA203"/>
  <c r="AZ203"/>
  <c r="BA197"/>
  <c r="AZ197"/>
  <c r="AZ191"/>
  <c r="BA191"/>
  <c r="BA185"/>
  <c r="AZ185"/>
  <c r="BA179"/>
  <c r="AZ179"/>
  <c r="AZ173"/>
  <c r="BA173"/>
  <c r="AZ167"/>
  <c r="BA167"/>
  <c r="BA161"/>
  <c r="AZ161"/>
  <c r="AZ155"/>
  <c r="BA155"/>
  <c r="BA149"/>
  <c r="AZ149"/>
  <c r="BA143"/>
  <c r="AZ143"/>
  <c r="BA137"/>
  <c r="AZ137"/>
  <c r="BA131"/>
  <c r="AZ131"/>
  <c r="BA125"/>
  <c r="AZ125"/>
  <c r="BA119"/>
  <c r="AZ119"/>
  <c r="BA113"/>
  <c r="AZ113"/>
  <c r="BA107"/>
  <c r="AZ107"/>
  <c r="BA101"/>
  <c r="AZ101"/>
  <c r="BA95"/>
  <c r="AZ95"/>
  <c r="BA89"/>
  <c r="AZ89"/>
  <c r="BA83"/>
  <c r="AZ83"/>
  <c r="BA77"/>
  <c r="AZ77"/>
  <c r="BA71"/>
  <c r="AZ71"/>
  <c r="BA65"/>
  <c r="AZ65"/>
  <c r="BA59"/>
  <c r="AZ59"/>
  <c r="BA53"/>
  <c r="AZ53"/>
  <c r="BA47"/>
  <c r="AZ47"/>
  <c r="BA41"/>
  <c r="AZ41"/>
  <c r="BA35"/>
  <c r="AZ35"/>
  <c r="BA29"/>
  <c r="AZ29"/>
  <c r="BA23"/>
  <c r="AZ23"/>
  <c r="BA17"/>
  <c r="AZ17"/>
  <c r="BA11"/>
  <c r="AZ11"/>
  <c r="BC5"/>
  <c r="BD5"/>
  <c r="BD478"/>
  <c r="BC478"/>
  <c r="BD472"/>
  <c r="BC472"/>
  <c r="BD466"/>
  <c r="BC466"/>
  <c r="BD460"/>
  <c r="BC460"/>
  <c r="BD454"/>
  <c r="BC454"/>
  <c r="BD448"/>
  <c r="BC448"/>
  <c r="BD442"/>
  <c r="BC442"/>
  <c r="BD436"/>
  <c r="BC436"/>
  <c r="BD430"/>
  <c r="BC430"/>
  <c r="BD424"/>
  <c r="BC424"/>
  <c r="BD418"/>
  <c r="BC418"/>
  <c r="BD412"/>
  <c r="BC412"/>
  <c r="BD406"/>
  <c r="BC406"/>
  <c r="BD400"/>
  <c r="BC400"/>
  <c r="BD394"/>
  <c r="BC394"/>
  <c r="BD388"/>
  <c r="BC388"/>
  <c r="BD382"/>
  <c r="BC382"/>
  <c r="BD376"/>
  <c r="BC376"/>
  <c r="BD370"/>
  <c r="BC370"/>
  <c r="BD364"/>
  <c r="BC364"/>
  <c r="BD358"/>
  <c r="BC358"/>
  <c r="BD352"/>
  <c r="BC352"/>
  <c r="BD346"/>
  <c r="BC346"/>
  <c r="BD340"/>
  <c r="BC340"/>
  <c r="BD334"/>
  <c r="BC334"/>
  <c r="BD328"/>
  <c r="BC328"/>
  <c r="BD322"/>
  <c r="BC322"/>
  <c r="BD316"/>
  <c r="BC316"/>
  <c r="BD310"/>
  <c r="BC310"/>
  <c r="BD304"/>
  <c r="BC304"/>
  <c r="BD298"/>
  <c r="BC298"/>
  <c r="BD292"/>
  <c r="BC292"/>
  <c r="BC286"/>
  <c r="BD286"/>
  <c r="BD280"/>
  <c r="BC280"/>
  <c r="BD274"/>
  <c r="BC274"/>
  <c r="BC268"/>
  <c r="BD268"/>
  <c r="BD262"/>
  <c r="BC262"/>
  <c r="BD256"/>
  <c r="BC256"/>
  <c r="BC250"/>
  <c r="BD250"/>
  <c r="BD244"/>
  <c r="BC244"/>
  <c r="BD238"/>
  <c r="BC238"/>
  <c r="BC232"/>
  <c r="BD232"/>
  <c r="BD226"/>
  <c r="BC226"/>
  <c r="BD220"/>
  <c r="BC220"/>
  <c r="BC214"/>
  <c r="BD214"/>
  <c r="BD208"/>
  <c r="BC208"/>
  <c r="BD202"/>
  <c r="BC202"/>
  <c r="BC196"/>
  <c r="BD196"/>
  <c r="BD190"/>
  <c r="BC190"/>
  <c r="BD184"/>
  <c r="BC184"/>
  <c r="BC178"/>
  <c r="BD178"/>
  <c r="BD172"/>
  <c r="BC172"/>
  <c r="BD166"/>
  <c r="BC166"/>
  <c r="BC160"/>
  <c r="BD160"/>
  <c r="BD154"/>
  <c r="BC154"/>
  <c r="BD148"/>
  <c r="BC148"/>
  <c r="BC142"/>
  <c r="BD142"/>
  <c r="BD136"/>
  <c r="BC136"/>
  <c r="BD130"/>
  <c r="BC130"/>
  <c r="BC124"/>
  <c r="BD124"/>
  <c r="BD118"/>
  <c r="BC118"/>
  <c r="BD112"/>
  <c r="BC112"/>
  <c r="BC106"/>
  <c r="BD106"/>
  <c r="BD100"/>
  <c r="BC100"/>
  <c r="BD94"/>
  <c r="BC94"/>
  <c r="BC88"/>
  <c r="BD88"/>
  <c r="BD82"/>
  <c r="BC82"/>
  <c r="BD76"/>
  <c r="BC76"/>
  <c r="BD70"/>
  <c r="BC70"/>
  <c r="BC64"/>
  <c r="BD64"/>
  <c r="BD58"/>
  <c r="BC58"/>
  <c r="BD52"/>
  <c r="BC52"/>
  <c r="BC46"/>
  <c r="BD46"/>
  <c r="BD40"/>
  <c r="BC40"/>
  <c r="BD34"/>
  <c r="BC34"/>
  <c r="BC28"/>
  <c r="BD28"/>
  <c r="BD22"/>
  <c r="BC22"/>
  <c r="BD16"/>
  <c r="BC16"/>
  <c r="BC10"/>
  <c r="BD10"/>
  <c r="BG483"/>
  <c r="BF483"/>
  <c r="BG477"/>
  <c r="BF477"/>
  <c r="BF471"/>
  <c r="BG471"/>
  <c r="BG465"/>
  <c r="BF465"/>
  <c r="BG459"/>
  <c r="BF459"/>
  <c r="BF453"/>
  <c r="BG453"/>
  <c r="BG447"/>
  <c r="BF447"/>
  <c r="BG441"/>
  <c r="BF441"/>
  <c r="BF435"/>
  <c r="BG435"/>
  <c r="BG429"/>
  <c r="BF429"/>
  <c r="BG423"/>
  <c r="BF423"/>
  <c r="BF417"/>
  <c r="BG417"/>
  <c r="BG411"/>
  <c r="BF411"/>
  <c r="BG405"/>
  <c r="BF405"/>
  <c r="BF399"/>
  <c r="BG399"/>
  <c r="BG393"/>
  <c r="BF393"/>
  <c r="BG387"/>
  <c r="BF387"/>
  <c r="BF381"/>
  <c r="BG381"/>
  <c r="BG375"/>
  <c r="BF375"/>
  <c r="BG369"/>
  <c r="BF369"/>
  <c r="BF363"/>
  <c r="BG363"/>
  <c r="BG357"/>
  <c r="BF357"/>
  <c r="BG351"/>
  <c r="BF351"/>
  <c r="BF345"/>
  <c r="BG345"/>
  <c r="BG339"/>
  <c r="BF339"/>
  <c r="BG333"/>
  <c r="BF333"/>
  <c r="BF327"/>
  <c r="BG327"/>
  <c r="BG321"/>
  <c r="BF321"/>
  <c r="BG315"/>
  <c r="BF315"/>
  <c r="BF309"/>
  <c r="BG309"/>
  <c r="BG303"/>
  <c r="BF303"/>
  <c r="BF297"/>
  <c r="BG297"/>
  <c r="BF291"/>
  <c r="BG291"/>
  <c r="BG285"/>
  <c r="BF285"/>
  <c r="BF279"/>
  <c r="BG279"/>
  <c r="BF273"/>
  <c r="BG273"/>
  <c r="BG267"/>
  <c r="BF267"/>
  <c r="BG261"/>
  <c r="BF261"/>
  <c r="BF255"/>
  <c r="BG255"/>
  <c r="BG249"/>
  <c r="BF249"/>
  <c r="BG243"/>
  <c r="BF243"/>
  <c r="BF237"/>
  <c r="BG237"/>
  <c r="BG231"/>
  <c r="BF231"/>
  <c r="BG225"/>
  <c r="BF225"/>
  <c r="BF219"/>
  <c r="BG219"/>
  <c r="BG213"/>
  <c r="BF213"/>
  <c r="BG207"/>
  <c r="BF207"/>
  <c r="BF201"/>
  <c r="BG201"/>
  <c r="BG195"/>
  <c r="BF195"/>
  <c r="BG189"/>
  <c r="BF189"/>
  <c r="BG183"/>
  <c r="BF183"/>
  <c r="BG177"/>
  <c r="BF177"/>
  <c r="BG171"/>
  <c r="BF171"/>
  <c r="BG165"/>
  <c r="BF165"/>
  <c r="BG159"/>
  <c r="BF159"/>
  <c r="BG153"/>
  <c r="BF153"/>
  <c r="BG147"/>
  <c r="BF147"/>
  <c r="BG141"/>
  <c r="BF141"/>
  <c r="BG135"/>
  <c r="BF135"/>
  <c r="BG129"/>
  <c r="BF129"/>
  <c r="BG123"/>
  <c r="BF123"/>
  <c r="BG117"/>
  <c r="BF117"/>
  <c r="BG111"/>
  <c r="BF111"/>
  <c r="BG105"/>
  <c r="BF105"/>
  <c r="BG99"/>
  <c r="BF99"/>
  <c r="BG93"/>
  <c r="BF93"/>
  <c r="BG87"/>
  <c r="BF87"/>
  <c r="BG81"/>
  <c r="BF81"/>
  <c r="BG75"/>
  <c r="BF75"/>
  <c r="BG69"/>
  <c r="BF69"/>
  <c r="BG63"/>
  <c r="BF63"/>
  <c r="BG57"/>
  <c r="BF57"/>
  <c r="BG51"/>
  <c r="BF51"/>
  <c r="BG45"/>
  <c r="BF45"/>
  <c r="BG39"/>
  <c r="BF39"/>
  <c r="BG33"/>
  <c r="BF33"/>
  <c r="BG27"/>
  <c r="BF27"/>
  <c r="BG21"/>
  <c r="BF21"/>
  <c r="BG15"/>
  <c r="BF15"/>
  <c r="BG9"/>
  <c r="BF9"/>
  <c r="AX97"/>
  <c r="AW97"/>
  <c r="AX91"/>
  <c r="AW91"/>
  <c r="AX85"/>
  <c r="AW85"/>
  <c r="AX79"/>
  <c r="AW79"/>
  <c r="AX73"/>
  <c r="AW73"/>
  <c r="AX67"/>
  <c r="AW67"/>
  <c r="AX61"/>
  <c r="AW61"/>
  <c r="AX55"/>
  <c r="AW55"/>
  <c r="AX49"/>
  <c r="AW49"/>
  <c r="AX43"/>
  <c r="AW43"/>
  <c r="AX37"/>
  <c r="AW37"/>
  <c r="AX31"/>
  <c r="AW31"/>
  <c r="AX25"/>
  <c r="AW25"/>
  <c r="AX19"/>
  <c r="AW19"/>
  <c r="AX13"/>
  <c r="AW13"/>
  <c r="AX7"/>
  <c r="AW7"/>
  <c r="BA480"/>
  <c r="AZ480"/>
  <c r="BA474"/>
  <c r="AZ474"/>
  <c r="BA468"/>
  <c r="AZ468"/>
  <c r="BA462"/>
  <c r="AZ462"/>
  <c r="BA456"/>
  <c r="AZ456"/>
  <c r="BA450"/>
  <c r="AZ450"/>
  <c r="BA444"/>
  <c r="AZ444"/>
  <c r="BA438"/>
  <c r="AZ438"/>
  <c r="BA432"/>
  <c r="AZ432"/>
  <c r="BA426"/>
  <c r="AZ426"/>
  <c r="BA420"/>
  <c r="AZ420"/>
  <c r="BA414"/>
  <c r="AZ414"/>
  <c r="BA408"/>
  <c r="AZ408"/>
  <c r="BA402"/>
  <c r="AZ402"/>
  <c r="BA396"/>
  <c r="AZ396"/>
  <c r="BA390"/>
  <c r="AZ390"/>
  <c r="BA384"/>
  <c r="AZ384"/>
  <c r="BA378"/>
  <c r="AZ378"/>
  <c r="BA372"/>
  <c r="AZ372"/>
  <c r="BA366"/>
  <c r="AZ366"/>
  <c r="BA360"/>
  <c r="AZ360"/>
  <c r="BA354"/>
  <c r="AZ354"/>
  <c r="BA348"/>
  <c r="AZ348"/>
  <c r="BA342"/>
  <c r="AZ342"/>
  <c r="BA336"/>
  <c r="AZ336"/>
  <c r="BA330"/>
  <c r="AZ330"/>
  <c r="BA324"/>
  <c r="AZ324"/>
  <c r="BA318"/>
  <c r="AZ318"/>
  <c r="BA312"/>
  <c r="AZ312"/>
  <c r="BA306"/>
  <c r="AZ306"/>
  <c r="BA300"/>
  <c r="AZ300"/>
  <c r="BA294"/>
  <c r="AZ294"/>
  <c r="BA288"/>
  <c r="AZ288"/>
  <c r="BA282"/>
  <c r="AZ282"/>
  <c r="BA276"/>
  <c r="AZ276"/>
  <c r="BA270"/>
  <c r="AZ270"/>
  <c r="BA264"/>
  <c r="AZ264"/>
  <c r="BA258"/>
  <c r="AZ258"/>
  <c r="BA252"/>
  <c r="AZ252"/>
  <c r="BA246"/>
  <c r="AZ246"/>
  <c r="BA240"/>
  <c r="AZ240"/>
  <c r="BA234"/>
  <c r="AZ234"/>
  <c r="BA228"/>
  <c r="AZ228"/>
  <c r="BA222"/>
  <c r="AZ222"/>
  <c r="BA216"/>
  <c r="AZ216"/>
  <c r="BA210"/>
  <c r="AZ210"/>
  <c r="BA204"/>
  <c r="AZ204"/>
  <c r="BA198"/>
  <c r="AZ198"/>
  <c r="BA192"/>
  <c r="AZ192"/>
  <c r="BA186"/>
  <c r="AZ186"/>
  <c r="BA180"/>
  <c r="AZ180"/>
  <c r="BA174"/>
  <c r="AZ174"/>
  <c r="BA168"/>
  <c r="AZ168"/>
  <c r="BA162"/>
  <c r="AZ162"/>
  <c r="BA156"/>
  <c r="AZ156"/>
  <c r="BA150"/>
  <c r="AZ150"/>
  <c r="BA144"/>
  <c r="AZ144"/>
  <c r="BA138"/>
  <c r="AZ138"/>
  <c r="BA132"/>
  <c r="AZ132"/>
  <c r="BA126"/>
  <c r="AZ126"/>
  <c r="BA120"/>
  <c r="AZ120"/>
  <c r="BA114"/>
  <c r="AZ114"/>
  <c r="BA108"/>
  <c r="AZ108"/>
  <c r="BA102"/>
  <c r="AZ102"/>
  <c r="BA96"/>
  <c r="AZ96"/>
  <c r="BA90"/>
  <c r="AZ90"/>
  <c r="BA84"/>
  <c r="AZ84"/>
  <c r="BA78"/>
  <c r="AZ78"/>
  <c r="BA72"/>
  <c r="AZ72"/>
  <c r="BA66"/>
  <c r="AZ66"/>
  <c r="BA60"/>
  <c r="AZ60"/>
  <c r="BA54"/>
  <c r="AZ54"/>
  <c r="BA48"/>
  <c r="AZ48"/>
  <c r="BA42"/>
  <c r="AZ42"/>
  <c r="BA36"/>
  <c r="AZ36"/>
  <c r="BA30"/>
  <c r="AZ30"/>
  <c r="BA24"/>
  <c r="AZ24"/>
  <c r="BA18"/>
  <c r="AZ18"/>
  <c r="BA12"/>
  <c r="AZ12"/>
  <c r="BA6"/>
  <c r="AZ6"/>
  <c r="BD479"/>
  <c r="BC479"/>
  <c r="BD473"/>
  <c r="BC473"/>
  <c r="BD467"/>
  <c r="BC467"/>
  <c r="BD461"/>
  <c r="BC461"/>
  <c r="BD455"/>
  <c r="BC455"/>
  <c r="BD449"/>
  <c r="BC449"/>
  <c r="BD443"/>
  <c r="BC443"/>
  <c r="BD437"/>
  <c r="BC437"/>
  <c r="BD431"/>
  <c r="BC431"/>
  <c r="BD425"/>
  <c r="BC425"/>
  <c r="BD419"/>
  <c r="BC419"/>
  <c r="BD413"/>
  <c r="BC413"/>
  <c r="BD407"/>
  <c r="BC407"/>
  <c r="BD401"/>
  <c r="BC401"/>
  <c r="BD395"/>
  <c r="BC395"/>
  <c r="BD389"/>
  <c r="BC389"/>
  <c r="BD383"/>
  <c r="BC383"/>
  <c r="BD377"/>
  <c r="BC377"/>
  <c r="BD371"/>
  <c r="BC371"/>
  <c r="BD365"/>
  <c r="BC365"/>
  <c r="BD359"/>
  <c r="BC359"/>
  <c r="BD353"/>
  <c r="BC353"/>
  <c r="BD347"/>
  <c r="BC347"/>
  <c r="BD341"/>
  <c r="BC341"/>
  <c r="BD335"/>
  <c r="BC335"/>
  <c r="BD329"/>
  <c r="BC329"/>
  <c r="BD323"/>
  <c r="BC323"/>
  <c r="BD317"/>
  <c r="BC317"/>
  <c r="BD311"/>
  <c r="BC311"/>
  <c r="BD305"/>
  <c r="BC305"/>
  <c r="BD299"/>
  <c r="BC299"/>
  <c r="BC293"/>
  <c r="BD293"/>
  <c r="BC287"/>
  <c r="BD287"/>
  <c r="BD281"/>
  <c r="BC281"/>
  <c r="BC275"/>
  <c r="BD275"/>
  <c r="BD269"/>
  <c r="BC269"/>
  <c r="BD263"/>
  <c r="BC263"/>
  <c r="BC257"/>
  <c r="BD257"/>
  <c r="BD251"/>
  <c r="BC251"/>
  <c r="BD245"/>
  <c r="BC245"/>
  <c r="BC239"/>
  <c r="BD239"/>
  <c r="BD233"/>
  <c r="BC233"/>
  <c r="BD227"/>
  <c r="BC227"/>
  <c r="BC221"/>
  <c r="BD221"/>
  <c r="BD215"/>
  <c r="BC215"/>
  <c r="BD209"/>
  <c r="BC209"/>
  <c r="BC203"/>
  <c r="BD203"/>
  <c r="BD197"/>
  <c r="BC197"/>
  <c r="BD191"/>
  <c r="BC191"/>
  <c r="BC185"/>
  <c r="BD185"/>
  <c r="BD179"/>
  <c r="BC179"/>
  <c r="BD173"/>
  <c r="BC173"/>
  <c r="BC167"/>
  <c r="BD167"/>
  <c r="BD161"/>
  <c r="BC161"/>
  <c r="BD155"/>
  <c r="BC155"/>
  <c r="BC149"/>
  <c r="BD149"/>
  <c r="BD143"/>
  <c r="BC143"/>
  <c r="BD137"/>
  <c r="BC137"/>
  <c r="BC131"/>
  <c r="BD131"/>
  <c r="BD125"/>
  <c r="BC125"/>
  <c r="BD119"/>
  <c r="BC119"/>
  <c r="BC113"/>
  <c r="BD113"/>
  <c r="BD107"/>
  <c r="BC107"/>
  <c r="BD101"/>
  <c r="BC101"/>
  <c r="BC95"/>
  <c r="BD95"/>
  <c r="BD89"/>
  <c r="BC89"/>
  <c r="BD83"/>
  <c r="BC83"/>
  <c r="BC77"/>
  <c r="BD77"/>
  <c r="BD71"/>
  <c r="BC71"/>
  <c r="BD65"/>
  <c r="BC65"/>
  <c r="BC59"/>
  <c r="BD59"/>
  <c r="BD53"/>
  <c r="BC53"/>
  <c r="BD47"/>
  <c r="BC47"/>
  <c r="BC41"/>
  <c r="BD41"/>
  <c r="BD35"/>
  <c r="BC35"/>
  <c r="BD29"/>
  <c r="BC29"/>
  <c r="BC23"/>
  <c r="BD23"/>
  <c r="BD17"/>
  <c r="BC17"/>
  <c r="BD11"/>
  <c r="BC11"/>
  <c r="BG5"/>
  <c r="BF5"/>
  <c r="BG478"/>
  <c r="BF478"/>
  <c r="BG472"/>
  <c r="BF472"/>
  <c r="BF466"/>
  <c r="BG466"/>
  <c r="BG460"/>
  <c r="BF460"/>
  <c r="BG454"/>
  <c r="BF454"/>
  <c r="BF448"/>
  <c r="BG448"/>
  <c r="BG442"/>
  <c r="BF442"/>
  <c r="BG436"/>
  <c r="BF436"/>
  <c r="BF430"/>
  <c r="BG430"/>
  <c r="BG424"/>
  <c r="BF424"/>
  <c r="BG418"/>
  <c r="BF418"/>
  <c r="BF412"/>
  <c r="BG412"/>
  <c r="BG406"/>
  <c r="BF406"/>
  <c r="BG400"/>
  <c r="BF400"/>
  <c r="BF394"/>
  <c r="BG394"/>
  <c r="BG388"/>
  <c r="BF388"/>
  <c r="BG382"/>
  <c r="BF382"/>
  <c r="BF376"/>
  <c r="BG376"/>
  <c r="BG370"/>
  <c r="BF370"/>
  <c r="BG364"/>
  <c r="BF364"/>
  <c r="BF358"/>
  <c r="BG358"/>
  <c r="BG352"/>
  <c r="BF352"/>
  <c r="BG346"/>
  <c r="BF346"/>
  <c r="BF340"/>
  <c r="BG340"/>
  <c r="BG334"/>
  <c r="BF334"/>
  <c r="BG328"/>
  <c r="BF328"/>
  <c r="BF322"/>
  <c r="BG322"/>
  <c r="BG316"/>
  <c r="BF316"/>
  <c r="BG310"/>
  <c r="BF310"/>
  <c r="BF304"/>
  <c r="BG304"/>
  <c r="BG298"/>
  <c r="BF298"/>
  <c r="BF292"/>
  <c r="BG292"/>
  <c r="BF286"/>
  <c r="BG286"/>
  <c r="BG280"/>
  <c r="BF280"/>
  <c r="BG274"/>
  <c r="BF274"/>
  <c r="BF268"/>
  <c r="BG268"/>
  <c r="BG262"/>
  <c r="BF262"/>
  <c r="BG256"/>
  <c r="BF256"/>
  <c r="BF250"/>
  <c r="BG250"/>
  <c r="BG244"/>
  <c r="BF244"/>
  <c r="BG238"/>
  <c r="BF238"/>
  <c r="BF232"/>
  <c r="BG232"/>
  <c r="BG226"/>
  <c r="BF226"/>
  <c r="BG220"/>
  <c r="BF220"/>
  <c r="BF214"/>
  <c r="BG214"/>
  <c r="BG208"/>
  <c r="BF208"/>
  <c r="BG202"/>
  <c r="BF202"/>
  <c r="BF196"/>
  <c r="BG196"/>
  <c r="BG190"/>
  <c r="BF190"/>
  <c r="BG184"/>
  <c r="BF184"/>
  <c r="BG178"/>
  <c r="BF178"/>
  <c r="BG172"/>
  <c r="BF172"/>
  <c r="BG166"/>
  <c r="BF166"/>
  <c r="BG160"/>
  <c r="BF160"/>
  <c r="BG154"/>
  <c r="BF154"/>
  <c r="BG148"/>
  <c r="BF148"/>
  <c r="BG142"/>
  <c r="BF142"/>
  <c r="BG136"/>
  <c r="BF136"/>
  <c r="BG130"/>
  <c r="BF130"/>
  <c r="BG124"/>
  <c r="BF124"/>
  <c r="BG118"/>
  <c r="BF118"/>
  <c r="BG112"/>
  <c r="BF112"/>
  <c r="BG106"/>
  <c r="BF106"/>
  <c r="BG100"/>
  <c r="BF100"/>
  <c r="BG94"/>
  <c r="BF94"/>
  <c r="BG88"/>
  <c r="BF88"/>
  <c r="BG82"/>
  <c r="BF82"/>
  <c r="BG76"/>
  <c r="BF76"/>
  <c r="BG70"/>
  <c r="BF70"/>
  <c r="BG64"/>
  <c r="BF64"/>
  <c r="BG58"/>
  <c r="BF58"/>
  <c r="BG52"/>
  <c r="BF52"/>
  <c r="BG46"/>
  <c r="BF46"/>
  <c r="BG40"/>
  <c r="BF40"/>
  <c r="BG34"/>
  <c r="BF34"/>
  <c r="BG28"/>
  <c r="BF28"/>
  <c r="BG22"/>
  <c r="BF22"/>
  <c r="BG16"/>
  <c r="BF16"/>
  <c r="BG10"/>
  <c r="BF10"/>
  <c r="AW110"/>
  <c r="AX110"/>
  <c r="AW104"/>
  <c r="AX104"/>
  <c r="AW98"/>
  <c r="AX98"/>
  <c r="AW92"/>
  <c r="AX92"/>
  <c r="AW86"/>
  <c r="AX86"/>
  <c r="AW80"/>
  <c r="AX80"/>
  <c r="AW74"/>
  <c r="AX74"/>
  <c r="AW68"/>
  <c r="AX68"/>
  <c r="AW62"/>
  <c r="AX62"/>
  <c r="AW56"/>
  <c r="AX56"/>
  <c r="AW50"/>
  <c r="AX50"/>
  <c r="AW44"/>
  <c r="AX44"/>
  <c r="AW38"/>
  <c r="AX38"/>
  <c r="AW32"/>
  <c r="AX32"/>
  <c r="AW26"/>
  <c r="AX26"/>
  <c r="AW20"/>
  <c r="AX20"/>
  <c r="AW14"/>
  <c r="AX14"/>
  <c r="AW8"/>
  <c r="AX8"/>
  <c r="AZ481"/>
  <c r="BA481"/>
  <c r="AZ475"/>
  <c r="BA475"/>
  <c r="AZ469"/>
  <c r="BA469"/>
  <c r="AZ463"/>
  <c r="BA463"/>
  <c r="AZ457"/>
  <c r="BA457"/>
  <c r="AZ451"/>
  <c r="BA451"/>
  <c r="AZ445"/>
  <c r="BA445"/>
  <c r="AZ439"/>
  <c r="BA439"/>
  <c r="BA433"/>
  <c r="AZ433"/>
  <c r="BA427"/>
  <c r="AZ427"/>
  <c r="BA421"/>
  <c r="AZ421"/>
  <c r="AZ415"/>
  <c r="BA415"/>
  <c r="BA409"/>
  <c r="AZ409"/>
  <c r="BA403"/>
  <c r="AZ403"/>
  <c r="BA397"/>
  <c r="AZ397"/>
  <c r="BA391"/>
  <c r="AZ391"/>
  <c r="BA385"/>
  <c r="AZ385"/>
  <c r="AZ379"/>
  <c r="BA379"/>
  <c r="BA373"/>
  <c r="AZ373"/>
  <c r="BA367"/>
  <c r="AZ367"/>
  <c r="BA361"/>
  <c r="AZ361"/>
  <c r="BA355"/>
  <c r="AZ355"/>
  <c r="BA349"/>
  <c r="AZ349"/>
  <c r="AZ343"/>
  <c r="BA343"/>
  <c r="BA337"/>
  <c r="AZ337"/>
  <c r="BA331"/>
  <c r="AZ331"/>
  <c r="BA325"/>
  <c r="AZ325"/>
  <c r="BA319"/>
  <c r="AZ319"/>
  <c r="BA313"/>
  <c r="AZ313"/>
  <c r="AZ307"/>
  <c r="BA307"/>
  <c r="BA301"/>
  <c r="AZ301"/>
  <c r="BA295"/>
  <c r="AZ295"/>
  <c r="BA289"/>
  <c r="AZ289"/>
  <c r="BA283"/>
  <c r="AZ283"/>
  <c r="BA277"/>
  <c r="AZ277"/>
  <c r="AZ271"/>
  <c r="BA271"/>
  <c r="BA265"/>
  <c r="AZ265"/>
  <c r="BA259"/>
  <c r="AZ259"/>
  <c r="BA253"/>
  <c r="AZ253"/>
  <c r="BA247"/>
  <c r="AZ247"/>
  <c r="BA241"/>
  <c r="AZ241"/>
  <c r="AZ235"/>
  <c r="BA235"/>
  <c r="BA229"/>
  <c r="AZ229"/>
  <c r="BA223"/>
  <c r="AZ223"/>
  <c r="BA217"/>
  <c r="AZ217"/>
  <c r="BA211"/>
  <c r="AZ211"/>
  <c r="BA205"/>
  <c r="AZ205"/>
  <c r="AZ199"/>
  <c r="BA199"/>
  <c r="BA193"/>
  <c r="AZ193"/>
  <c r="BA187"/>
  <c r="AZ187"/>
  <c r="BA181"/>
  <c r="AZ181"/>
  <c r="BA175"/>
  <c r="AZ175"/>
  <c r="BA169"/>
  <c r="AZ169"/>
  <c r="BA163"/>
  <c r="AZ163"/>
  <c r="BA157"/>
  <c r="AZ157"/>
  <c r="BA151"/>
  <c r="AZ151"/>
  <c r="BA145"/>
  <c r="AZ145"/>
  <c r="BA139"/>
  <c r="AZ139"/>
  <c r="BA133"/>
  <c r="AZ133"/>
  <c r="BA127"/>
  <c r="AZ127"/>
  <c r="BA121"/>
  <c r="AZ121"/>
  <c r="BA115"/>
  <c r="AZ115"/>
  <c r="BA109"/>
  <c r="AZ109"/>
  <c r="BA103"/>
  <c r="AZ103"/>
  <c r="BA97"/>
  <c r="AZ97"/>
  <c r="BA91"/>
  <c r="AZ91"/>
  <c r="BA85"/>
  <c r="AZ85"/>
  <c r="BA79"/>
  <c r="AZ79"/>
  <c r="BA73"/>
  <c r="AZ73"/>
  <c r="BA67"/>
  <c r="AZ67"/>
  <c r="BA61"/>
  <c r="AZ61"/>
  <c r="BA55"/>
  <c r="AZ55"/>
  <c r="BA49"/>
  <c r="AZ49"/>
  <c r="BA43"/>
  <c r="AZ43"/>
  <c r="BA37"/>
  <c r="AZ37"/>
  <c r="BA31"/>
  <c r="AZ31"/>
  <c r="BA25"/>
  <c r="AZ25"/>
  <c r="BA19"/>
  <c r="AZ19"/>
  <c r="BA13"/>
  <c r="AZ13"/>
  <c r="BA7"/>
  <c r="AZ7"/>
  <c r="BD480"/>
  <c r="BC480"/>
  <c r="BD474"/>
  <c r="BC474"/>
  <c r="BD468"/>
  <c r="BC468"/>
  <c r="BD462"/>
  <c r="BC462"/>
  <c r="BD456"/>
  <c r="BC456"/>
  <c r="BD450"/>
  <c r="BC450"/>
  <c r="BD444"/>
  <c r="BC444"/>
  <c r="BD438"/>
  <c r="BC438"/>
  <c r="BD432"/>
  <c r="BC432"/>
  <c r="BD426"/>
  <c r="BC426"/>
  <c r="BD420"/>
  <c r="BC420"/>
  <c r="BD414"/>
  <c r="BC414"/>
  <c r="BD408"/>
  <c r="BC408"/>
  <c r="BD402"/>
  <c r="BC402"/>
  <c r="BD396"/>
  <c r="BC396"/>
  <c r="BD390"/>
  <c r="BC390"/>
  <c r="BD384"/>
  <c r="BC384"/>
  <c r="BD378"/>
  <c r="BC378"/>
  <c r="BD372"/>
  <c r="BC372"/>
  <c r="BD366"/>
  <c r="BC366"/>
  <c r="BD360"/>
  <c r="BC360"/>
  <c r="BD354"/>
  <c r="BC354"/>
  <c r="BD348"/>
  <c r="BC348"/>
  <c r="BD342"/>
  <c r="BC342"/>
  <c r="BD336"/>
  <c r="BC336"/>
  <c r="BD330"/>
  <c r="BC330"/>
  <c r="BD324"/>
  <c r="BC324"/>
  <c r="BD318"/>
  <c r="BC318"/>
  <c r="BD312"/>
  <c r="BC312"/>
  <c r="BD306"/>
  <c r="BC306"/>
  <c r="BD300"/>
  <c r="BC300"/>
  <c r="BD294"/>
  <c r="BC294"/>
  <c r="BD288"/>
  <c r="BC288"/>
  <c r="BD282"/>
  <c r="BC282"/>
  <c r="BD276"/>
  <c r="BC276"/>
  <c r="BD270"/>
  <c r="BC270"/>
  <c r="BD264"/>
  <c r="BC264"/>
  <c r="BD258"/>
  <c r="BC258"/>
  <c r="BD252"/>
  <c r="BC252"/>
  <c r="BD246"/>
  <c r="BC246"/>
  <c r="BD240"/>
  <c r="BC240"/>
  <c r="BD234"/>
  <c r="BC234"/>
  <c r="BD228"/>
  <c r="BC228"/>
  <c r="BD222"/>
  <c r="BC222"/>
  <c r="BD216"/>
  <c r="BC216"/>
  <c r="BD210"/>
  <c r="BC210"/>
  <c r="BD204"/>
  <c r="BC204"/>
  <c r="BD198"/>
  <c r="BC198"/>
  <c r="BD192"/>
  <c r="BC192"/>
  <c r="BD186"/>
  <c r="BC186"/>
  <c r="BD180"/>
  <c r="BC180"/>
  <c r="BD174"/>
  <c r="BC174"/>
  <c r="BD168"/>
  <c r="BC168"/>
  <c r="BD162"/>
  <c r="BC162"/>
  <c r="BD156"/>
  <c r="BC156"/>
  <c r="BD150"/>
  <c r="BC150"/>
  <c r="BD144"/>
  <c r="BC144"/>
  <c r="BD138"/>
  <c r="BC138"/>
  <c r="BD132"/>
  <c r="BC132"/>
  <c r="BD126"/>
  <c r="BC126"/>
  <c r="BD120"/>
  <c r="BC120"/>
  <c r="BD114"/>
  <c r="BC114"/>
  <c r="BD108"/>
  <c r="BC108"/>
  <c r="BD102"/>
  <c r="BC102"/>
  <c r="BD96"/>
  <c r="BC96"/>
  <c r="BD90"/>
  <c r="BC90"/>
  <c r="BD84"/>
  <c r="BC84"/>
  <c r="BD78"/>
  <c r="BC78"/>
  <c r="BD72"/>
  <c r="BC72"/>
  <c r="BD66"/>
  <c r="BC66"/>
  <c r="BD60"/>
  <c r="BC60"/>
  <c r="BD54"/>
  <c r="BC54"/>
  <c r="BD48"/>
  <c r="BC48"/>
  <c r="BD42"/>
  <c r="BC42"/>
  <c r="BD36"/>
  <c r="BC36"/>
  <c r="BD30"/>
  <c r="BC30"/>
  <c r="BD24"/>
  <c r="BC24"/>
  <c r="BD18"/>
  <c r="BC18"/>
  <c r="BD12"/>
  <c r="BC12"/>
  <c r="BD6"/>
  <c r="BC6"/>
  <c r="BG479"/>
  <c r="BF479"/>
  <c r="BG473"/>
  <c r="BF473"/>
  <c r="BG467"/>
  <c r="BF467"/>
  <c r="BG461"/>
  <c r="BF461"/>
  <c r="BG455"/>
  <c r="BF455"/>
  <c r="BG449"/>
  <c r="BF449"/>
  <c r="BG443"/>
  <c r="BF443"/>
  <c r="BG437"/>
  <c r="BF437"/>
  <c r="BG431"/>
  <c r="BF431"/>
  <c r="BG425"/>
  <c r="BF425"/>
  <c r="BG419"/>
  <c r="BF419"/>
  <c r="BG413"/>
  <c r="BF413"/>
  <c r="BG407"/>
  <c r="BF407"/>
  <c r="BG401"/>
  <c r="BF401"/>
  <c r="BG395"/>
  <c r="BF395"/>
  <c r="BG389"/>
  <c r="BF389"/>
  <c r="BG383"/>
  <c r="BF383"/>
  <c r="BG377"/>
  <c r="BF377"/>
  <c r="BG371"/>
  <c r="BF371"/>
  <c r="BG365"/>
  <c r="BF365"/>
  <c r="BG359"/>
  <c r="BF359"/>
  <c r="BG353"/>
  <c r="BF353"/>
  <c r="BG347"/>
  <c r="BF347"/>
  <c r="BG341"/>
  <c r="BF341"/>
  <c r="BG335"/>
  <c r="BF335"/>
  <c r="BG329"/>
  <c r="BF329"/>
  <c r="BG323"/>
  <c r="BF323"/>
  <c r="BG317"/>
  <c r="BF317"/>
  <c r="BG311"/>
  <c r="BF311"/>
  <c r="BG305"/>
  <c r="BF305"/>
  <c r="BG299"/>
  <c r="BF299"/>
  <c r="BG293"/>
  <c r="BF293"/>
  <c r="BG287"/>
  <c r="BF287"/>
  <c r="BG281"/>
  <c r="BF281"/>
  <c r="BG275"/>
  <c r="BF275"/>
  <c r="BG269"/>
  <c r="BF269"/>
  <c r="BG263"/>
  <c r="BF263"/>
  <c r="BG257"/>
  <c r="BF257"/>
  <c r="BG251"/>
  <c r="BF251"/>
  <c r="BG245"/>
  <c r="BF245"/>
  <c r="BG239"/>
  <c r="BF239"/>
  <c r="BG233"/>
  <c r="BF233"/>
  <c r="BG227"/>
  <c r="BF227"/>
  <c r="BG221"/>
  <c r="BF221"/>
  <c r="BG215"/>
  <c r="BF215"/>
  <c r="BG209"/>
  <c r="BF209"/>
  <c r="BG203"/>
  <c r="BF203"/>
  <c r="BG197"/>
  <c r="BF197"/>
  <c r="BG191"/>
  <c r="BF191"/>
  <c r="BG185"/>
  <c r="BF185"/>
  <c r="BG179"/>
  <c r="BF179"/>
  <c r="BG173"/>
  <c r="BF173"/>
  <c r="BG167"/>
  <c r="BF167"/>
  <c r="BG161"/>
  <c r="BF161"/>
  <c r="BG155"/>
  <c r="BF155"/>
  <c r="BG149"/>
  <c r="BF149"/>
  <c r="BG143"/>
  <c r="BF143"/>
  <c r="BG137"/>
  <c r="BF137"/>
  <c r="BG131"/>
  <c r="BF131"/>
  <c r="BG125"/>
  <c r="BF125"/>
  <c r="BG119"/>
  <c r="BF119"/>
  <c r="BG113"/>
  <c r="BF113"/>
  <c r="BG107"/>
  <c r="BF107"/>
  <c r="BG101"/>
  <c r="BF101"/>
  <c r="BG95"/>
  <c r="BF95"/>
  <c r="BG89"/>
  <c r="BF89"/>
  <c r="BG83"/>
  <c r="BF83"/>
  <c r="BG77"/>
  <c r="BF77"/>
  <c r="BG71"/>
  <c r="BF71"/>
  <c r="BG65"/>
  <c r="BF65"/>
  <c r="BG59"/>
  <c r="BF59"/>
  <c r="BG53"/>
  <c r="BF53"/>
  <c r="BG47"/>
  <c r="BF47"/>
  <c r="BG41"/>
  <c r="BF41"/>
  <c r="BG35"/>
  <c r="BF35"/>
  <c r="BG29"/>
  <c r="BF29"/>
  <c r="BG23"/>
  <c r="BF23"/>
  <c r="BG17"/>
  <c r="BF17"/>
  <c r="AW123"/>
  <c r="AX123"/>
  <c r="AX117"/>
  <c r="AW117"/>
  <c r="AX111"/>
  <c r="AW111"/>
  <c r="AW105"/>
  <c r="AX105"/>
  <c r="AX99"/>
  <c r="AW99"/>
  <c r="AX93"/>
  <c r="AW93"/>
  <c r="AW87"/>
  <c r="AX87"/>
  <c r="AX81"/>
  <c r="AW81"/>
  <c r="AX75"/>
  <c r="AW75"/>
  <c r="AX69"/>
  <c r="AW69"/>
  <c r="AX63"/>
  <c r="AW63"/>
  <c r="AX57"/>
  <c r="AW57"/>
  <c r="AX51"/>
  <c r="AW51"/>
  <c r="AX45"/>
  <c r="AW45"/>
  <c r="AX39"/>
  <c r="AW39"/>
  <c r="AX33"/>
  <c r="AW33"/>
  <c r="AX27"/>
  <c r="AW27"/>
  <c r="AX21"/>
  <c r="AW21"/>
  <c r="AX15"/>
  <c r="AW15"/>
  <c r="AX9"/>
  <c r="AW9"/>
  <c r="BA482"/>
  <c r="AZ482"/>
  <c r="BA476"/>
  <c r="AZ476"/>
  <c r="BA470"/>
  <c r="AZ470"/>
  <c r="BA464"/>
  <c r="AZ464"/>
  <c r="BA458"/>
  <c r="AZ458"/>
  <c r="BA452"/>
  <c r="AZ452"/>
  <c r="BA446"/>
  <c r="AZ446"/>
  <c r="BA440"/>
  <c r="AZ440"/>
  <c r="BA434"/>
  <c r="AZ434"/>
  <c r="BA428"/>
  <c r="AZ428"/>
  <c r="AZ422"/>
  <c r="BA422"/>
  <c r="BA416"/>
  <c r="AZ416"/>
  <c r="BA410"/>
  <c r="AZ410"/>
  <c r="BA404"/>
  <c r="AZ404"/>
  <c r="BA398"/>
  <c r="AZ398"/>
  <c r="BA392"/>
  <c r="AZ392"/>
  <c r="AZ386"/>
  <c r="BA386"/>
  <c r="BA380"/>
  <c r="AZ380"/>
  <c r="BA374"/>
  <c r="AZ374"/>
  <c r="BA368"/>
  <c r="AZ368"/>
  <c r="BA362"/>
  <c r="AZ362"/>
  <c r="BA356"/>
  <c r="AZ356"/>
  <c r="AZ350"/>
  <c r="BA350"/>
  <c r="BA344"/>
  <c r="AZ344"/>
  <c r="BA338"/>
  <c r="AZ338"/>
  <c r="BA332"/>
  <c r="AZ332"/>
  <c r="BA326"/>
  <c r="AZ326"/>
  <c r="BA320"/>
  <c r="AZ320"/>
  <c r="AZ314"/>
  <c r="BA314"/>
  <c r="BA308"/>
  <c r="AZ308"/>
  <c r="BA302"/>
  <c r="AZ302"/>
  <c r="BA296"/>
  <c r="AZ296"/>
  <c r="BA290"/>
  <c r="AZ290"/>
  <c r="BA284"/>
  <c r="AZ284"/>
  <c r="AZ278"/>
  <c r="BA278"/>
  <c r="BA272"/>
  <c r="AZ272"/>
  <c r="BA266"/>
  <c r="AZ266"/>
  <c r="BA260"/>
  <c r="AZ260"/>
  <c r="BA254"/>
  <c r="AZ254"/>
  <c r="BA248"/>
  <c r="AZ248"/>
  <c r="AZ242"/>
  <c r="BA242"/>
  <c r="BA236"/>
  <c r="AZ236"/>
  <c r="BA230"/>
  <c r="AZ230"/>
  <c r="BA224"/>
  <c r="AZ224"/>
  <c r="BA218"/>
  <c r="AZ218"/>
  <c r="BA212"/>
  <c r="AZ212"/>
  <c r="AZ206"/>
  <c r="BA206"/>
  <c r="BA200"/>
  <c r="AZ200"/>
  <c r="BA194"/>
  <c r="AZ194"/>
  <c r="BA188"/>
  <c r="AZ188"/>
  <c r="BA182"/>
  <c r="AZ182"/>
  <c r="BA176"/>
  <c r="AZ176"/>
  <c r="BA170"/>
  <c r="AZ170"/>
  <c r="BA164"/>
  <c r="AZ164"/>
  <c r="BA158"/>
  <c r="AZ158"/>
  <c r="BA152"/>
  <c r="AZ152"/>
  <c r="BA146"/>
  <c r="AZ146"/>
  <c r="BA140"/>
  <c r="AZ140"/>
  <c r="BA134"/>
  <c r="AZ134"/>
  <c r="BA128"/>
  <c r="AZ128"/>
  <c r="BA122"/>
  <c r="AZ122"/>
  <c r="BA116"/>
  <c r="AZ116"/>
  <c r="BA110"/>
  <c r="AZ110"/>
  <c r="BA104"/>
  <c r="AZ104"/>
  <c r="BA98"/>
  <c r="AZ98"/>
  <c r="BA92"/>
  <c r="AZ92"/>
  <c r="BA86"/>
  <c r="AZ86"/>
  <c r="BA80"/>
  <c r="AZ80"/>
  <c r="BA74"/>
  <c r="AZ74"/>
  <c r="BA68"/>
  <c r="AZ68"/>
  <c r="BA62"/>
  <c r="AZ62"/>
  <c r="BA56"/>
  <c r="AZ56"/>
  <c r="BA50"/>
  <c r="AZ50"/>
  <c r="BA44"/>
  <c r="AZ44"/>
  <c r="BA38"/>
  <c r="AZ38"/>
  <c r="BA32"/>
  <c r="AZ32"/>
  <c r="BA26"/>
  <c r="AZ26"/>
  <c r="BA20"/>
  <c r="AZ20"/>
  <c r="BA14"/>
  <c r="AZ14"/>
  <c r="BA8"/>
  <c r="AZ8"/>
  <c r="BD481"/>
  <c r="BC481"/>
  <c r="BD475"/>
  <c r="BC475"/>
  <c r="BD469"/>
  <c r="BC469"/>
  <c r="BD463"/>
  <c r="BC463"/>
  <c r="BD457"/>
  <c r="BC457"/>
  <c r="BD451"/>
  <c r="BC451"/>
  <c r="BD445"/>
  <c r="BC445"/>
  <c r="BD439"/>
  <c r="BC439"/>
  <c r="BD433"/>
  <c r="BC433"/>
  <c r="BD427"/>
  <c r="BC427"/>
  <c r="BD421"/>
  <c r="BC421"/>
  <c r="BD415"/>
  <c r="BC415"/>
  <c r="BD409"/>
  <c r="BC409"/>
  <c r="BD403"/>
  <c r="BC403"/>
  <c r="BD397"/>
  <c r="BC397"/>
  <c r="BD391"/>
  <c r="BC391"/>
  <c r="BD385"/>
  <c r="BC385"/>
  <c r="BD379"/>
  <c r="BC379"/>
  <c r="BD373"/>
  <c r="BC373"/>
  <c r="BD367"/>
  <c r="BC367"/>
  <c r="BD361"/>
  <c r="BC361"/>
  <c r="BD355"/>
  <c r="BC355"/>
  <c r="BD349"/>
  <c r="BC349"/>
  <c r="BD343"/>
  <c r="BC343"/>
  <c r="BD337"/>
  <c r="BC337"/>
  <c r="BD331"/>
  <c r="BC331"/>
  <c r="BD325"/>
  <c r="BC325"/>
  <c r="BD319"/>
  <c r="BC319"/>
  <c r="BD313"/>
  <c r="BC313"/>
  <c r="BD307"/>
  <c r="BC307"/>
  <c r="BD301"/>
  <c r="BC301"/>
  <c r="BD295"/>
  <c r="BC295"/>
  <c r="BD289"/>
  <c r="BC289"/>
  <c r="BD283"/>
  <c r="BC283"/>
  <c r="BD277"/>
  <c r="BC277"/>
  <c r="BD271"/>
  <c r="BC271"/>
  <c r="BD265"/>
  <c r="BC265"/>
  <c r="BD259"/>
  <c r="BC259"/>
  <c r="BD253"/>
  <c r="BC253"/>
  <c r="BC247"/>
  <c r="BD247"/>
  <c r="BD241"/>
  <c r="BC241"/>
  <c r="BD235"/>
  <c r="BC235"/>
  <c r="BD229"/>
  <c r="BC229"/>
  <c r="BD223"/>
  <c r="BC223"/>
  <c r="BD217"/>
  <c r="BC217"/>
  <c r="BC211"/>
  <c r="BD211"/>
  <c r="BD205"/>
  <c r="BC205"/>
  <c r="BD199"/>
  <c r="BC199"/>
  <c r="BD193"/>
  <c r="BC193"/>
  <c r="BD187"/>
  <c r="BC187"/>
  <c r="BD181"/>
  <c r="BC181"/>
  <c r="BC175"/>
  <c r="BD175"/>
  <c r="BD169"/>
  <c r="BC169"/>
  <c r="BD163"/>
  <c r="BC163"/>
  <c r="BD157"/>
  <c r="BC157"/>
  <c r="BD151"/>
  <c r="BC151"/>
  <c r="BD145"/>
  <c r="BC145"/>
  <c r="BC139"/>
  <c r="BD139"/>
  <c r="BD133"/>
  <c r="BC133"/>
  <c r="BD127"/>
  <c r="BC127"/>
  <c r="BD121"/>
  <c r="BC121"/>
  <c r="BD115"/>
  <c r="BC115"/>
  <c r="BD109"/>
  <c r="BC109"/>
  <c r="BC103"/>
  <c r="BD103"/>
  <c r="BD97"/>
  <c r="BC97"/>
  <c r="BD91"/>
  <c r="BC91"/>
  <c r="BD85"/>
  <c r="BC85"/>
  <c r="BD79"/>
  <c r="BC79"/>
  <c r="BC73"/>
  <c r="BD73"/>
  <c r="BD67"/>
  <c r="BC67"/>
  <c r="BD61"/>
  <c r="BC61"/>
  <c r="BC55"/>
  <c r="BD55"/>
  <c r="BD49"/>
  <c r="BC49"/>
  <c r="BD43"/>
  <c r="BC43"/>
  <c r="BC37"/>
  <c r="BD37"/>
  <c r="BD31"/>
  <c r="BC31"/>
  <c r="BD25"/>
  <c r="BC25"/>
  <c r="BC19"/>
  <c r="BD19"/>
  <c r="BD13"/>
  <c r="BC13"/>
  <c r="BD7"/>
  <c r="BC7"/>
  <c r="BF480"/>
  <c r="BG480"/>
  <c r="BG474"/>
  <c r="BF474"/>
  <c r="BG468"/>
  <c r="BF468"/>
  <c r="BF462"/>
  <c r="BG462"/>
  <c r="BG456"/>
  <c r="BF456"/>
  <c r="BG450"/>
  <c r="BF450"/>
  <c r="BF444"/>
  <c r="BG444"/>
  <c r="BG438"/>
  <c r="BF438"/>
  <c r="BG432"/>
  <c r="BF432"/>
  <c r="BF426"/>
  <c r="BG426"/>
  <c r="BG420"/>
  <c r="BF420"/>
  <c r="BG414"/>
  <c r="BF414"/>
  <c r="BF408"/>
  <c r="BG408"/>
  <c r="BG402"/>
  <c r="BF402"/>
  <c r="BG396"/>
  <c r="BF396"/>
  <c r="BF390"/>
  <c r="BG390"/>
  <c r="BG384"/>
  <c r="BF384"/>
  <c r="BG378"/>
  <c r="BF378"/>
  <c r="BF372"/>
  <c r="BG372"/>
  <c r="BG366"/>
  <c r="BF366"/>
  <c r="BG360"/>
  <c r="BF360"/>
  <c r="BF354"/>
  <c r="BG354"/>
  <c r="BG348"/>
  <c r="BF348"/>
  <c r="BG342"/>
  <c r="BF342"/>
  <c r="BF336"/>
  <c r="BG336"/>
  <c r="BG330"/>
  <c r="BF330"/>
  <c r="BG324"/>
  <c r="BF324"/>
  <c r="BF318"/>
  <c r="BG318"/>
  <c r="BG312"/>
  <c r="BF312"/>
  <c r="BF306"/>
  <c r="BG306"/>
  <c r="BF300"/>
  <c r="BG300"/>
  <c r="BG294"/>
  <c r="BF294"/>
  <c r="BF288"/>
  <c r="BG288"/>
  <c r="BF282"/>
  <c r="BG282"/>
  <c r="BG276"/>
  <c r="BF276"/>
  <c r="BG270"/>
  <c r="BF270"/>
  <c r="BF264"/>
  <c r="BG264"/>
  <c r="BG258"/>
  <c r="BF258"/>
  <c r="BG252"/>
  <c r="BF252"/>
  <c r="BF246"/>
  <c r="BG246"/>
  <c r="BG240"/>
  <c r="BF240"/>
  <c r="BG234"/>
  <c r="BF234"/>
  <c r="BF228"/>
  <c r="BG228"/>
  <c r="BG222"/>
  <c r="BF222"/>
  <c r="BG216"/>
  <c r="BF216"/>
  <c r="BF210"/>
  <c r="BG210"/>
  <c r="BG204"/>
  <c r="BF204"/>
  <c r="BG198"/>
  <c r="BF198"/>
  <c r="BF192"/>
  <c r="BG192"/>
  <c r="BG186"/>
  <c r="BF186"/>
  <c r="BG180"/>
  <c r="BF180"/>
  <c r="BG174"/>
  <c r="BF174"/>
  <c r="BG168"/>
  <c r="BF168"/>
  <c r="BG162"/>
  <c r="BF162"/>
  <c r="BG156"/>
  <c r="BF156"/>
  <c r="BG150"/>
  <c r="BF150"/>
  <c r="BG144"/>
  <c r="BF144"/>
  <c r="BG138"/>
  <c r="BF138"/>
  <c r="BG132"/>
  <c r="BF132"/>
  <c r="BG126"/>
  <c r="BF126"/>
  <c r="BG120"/>
  <c r="BF120"/>
  <c r="BG114"/>
  <c r="BF114"/>
  <c r="BG108"/>
  <c r="BF108"/>
  <c r="BG102"/>
  <c r="BF102"/>
  <c r="BG96"/>
  <c r="BF96"/>
  <c r="BG90"/>
  <c r="BF90"/>
  <c r="BG84"/>
  <c r="BF84"/>
  <c r="BG78"/>
  <c r="BF78"/>
  <c r="BG72"/>
  <c r="BF72"/>
  <c r="BG66"/>
  <c r="BF66"/>
  <c r="BG60"/>
  <c r="BF60"/>
  <c r="BG54"/>
  <c r="BF54"/>
  <c r="BG48"/>
  <c r="BF48"/>
  <c r="AX136"/>
  <c r="AW136"/>
  <c r="AX130"/>
  <c r="AW130"/>
  <c r="AX124"/>
  <c r="AW124"/>
  <c r="AX118"/>
  <c r="AW118"/>
  <c r="AX112"/>
  <c r="AW112"/>
  <c r="AX106"/>
  <c r="AW106"/>
  <c r="AX100"/>
  <c r="AW100"/>
  <c r="AX94"/>
  <c r="AW94"/>
  <c r="AX88"/>
  <c r="AW88"/>
  <c r="AX82"/>
  <c r="AW82"/>
  <c r="AX76"/>
  <c r="AW76"/>
  <c r="AX70"/>
  <c r="AW70"/>
  <c r="AX64"/>
  <c r="AW64"/>
  <c r="AX58"/>
  <c r="AW58"/>
  <c r="AX52"/>
  <c r="AW52"/>
  <c r="AX46"/>
  <c r="AW46"/>
  <c r="AX40"/>
  <c r="AW40"/>
  <c r="AX34"/>
  <c r="AW34"/>
  <c r="AX28"/>
  <c r="AW28"/>
  <c r="AX22"/>
  <c r="AW22"/>
  <c r="AX16"/>
  <c r="AW16"/>
  <c r="AX10"/>
  <c r="AW10"/>
  <c r="BA483"/>
  <c r="AZ483"/>
  <c r="BA477"/>
  <c r="AZ477"/>
  <c r="BA471"/>
  <c r="AZ471"/>
  <c r="BA465"/>
  <c r="AZ465"/>
  <c r="BA459"/>
  <c r="AZ459"/>
  <c r="BA453"/>
  <c r="AZ453"/>
  <c r="BA447"/>
  <c r="AZ447"/>
  <c r="BA441"/>
  <c r="AZ441"/>
  <c r="BA435"/>
  <c r="AZ435"/>
  <c r="BA429"/>
  <c r="AZ429"/>
  <c r="BA423"/>
  <c r="AZ423"/>
  <c r="BA417"/>
  <c r="AZ417"/>
  <c r="BA411"/>
  <c r="AZ411"/>
  <c r="BA405"/>
  <c r="AZ405"/>
  <c r="BA399"/>
  <c r="AZ399"/>
  <c r="BA393"/>
  <c r="AZ393"/>
  <c r="BA387"/>
  <c r="AZ387"/>
  <c r="BA381"/>
  <c r="AZ381"/>
  <c r="BA375"/>
  <c r="AZ375"/>
  <c r="BA369"/>
  <c r="AZ369"/>
  <c r="BA363"/>
  <c r="AZ363"/>
  <c r="BA357"/>
  <c r="AZ357"/>
  <c r="BA351"/>
  <c r="AZ351"/>
  <c r="BA345"/>
  <c r="AZ345"/>
  <c r="BA339"/>
  <c r="AZ339"/>
  <c r="BA333"/>
  <c r="AZ333"/>
  <c r="BA327"/>
  <c r="AZ327"/>
  <c r="BA321"/>
  <c r="AZ321"/>
  <c r="BA315"/>
  <c r="AZ315"/>
  <c r="BA309"/>
  <c r="AZ309"/>
  <c r="BA303"/>
  <c r="AZ303"/>
  <c r="BA297"/>
  <c r="AZ297"/>
  <c r="BA291"/>
  <c r="AZ291"/>
  <c r="BA285"/>
  <c r="AZ285"/>
  <c r="BA279"/>
  <c r="AZ279"/>
  <c r="BA273"/>
  <c r="AZ273"/>
  <c r="BA267"/>
  <c r="AZ267"/>
  <c r="BA261"/>
  <c r="AZ261"/>
  <c r="BA255"/>
  <c r="AZ255"/>
  <c r="BA249"/>
  <c r="AZ249"/>
  <c r="BA243"/>
  <c r="AZ243"/>
  <c r="BA237"/>
  <c r="AZ237"/>
  <c r="BA231"/>
  <c r="AZ231"/>
  <c r="BA225"/>
  <c r="AZ225"/>
  <c r="BA219"/>
  <c r="AZ219"/>
  <c r="BA213"/>
  <c r="AZ213"/>
  <c r="BA207"/>
  <c r="AZ207"/>
  <c r="BA201"/>
  <c r="AZ201"/>
  <c r="BA195"/>
  <c r="AZ195"/>
  <c r="BA189"/>
  <c r="AZ189"/>
  <c r="BA183"/>
  <c r="AZ183"/>
  <c r="BA177"/>
  <c r="AZ177"/>
  <c r="BA171"/>
  <c r="AZ171"/>
  <c r="BA165"/>
  <c r="AZ165"/>
  <c r="BA159"/>
  <c r="AZ159"/>
  <c r="BA153"/>
  <c r="AZ153"/>
  <c r="BA147"/>
  <c r="AZ147"/>
  <c r="BA141"/>
  <c r="AZ141"/>
  <c r="BA135"/>
  <c r="AZ135"/>
  <c r="BA129"/>
  <c r="AZ129"/>
  <c r="BA123"/>
  <c r="AZ123"/>
  <c r="BA117"/>
  <c r="AZ117"/>
  <c r="BA111"/>
  <c r="AZ111"/>
  <c r="BA105"/>
  <c r="AZ105"/>
  <c r="BA99"/>
  <c r="AZ99"/>
  <c r="BA93"/>
  <c r="AZ93"/>
  <c r="BA87"/>
  <c r="AZ87"/>
  <c r="BA81"/>
  <c r="AZ81"/>
  <c r="BA75"/>
  <c r="AZ75"/>
  <c r="BA69"/>
  <c r="AZ69"/>
  <c r="BA63"/>
  <c r="AZ63"/>
  <c r="BA57"/>
  <c r="AZ57"/>
  <c r="BA51"/>
  <c r="AZ51"/>
  <c r="BA45"/>
  <c r="AZ45"/>
  <c r="BA39"/>
  <c r="AZ39"/>
  <c r="BA33"/>
  <c r="AZ33"/>
  <c r="BA27"/>
  <c r="AZ27"/>
  <c r="BA21"/>
  <c r="AZ21"/>
  <c r="BA15"/>
  <c r="AZ15"/>
  <c r="BA9"/>
  <c r="AZ9"/>
  <c r="BD482"/>
  <c r="BC482"/>
  <c r="BD476"/>
  <c r="BC476"/>
  <c r="BD470"/>
  <c r="BC470"/>
  <c r="BD464"/>
  <c r="BC464"/>
  <c r="BD458"/>
  <c r="BC458"/>
  <c r="BD452"/>
  <c r="BC452"/>
  <c r="BD446"/>
  <c r="BC446"/>
  <c r="BD440"/>
  <c r="BC440"/>
  <c r="BD434"/>
  <c r="BC434"/>
  <c r="BD428"/>
  <c r="BC428"/>
  <c r="BD422"/>
  <c r="BC422"/>
  <c r="BD416"/>
  <c r="BC416"/>
  <c r="BD410"/>
  <c r="BC410"/>
  <c r="BD404"/>
  <c r="BC404"/>
  <c r="BD398"/>
  <c r="BC398"/>
  <c r="BD392"/>
  <c r="BC392"/>
  <c r="BD386"/>
  <c r="BC386"/>
  <c r="BD380"/>
  <c r="BC380"/>
  <c r="BD374"/>
  <c r="BC374"/>
  <c r="BD368"/>
  <c r="BC368"/>
  <c r="BD362"/>
  <c r="BC362"/>
  <c r="BD356"/>
  <c r="BC356"/>
  <c r="BD350"/>
  <c r="BC350"/>
  <c r="BD344"/>
  <c r="BC344"/>
  <c r="BD338"/>
  <c r="BC338"/>
  <c r="BD332"/>
  <c r="BC332"/>
  <c r="BD326"/>
  <c r="BC326"/>
  <c r="BD320"/>
  <c r="BC320"/>
  <c r="BD314"/>
  <c r="BC314"/>
  <c r="BD308"/>
  <c r="BC308"/>
  <c r="BD302"/>
  <c r="BC302"/>
  <c r="BD296"/>
  <c r="BC296"/>
  <c r="BD290"/>
  <c r="BC290"/>
  <c r="BD284"/>
  <c r="BC284"/>
  <c r="BD278"/>
  <c r="BC278"/>
  <c r="BD272"/>
  <c r="BC272"/>
  <c r="BD266"/>
  <c r="BC266"/>
  <c r="BD260"/>
  <c r="BC260"/>
  <c r="BC254"/>
  <c r="BD254"/>
  <c r="BD248"/>
  <c r="BC248"/>
  <c r="BD242"/>
  <c r="BC242"/>
  <c r="BD236"/>
  <c r="BC236"/>
  <c r="BD230"/>
  <c r="BC230"/>
  <c r="BD224"/>
  <c r="BC224"/>
  <c r="BC218"/>
  <c r="BD218"/>
  <c r="BD212"/>
  <c r="BC212"/>
  <c r="BD206"/>
  <c r="BC206"/>
  <c r="BD200"/>
  <c r="BC200"/>
  <c r="BD194"/>
  <c r="BC194"/>
  <c r="BD188"/>
  <c r="BC188"/>
  <c r="BC182"/>
  <c r="BD182"/>
  <c r="BD176"/>
  <c r="BC176"/>
  <c r="BD170"/>
  <c r="BC170"/>
  <c r="BD164"/>
  <c r="BC164"/>
  <c r="BD158"/>
  <c r="BC158"/>
  <c r="BD152"/>
  <c r="BC152"/>
  <c r="BC146"/>
  <c r="BD146"/>
  <c r="BD140"/>
  <c r="BC140"/>
  <c r="BD134"/>
  <c r="BC134"/>
  <c r="BD128"/>
  <c r="BC128"/>
  <c r="BD122"/>
  <c r="BC122"/>
  <c r="BD116"/>
  <c r="BC116"/>
  <c r="BC110"/>
  <c r="BD110"/>
  <c r="BD104"/>
  <c r="BC104"/>
  <c r="BD98"/>
  <c r="BC98"/>
  <c r="BD92"/>
  <c r="BC92"/>
  <c r="BD86"/>
  <c r="BC86"/>
  <c r="BD80"/>
  <c r="BC80"/>
  <c r="BD74"/>
  <c r="BC74"/>
  <c r="BC68"/>
  <c r="BD68"/>
  <c r="BD62"/>
  <c r="BC62"/>
  <c r="BD56"/>
  <c r="BC56"/>
  <c r="BC50"/>
  <c r="BD50"/>
  <c r="BD44"/>
  <c r="BC44"/>
  <c r="BD38"/>
  <c r="BC38"/>
  <c r="BC32"/>
  <c r="BD32"/>
  <c r="BD26"/>
  <c r="BC26"/>
  <c r="BD20"/>
  <c r="BC20"/>
  <c r="BC14"/>
  <c r="BD14"/>
  <c r="BD8"/>
  <c r="BC8"/>
  <c r="BG481"/>
  <c r="BF481"/>
  <c r="BF475"/>
  <c r="BG475"/>
  <c r="BG469"/>
  <c r="BF469"/>
  <c r="BG463"/>
  <c r="BF463"/>
  <c r="BF457"/>
  <c r="BG457"/>
  <c r="BG451"/>
  <c r="BF451"/>
  <c r="BG445"/>
  <c r="BF445"/>
  <c r="BF439"/>
  <c r="BG439"/>
  <c r="BG433"/>
  <c r="BF433"/>
  <c r="BG427"/>
  <c r="BF427"/>
  <c r="BF421"/>
  <c r="BG421"/>
  <c r="BG415"/>
  <c r="BF415"/>
  <c r="BG409"/>
  <c r="BF409"/>
  <c r="BF403"/>
  <c r="BG403"/>
  <c r="BG397"/>
  <c r="BF397"/>
  <c r="BG391"/>
  <c r="BF391"/>
  <c r="BF385"/>
  <c r="BG385"/>
  <c r="BG379"/>
  <c r="BF379"/>
  <c r="BG373"/>
  <c r="BF373"/>
  <c r="BF367"/>
  <c r="BG367"/>
  <c r="BG361"/>
  <c r="BF361"/>
  <c r="BG355"/>
  <c r="BF355"/>
  <c r="BF349"/>
  <c r="BG349"/>
  <c r="BG343"/>
  <c r="BF343"/>
  <c r="BG337"/>
  <c r="BF337"/>
  <c r="BF331"/>
  <c r="BG331"/>
  <c r="BG325"/>
  <c r="BF325"/>
  <c r="BG319"/>
  <c r="BF319"/>
  <c r="BF313"/>
  <c r="BG313"/>
  <c r="BG307"/>
  <c r="BF307"/>
  <c r="BF301"/>
  <c r="BG301"/>
  <c r="BF295"/>
  <c r="BG295"/>
  <c r="BG289"/>
  <c r="BF289"/>
  <c r="BF283"/>
  <c r="BG283"/>
  <c r="BF277"/>
  <c r="BG277"/>
  <c r="BG271"/>
  <c r="BF271"/>
  <c r="BG265"/>
  <c r="BF265"/>
  <c r="BF259"/>
  <c r="BG259"/>
  <c r="BG253"/>
  <c r="BF253"/>
  <c r="BG247"/>
  <c r="BF247"/>
  <c r="BF241"/>
  <c r="BG241"/>
  <c r="BG235"/>
  <c r="BF235"/>
  <c r="BG229"/>
  <c r="BF229"/>
  <c r="BF223"/>
  <c r="BG223"/>
  <c r="BG217"/>
  <c r="BF217"/>
  <c r="BG211"/>
  <c r="BF211"/>
  <c r="BF205"/>
  <c r="BG205"/>
  <c r="BG199"/>
  <c r="BF199"/>
  <c r="BG193"/>
  <c r="BF193"/>
  <c r="BF187"/>
  <c r="BG187"/>
  <c r="BG181"/>
  <c r="BF181"/>
  <c r="BG175"/>
  <c r="BF175"/>
  <c r="BG169"/>
  <c r="BF169"/>
  <c r="BG163"/>
  <c r="BF163"/>
  <c r="BG157"/>
  <c r="BF157"/>
  <c r="BG151"/>
  <c r="BF151"/>
  <c r="BG145"/>
  <c r="BF145"/>
  <c r="BG139"/>
  <c r="BF139"/>
  <c r="BG133"/>
  <c r="BF133"/>
  <c r="BG127"/>
  <c r="BF127"/>
  <c r="BG121"/>
  <c r="BF121"/>
  <c r="BG115"/>
  <c r="BF115"/>
  <c r="BG109"/>
  <c r="BF109"/>
  <c r="BG103"/>
  <c r="BF103"/>
  <c r="BG97"/>
  <c r="BF97"/>
  <c r="BG91"/>
  <c r="BF91"/>
  <c r="BG85"/>
  <c r="BF85"/>
  <c r="BG79"/>
  <c r="BF79"/>
  <c r="BG73"/>
  <c r="BF73"/>
  <c r="BG11"/>
  <c r="BF11"/>
  <c r="BG42"/>
  <c r="BF42"/>
  <c r="BG36"/>
  <c r="BF36"/>
  <c r="BG30"/>
  <c r="BF30"/>
  <c r="BG24"/>
  <c r="BF24"/>
  <c r="BG18"/>
  <c r="BF18"/>
  <c r="BG12"/>
  <c r="BF12"/>
  <c r="BG6"/>
  <c r="BF6"/>
  <c r="BG67"/>
  <c r="BF67"/>
  <c r="BG61"/>
  <c r="BF61"/>
  <c r="BG55"/>
  <c r="BF55"/>
  <c r="BG49"/>
  <c r="BF49"/>
  <c r="BG43"/>
  <c r="BF43"/>
  <c r="BG37"/>
  <c r="BF37"/>
  <c r="BG31"/>
  <c r="BF31"/>
  <c r="BG25"/>
  <c r="BF25"/>
  <c r="BG19"/>
  <c r="BF19"/>
  <c r="BG13"/>
  <c r="BF13"/>
  <c r="BG7"/>
  <c r="BF7"/>
  <c r="Y5"/>
</calcChain>
</file>

<file path=xl/sharedStrings.xml><?xml version="1.0" encoding="utf-8"?>
<sst xmlns="http://schemas.openxmlformats.org/spreadsheetml/2006/main" count="214" uniqueCount="59">
  <si>
    <t>serial</t>
  </si>
  <si>
    <t>x</t>
  </si>
  <si>
    <t>y</t>
  </si>
  <si>
    <t>z</t>
  </si>
  <si>
    <t>sp</t>
  </si>
  <si>
    <t>pure</t>
  </si>
  <si>
    <t>dens</t>
  </si>
  <si>
    <t>Bin</t>
  </si>
  <si>
    <t>More</t>
  </si>
  <si>
    <t>Frequency</t>
  </si>
  <si>
    <t>%</t>
  </si>
  <si>
    <t>X_UTM</t>
  </si>
  <si>
    <t>Y_UTM</t>
  </si>
  <si>
    <t>n_points_2011</t>
  </si>
  <si>
    <t>pgnd_2011</t>
  </si>
  <si>
    <t>h_max_2011</t>
  </si>
  <si>
    <t>h_mean_2011</t>
  </si>
  <si>
    <t>d95_2011</t>
  </si>
  <si>
    <t>n_points_2010</t>
  </si>
  <si>
    <t>pgnd_2010</t>
  </si>
  <si>
    <t>h_max_2010</t>
  </si>
  <si>
    <t>h_mean_2010</t>
  </si>
  <si>
    <t>d95_2010</t>
  </si>
  <si>
    <t>selected</t>
  </si>
  <si>
    <t>d95_diff</t>
  </si>
  <si>
    <t>All</t>
  </si>
  <si>
    <t>Pine</t>
  </si>
  <si>
    <t>Spruce</t>
  </si>
  <si>
    <t>Birch</t>
  </si>
  <si>
    <t>Height histograms</t>
  </si>
  <si>
    <t>Species histogram</t>
  </si>
  <si>
    <t>COUNT</t>
  </si>
  <si>
    <t>AREA</t>
  </si>
  <si>
    <t>B1b</t>
  </si>
  <si>
    <t>MIN_1</t>
  </si>
  <si>
    <t>MIN_2</t>
  </si>
  <si>
    <t>MIN_3</t>
  </si>
  <si>
    <t>B2</t>
  </si>
  <si>
    <t>B3</t>
  </si>
  <si>
    <t>B4</t>
  </si>
  <si>
    <t>B5</t>
  </si>
  <si>
    <t>B6a</t>
  </si>
  <si>
    <t>B6b</t>
  </si>
  <si>
    <t>B7</t>
  </si>
  <si>
    <t>B8</t>
  </si>
  <si>
    <t>D1</t>
  </si>
  <si>
    <t>D2</t>
  </si>
  <si>
    <t>D3</t>
  </si>
  <si>
    <t>visible</t>
  </si>
  <si>
    <t>pix_x</t>
  </si>
  <si>
    <t>pix_y</t>
  </si>
  <si>
    <t>Serial</t>
  </si>
  <si>
    <t>Selected</t>
  </si>
  <si>
    <t>pgnd_diff</t>
  </si>
  <si>
    <t>LiDAR features</t>
  </si>
  <si>
    <t>Aerial image interpretation</t>
  </si>
  <si>
    <t>Calculations</t>
  </si>
  <si>
    <t>Pixel coordinates and visibility to images</t>
  </si>
  <si>
    <t>Visible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</si>
</sst>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NumberFormat="1"/>
    <xf numFmtId="0" fontId="0" fillId="33" borderId="12" xfId="0" applyFill="1" applyBorder="1"/>
    <xf numFmtId="0" fontId="0" fillId="33" borderId="14" xfId="0" applyFill="1" applyBorder="1"/>
    <xf numFmtId="0" fontId="0" fillId="33" borderId="15" xfId="0" applyFill="1" applyBorder="1"/>
    <xf numFmtId="0" fontId="0" fillId="33" borderId="0" xfId="0" applyFill="1" applyBorder="1"/>
    <xf numFmtId="0" fontId="0" fillId="33" borderId="16" xfId="0" applyFill="1" applyBorder="1"/>
    <xf numFmtId="0" fontId="18" fillId="33" borderId="11" xfId="0" applyFont="1" applyFill="1" applyBorder="1" applyAlignment="1">
      <alignment horizontal="center"/>
    </xf>
    <xf numFmtId="0" fontId="0" fillId="33" borderId="0" xfId="0" applyNumberFormat="1" applyFill="1" applyBorder="1" applyAlignment="1"/>
    <xf numFmtId="0" fontId="0" fillId="33" borderId="0" xfId="0" applyFill="1" applyBorder="1" applyAlignment="1"/>
    <xf numFmtId="0" fontId="0" fillId="33" borderId="10" xfId="0" applyFill="1" applyBorder="1" applyAlignment="1"/>
    <xf numFmtId="0" fontId="0" fillId="33" borderId="17" xfId="0" applyFill="1" applyBorder="1"/>
    <xf numFmtId="0" fontId="0" fillId="33" borderId="10" xfId="0" applyFill="1" applyBorder="1"/>
    <xf numFmtId="0" fontId="0" fillId="33" borderId="18" xfId="0" applyFill="1" applyBorder="1"/>
    <xf numFmtId="0" fontId="0" fillId="34" borderId="12" xfId="0" applyFill="1" applyBorder="1"/>
    <xf numFmtId="0" fontId="0" fillId="34" borderId="14" xfId="0" applyFill="1" applyBorder="1"/>
    <xf numFmtId="0" fontId="0" fillId="34" borderId="15" xfId="0" applyFill="1" applyBorder="1"/>
    <xf numFmtId="0" fontId="18" fillId="34" borderId="11" xfId="0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16" xfId="0" applyFill="1" applyBorder="1"/>
    <xf numFmtId="0" fontId="0" fillId="34" borderId="0" xfId="0" applyNumberFormat="1" applyFill="1" applyBorder="1" applyAlignment="1"/>
    <xf numFmtId="0" fontId="0" fillId="34" borderId="0" xfId="0" applyFill="1" applyBorder="1" applyAlignment="1"/>
    <xf numFmtId="164" fontId="0" fillId="34" borderId="0" xfId="0" applyNumberFormat="1" applyFill="1" applyBorder="1"/>
    <xf numFmtId="0" fontId="0" fillId="34" borderId="10" xfId="0" applyFill="1" applyBorder="1" applyAlignment="1"/>
    <xf numFmtId="0" fontId="0" fillId="34" borderId="0" xfId="0" applyFill="1" applyBorder="1"/>
    <xf numFmtId="0" fontId="0" fillId="34" borderId="17" xfId="0" applyFill="1" applyBorder="1"/>
    <xf numFmtId="0" fontId="0" fillId="34" borderId="10" xfId="0" applyNumberFormat="1" applyFill="1" applyBorder="1"/>
    <xf numFmtId="0" fontId="0" fillId="34" borderId="10" xfId="0" applyFill="1" applyBorder="1"/>
    <xf numFmtId="0" fontId="0" fillId="34" borderId="18" xfId="0" applyFill="1" applyBorder="1"/>
    <xf numFmtId="0" fontId="16" fillId="34" borderId="13" xfId="0" applyFont="1" applyFill="1" applyBorder="1"/>
    <xf numFmtId="0" fontId="16" fillId="33" borderId="13" xfId="0" applyFont="1" applyFill="1" applyBorder="1"/>
    <xf numFmtId="2" fontId="0" fillId="0" borderId="0" xfId="0" applyNumberFormat="1"/>
    <xf numFmtId="0" fontId="16" fillId="0" borderId="0" xfId="0" applyFont="1"/>
    <xf numFmtId="0" fontId="0" fillId="0" borderId="0" xfId="0"/>
    <xf numFmtId="1" fontId="0" fillId="0" borderId="0" xfId="0" applyNumberFormat="1"/>
    <xf numFmtId="165" fontId="0" fillId="0" borderId="0" xfId="0" applyNumberFormat="1"/>
    <xf numFmtId="0" fontId="0" fillId="33" borderId="0" xfId="0" applyFill="1"/>
    <xf numFmtId="0" fontId="16" fillId="33" borderId="0" xfId="0" applyFont="1" applyFill="1"/>
    <xf numFmtId="0" fontId="16" fillId="35" borderId="0" xfId="0" applyFont="1" applyFill="1"/>
    <xf numFmtId="0" fontId="0" fillId="35" borderId="0" xfId="0" applyFill="1"/>
    <xf numFmtId="0" fontId="16" fillId="34" borderId="0" xfId="0" applyFont="1" applyFill="1"/>
    <xf numFmtId="0" fontId="0" fillId="34" borderId="0" xfId="0" applyFill="1"/>
    <xf numFmtId="0" fontId="16" fillId="36" borderId="0" xfId="0" applyFont="1" applyFill="1"/>
    <xf numFmtId="0" fontId="0" fillId="36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Height historgam - all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numRef>
              <c:f>Histograms!$B$4:$B$21</c:f>
              <c:numCache>
                <c:formatCode>General</c:formatCode>
                <c:ptCount val="18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</c:numCache>
            </c:numRef>
          </c:cat>
          <c:val>
            <c:numRef>
              <c:f>Histograms!$C$4:$C$21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19</c:v>
                </c:pt>
                <c:pt idx="4">
                  <c:v>47</c:v>
                </c:pt>
                <c:pt idx="5">
                  <c:v>86</c:v>
                </c:pt>
                <c:pt idx="6">
                  <c:v>89</c:v>
                </c:pt>
                <c:pt idx="7">
                  <c:v>66</c:v>
                </c:pt>
                <c:pt idx="8">
                  <c:v>55</c:v>
                </c:pt>
                <c:pt idx="9">
                  <c:v>42</c:v>
                </c:pt>
                <c:pt idx="10">
                  <c:v>27</c:v>
                </c:pt>
                <c:pt idx="11">
                  <c:v>16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axId val="73406720"/>
        <c:axId val="73802112"/>
      </c:barChart>
      <c:catAx>
        <c:axId val="73406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d95_2011</a:t>
                </a:r>
              </a:p>
            </c:rich>
          </c:tx>
        </c:title>
        <c:numFmt formatCode="General" sourceLinked="1"/>
        <c:tickLblPos val="nextTo"/>
        <c:crossAx val="73802112"/>
        <c:crosses val="autoZero"/>
        <c:auto val="1"/>
        <c:lblAlgn val="ctr"/>
        <c:lblOffset val="100"/>
      </c:catAx>
      <c:valAx>
        <c:axId val="738021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734067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Visually estimated density vs. Proportion of ground returns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3483192979256002"/>
                  <c:y val="-0.30196432349256763"/>
                </c:manualLayout>
              </c:layout>
              <c:numFmt formatCode="General" sourceLinked="0"/>
            </c:trendlineLbl>
          </c:trendline>
          <c:xVal>
            <c:numRef>
              <c:f>Plots_by_species!$G$2:$G$474</c:f>
              <c:numCache>
                <c:formatCode>General</c:formatCode>
                <c:ptCount val="473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1</c:v>
                </c:pt>
                <c:pt idx="60">
                  <c:v>3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1</c:v>
                </c:pt>
                <c:pt idx="71">
                  <c:v>2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1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2</c:v>
                </c:pt>
                <c:pt idx="87">
                  <c:v>1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1</c:v>
                </c:pt>
                <c:pt idx="94">
                  <c:v>2</c:v>
                </c:pt>
                <c:pt idx="95">
                  <c:v>3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1</c:v>
                </c:pt>
                <c:pt idx="106">
                  <c:v>2</c:v>
                </c:pt>
                <c:pt idx="107">
                  <c:v>2</c:v>
                </c:pt>
                <c:pt idx="108">
                  <c:v>1</c:v>
                </c:pt>
                <c:pt idx="109">
                  <c:v>2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3</c:v>
                </c:pt>
                <c:pt idx="114">
                  <c:v>3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1</c:v>
                </c:pt>
                <c:pt idx="127">
                  <c:v>1</c:v>
                </c:pt>
                <c:pt idx="128">
                  <c:v>2</c:v>
                </c:pt>
                <c:pt idx="129">
                  <c:v>1</c:v>
                </c:pt>
                <c:pt idx="130">
                  <c:v>2</c:v>
                </c:pt>
                <c:pt idx="131">
                  <c:v>3</c:v>
                </c:pt>
                <c:pt idx="132">
                  <c:v>2</c:v>
                </c:pt>
                <c:pt idx="133">
                  <c:v>2</c:v>
                </c:pt>
                <c:pt idx="134">
                  <c:v>3</c:v>
                </c:pt>
                <c:pt idx="135">
                  <c:v>3</c:v>
                </c:pt>
                <c:pt idx="136">
                  <c:v>2</c:v>
                </c:pt>
                <c:pt idx="137">
                  <c:v>1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3</c:v>
                </c:pt>
                <c:pt idx="159">
                  <c:v>2</c:v>
                </c:pt>
                <c:pt idx="160">
                  <c:v>3</c:v>
                </c:pt>
                <c:pt idx="161">
                  <c:v>1</c:v>
                </c:pt>
                <c:pt idx="162">
                  <c:v>2</c:v>
                </c:pt>
                <c:pt idx="163">
                  <c:v>3</c:v>
                </c:pt>
                <c:pt idx="164">
                  <c:v>1</c:v>
                </c:pt>
                <c:pt idx="165">
                  <c:v>3</c:v>
                </c:pt>
                <c:pt idx="166">
                  <c:v>1</c:v>
                </c:pt>
                <c:pt idx="167">
                  <c:v>1</c:v>
                </c:pt>
                <c:pt idx="168">
                  <c:v>2</c:v>
                </c:pt>
                <c:pt idx="169">
                  <c:v>3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3</c:v>
                </c:pt>
                <c:pt idx="178">
                  <c:v>2</c:v>
                </c:pt>
                <c:pt idx="179">
                  <c:v>2</c:v>
                </c:pt>
                <c:pt idx="180">
                  <c:v>1</c:v>
                </c:pt>
                <c:pt idx="181">
                  <c:v>2</c:v>
                </c:pt>
                <c:pt idx="182">
                  <c:v>2</c:v>
                </c:pt>
                <c:pt idx="183">
                  <c:v>3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1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1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3</c:v>
                </c:pt>
                <c:pt idx="200">
                  <c:v>2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</c:v>
                </c:pt>
                <c:pt idx="226">
                  <c:v>2</c:v>
                </c:pt>
                <c:pt idx="227">
                  <c:v>1</c:v>
                </c:pt>
                <c:pt idx="228">
                  <c:v>2</c:v>
                </c:pt>
                <c:pt idx="229">
                  <c:v>1</c:v>
                </c:pt>
                <c:pt idx="230">
                  <c:v>1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1</c:v>
                </c:pt>
                <c:pt idx="235">
                  <c:v>1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1</c:v>
                </c:pt>
                <c:pt idx="244">
                  <c:v>1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1</c:v>
                </c:pt>
                <c:pt idx="256">
                  <c:v>1</c:v>
                </c:pt>
                <c:pt idx="257">
                  <c:v>2</c:v>
                </c:pt>
                <c:pt idx="258">
                  <c:v>2</c:v>
                </c:pt>
                <c:pt idx="259">
                  <c:v>3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1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3</c:v>
                </c:pt>
                <c:pt idx="280">
                  <c:v>1</c:v>
                </c:pt>
                <c:pt idx="281">
                  <c:v>1</c:v>
                </c:pt>
                <c:pt idx="282">
                  <c:v>2</c:v>
                </c:pt>
                <c:pt idx="283">
                  <c:v>2</c:v>
                </c:pt>
                <c:pt idx="284">
                  <c:v>1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3</c:v>
                </c:pt>
                <c:pt idx="295">
                  <c:v>2</c:v>
                </c:pt>
                <c:pt idx="296">
                  <c:v>2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3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1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2</c:v>
                </c:pt>
                <c:pt idx="323">
                  <c:v>2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1</c:v>
                </c:pt>
                <c:pt idx="328">
                  <c:v>1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1</c:v>
                </c:pt>
                <c:pt idx="347">
                  <c:v>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2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2</c:v>
                </c:pt>
                <c:pt idx="359">
                  <c:v>2</c:v>
                </c:pt>
                <c:pt idx="360">
                  <c:v>2</c:v>
                </c:pt>
                <c:pt idx="361">
                  <c:v>2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</c:v>
                </c:pt>
                <c:pt idx="366">
                  <c:v>2</c:v>
                </c:pt>
                <c:pt idx="367">
                  <c:v>2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3</c:v>
                </c:pt>
                <c:pt idx="379">
                  <c:v>1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3</c:v>
                </c:pt>
                <c:pt idx="387">
                  <c:v>3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2</c:v>
                </c:pt>
                <c:pt idx="397">
                  <c:v>2</c:v>
                </c:pt>
                <c:pt idx="398">
                  <c:v>2</c:v>
                </c:pt>
                <c:pt idx="399">
                  <c:v>2</c:v>
                </c:pt>
                <c:pt idx="400">
                  <c:v>3</c:v>
                </c:pt>
                <c:pt idx="401">
                  <c:v>3</c:v>
                </c:pt>
                <c:pt idx="402">
                  <c:v>1</c:v>
                </c:pt>
                <c:pt idx="403">
                  <c:v>2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2</c:v>
                </c:pt>
                <c:pt idx="408">
                  <c:v>3</c:v>
                </c:pt>
                <c:pt idx="409">
                  <c:v>3</c:v>
                </c:pt>
                <c:pt idx="410">
                  <c:v>2</c:v>
                </c:pt>
                <c:pt idx="411">
                  <c:v>2</c:v>
                </c:pt>
                <c:pt idx="412">
                  <c:v>2</c:v>
                </c:pt>
                <c:pt idx="413">
                  <c:v>2</c:v>
                </c:pt>
                <c:pt idx="414">
                  <c:v>2</c:v>
                </c:pt>
                <c:pt idx="415">
                  <c:v>2</c:v>
                </c:pt>
                <c:pt idx="416">
                  <c:v>2</c:v>
                </c:pt>
                <c:pt idx="417">
                  <c:v>1</c:v>
                </c:pt>
                <c:pt idx="418">
                  <c:v>2</c:v>
                </c:pt>
                <c:pt idx="419">
                  <c:v>3</c:v>
                </c:pt>
                <c:pt idx="420">
                  <c:v>2</c:v>
                </c:pt>
                <c:pt idx="421">
                  <c:v>2</c:v>
                </c:pt>
                <c:pt idx="422">
                  <c:v>2</c:v>
                </c:pt>
                <c:pt idx="423">
                  <c:v>2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1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3</c:v>
                </c:pt>
                <c:pt idx="432">
                  <c:v>2</c:v>
                </c:pt>
                <c:pt idx="433">
                  <c:v>3</c:v>
                </c:pt>
                <c:pt idx="434">
                  <c:v>2</c:v>
                </c:pt>
                <c:pt idx="435">
                  <c:v>2</c:v>
                </c:pt>
                <c:pt idx="436">
                  <c:v>2</c:v>
                </c:pt>
                <c:pt idx="437">
                  <c:v>3</c:v>
                </c:pt>
                <c:pt idx="438">
                  <c:v>3</c:v>
                </c:pt>
                <c:pt idx="439">
                  <c:v>2</c:v>
                </c:pt>
                <c:pt idx="440">
                  <c:v>2</c:v>
                </c:pt>
                <c:pt idx="441">
                  <c:v>2</c:v>
                </c:pt>
                <c:pt idx="442">
                  <c:v>3</c:v>
                </c:pt>
                <c:pt idx="443">
                  <c:v>3</c:v>
                </c:pt>
                <c:pt idx="444">
                  <c:v>3</c:v>
                </c:pt>
                <c:pt idx="445">
                  <c:v>3</c:v>
                </c:pt>
                <c:pt idx="446">
                  <c:v>3</c:v>
                </c:pt>
                <c:pt idx="447">
                  <c:v>2</c:v>
                </c:pt>
                <c:pt idx="448">
                  <c:v>1</c:v>
                </c:pt>
                <c:pt idx="449">
                  <c:v>2</c:v>
                </c:pt>
                <c:pt idx="450">
                  <c:v>2</c:v>
                </c:pt>
                <c:pt idx="451">
                  <c:v>2</c:v>
                </c:pt>
                <c:pt idx="452">
                  <c:v>2</c:v>
                </c:pt>
                <c:pt idx="453">
                  <c:v>2</c:v>
                </c:pt>
                <c:pt idx="454">
                  <c:v>2</c:v>
                </c:pt>
                <c:pt idx="455">
                  <c:v>2</c:v>
                </c:pt>
                <c:pt idx="456">
                  <c:v>3</c:v>
                </c:pt>
                <c:pt idx="457">
                  <c:v>2</c:v>
                </c:pt>
                <c:pt idx="458">
                  <c:v>2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3</c:v>
                </c:pt>
                <c:pt idx="463">
                  <c:v>1</c:v>
                </c:pt>
                <c:pt idx="464">
                  <c:v>2</c:v>
                </c:pt>
                <c:pt idx="465">
                  <c:v>2</c:v>
                </c:pt>
                <c:pt idx="466">
                  <c:v>2</c:v>
                </c:pt>
                <c:pt idx="467">
                  <c:v>2</c:v>
                </c:pt>
                <c:pt idx="468">
                  <c:v>2</c:v>
                </c:pt>
                <c:pt idx="469">
                  <c:v>2</c:v>
                </c:pt>
                <c:pt idx="470">
                  <c:v>2</c:v>
                </c:pt>
                <c:pt idx="471">
                  <c:v>2</c:v>
                </c:pt>
                <c:pt idx="472">
                  <c:v>2</c:v>
                </c:pt>
              </c:numCache>
            </c:numRef>
          </c:xVal>
          <c:yVal>
            <c:numRef>
              <c:f>Plots_by_species!$N$2:$N$474</c:f>
              <c:numCache>
                <c:formatCode>General</c:formatCode>
                <c:ptCount val="473"/>
                <c:pt idx="0">
                  <c:v>0.27628426936385397</c:v>
                </c:pt>
                <c:pt idx="1">
                  <c:v>0.46550218340611399</c:v>
                </c:pt>
                <c:pt idx="2">
                  <c:v>0.52188392007611795</c:v>
                </c:pt>
                <c:pt idx="3">
                  <c:v>0.52796654469419801</c:v>
                </c:pt>
                <c:pt idx="4">
                  <c:v>0.46351109977034999</c:v>
                </c:pt>
                <c:pt idx="5">
                  <c:v>0.47209250611518799</c:v>
                </c:pt>
                <c:pt idx="6">
                  <c:v>0.422594142259414</c:v>
                </c:pt>
                <c:pt idx="7">
                  <c:v>0.47414548641542498</c:v>
                </c:pt>
                <c:pt idx="8">
                  <c:v>0.461398728428701</c:v>
                </c:pt>
                <c:pt idx="9">
                  <c:v>0.42985971943887802</c:v>
                </c:pt>
                <c:pt idx="10">
                  <c:v>0.54247856586126297</c:v>
                </c:pt>
                <c:pt idx="11">
                  <c:v>0.434171940114215</c:v>
                </c:pt>
                <c:pt idx="12">
                  <c:v>0.49197860962566797</c:v>
                </c:pt>
                <c:pt idx="13">
                  <c:v>0.44595744680851102</c:v>
                </c:pt>
                <c:pt idx="14">
                  <c:v>0.589875275128393</c:v>
                </c:pt>
                <c:pt idx="15">
                  <c:v>0.46035805626598503</c:v>
                </c:pt>
                <c:pt idx="16">
                  <c:v>0.554730983302412</c:v>
                </c:pt>
                <c:pt idx="17">
                  <c:v>0.58526315789473704</c:v>
                </c:pt>
                <c:pt idx="18">
                  <c:v>0.46615720524017501</c:v>
                </c:pt>
                <c:pt idx="19">
                  <c:v>0.45652173913043498</c:v>
                </c:pt>
                <c:pt idx="20">
                  <c:v>0.401350971010414</c:v>
                </c:pt>
                <c:pt idx="21">
                  <c:v>0.41971383147853702</c:v>
                </c:pt>
                <c:pt idx="22">
                  <c:v>0.425862523044509</c:v>
                </c:pt>
                <c:pt idx="23">
                  <c:v>0.32278923453337999</c:v>
                </c:pt>
                <c:pt idx="24">
                  <c:v>0.55475086906141402</c:v>
                </c:pt>
                <c:pt idx="25">
                  <c:v>0.51731843575419001</c:v>
                </c:pt>
                <c:pt idx="26">
                  <c:v>0.55896927651139705</c:v>
                </c:pt>
                <c:pt idx="27">
                  <c:v>0.59227467811158796</c:v>
                </c:pt>
                <c:pt idx="28">
                  <c:v>0.39898477157360401</c:v>
                </c:pt>
                <c:pt idx="29">
                  <c:v>0.420550847457627</c:v>
                </c:pt>
                <c:pt idx="30">
                  <c:v>0.48083242059145698</c:v>
                </c:pt>
                <c:pt idx="31">
                  <c:v>0.426251025430681</c:v>
                </c:pt>
                <c:pt idx="32">
                  <c:v>0.643923240938166</c:v>
                </c:pt>
                <c:pt idx="33">
                  <c:v>0.37055335968379399</c:v>
                </c:pt>
                <c:pt idx="34">
                  <c:v>0.40744368266405501</c:v>
                </c:pt>
                <c:pt idx="35">
                  <c:v>0.69290976058931897</c:v>
                </c:pt>
                <c:pt idx="36">
                  <c:v>0.69728601252609601</c:v>
                </c:pt>
                <c:pt idx="37">
                  <c:v>0.57389730085582602</c:v>
                </c:pt>
                <c:pt idx="38">
                  <c:v>0.49097374179431102</c:v>
                </c:pt>
                <c:pt idx="39">
                  <c:v>0.434137658227848</c:v>
                </c:pt>
                <c:pt idx="40">
                  <c:v>0.29935275080906099</c:v>
                </c:pt>
                <c:pt idx="41">
                  <c:v>0.52084115659031205</c:v>
                </c:pt>
                <c:pt idx="42">
                  <c:v>0.41092296684951102</c:v>
                </c:pt>
                <c:pt idx="43">
                  <c:v>0.50529595015576301</c:v>
                </c:pt>
                <c:pt idx="44">
                  <c:v>0.46889400921659002</c:v>
                </c:pt>
                <c:pt idx="45">
                  <c:v>0.40524781341107902</c:v>
                </c:pt>
                <c:pt idx="46">
                  <c:v>0.54832596336070705</c:v>
                </c:pt>
                <c:pt idx="47">
                  <c:v>0.60473700399876995</c:v>
                </c:pt>
                <c:pt idx="48">
                  <c:v>0.46005346005345998</c:v>
                </c:pt>
                <c:pt idx="49">
                  <c:v>0.42952182952182999</c:v>
                </c:pt>
                <c:pt idx="50">
                  <c:v>0.56724908573750499</c:v>
                </c:pt>
                <c:pt idx="51">
                  <c:v>0.54960937499999996</c:v>
                </c:pt>
                <c:pt idx="52">
                  <c:v>0.44351593933766598</c:v>
                </c:pt>
                <c:pt idx="53">
                  <c:v>0.442815249266862</c:v>
                </c:pt>
                <c:pt idx="54">
                  <c:v>0.53493834409864904</c:v>
                </c:pt>
                <c:pt idx="55">
                  <c:v>0.49215769393810899</c:v>
                </c:pt>
                <c:pt idx="56">
                  <c:v>0.50320512820512797</c:v>
                </c:pt>
                <c:pt idx="57">
                  <c:v>0.498053309374064</c:v>
                </c:pt>
                <c:pt idx="58">
                  <c:v>0.43838967971530302</c:v>
                </c:pt>
                <c:pt idx="59">
                  <c:v>0.65533411488862803</c:v>
                </c:pt>
                <c:pt idx="60">
                  <c:v>0.33814008240141302</c:v>
                </c:pt>
                <c:pt idx="61">
                  <c:v>0.43373031117940802</c:v>
                </c:pt>
                <c:pt idx="62">
                  <c:v>0.52503912363067295</c:v>
                </c:pt>
                <c:pt idx="63">
                  <c:v>0.50989564591579695</c:v>
                </c:pt>
                <c:pt idx="64">
                  <c:v>0.55262130870300497</c:v>
                </c:pt>
                <c:pt idx="65">
                  <c:v>0.51383243739347095</c:v>
                </c:pt>
                <c:pt idx="66">
                  <c:v>0.45063538611925702</c:v>
                </c:pt>
                <c:pt idx="67">
                  <c:v>0.40902801798685601</c:v>
                </c:pt>
                <c:pt idx="68">
                  <c:v>0.40943292347219701</c:v>
                </c:pt>
                <c:pt idx="69">
                  <c:v>0.42064097672644002</c:v>
                </c:pt>
                <c:pt idx="70">
                  <c:v>0.45505946578280398</c:v>
                </c:pt>
                <c:pt idx="71">
                  <c:v>0.42226890756302499</c:v>
                </c:pt>
                <c:pt idx="72">
                  <c:v>0.50089338892197699</c:v>
                </c:pt>
                <c:pt idx="73">
                  <c:v>0.37568058076225003</c:v>
                </c:pt>
                <c:pt idx="74">
                  <c:v>0.45377756921633</c:v>
                </c:pt>
                <c:pt idx="75">
                  <c:v>0.41571428571428598</c:v>
                </c:pt>
                <c:pt idx="76">
                  <c:v>0.394620811287478</c:v>
                </c:pt>
                <c:pt idx="77">
                  <c:v>0.442786069651741</c:v>
                </c:pt>
                <c:pt idx="78">
                  <c:v>0.39044834307992199</c:v>
                </c:pt>
                <c:pt idx="79">
                  <c:v>0.52391177044700399</c:v>
                </c:pt>
                <c:pt idx="80">
                  <c:v>0.36689169357205798</c:v>
                </c:pt>
                <c:pt idx="81">
                  <c:v>0.38064165307232201</c:v>
                </c:pt>
                <c:pt idx="82">
                  <c:v>0.447885519008971</c:v>
                </c:pt>
                <c:pt idx="83">
                  <c:v>0.417400493131384</c:v>
                </c:pt>
                <c:pt idx="84">
                  <c:v>0.557663800770827</c:v>
                </c:pt>
                <c:pt idx="85">
                  <c:v>0.65299969852276196</c:v>
                </c:pt>
                <c:pt idx="86">
                  <c:v>0.48178778814006701</c:v>
                </c:pt>
                <c:pt idx="87">
                  <c:v>0.49175877448128802</c:v>
                </c:pt>
                <c:pt idx="88">
                  <c:v>0.51523036889637197</c:v>
                </c:pt>
                <c:pt idx="89">
                  <c:v>0.42221180880974701</c:v>
                </c:pt>
                <c:pt idx="90">
                  <c:v>0.44963503649635</c:v>
                </c:pt>
                <c:pt idx="91">
                  <c:v>0.53560371517027905</c:v>
                </c:pt>
                <c:pt idx="92">
                  <c:v>0.57929834734705699</c:v>
                </c:pt>
                <c:pt idx="93">
                  <c:v>0.57113858645506599</c:v>
                </c:pt>
                <c:pt idx="94">
                  <c:v>0.47031700288184403</c:v>
                </c:pt>
                <c:pt idx="95">
                  <c:v>0.49466950959488298</c:v>
                </c:pt>
                <c:pt idx="96">
                  <c:v>0.45397676496872202</c:v>
                </c:pt>
                <c:pt idx="97">
                  <c:v>0.42712515273171597</c:v>
                </c:pt>
                <c:pt idx="98">
                  <c:v>0.49512918254976701</c:v>
                </c:pt>
                <c:pt idx="99">
                  <c:v>0.41446923597024998</c:v>
                </c:pt>
                <c:pt idx="100">
                  <c:v>0.34025032938076399</c:v>
                </c:pt>
                <c:pt idx="101">
                  <c:v>0.52112676056338003</c:v>
                </c:pt>
                <c:pt idx="102">
                  <c:v>0.55205735660847899</c:v>
                </c:pt>
                <c:pt idx="103">
                  <c:v>0.52017654476670905</c:v>
                </c:pt>
                <c:pt idx="104">
                  <c:v>0.49047619047619001</c:v>
                </c:pt>
                <c:pt idx="105">
                  <c:v>0.64537941397445497</c:v>
                </c:pt>
                <c:pt idx="106">
                  <c:v>0.40891789015769398</c:v>
                </c:pt>
                <c:pt idx="107">
                  <c:v>0.44924496644295298</c:v>
                </c:pt>
                <c:pt idx="108">
                  <c:v>0.56191806331471095</c:v>
                </c:pt>
                <c:pt idx="109">
                  <c:v>0.48744865358283901</c:v>
                </c:pt>
                <c:pt idx="110">
                  <c:v>0.51494396014943999</c:v>
                </c:pt>
                <c:pt idx="111">
                  <c:v>0.58056265984654698</c:v>
                </c:pt>
                <c:pt idx="112">
                  <c:v>0.55909090909090897</c:v>
                </c:pt>
                <c:pt idx="113">
                  <c:v>0.49300466355762801</c:v>
                </c:pt>
                <c:pt idx="114">
                  <c:v>0.27699427060379</c:v>
                </c:pt>
                <c:pt idx="115">
                  <c:v>0.42043222003929298</c:v>
                </c:pt>
                <c:pt idx="116">
                  <c:v>0.436500470366886</c:v>
                </c:pt>
                <c:pt idx="117">
                  <c:v>0.52917316692667704</c:v>
                </c:pt>
                <c:pt idx="118">
                  <c:v>0.53361009101069801</c:v>
                </c:pt>
                <c:pt idx="119">
                  <c:v>0.57653307580878799</c:v>
                </c:pt>
                <c:pt idx="120">
                  <c:v>0.59774436090225602</c:v>
                </c:pt>
                <c:pt idx="121">
                  <c:v>0.48311026131293799</c:v>
                </c:pt>
                <c:pt idx="122">
                  <c:v>0.36557643238227799</c:v>
                </c:pt>
                <c:pt idx="123">
                  <c:v>0.42742742742742701</c:v>
                </c:pt>
                <c:pt idx="124">
                  <c:v>0.51261585993820802</c:v>
                </c:pt>
                <c:pt idx="125">
                  <c:v>0.53358208955223896</c:v>
                </c:pt>
                <c:pt idx="126">
                  <c:v>0.61664392905866305</c:v>
                </c:pt>
                <c:pt idx="127">
                  <c:v>0.55850727387729304</c:v>
                </c:pt>
                <c:pt idx="128">
                  <c:v>0.53125</c:v>
                </c:pt>
                <c:pt idx="129">
                  <c:v>0.55077574047954903</c:v>
                </c:pt>
                <c:pt idx="130">
                  <c:v>0.463309914129586</c:v>
                </c:pt>
                <c:pt idx="131">
                  <c:v>0.41401869158878501</c:v>
                </c:pt>
                <c:pt idx="132">
                  <c:v>0.48946360153256702</c:v>
                </c:pt>
                <c:pt idx="133">
                  <c:v>0.38447146866230097</c:v>
                </c:pt>
                <c:pt idx="134">
                  <c:v>0.36673346693386799</c:v>
                </c:pt>
                <c:pt idx="135">
                  <c:v>0.36711281070745699</c:v>
                </c:pt>
                <c:pt idx="136">
                  <c:v>0.33797468354430399</c:v>
                </c:pt>
                <c:pt idx="137">
                  <c:v>0.41547049441786299</c:v>
                </c:pt>
                <c:pt idx="138">
                  <c:v>0.534810126582278</c:v>
                </c:pt>
                <c:pt idx="139">
                  <c:v>0.504468718967229</c:v>
                </c:pt>
                <c:pt idx="140">
                  <c:v>0.43192064923354401</c:v>
                </c:pt>
                <c:pt idx="141">
                  <c:v>0.45240532241555798</c:v>
                </c:pt>
                <c:pt idx="142">
                  <c:v>0.51902173913043503</c:v>
                </c:pt>
                <c:pt idx="143">
                  <c:v>0.47</c:v>
                </c:pt>
                <c:pt idx="144">
                  <c:v>0.349875104079933</c:v>
                </c:pt>
                <c:pt idx="145">
                  <c:v>0.424723424723425</c:v>
                </c:pt>
                <c:pt idx="146">
                  <c:v>0.58486055776892398</c:v>
                </c:pt>
                <c:pt idx="147">
                  <c:v>0.50829485206088598</c:v>
                </c:pt>
                <c:pt idx="148">
                  <c:v>0.40600000000000003</c:v>
                </c:pt>
                <c:pt idx="149">
                  <c:v>0.371428571428571</c:v>
                </c:pt>
                <c:pt idx="150">
                  <c:v>0.41111111111111098</c:v>
                </c:pt>
                <c:pt idx="151">
                  <c:v>0.363363363363363</c:v>
                </c:pt>
                <c:pt idx="152">
                  <c:v>0.469122023809524</c:v>
                </c:pt>
                <c:pt idx="153">
                  <c:v>0.38812561334641799</c:v>
                </c:pt>
                <c:pt idx="154">
                  <c:v>0.52036094400740396</c:v>
                </c:pt>
                <c:pt idx="155">
                  <c:v>0.44364754098360698</c:v>
                </c:pt>
                <c:pt idx="156">
                  <c:v>0.41325301204819298</c:v>
                </c:pt>
                <c:pt idx="157">
                  <c:v>0.44237135118868498</c:v>
                </c:pt>
                <c:pt idx="158">
                  <c:v>0.43538461538461498</c:v>
                </c:pt>
                <c:pt idx="159">
                  <c:v>0.53474114441416898</c:v>
                </c:pt>
                <c:pt idx="160">
                  <c:v>0.32731063238359998</c:v>
                </c:pt>
                <c:pt idx="161">
                  <c:v>0.59820877084620105</c:v>
                </c:pt>
                <c:pt idx="162">
                  <c:v>0.37935767224814698</c:v>
                </c:pt>
                <c:pt idx="163">
                  <c:v>0.24397764501830799</c:v>
                </c:pt>
                <c:pt idx="164">
                  <c:v>0.645058448459086</c:v>
                </c:pt>
                <c:pt idx="165">
                  <c:v>0.32630654369784801</c:v>
                </c:pt>
                <c:pt idx="166">
                  <c:v>0.56871437618746001</c:v>
                </c:pt>
                <c:pt idx="167">
                  <c:v>0.54474959612277896</c:v>
                </c:pt>
                <c:pt idx="168">
                  <c:v>0.53829590895109203</c:v>
                </c:pt>
                <c:pt idx="169">
                  <c:v>0.32524271844660202</c:v>
                </c:pt>
                <c:pt idx="170">
                  <c:v>0.61251261352169495</c:v>
                </c:pt>
                <c:pt idx="171">
                  <c:v>0.53027577937649895</c:v>
                </c:pt>
                <c:pt idx="172">
                  <c:v>0.51002949852507395</c:v>
                </c:pt>
                <c:pt idx="173">
                  <c:v>0.57137931034482803</c:v>
                </c:pt>
                <c:pt idx="174">
                  <c:v>0.447579107891727</c:v>
                </c:pt>
                <c:pt idx="175">
                  <c:v>0.42393736017897099</c:v>
                </c:pt>
                <c:pt idx="176">
                  <c:v>0.28375733855185897</c:v>
                </c:pt>
                <c:pt idx="177">
                  <c:v>0.43124415341440597</c:v>
                </c:pt>
                <c:pt idx="178">
                  <c:v>0.39631021523744397</c:v>
                </c:pt>
                <c:pt idx="179">
                  <c:v>0.48507731032002899</c:v>
                </c:pt>
                <c:pt idx="180">
                  <c:v>0.57614483493077695</c:v>
                </c:pt>
                <c:pt idx="181">
                  <c:v>0.20185375901132899</c:v>
                </c:pt>
                <c:pt idx="182">
                  <c:v>0.33399800598205398</c:v>
                </c:pt>
                <c:pt idx="183">
                  <c:v>0.200571895424837</c:v>
                </c:pt>
                <c:pt idx="184">
                  <c:v>0.45066889632106999</c:v>
                </c:pt>
                <c:pt idx="185">
                  <c:v>0.28827215756490598</c:v>
                </c:pt>
                <c:pt idx="186">
                  <c:v>0.28200192492781501</c:v>
                </c:pt>
                <c:pt idx="187">
                  <c:v>0.41623108665749697</c:v>
                </c:pt>
                <c:pt idx="188">
                  <c:v>0.41061606160616099</c:v>
                </c:pt>
                <c:pt idx="189">
                  <c:v>0.63087248322147604</c:v>
                </c:pt>
                <c:pt idx="190">
                  <c:v>0.339776195320448</c:v>
                </c:pt>
                <c:pt idx="191">
                  <c:v>0.413962635201573</c:v>
                </c:pt>
                <c:pt idx="192">
                  <c:v>0.43795620437956201</c:v>
                </c:pt>
                <c:pt idx="193">
                  <c:v>0.39777081156391503</c:v>
                </c:pt>
                <c:pt idx="194">
                  <c:v>0.44040066777963299</c:v>
                </c:pt>
                <c:pt idx="195">
                  <c:v>0.46729957805907202</c:v>
                </c:pt>
                <c:pt idx="196">
                  <c:v>0.241935483870968</c:v>
                </c:pt>
                <c:pt idx="197">
                  <c:v>0.39478957915831703</c:v>
                </c:pt>
                <c:pt idx="198">
                  <c:v>0.44382207578253702</c:v>
                </c:pt>
                <c:pt idx="199">
                  <c:v>0.306005719733079</c:v>
                </c:pt>
                <c:pt idx="200">
                  <c:v>0.44962884411452803</c:v>
                </c:pt>
                <c:pt idx="201">
                  <c:v>0.49498207885304701</c:v>
                </c:pt>
                <c:pt idx="202">
                  <c:v>0.52910685805422697</c:v>
                </c:pt>
                <c:pt idx="203">
                  <c:v>0.55127946806367101</c:v>
                </c:pt>
                <c:pt idx="204">
                  <c:v>0.40438871473354199</c:v>
                </c:pt>
                <c:pt idx="205">
                  <c:v>0.43073341094295697</c:v>
                </c:pt>
                <c:pt idx="206">
                  <c:v>0.64307138572285505</c:v>
                </c:pt>
                <c:pt idx="207">
                  <c:v>0.58006175562417295</c:v>
                </c:pt>
                <c:pt idx="208">
                  <c:v>0.55310621242485003</c:v>
                </c:pt>
                <c:pt idx="209">
                  <c:v>0.44853737811484301</c:v>
                </c:pt>
                <c:pt idx="210">
                  <c:v>0.47854077253218902</c:v>
                </c:pt>
                <c:pt idx="211">
                  <c:v>0.64506172839506204</c:v>
                </c:pt>
                <c:pt idx="212">
                  <c:v>0.68274111675126903</c:v>
                </c:pt>
                <c:pt idx="213">
                  <c:v>0.56200787401574803</c:v>
                </c:pt>
                <c:pt idx="214">
                  <c:v>0.53536345776031402</c:v>
                </c:pt>
                <c:pt idx="215">
                  <c:v>0.49737118822292298</c:v>
                </c:pt>
                <c:pt idx="216">
                  <c:v>0.552208835341365</c:v>
                </c:pt>
                <c:pt idx="217">
                  <c:v>0.60495156081808399</c:v>
                </c:pt>
                <c:pt idx="218">
                  <c:v>0.44808743169398901</c:v>
                </c:pt>
                <c:pt idx="219">
                  <c:v>0.55946819978440498</c:v>
                </c:pt>
                <c:pt idx="220">
                  <c:v>0.53686200378071802</c:v>
                </c:pt>
                <c:pt idx="221">
                  <c:v>0.61117078410311498</c:v>
                </c:pt>
                <c:pt idx="222">
                  <c:v>0.60107334525939204</c:v>
                </c:pt>
                <c:pt idx="223">
                  <c:v>0.51476635514018698</c:v>
                </c:pt>
                <c:pt idx="224">
                  <c:v>0.50903614457831303</c:v>
                </c:pt>
                <c:pt idx="225">
                  <c:v>0.55147058823529405</c:v>
                </c:pt>
                <c:pt idx="226">
                  <c:v>0.56582125603864697</c:v>
                </c:pt>
                <c:pt idx="227">
                  <c:v>0.59143327841845095</c:v>
                </c:pt>
                <c:pt idx="228">
                  <c:v>0.54263093788063299</c:v>
                </c:pt>
                <c:pt idx="229">
                  <c:v>0.58094603597601602</c:v>
                </c:pt>
                <c:pt idx="230">
                  <c:v>0.57600950118764804</c:v>
                </c:pt>
                <c:pt idx="231">
                  <c:v>0.257101086048454</c:v>
                </c:pt>
                <c:pt idx="232">
                  <c:v>0.17831590533847</c:v>
                </c:pt>
                <c:pt idx="233">
                  <c:v>0.23361344537815101</c:v>
                </c:pt>
                <c:pt idx="234">
                  <c:v>0.446682464454976</c:v>
                </c:pt>
                <c:pt idx="235">
                  <c:v>0.55512943432406503</c:v>
                </c:pt>
                <c:pt idx="236">
                  <c:v>0.38578258158387002</c:v>
                </c:pt>
                <c:pt idx="237">
                  <c:v>0.225400457665904</c:v>
                </c:pt>
                <c:pt idx="238">
                  <c:v>0.18060200668896301</c:v>
                </c:pt>
                <c:pt idx="239">
                  <c:v>0.326433958954569</c:v>
                </c:pt>
                <c:pt idx="240">
                  <c:v>0.33699160748870199</c:v>
                </c:pt>
                <c:pt idx="241">
                  <c:v>0.29507829977628602</c:v>
                </c:pt>
                <c:pt idx="242">
                  <c:v>0.32081911262798601</c:v>
                </c:pt>
                <c:pt idx="243">
                  <c:v>0.37440585009140798</c:v>
                </c:pt>
                <c:pt idx="244">
                  <c:v>0.44739336492891002</c:v>
                </c:pt>
                <c:pt idx="245">
                  <c:v>0.20961386918833699</c:v>
                </c:pt>
                <c:pt idx="246">
                  <c:v>0.29771398192450799</c:v>
                </c:pt>
                <c:pt idx="247">
                  <c:v>0.30620493773213903</c:v>
                </c:pt>
                <c:pt idx="248">
                  <c:v>0.225471085120208</c:v>
                </c:pt>
                <c:pt idx="249">
                  <c:v>0.26836086404066101</c:v>
                </c:pt>
                <c:pt idx="250">
                  <c:v>0.289641203703704</c:v>
                </c:pt>
                <c:pt idx="251">
                  <c:v>0.32670807453416201</c:v>
                </c:pt>
                <c:pt idx="252">
                  <c:v>0.32012028430836498</c:v>
                </c:pt>
                <c:pt idx="253">
                  <c:v>0.309788654060067</c:v>
                </c:pt>
                <c:pt idx="254">
                  <c:v>0.337539432176656</c:v>
                </c:pt>
                <c:pt idx="255">
                  <c:v>0.50345107592367</c:v>
                </c:pt>
                <c:pt idx="256">
                  <c:v>0.42353579175704997</c:v>
                </c:pt>
                <c:pt idx="257">
                  <c:v>0.360797144556811</c:v>
                </c:pt>
                <c:pt idx="258">
                  <c:v>0.28602667832932399</c:v>
                </c:pt>
                <c:pt idx="259">
                  <c:v>0.27841845140033</c:v>
                </c:pt>
                <c:pt idx="260">
                  <c:v>0.38251366120218599</c:v>
                </c:pt>
                <c:pt idx="261">
                  <c:v>0.43723849372384899</c:v>
                </c:pt>
                <c:pt idx="262">
                  <c:v>0.39358600583090397</c:v>
                </c:pt>
                <c:pt idx="263">
                  <c:v>0.30410958904109597</c:v>
                </c:pt>
                <c:pt idx="264">
                  <c:v>0.37805512220488802</c:v>
                </c:pt>
                <c:pt idx="265">
                  <c:v>0.22240644244433899</c:v>
                </c:pt>
                <c:pt idx="266">
                  <c:v>0.26161697555734598</c:v>
                </c:pt>
                <c:pt idx="267">
                  <c:v>0.28245564629681802</c:v>
                </c:pt>
                <c:pt idx="268">
                  <c:v>0.25144508670520199</c:v>
                </c:pt>
                <c:pt idx="269">
                  <c:v>0.370764762826718</c:v>
                </c:pt>
                <c:pt idx="270">
                  <c:v>0.42568250758341802</c:v>
                </c:pt>
                <c:pt idx="271">
                  <c:v>0.30465212021408</c:v>
                </c:pt>
                <c:pt idx="272">
                  <c:v>0.40477242598320801</c:v>
                </c:pt>
                <c:pt idx="273">
                  <c:v>0.31212979654905998</c:v>
                </c:pt>
                <c:pt idx="274">
                  <c:v>0.49316686350598998</c:v>
                </c:pt>
                <c:pt idx="275">
                  <c:v>0.34989200863930903</c:v>
                </c:pt>
                <c:pt idx="276">
                  <c:v>0.28402016009487102</c:v>
                </c:pt>
                <c:pt idx="277">
                  <c:v>0.30196078431372497</c:v>
                </c:pt>
                <c:pt idx="278">
                  <c:v>0.28669167954093999</c:v>
                </c:pt>
                <c:pt idx="279">
                  <c:v>0.21227621483376</c:v>
                </c:pt>
                <c:pt idx="280">
                  <c:v>0.53062678062678104</c:v>
                </c:pt>
                <c:pt idx="281">
                  <c:v>0.44676013641530898</c:v>
                </c:pt>
                <c:pt idx="282">
                  <c:v>0.27183004349280698</c:v>
                </c:pt>
                <c:pt idx="283">
                  <c:v>0.296650717703349</c:v>
                </c:pt>
                <c:pt idx="284">
                  <c:v>0.36467661691542302</c:v>
                </c:pt>
                <c:pt idx="285">
                  <c:v>0.27492189718829901</c:v>
                </c:pt>
                <c:pt idx="286">
                  <c:v>0.39959377115775202</c:v>
                </c:pt>
                <c:pt idx="287">
                  <c:v>0.36630434782608701</c:v>
                </c:pt>
                <c:pt idx="288">
                  <c:v>0.27755102040816299</c:v>
                </c:pt>
                <c:pt idx="289">
                  <c:v>0.34673253986076802</c:v>
                </c:pt>
                <c:pt idx="290">
                  <c:v>0.30511627906976702</c:v>
                </c:pt>
                <c:pt idx="291">
                  <c:v>0.301369863013699</c:v>
                </c:pt>
                <c:pt idx="292">
                  <c:v>0.38166311300639699</c:v>
                </c:pt>
                <c:pt idx="293">
                  <c:v>0.29045643153527001</c:v>
                </c:pt>
                <c:pt idx="294">
                  <c:v>0.29582929194956398</c:v>
                </c:pt>
                <c:pt idx="295">
                  <c:v>0.32918149466192198</c:v>
                </c:pt>
                <c:pt idx="296">
                  <c:v>0.39818548387096803</c:v>
                </c:pt>
                <c:pt idx="297">
                  <c:v>0.30790441176470601</c:v>
                </c:pt>
                <c:pt idx="298">
                  <c:v>0.3</c:v>
                </c:pt>
                <c:pt idx="299">
                  <c:v>0.52328159645232797</c:v>
                </c:pt>
                <c:pt idx="300">
                  <c:v>0.30309278350515501</c:v>
                </c:pt>
                <c:pt idx="301">
                  <c:v>0.322322322322322</c:v>
                </c:pt>
                <c:pt idx="302">
                  <c:v>0.31322957198443602</c:v>
                </c:pt>
                <c:pt idx="303">
                  <c:v>0.27126744408334902</c:v>
                </c:pt>
                <c:pt idx="304">
                  <c:v>0.31602914389799602</c:v>
                </c:pt>
                <c:pt idx="305">
                  <c:v>0.48848848848848803</c:v>
                </c:pt>
                <c:pt idx="306">
                  <c:v>0.522448979591837</c:v>
                </c:pt>
                <c:pt idx="307">
                  <c:v>0.297222222222222</c:v>
                </c:pt>
                <c:pt idx="308">
                  <c:v>0.54620123203285398</c:v>
                </c:pt>
                <c:pt idx="309">
                  <c:v>0.30404738400789699</c:v>
                </c:pt>
                <c:pt idx="310">
                  <c:v>0.26721098534050802</c:v>
                </c:pt>
                <c:pt idx="311">
                  <c:v>0.32567432567432603</c:v>
                </c:pt>
                <c:pt idx="312">
                  <c:v>0.34120734908136502</c:v>
                </c:pt>
                <c:pt idx="313">
                  <c:v>0.329847908745247</c:v>
                </c:pt>
                <c:pt idx="314">
                  <c:v>0.53264604810996596</c:v>
                </c:pt>
                <c:pt idx="315">
                  <c:v>0.52704257767548901</c:v>
                </c:pt>
                <c:pt idx="316">
                  <c:v>0.45766345123258301</c:v>
                </c:pt>
                <c:pt idx="317">
                  <c:v>0.36446010571356702</c:v>
                </c:pt>
                <c:pt idx="318">
                  <c:v>0.33805668016194301</c:v>
                </c:pt>
                <c:pt idx="319">
                  <c:v>0.32739861523244301</c:v>
                </c:pt>
                <c:pt idx="320">
                  <c:v>0.314705882352941</c:v>
                </c:pt>
                <c:pt idx="321">
                  <c:v>0.23718267794922801</c:v>
                </c:pt>
                <c:pt idx="322">
                  <c:v>0.28899545683998001</c:v>
                </c:pt>
                <c:pt idx="323">
                  <c:v>0.286138613861386</c:v>
                </c:pt>
                <c:pt idx="324">
                  <c:v>0.35049683830171602</c:v>
                </c:pt>
                <c:pt idx="325">
                  <c:v>0.37717601547388802</c:v>
                </c:pt>
                <c:pt idx="326">
                  <c:v>0.35736677115987497</c:v>
                </c:pt>
                <c:pt idx="327">
                  <c:v>0.64118372379778099</c:v>
                </c:pt>
                <c:pt idx="328">
                  <c:v>0.41288278775079201</c:v>
                </c:pt>
                <c:pt idx="329">
                  <c:v>0.22463272975743101</c:v>
                </c:pt>
                <c:pt idx="330">
                  <c:v>0.25367065733001998</c:v>
                </c:pt>
                <c:pt idx="331">
                  <c:v>0.33900106269925601</c:v>
                </c:pt>
                <c:pt idx="332">
                  <c:v>0.405200433369447</c:v>
                </c:pt>
                <c:pt idx="333">
                  <c:v>0.471518987341772</c:v>
                </c:pt>
                <c:pt idx="334">
                  <c:v>0.389221556886228</c:v>
                </c:pt>
                <c:pt idx="335">
                  <c:v>0.29995196926032702</c:v>
                </c:pt>
                <c:pt idx="336">
                  <c:v>0.37077625570776301</c:v>
                </c:pt>
                <c:pt idx="337">
                  <c:v>0.34657039711191301</c:v>
                </c:pt>
                <c:pt idx="338">
                  <c:v>0.325842696629214</c:v>
                </c:pt>
                <c:pt idx="339">
                  <c:v>0.29225352112676101</c:v>
                </c:pt>
                <c:pt idx="340">
                  <c:v>0.29650263076446898</c:v>
                </c:pt>
                <c:pt idx="341">
                  <c:v>0.39117043121149903</c:v>
                </c:pt>
                <c:pt idx="342">
                  <c:v>0.33498023715414998</c:v>
                </c:pt>
                <c:pt idx="343">
                  <c:v>0.347130761994356</c:v>
                </c:pt>
                <c:pt idx="344">
                  <c:v>0.33936261843238602</c:v>
                </c:pt>
                <c:pt idx="345">
                  <c:v>0.278820375335121</c:v>
                </c:pt>
                <c:pt idx="346">
                  <c:v>0.42060988433228202</c:v>
                </c:pt>
                <c:pt idx="347">
                  <c:v>0.32692307692307698</c:v>
                </c:pt>
                <c:pt idx="348">
                  <c:v>0.34372049102927299</c:v>
                </c:pt>
                <c:pt idx="349">
                  <c:v>0.30810810810810801</c:v>
                </c:pt>
                <c:pt idx="350">
                  <c:v>0.276607854297097</c:v>
                </c:pt>
                <c:pt idx="351">
                  <c:v>0.278055555555556</c:v>
                </c:pt>
                <c:pt idx="352">
                  <c:v>0.31826923076923103</c:v>
                </c:pt>
                <c:pt idx="353">
                  <c:v>0.32820512820512798</c:v>
                </c:pt>
                <c:pt idx="354">
                  <c:v>0.39868565169769998</c:v>
                </c:pt>
                <c:pt idx="355">
                  <c:v>0.343157894736842</c:v>
                </c:pt>
                <c:pt idx="356">
                  <c:v>0.40382678751258799</c:v>
                </c:pt>
                <c:pt idx="357">
                  <c:v>0.373595505617978</c:v>
                </c:pt>
                <c:pt idx="358">
                  <c:v>0.397900763358779</c:v>
                </c:pt>
                <c:pt idx="359">
                  <c:v>0.47633434038267902</c:v>
                </c:pt>
                <c:pt idx="360">
                  <c:v>0.26937618147448</c:v>
                </c:pt>
                <c:pt idx="361">
                  <c:v>0.46411483253588498</c:v>
                </c:pt>
                <c:pt idx="362">
                  <c:v>0.30285893810870201</c:v>
                </c:pt>
                <c:pt idx="363">
                  <c:v>0.22258195062727601</c:v>
                </c:pt>
                <c:pt idx="364">
                  <c:v>0.31396534148827698</c:v>
                </c:pt>
                <c:pt idx="365">
                  <c:v>0.33390119250425898</c:v>
                </c:pt>
                <c:pt idx="366">
                  <c:v>0.25664388762338602</c:v>
                </c:pt>
                <c:pt idx="367">
                  <c:v>0.29113573407202198</c:v>
                </c:pt>
                <c:pt idx="368">
                  <c:v>0.36</c:v>
                </c:pt>
                <c:pt idx="369">
                  <c:v>0.34074074074074101</c:v>
                </c:pt>
                <c:pt idx="370">
                  <c:v>0.37064413938753998</c:v>
                </c:pt>
                <c:pt idx="371">
                  <c:v>0.29821073558648098</c:v>
                </c:pt>
                <c:pt idx="372">
                  <c:v>0.334343434343434</c:v>
                </c:pt>
                <c:pt idx="373">
                  <c:v>0.34384537131230902</c:v>
                </c:pt>
                <c:pt idx="374">
                  <c:v>0.19573835480673901</c:v>
                </c:pt>
                <c:pt idx="375">
                  <c:v>0.140291359010178</c:v>
                </c:pt>
                <c:pt idx="376">
                  <c:v>0.176561295296839</c:v>
                </c:pt>
                <c:pt idx="377">
                  <c:v>0.30091920657958399</c:v>
                </c:pt>
                <c:pt idx="378">
                  <c:v>0.18165440624530901</c:v>
                </c:pt>
                <c:pt idx="379">
                  <c:v>0.29189189189189202</c:v>
                </c:pt>
                <c:pt idx="380">
                  <c:v>0.35873015873015901</c:v>
                </c:pt>
                <c:pt idx="381">
                  <c:v>0.31177606177606199</c:v>
                </c:pt>
                <c:pt idx="382">
                  <c:v>0.321888412017167</c:v>
                </c:pt>
                <c:pt idx="383">
                  <c:v>0.380645161290323</c:v>
                </c:pt>
                <c:pt idx="384">
                  <c:v>0.345528455284553</c:v>
                </c:pt>
                <c:pt idx="385">
                  <c:v>0.28353413654618498</c:v>
                </c:pt>
                <c:pt idx="386">
                  <c:v>0.31075334143377897</c:v>
                </c:pt>
                <c:pt idx="387">
                  <c:v>0.28436452301127702</c:v>
                </c:pt>
                <c:pt idx="388">
                  <c:v>0.19230769230769201</c:v>
                </c:pt>
                <c:pt idx="389">
                  <c:v>0.39210284664830097</c:v>
                </c:pt>
                <c:pt idx="390">
                  <c:v>0.35752688172043001</c:v>
                </c:pt>
                <c:pt idx="391">
                  <c:v>0.16326202348399499</c:v>
                </c:pt>
                <c:pt idx="392">
                  <c:v>0.31065318818040399</c:v>
                </c:pt>
                <c:pt idx="393">
                  <c:v>0.13923829489867201</c:v>
                </c:pt>
                <c:pt idx="394">
                  <c:v>0.13289036544850499</c:v>
                </c:pt>
                <c:pt idx="395">
                  <c:v>0.292584269662921</c:v>
                </c:pt>
                <c:pt idx="396">
                  <c:v>0.23394723743155799</c:v>
                </c:pt>
                <c:pt idx="397">
                  <c:v>0.280841799709724</c:v>
                </c:pt>
                <c:pt idx="398">
                  <c:v>0.34043970686209202</c:v>
                </c:pt>
                <c:pt idx="399">
                  <c:v>0.10552763819095499</c:v>
                </c:pt>
                <c:pt idx="400">
                  <c:v>0.22434607645875301</c:v>
                </c:pt>
                <c:pt idx="401">
                  <c:v>0.29375000000000001</c:v>
                </c:pt>
                <c:pt idx="402">
                  <c:v>0.44233517044294801</c:v>
                </c:pt>
                <c:pt idx="403">
                  <c:v>0.185651059864896</c:v>
                </c:pt>
                <c:pt idx="404">
                  <c:v>0.312922465208748</c:v>
                </c:pt>
                <c:pt idx="405">
                  <c:v>0.24439595318389201</c:v>
                </c:pt>
                <c:pt idx="406">
                  <c:v>0.288299403660292</c:v>
                </c:pt>
                <c:pt idx="407">
                  <c:v>0.27101038715769599</c:v>
                </c:pt>
                <c:pt idx="408">
                  <c:v>0.12705210563882899</c:v>
                </c:pt>
                <c:pt idx="409">
                  <c:v>0.33100824350031699</c:v>
                </c:pt>
                <c:pt idx="410">
                  <c:v>0.18525766470971899</c:v>
                </c:pt>
                <c:pt idx="411">
                  <c:v>0.33038254821372098</c:v>
                </c:pt>
                <c:pt idx="412">
                  <c:v>0.43992773261065898</c:v>
                </c:pt>
                <c:pt idx="413">
                  <c:v>0.177132146204311</c:v>
                </c:pt>
                <c:pt idx="414">
                  <c:v>0.25350877192982502</c:v>
                </c:pt>
                <c:pt idx="415">
                  <c:v>0.134855899945623</c:v>
                </c:pt>
                <c:pt idx="416">
                  <c:v>0.14459871317304401</c:v>
                </c:pt>
                <c:pt idx="417">
                  <c:v>0.34221707222865999</c:v>
                </c:pt>
                <c:pt idx="418">
                  <c:v>0.26242710358233801</c:v>
                </c:pt>
                <c:pt idx="419">
                  <c:v>0.28787520680690099</c:v>
                </c:pt>
                <c:pt idx="420">
                  <c:v>0.31221719457013603</c:v>
                </c:pt>
                <c:pt idx="421">
                  <c:v>0.27029670687968699</c:v>
                </c:pt>
                <c:pt idx="422">
                  <c:v>0.18893783651492899</c:v>
                </c:pt>
                <c:pt idx="423">
                  <c:v>0.16200527704485501</c:v>
                </c:pt>
                <c:pt idx="424">
                  <c:v>0.20837537840565101</c:v>
                </c:pt>
                <c:pt idx="425">
                  <c:v>0.29179030662710198</c:v>
                </c:pt>
                <c:pt idx="426">
                  <c:v>0.28423363004511598</c:v>
                </c:pt>
                <c:pt idx="427">
                  <c:v>0.31240428790199098</c:v>
                </c:pt>
                <c:pt idx="428">
                  <c:v>0.30504833512352297</c:v>
                </c:pt>
                <c:pt idx="429">
                  <c:v>0.219094247246022</c:v>
                </c:pt>
                <c:pt idx="430">
                  <c:v>0.25250501002004</c:v>
                </c:pt>
                <c:pt idx="431">
                  <c:v>0.22709551656920099</c:v>
                </c:pt>
                <c:pt idx="432">
                  <c:v>0.16642651296829999</c:v>
                </c:pt>
                <c:pt idx="433">
                  <c:v>0.174710063598952</c:v>
                </c:pt>
                <c:pt idx="434">
                  <c:v>0.223030303030303</c:v>
                </c:pt>
                <c:pt idx="435">
                  <c:v>0.26966292134831499</c:v>
                </c:pt>
                <c:pt idx="436">
                  <c:v>0.167735042735043</c:v>
                </c:pt>
                <c:pt idx="437">
                  <c:v>0.165428937259923</c:v>
                </c:pt>
                <c:pt idx="438">
                  <c:v>0.106365159128978</c:v>
                </c:pt>
                <c:pt idx="439">
                  <c:v>0.36123916651299998</c:v>
                </c:pt>
                <c:pt idx="440">
                  <c:v>0.151821386603995</c:v>
                </c:pt>
                <c:pt idx="441">
                  <c:v>0.24868913857677899</c:v>
                </c:pt>
                <c:pt idx="442">
                  <c:v>0.27131072410632401</c:v>
                </c:pt>
                <c:pt idx="443">
                  <c:v>0.30531400966183597</c:v>
                </c:pt>
                <c:pt idx="444">
                  <c:v>0.31083650190114098</c:v>
                </c:pt>
                <c:pt idx="445">
                  <c:v>0.176368072499129</c:v>
                </c:pt>
                <c:pt idx="446">
                  <c:v>0.226315789473684</c:v>
                </c:pt>
                <c:pt idx="447">
                  <c:v>0.404013961605585</c:v>
                </c:pt>
                <c:pt idx="448">
                  <c:v>0.32235528942115799</c:v>
                </c:pt>
                <c:pt idx="449">
                  <c:v>0.110141766630316</c:v>
                </c:pt>
                <c:pt idx="450">
                  <c:v>0.355932203389831</c:v>
                </c:pt>
                <c:pt idx="451">
                  <c:v>0.136210384356035</c:v>
                </c:pt>
                <c:pt idx="452">
                  <c:v>0.111458740711772</c:v>
                </c:pt>
                <c:pt idx="453">
                  <c:v>0.34340382678751302</c:v>
                </c:pt>
                <c:pt idx="454">
                  <c:v>0.15528634361233501</c:v>
                </c:pt>
                <c:pt idx="455">
                  <c:v>0.19320730535084901</c:v>
                </c:pt>
                <c:pt idx="456">
                  <c:v>0.26256983240223503</c:v>
                </c:pt>
                <c:pt idx="457">
                  <c:v>0.46974169741697402</c:v>
                </c:pt>
                <c:pt idx="458">
                  <c:v>0.44440459110473501</c:v>
                </c:pt>
                <c:pt idx="459">
                  <c:v>0.26229016786570702</c:v>
                </c:pt>
                <c:pt idx="460">
                  <c:v>0.314775160599572</c:v>
                </c:pt>
                <c:pt idx="461">
                  <c:v>0.170173985086993</c:v>
                </c:pt>
                <c:pt idx="462">
                  <c:v>0.10010649627263001</c:v>
                </c:pt>
                <c:pt idx="463">
                  <c:v>0.39092872570194398</c:v>
                </c:pt>
                <c:pt idx="464">
                  <c:v>0.227644024075666</c:v>
                </c:pt>
                <c:pt idx="465">
                  <c:v>0.308553971486762</c:v>
                </c:pt>
                <c:pt idx="466">
                  <c:v>0.31387665198237902</c:v>
                </c:pt>
                <c:pt idx="467">
                  <c:v>0.174226804123711</c:v>
                </c:pt>
                <c:pt idx="468">
                  <c:v>0.12682481751824801</c:v>
                </c:pt>
                <c:pt idx="469">
                  <c:v>0.289725590299936</c:v>
                </c:pt>
                <c:pt idx="470">
                  <c:v>0.16493656286043801</c:v>
                </c:pt>
                <c:pt idx="471">
                  <c:v>0.18678160919540199</c:v>
                </c:pt>
                <c:pt idx="472">
                  <c:v>0.14482758620689701</c:v>
                </c:pt>
              </c:numCache>
            </c:numRef>
          </c:yVal>
        </c:ser>
        <c:axId val="160311168"/>
        <c:axId val="74880128"/>
      </c:scatterChart>
      <c:valAx>
        <c:axId val="160311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dens</a:t>
                </a:r>
              </a:p>
            </c:rich>
          </c:tx>
        </c:title>
        <c:numFmt formatCode="General" sourceLinked="1"/>
        <c:tickLblPos val="nextTo"/>
        <c:crossAx val="74880128"/>
        <c:crosses val="autoZero"/>
        <c:crossBetween val="midCat"/>
      </c:valAx>
      <c:valAx>
        <c:axId val="748801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pgnd_2011</a:t>
                </a:r>
              </a:p>
            </c:rich>
          </c:tx>
        </c:title>
        <c:numFmt formatCode="General" sourceLinked="1"/>
        <c:tickLblPos val="nextTo"/>
        <c:crossAx val="1603111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Height histogram by species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Pine</c:v>
          </c:tx>
          <c:cat>
            <c:numRef>
              <c:f>Histograms!$K$4:$K$21</c:f>
              <c:numCache>
                <c:formatCode>General</c:formatCode>
                <c:ptCount val="18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</c:numCache>
            </c:numRef>
          </c:cat>
          <c:val>
            <c:numRef>
              <c:f>Histograms!$F$4:$F$21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13</c:v>
                </c:pt>
                <c:pt idx="4">
                  <c:v>32</c:v>
                </c:pt>
                <c:pt idx="5">
                  <c:v>44</c:v>
                </c:pt>
                <c:pt idx="6">
                  <c:v>60</c:v>
                </c:pt>
                <c:pt idx="7">
                  <c:v>35</c:v>
                </c:pt>
                <c:pt idx="8">
                  <c:v>18</c:v>
                </c:pt>
                <c:pt idx="9">
                  <c:v>10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v>Spruce</c:v>
          </c:tx>
          <c:cat>
            <c:numRef>
              <c:f>Histograms!$K$4:$K$21</c:f>
              <c:numCache>
                <c:formatCode>General</c:formatCode>
                <c:ptCount val="18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</c:numCache>
            </c:numRef>
          </c:cat>
          <c:val>
            <c:numRef>
              <c:f>Histograms!$I$4:$I$21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13</c:v>
                </c:pt>
                <c:pt idx="7">
                  <c:v>17</c:v>
                </c:pt>
                <c:pt idx="8">
                  <c:v>29</c:v>
                </c:pt>
                <c:pt idx="9">
                  <c:v>25</c:v>
                </c:pt>
                <c:pt idx="10">
                  <c:v>20</c:v>
                </c:pt>
                <c:pt idx="11">
                  <c:v>15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v>Birch</c:v>
          </c:tx>
          <c:cat>
            <c:numRef>
              <c:f>Histograms!$K$4:$K$21</c:f>
              <c:numCache>
                <c:formatCode>General</c:formatCode>
                <c:ptCount val="18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</c:numCache>
            </c:numRef>
          </c:cat>
          <c:val>
            <c:numRef>
              <c:f>Histograms!$L$4:$L$21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34</c:v>
                </c:pt>
                <c:pt idx="6">
                  <c:v>16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axId val="74898048"/>
        <c:axId val="74899840"/>
      </c:barChart>
      <c:catAx>
        <c:axId val="74898048"/>
        <c:scaling>
          <c:orientation val="minMax"/>
        </c:scaling>
        <c:axPos val="b"/>
        <c:numFmt formatCode="General" sourceLinked="1"/>
        <c:tickLblPos val="nextTo"/>
        <c:crossAx val="74899840"/>
        <c:crosses val="autoZero"/>
        <c:auto val="1"/>
        <c:lblAlgn val="ctr"/>
        <c:lblOffset val="100"/>
      </c:catAx>
      <c:valAx>
        <c:axId val="74899840"/>
        <c:scaling>
          <c:orientation val="minMax"/>
        </c:scaling>
        <c:axPos val="l"/>
        <c:majorGridlines/>
        <c:numFmt formatCode="General" sourceLinked="1"/>
        <c:tickLblPos val="nextTo"/>
        <c:crossAx val="748980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Species histogram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numRef>
              <c:f>Histograms!$B$27:$B$29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Histograms!$C$27:$C$29</c:f>
              <c:numCache>
                <c:formatCode>General</c:formatCode>
                <c:ptCount val="3"/>
                <c:pt idx="0">
                  <c:v>231</c:v>
                </c:pt>
                <c:pt idx="1">
                  <c:v>143</c:v>
                </c:pt>
                <c:pt idx="2">
                  <c:v>99</c:v>
                </c:pt>
              </c:numCache>
            </c:numRef>
          </c:val>
        </c:ser>
        <c:axId val="80224256"/>
        <c:axId val="80226176"/>
      </c:barChart>
      <c:catAx>
        <c:axId val="80224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Species</a:t>
                </a:r>
              </a:p>
            </c:rich>
          </c:tx>
        </c:title>
        <c:numFmt formatCode="General" sourceLinked="1"/>
        <c:tickLblPos val="nextTo"/>
        <c:crossAx val="80226176"/>
        <c:crosses val="autoZero"/>
        <c:auto val="1"/>
        <c:lblAlgn val="ctr"/>
        <c:lblOffset val="100"/>
      </c:catAx>
      <c:valAx>
        <c:axId val="802261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Frequaency</a:t>
                </a:r>
              </a:p>
            </c:rich>
          </c:tx>
        </c:title>
        <c:numFmt formatCode="General" sourceLinked="1"/>
        <c:tickLblPos val="nextTo"/>
        <c:crossAx val="802242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8</xdr:row>
      <xdr:rowOff>38099</xdr:rowOff>
    </xdr:from>
    <xdr:to>
      <xdr:col>17</xdr:col>
      <xdr:colOff>561975</xdr:colOff>
      <xdr:row>22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161924</xdr:colOff>
      <xdr:row>25</xdr:row>
      <xdr:rowOff>171449</xdr:rowOff>
    </xdr:from>
    <xdr:to>
      <xdr:col>19</xdr:col>
      <xdr:colOff>323849</xdr:colOff>
      <xdr:row>44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419100</xdr:colOff>
      <xdr:row>0</xdr:row>
      <xdr:rowOff>28575</xdr:rowOff>
    </xdr:from>
    <xdr:to>
      <xdr:col>18</xdr:col>
      <xdr:colOff>66675</xdr:colOff>
      <xdr:row>14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85725</xdr:colOff>
      <xdr:row>29</xdr:row>
      <xdr:rowOff>133350</xdr:rowOff>
    </xdr:from>
    <xdr:to>
      <xdr:col>8</xdr:col>
      <xdr:colOff>390525</xdr:colOff>
      <xdr:row>44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483"/>
  <sheetViews>
    <sheetView tabSelected="1" topLeftCell="R1" workbookViewId="0">
      <selection activeCell="W5" sqref="W5"/>
    </sheetView>
  </sheetViews>
  <sheetFormatPr defaultRowHeight="15"/>
  <cols>
    <col min="1" max="7" width="9.140625" style="36"/>
    <col min="8" max="17" width="9.140625" style="39"/>
    <col min="18" max="23" width="9.140625" style="41"/>
    <col min="24" max="24" width="9.140625" style="43"/>
    <col min="25" max="26" width="10" style="43" bestFit="1" customWidth="1"/>
    <col min="27" max="59" width="9.140625" style="43"/>
  </cols>
  <sheetData>
    <row r="1" spans="1:59" s="33" customFormat="1">
      <c r="A1" s="37" t="s">
        <v>55</v>
      </c>
      <c r="B1" s="36"/>
      <c r="C1" s="36"/>
      <c r="D1" s="36"/>
      <c r="E1" s="36"/>
      <c r="F1" s="36"/>
      <c r="G1" s="36"/>
      <c r="H1" s="38" t="s">
        <v>54</v>
      </c>
      <c r="I1" s="39"/>
      <c r="J1" s="39"/>
      <c r="K1" s="39"/>
      <c r="L1" s="39"/>
      <c r="M1" s="39"/>
      <c r="N1" s="39"/>
      <c r="O1" s="39"/>
      <c r="P1" s="39"/>
      <c r="Q1" s="39"/>
      <c r="R1" s="40" t="s">
        <v>56</v>
      </c>
      <c r="S1" s="41"/>
      <c r="T1" s="41"/>
      <c r="U1" s="41"/>
      <c r="V1" s="41"/>
      <c r="W1" s="41"/>
      <c r="X1" s="42" t="s">
        <v>57</v>
      </c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</row>
    <row r="2" spans="1:59" s="33" customFormat="1">
      <c r="A2" s="37"/>
      <c r="B2" s="36"/>
      <c r="C2" s="36"/>
      <c r="D2" s="36"/>
      <c r="E2" s="36"/>
      <c r="F2" s="36"/>
      <c r="G2" s="36"/>
      <c r="H2" s="38"/>
      <c r="I2" s="39"/>
      <c r="J2" s="39"/>
      <c r="K2" s="39"/>
      <c r="L2" s="39"/>
      <c r="M2" s="39"/>
      <c r="N2" s="39"/>
      <c r="O2" s="39"/>
      <c r="P2" s="39"/>
      <c r="Q2" s="39"/>
      <c r="R2" s="41"/>
      <c r="S2" s="41"/>
      <c r="T2" s="41"/>
      <c r="U2" s="41"/>
      <c r="V2" s="41"/>
      <c r="W2" s="41"/>
      <c r="X2" s="42" t="s">
        <v>33</v>
      </c>
      <c r="Y2" s="43"/>
      <c r="Z2" s="43"/>
      <c r="AA2" s="42" t="s">
        <v>37</v>
      </c>
      <c r="AB2" s="43"/>
      <c r="AC2" s="43"/>
      <c r="AD2" s="42" t="s">
        <v>38</v>
      </c>
      <c r="AE2" s="43"/>
      <c r="AF2" s="43"/>
      <c r="AG2" s="42" t="s">
        <v>39</v>
      </c>
      <c r="AH2" s="43"/>
      <c r="AI2" s="43"/>
      <c r="AJ2" s="42" t="s">
        <v>40</v>
      </c>
      <c r="AK2" s="43"/>
      <c r="AL2" s="43"/>
      <c r="AM2" s="42" t="s">
        <v>41</v>
      </c>
      <c r="AN2" s="43"/>
      <c r="AO2" s="43"/>
      <c r="AP2" s="42" t="s">
        <v>42</v>
      </c>
      <c r="AQ2" s="43"/>
      <c r="AR2" s="43"/>
      <c r="AS2" s="42" t="s">
        <v>43</v>
      </c>
      <c r="AT2" s="43"/>
      <c r="AU2" s="43"/>
      <c r="AV2" s="42" t="s">
        <v>44</v>
      </c>
      <c r="AW2" s="43"/>
      <c r="AX2" s="43"/>
      <c r="AY2" s="42" t="s">
        <v>45</v>
      </c>
      <c r="AZ2" s="43"/>
      <c r="BA2" s="43"/>
      <c r="BB2" s="42" t="s">
        <v>46</v>
      </c>
      <c r="BC2" s="43"/>
      <c r="BD2" s="43"/>
      <c r="BE2" s="42" t="s">
        <v>47</v>
      </c>
      <c r="BF2" s="43"/>
      <c r="BG2" s="43"/>
    </row>
    <row r="3" spans="1:59" s="33" customFormat="1">
      <c r="A3" s="36"/>
      <c r="B3" s="36"/>
      <c r="C3" s="36"/>
      <c r="D3" s="36"/>
      <c r="E3" s="36"/>
      <c r="F3" s="36"/>
      <c r="G3" s="36"/>
      <c r="H3" s="39"/>
      <c r="I3" s="39"/>
      <c r="J3" s="39"/>
      <c r="K3" s="39"/>
      <c r="L3" s="39"/>
      <c r="M3" s="39"/>
      <c r="N3" s="39"/>
      <c r="O3" s="39"/>
      <c r="P3" s="39"/>
      <c r="Q3" s="39"/>
      <c r="R3" s="41"/>
      <c r="S3" s="41"/>
      <c r="T3" s="41"/>
      <c r="U3" s="41"/>
      <c r="V3" s="41"/>
      <c r="W3" s="41"/>
      <c r="X3" s="42">
        <f>SUM(X5:X483)</f>
        <v>65</v>
      </c>
      <c r="Y3" s="43"/>
      <c r="Z3" s="43"/>
      <c r="AA3" s="42">
        <f>SUM(AA5:AA483)</f>
        <v>56</v>
      </c>
      <c r="AB3" s="43"/>
      <c r="AC3" s="43"/>
      <c r="AD3" s="42">
        <f>SUM(AD5:AD483)</f>
        <v>53</v>
      </c>
      <c r="AE3" s="43"/>
      <c r="AF3" s="43"/>
      <c r="AG3" s="42">
        <f>SUM(AG5:AG483)</f>
        <v>65</v>
      </c>
      <c r="AH3" s="43"/>
      <c r="AI3" s="43"/>
      <c r="AJ3" s="42">
        <f>SUM(AJ5:AJ483)</f>
        <v>73</v>
      </c>
      <c r="AK3" s="43"/>
      <c r="AL3" s="43"/>
      <c r="AM3" s="42">
        <f>SUM(AM5:AM483)</f>
        <v>54</v>
      </c>
      <c r="AN3" s="43"/>
      <c r="AO3" s="43"/>
      <c r="AP3" s="42">
        <f>SUM(AP5:AP483)</f>
        <v>58</v>
      </c>
      <c r="AQ3" s="43"/>
      <c r="AR3" s="43"/>
      <c r="AS3" s="42">
        <f>SUM(AS5:AS483)</f>
        <v>64</v>
      </c>
      <c r="AT3" s="43"/>
      <c r="AU3" s="43"/>
      <c r="AV3" s="42">
        <f>SUM(AV5:AV483)</f>
        <v>96</v>
      </c>
      <c r="AW3" s="43"/>
      <c r="AX3" s="43"/>
      <c r="AY3" s="42">
        <f>SUM(AY5:AY483)</f>
        <v>23</v>
      </c>
      <c r="AZ3" s="43"/>
      <c r="BA3" s="43"/>
      <c r="BB3" s="42">
        <f>SUM(BB5:BB483)</f>
        <v>13</v>
      </c>
      <c r="BC3" s="43"/>
      <c r="BD3" s="43"/>
      <c r="BE3" s="42">
        <f>SUM(BE5:BE483)</f>
        <v>15</v>
      </c>
      <c r="BF3" s="43"/>
      <c r="BG3" s="43"/>
    </row>
    <row r="4" spans="1:59">
      <c r="A4" s="36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9" t="s">
        <v>13</v>
      </c>
      <c r="I4" s="39" t="s">
        <v>14</v>
      </c>
      <c r="J4" s="39" t="s">
        <v>15</v>
      </c>
      <c r="K4" s="39" t="s">
        <v>16</v>
      </c>
      <c r="L4" s="39" t="s">
        <v>17</v>
      </c>
      <c r="M4" s="39" t="s">
        <v>18</v>
      </c>
      <c r="N4" s="39" t="s">
        <v>19</v>
      </c>
      <c r="O4" s="39" t="s">
        <v>20</v>
      </c>
      <c r="P4" s="39" t="s">
        <v>21</v>
      </c>
      <c r="Q4" s="39" t="s">
        <v>22</v>
      </c>
      <c r="R4" s="41" t="s">
        <v>11</v>
      </c>
      <c r="S4" s="41" t="s">
        <v>12</v>
      </c>
      <c r="T4" s="41" t="s">
        <v>24</v>
      </c>
      <c r="U4" s="41" t="s">
        <v>53</v>
      </c>
      <c r="V4" s="41" t="s">
        <v>52</v>
      </c>
      <c r="W4" s="41" t="s">
        <v>58</v>
      </c>
      <c r="X4" s="43" t="s">
        <v>48</v>
      </c>
      <c r="Y4" s="43" t="s">
        <v>49</v>
      </c>
      <c r="Z4" s="43" t="s">
        <v>50</v>
      </c>
      <c r="AA4" s="43" t="s">
        <v>48</v>
      </c>
      <c r="AB4" s="43" t="s">
        <v>49</v>
      </c>
      <c r="AC4" s="43" t="s">
        <v>50</v>
      </c>
      <c r="AD4" s="43" t="s">
        <v>48</v>
      </c>
      <c r="AE4" s="43" t="s">
        <v>49</v>
      </c>
      <c r="AF4" s="43" t="s">
        <v>50</v>
      </c>
      <c r="AG4" s="43" t="s">
        <v>48</v>
      </c>
      <c r="AH4" s="43" t="s">
        <v>49</v>
      </c>
      <c r="AI4" s="43" t="s">
        <v>50</v>
      </c>
      <c r="AJ4" s="43" t="s">
        <v>48</v>
      </c>
      <c r="AK4" s="43" t="s">
        <v>49</v>
      </c>
      <c r="AL4" s="43" t="s">
        <v>50</v>
      </c>
      <c r="AM4" s="43" t="s">
        <v>48</v>
      </c>
      <c r="AN4" s="43" t="s">
        <v>49</v>
      </c>
      <c r="AO4" s="43" t="s">
        <v>50</v>
      </c>
      <c r="AP4" s="43" t="s">
        <v>48</v>
      </c>
      <c r="AQ4" s="43" t="s">
        <v>49</v>
      </c>
      <c r="AR4" s="43" t="s">
        <v>50</v>
      </c>
      <c r="AS4" s="43" t="s">
        <v>48</v>
      </c>
      <c r="AT4" s="43" t="s">
        <v>49</v>
      </c>
      <c r="AU4" s="43" t="s">
        <v>50</v>
      </c>
      <c r="AV4" s="43" t="s">
        <v>48</v>
      </c>
      <c r="AW4" s="43" t="s">
        <v>49</v>
      </c>
      <c r="AX4" s="43" t="s">
        <v>50</v>
      </c>
      <c r="AY4" s="43" t="s">
        <v>48</v>
      </c>
      <c r="AZ4" s="43" t="s">
        <v>49</v>
      </c>
      <c r="BA4" s="43" t="s">
        <v>50</v>
      </c>
      <c r="BB4" s="43" t="s">
        <v>48</v>
      </c>
      <c r="BC4" s="43" t="s">
        <v>49</v>
      </c>
      <c r="BD4" s="43" t="s">
        <v>50</v>
      </c>
      <c r="BE4" s="43" t="s">
        <v>48</v>
      </c>
      <c r="BF4" s="43" t="s">
        <v>49</v>
      </c>
      <c r="BG4" s="43" t="s">
        <v>50</v>
      </c>
    </row>
    <row r="5" spans="1:59">
      <c r="A5" s="36">
        <v>1</v>
      </c>
      <c r="B5" s="36">
        <v>2514047.8250000002</v>
      </c>
      <c r="C5" s="36">
        <v>6860504.4939999999</v>
      </c>
      <c r="D5" s="36">
        <v>179.72091889999999</v>
      </c>
      <c r="E5" s="36">
        <v>1</v>
      </c>
      <c r="F5" s="36">
        <v>1</v>
      </c>
      <c r="G5" s="36">
        <v>2</v>
      </c>
      <c r="H5" s="39">
        <v>690</v>
      </c>
      <c r="I5" s="39">
        <v>0.20579710144927499</v>
      </c>
      <c r="J5" s="39">
        <v>12.8869952392578</v>
      </c>
      <c r="K5" s="39">
        <v>8.3588401003649793</v>
      </c>
      <c r="L5" s="39">
        <v>11.4390147399903</v>
      </c>
      <c r="M5" s="39">
        <v>3757</v>
      </c>
      <c r="N5" s="39">
        <v>0.27628426936385397</v>
      </c>
      <c r="O5" s="39">
        <v>12.3190020751953</v>
      </c>
      <c r="P5" s="39">
        <v>8.0561733843798997</v>
      </c>
      <c r="Q5" s="39">
        <v>10.7986926269531</v>
      </c>
      <c r="R5" s="41">
        <f>-2471441.562 + 0.9987798071 *B5+ 0.04612734592 *C5</f>
        <v>355995.50367412769</v>
      </c>
      <c r="S5" s="41">
        <f xml:space="preserve"> 124518.3273 - 0.04613846192 * B5 + 0.9987750048 * C5</f>
        <v>6860624.4363864502</v>
      </c>
      <c r="T5" s="41">
        <f>L5-Q5</f>
        <v>0.64032211303720032</v>
      </c>
      <c r="U5" s="41">
        <f>I5-N5</f>
        <v>-7.0487167914578985E-2</v>
      </c>
      <c r="V5" s="41">
        <f>IF(I5=-99,0,IF(T5&lt;-1,0,1))</f>
        <v>1</v>
      </c>
      <c r="W5" s="41">
        <f>IF(AND(X5=0,AA5=0,AD5=0,AG5=0,AJ5=0,AM5=0,AP5=0,AS5=0,AV5=0,AY5=0,BB5=0,BE5=0),0,1)</f>
        <v>0</v>
      </c>
      <c r="X5" s="43">
        <f>IF(ISNA(VLOOKUP($A5,Min_pix_val_per_plot!$A$3:$F$241,4,FALSE)),0,IF(OR(VLOOKUP($A5,Min_pix_val_per_plot!$A$3:$F$241,4,FALSE)=0,VLOOKUP($A5,Min_pix_val_per_plot!$A$3:$F$241,5,FALSE)=0,VLOOKUP($A5,Min_pix_val_per_plot!$A$3:$F$241,6,FALSE)=0),0,IF(VLOOKUP($A5,Min_pix_val_per_plot!$A$3:$F$241,2,FALSE)&lt;1200,0,1)))</f>
        <v>0</v>
      </c>
      <c r="Y5" s="43">
        <f>IF(X5=1,($R5-Image_corners!A$3)/Image_corners!A$2,-99)</f>
        <v>-99</v>
      </c>
      <c r="Z5" s="43">
        <f>IF(X5=1,($S5-Image_corners!A$4)/Image_corners!A$2,-99)</f>
        <v>-99</v>
      </c>
      <c r="AA5" s="43">
        <f>IF(ISNA(VLOOKUP($A5,Min_pix_val_per_plot!$H$3:$M$299,4,FALSE)),0,IF(OR(VLOOKUP($A5,Min_pix_val_per_plot!$H$3:$M$299,4,FALSE)=0,VLOOKUP($A5,Min_pix_val_per_plot!$H$3:$M$299,5,FALSE)=0,VLOOKUP($A5,Min_pix_val_per_plot!$H$3:$M$299,6,FALSE)=0),0,IF(VLOOKUP($A5,Min_pix_val_per_plot!$H$3:$M$299,2,FALSE)&lt;1200,0,1)))</f>
        <v>0</v>
      </c>
      <c r="AB5" s="43">
        <f>IF(AA5=1,($R5-Image_corners!D$3)/Image_corners!D$2,-99)</f>
        <v>-99</v>
      </c>
      <c r="AC5" s="43">
        <f>IF(AA5=1,($S5-Image_corners!D$4)/Image_corners!D$2,-99)</f>
        <v>-99</v>
      </c>
      <c r="AD5" s="43">
        <f>IF(ISNA(VLOOKUP($A5,Min_pix_val_per_plot!$O$3:$T$327,4,FALSE)),0,IF(OR(VLOOKUP($A5,Min_pix_val_per_plot!$O$3:$T$327,4,FALSE)=0,VLOOKUP($A5,Min_pix_val_per_plot!$O$3:$T$327,5,FALSE)=0,VLOOKUP($A5,Min_pix_val_per_plot!$O$3:$T$327,6,FALSE)=0),0,IF(VLOOKUP($A5,Min_pix_val_per_plot!$O$3:$T$327,2,FALSE)&lt;1200,0,1)))</f>
        <v>0</v>
      </c>
      <c r="AE5" s="43">
        <f>IF(AD5=1,($R5-Image_corners!G$3)/Image_corners!G$2,-99)</f>
        <v>-99</v>
      </c>
      <c r="AF5" s="43">
        <f>IF(AD5=1,($S5-Image_corners!G$4)/Image_corners!G$2,-99)</f>
        <v>-99</v>
      </c>
      <c r="AG5" s="43">
        <f>IF(ISNA(VLOOKUP($A5,Min_pix_val_per_plot!$V$3:$AA$335,4,FALSE)),0,IF(OR(VLOOKUP($A5,Min_pix_val_per_plot!$V$3:$AA$335,4,FALSE)=0,VLOOKUP($A5,Min_pix_val_per_plot!$V$3:$AA$335,5,FALSE)=0,VLOOKUP($A5,Min_pix_val_per_plot!$V$3:$AA$335,6,FALSE)=0),0,IF(VLOOKUP($A5,Min_pix_val_per_plot!$V$3:$AA$335,2,FALSE)&lt;1200,0,1)))</f>
        <v>0</v>
      </c>
      <c r="AH5" s="43">
        <f>IF(AG5=1,($R5-Image_corners!J$3)/Image_corners!J$2,-99)</f>
        <v>-99</v>
      </c>
      <c r="AI5" s="43">
        <f>IF(AG5=1,($S5-Image_corners!J$4)/Image_corners!J$2,-99)</f>
        <v>-99</v>
      </c>
      <c r="AJ5" s="43">
        <f>IF(ISNA(VLOOKUP($A5,Min_pix_val_per_plot!$AC$3:$AH$345,4,FALSE)),0,IF(OR(VLOOKUP($A5,Min_pix_val_per_plot!$AC$3:$AH$345,4,FALSE)=0,VLOOKUP($A5,Min_pix_val_per_plot!$AC$3:$AH$345,5,FALSE)=0,VLOOKUP($A5,Min_pix_val_per_plot!$AC$3:$AH$345,6,FALSE)=0),0,IF(VLOOKUP($A5,Min_pix_val_per_plot!$AC$3:$AH$345,2,FALSE)&lt;1200,0,1)))</f>
        <v>0</v>
      </c>
      <c r="AK5" s="43">
        <f>IF(AJ5=1,($R5-Image_corners!M$3)/Image_corners!M$2,-99)</f>
        <v>-99</v>
      </c>
      <c r="AL5" s="43">
        <f>IF(AJ5=1,($S5-Image_corners!M$4)/Image_corners!M$2,-99)</f>
        <v>-99</v>
      </c>
      <c r="AM5" s="43">
        <f>IF(ISNA(VLOOKUP($A5,Min_pix_val_per_plot!$AJ$3:$AO$325,4,FALSE)),0,IF(OR(VLOOKUP($A5,Min_pix_val_per_plot!$AJ$3:$AO$325,4,FALSE)=0,VLOOKUP($A5,Min_pix_val_per_plot!$AJ$3:$AO$325,5,FALSE)=0,VLOOKUP($A5,Min_pix_val_per_plot!$AJ$3:$AO$325,6,FALSE)=0),0,IF(VLOOKUP($A5,Min_pix_val_per_plot!$AJ$3:$AO$325,2,FALSE)&lt;1200,0,1)))</f>
        <v>0</v>
      </c>
      <c r="AN5" s="43">
        <f>IF(AM5=1,($R5-Image_corners!P$3)/Image_corners!P$2,-99)</f>
        <v>-99</v>
      </c>
      <c r="AO5" s="43">
        <f>IF(AM5=1,($S5-Image_corners!P$4)/Image_corners!P$2,-99)</f>
        <v>-99</v>
      </c>
      <c r="AP5" s="43">
        <f>IF(ISNA(VLOOKUP($A5,Min_pix_val_per_plot!$AQ$3:$AV$386,4,FALSE)),0,IF(OR(VLOOKUP($A5,Min_pix_val_per_plot!$AQ$3:$AV$386,4,FALSE)=0,VLOOKUP($A5,Min_pix_val_per_plot!$AQ$3:$AV$386,5,FALSE)=0,VLOOKUP($A5,Min_pix_val_per_plot!$AQ$3:$AV$386,6,FALSE)=0),0,IF(VLOOKUP($A5,Min_pix_val_per_plot!$AQ$3:$AV$386,2,FALSE)&lt;1200,0,1)))</f>
        <v>0</v>
      </c>
      <c r="AQ5" s="43">
        <f>IF(AP5=1,($R5-Image_corners!S$3)/Image_corners!S$2,-99)</f>
        <v>-99</v>
      </c>
      <c r="AR5" s="43">
        <f>IF(AP5=1,($S5-Image_corners!S$4)/Image_corners!S$2,-99)</f>
        <v>-99</v>
      </c>
      <c r="AS5" s="43">
        <f>IF(ISNA(VLOOKUP($A5,Min_pix_val_per_plot!$AX$3:$BC$331,4,FALSE)),0,IF(OR(VLOOKUP($A5,Min_pix_val_per_plot!$AX$3:$BC$331,4,FALSE)=0,VLOOKUP($A5,Min_pix_val_per_plot!$AX$3:$BC$331,5,FALSE)=0,VLOOKUP($A5,Min_pix_val_per_plot!$AX$3:$BC$331,6,FALSE)=0),0,IF(VLOOKUP($A5,Min_pix_val_per_plot!$AX$3:$BC$331,2,FALSE)&lt;1200,0,1)))</f>
        <v>0</v>
      </c>
      <c r="AT5" s="43">
        <f>IF(AS5=1,($R5-Image_corners!V$3)/Image_corners!V$2,-99)</f>
        <v>-99</v>
      </c>
      <c r="AU5" s="43">
        <f>IF(AS5=1,($S5-Image_corners!V$4)/Image_corners!V$2,-99)</f>
        <v>-99</v>
      </c>
      <c r="AV5" s="43">
        <f>IF(ISNA(VLOOKUP($A5,Min_pix_val_per_plot!$BE$3:$BJ$296,4,FALSE)),0,IF(OR(VLOOKUP($A5,Min_pix_val_per_plot!$BE$3:$BJ$296,4,FALSE)=0,VLOOKUP($A5,Min_pix_val_per_plot!$BE$3:$BJ$296,5,FALSE)=0,VLOOKUP($A5,Min_pix_val_per_plot!$BE$3:$BJ$296,6,FALSE)=0),0,IF(VLOOKUP($A5,Min_pix_val_per_plot!$BE$3:$BJ$296,2,FALSE)&lt;1200,0,1)))</f>
        <v>0</v>
      </c>
      <c r="AW5" s="43">
        <f>IF(AV5=1,($R5-Image_corners!Y$3)/Image_corners!Y$2,-99)</f>
        <v>-99</v>
      </c>
      <c r="AX5" s="43">
        <f>IF(AV5=1,($S5-Image_corners!Y$4)/Image_corners!Y$2,-99)</f>
        <v>-99</v>
      </c>
      <c r="AY5" s="43">
        <f>IF(ISNA(VLOOKUP($A5,Min_pix_val_per_plot!$BL$3:$BQ$59,4,FALSE)),0,IF(OR(VLOOKUP($A5,Min_pix_val_per_plot!$BL$3:$BQ$59,4,FALSE)=0,VLOOKUP($A5,Min_pix_val_per_plot!$BL$3:$BQ$59,5,FALSE)=0,VLOOKUP($A5,Min_pix_val_per_plot!$BL$3:$BQ$59,6,FALSE)=0),0,IF(VLOOKUP($A5,Min_pix_val_per_plot!$BL$3:$BQ$59,2,FALSE)&lt;1200,0,1)))</f>
        <v>0</v>
      </c>
      <c r="AZ5" s="43">
        <f>IF(AY5=1,($R5-Image_corners!AB$3)/Image_corners!AB$2,-99)</f>
        <v>-99</v>
      </c>
      <c r="BA5" s="43">
        <f>IF(AY5=1,($S5-Image_corners!AB$4)/Image_corners!AB$2,-99)</f>
        <v>-99</v>
      </c>
      <c r="BB5" s="43">
        <f>IF(ISNA(VLOOKUP($A5,Min_pix_val_per_plot!$BS$3:$BX$82,4,FALSE)),0,IF(OR(VLOOKUP($A5,Min_pix_val_per_plot!$BS$3:$BX$82,4,FALSE)=0,VLOOKUP($A5,Min_pix_val_per_plot!$BS$3:$BX$82,5,FALSE)=0,VLOOKUP($A5,Min_pix_val_per_plot!$BS$3:$BX$82,6,FALSE)=0),0,IF(VLOOKUP($A5,Min_pix_val_per_plot!$BS$3:$BX$82,2,FALSE)&lt;1200,0,1)))</f>
        <v>0</v>
      </c>
      <c r="BC5" s="43">
        <f>IF(BB5=1,($R5-Image_corners!AE$3)/Image_corners!AE$2,-99)</f>
        <v>-99</v>
      </c>
      <c r="BD5" s="43">
        <f>IF(BB5=1,($S5-Image_corners!AE$4)/Image_corners!AE$2,-99)</f>
        <v>-99</v>
      </c>
      <c r="BE5" s="43">
        <f>IF(ISNA(VLOOKUP($A5,Min_pix_val_per_plot!$BZ$3:$CE$66,4,FALSE)),0,IF(OR(VLOOKUP($A5,Min_pix_val_per_plot!$BZ$3:$CE$66,4,FALSE)=0,VLOOKUP($A5,Min_pix_val_per_plot!$BZ$3:$CE$66,5,FALSE)=0,VLOOKUP($A5,Min_pix_val_per_plot!$BZ$3:$CE$66,6,FALSE)=0),0,IF(VLOOKUP($A5,Min_pix_val_per_plot!$BZ$3:$CE$66,2,FALSE)&lt;1200,0,1)))</f>
        <v>0</v>
      </c>
      <c r="BF5" s="43">
        <f>IF(BE5=1,($R5-Image_corners!AH$3)/Image_corners!AH$2,-99)</f>
        <v>-99</v>
      </c>
      <c r="BG5" s="43">
        <f>IF(BE5=1,($S5-Image_corners!AH$4)/Image_corners!AH$2,-99)</f>
        <v>-99</v>
      </c>
    </row>
    <row r="6" spans="1:59">
      <c r="A6" s="36">
        <v>2</v>
      </c>
      <c r="B6" s="36">
        <v>2514013.1170000001</v>
      </c>
      <c r="C6" s="36">
        <v>6860669.1349999998</v>
      </c>
      <c r="D6" s="36">
        <v>191.2432996</v>
      </c>
      <c r="E6" s="36">
        <v>1</v>
      </c>
      <c r="F6" s="36">
        <v>0</v>
      </c>
      <c r="G6" s="36">
        <v>2</v>
      </c>
      <c r="H6" s="39">
        <v>1673</v>
      </c>
      <c r="I6" s="39">
        <v>0.34130304841601899</v>
      </c>
      <c r="J6" s="39">
        <v>13.8660144042969</v>
      </c>
      <c r="K6" s="39">
        <v>9.32275388188026</v>
      </c>
      <c r="L6" s="39">
        <v>12.414895935058601</v>
      </c>
      <c r="M6" s="39">
        <v>2290</v>
      </c>
      <c r="N6" s="39">
        <v>0.46550218340611399</v>
      </c>
      <c r="O6" s="39">
        <v>13.2399920654297</v>
      </c>
      <c r="P6" s="39">
        <v>8.8553124830458092</v>
      </c>
      <c r="Q6" s="39">
        <v>11.6254092407227</v>
      </c>
      <c r="R6" s="41">
        <f t="shared" ref="R6:R69" si="0">-2471441.562 + 0.9987798071 *B6+ 0.04612734592 *C6</f>
        <v>355968.43247694237</v>
      </c>
      <c r="S6" s="41">
        <f t="shared" ref="S6:S69" si="1" xml:space="preserve"> 124518.3273 - 0.04613846192 * B6 + 0.9987750048 * C6</f>
        <v>6860790.4770757519</v>
      </c>
      <c r="T6" s="41">
        <f t="shared" ref="T6:T69" si="2">L6-Q6</f>
        <v>0.78948669433590091</v>
      </c>
      <c r="U6" s="41">
        <f t="shared" ref="U6:U69" si="3">I6-N6</f>
        <v>-0.12419913499009499</v>
      </c>
      <c r="V6" s="41">
        <f t="shared" ref="V6:V69" si="4">IF(I6=-99,0,IF(T6&lt;-1,0,1))</f>
        <v>1</v>
      </c>
      <c r="W6" s="41">
        <f t="shared" ref="W6:W69" si="5">IF(AND(X6=0,AA6=0,AD6=0,AG6=0,AJ6=0,AM6=0,AP6=0,AS6=0,AV6=0,AY6=0,BB6=0,BE6=0),0,1)</f>
        <v>0</v>
      </c>
      <c r="X6" s="43">
        <f>IF(ISNA(VLOOKUP($A6,Min_pix_val_per_plot!$A$3:$F$241,4,FALSE)),0,IF(OR(VLOOKUP($A6,Min_pix_val_per_plot!$A$3:$F$241,4,FALSE)=0,VLOOKUP($A6,Min_pix_val_per_plot!$A$3:$F$241,5,FALSE)=0,VLOOKUP($A6,Min_pix_val_per_plot!$A$3:$F$241,6,FALSE)=0),0,IF(VLOOKUP($A6,Min_pix_val_per_plot!$A$3:$F$241,2,FALSE)&lt;1200,0,1)))</f>
        <v>0</v>
      </c>
      <c r="Y6" s="43">
        <f>IF(X6=1,($R6-Image_corners!A$3)/Image_corners!A$2,-99)</f>
        <v>-99</v>
      </c>
      <c r="Z6" s="43">
        <f>IF(X6=1,($S6-Image_corners!A$4)/Image_corners!A$2,-99)</f>
        <v>-99</v>
      </c>
      <c r="AA6" s="43">
        <f>IF(ISNA(VLOOKUP($A6,Min_pix_val_per_plot!$H$3:$M$299,4,FALSE)),0,IF(OR(VLOOKUP($A6,Min_pix_val_per_plot!$H$3:$M$299,4,FALSE)=0,VLOOKUP($A6,Min_pix_val_per_plot!$H$3:$M$299,5,FALSE)=0,VLOOKUP($A6,Min_pix_val_per_plot!$H$3:$M$299,6,FALSE)=0),0,IF(VLOOKUP($A6,Min_pix_val_per_plot!$H$3:$M$299,2,FALSE)&lt;1200,0,1)))</f>
        <v>0</v>
      </c>
      <c r="AB6" s="43">
        <f>IF(AA6=1,($R6-Image_corners!D$3)/Image_corners!D$2,-99)</f>
        <v>-99</v>
      </c>
      <c r="AC6" s="43">
        <f>IF(AA6=1,($S6-Image_corners!D$4)/Image_corners!D$2,-99)</f>
        <v>-99</v>
      </c>
      <c r="AD6" s="43">
        <f>IF(ISNA(VLOOKUP($A6,Min_pix_val_per_plot!$O$3:$T$327,4,FALSE)),0,IF(OR(VLOOKUP($A6,Min_pix_val_per_plot!$O$3:$T$327,4,FALSE)=0,VLOOKUP($A6,Min_pix_val_per_plot!$O$3:$T$327,5,FALSE)=0,VLOOKUP($A6,Min_pix_val_per_plot!$O$3:$T$327,6,FALSE)=0),0,IF(VLOOKUP($A6,Min_pix_val_per_plot!$O$3:$T$327,2,FALSE)&lt;1200,0,1)))</f>
        <v>0</v>
      </c>
      <c r="AE6" s="43">
        <f>IF(AD6=1,($R6-Image_corners!G$3)/Image_corners!G$2,-99)</f>
        <v>-99</v>
      </c>
      <c r="AF6" s="43">
        <f>IF(AD6=1,($S6-Image_corners!G$4)/Image_corners!G$2,-99)</f>
        <v>-99</v>
      </c>
      <c r="AG6" s="43">
        <f>IF(ISNA(VLOOKUP($A6,Min_pix_val_per_plot!$V$3:$AA$335,4,FALSE)),0,IF(OR(VLOOKUP($A6,Min_pix_val_per_plot!$V$3:$AA$335,4,FALSE)=0,VLOOKUP($A6,Min_pix_val_per_plot!$V$3:$AA$335,5,FALSE)=0,VLOOKUP($A6,Min_pix_val_per_plot!$V$3:$AA$335,6,FALSE)=0),0,IF(VLOOKUP($A6,Min_pix_val_per_plot!$V$3:$AA$335,2,FALSE)&lt;1200,0,1)))</f>
        <v>0</v>
      </c>
      <c r="AH6" s="43">
        <f>IF(AG6=1,($R6-Image_corners!J$3)/Image_corners!J$2,-99)</f>
        <v>-99</v>
      </c>
      <c r="AI6" s="43">
        <f>IF(AG6=1,($S6-Image_corners!J$4)/Image_corners!J$2,-99)</f>
        <v>-99</v>
      </c>
      <c r="AJ6" s="43">
        <f>IF(ISNA(VLOOKUP($A6,Min_pix_val_per_plot!$AC$3:$AH$345,4,FALSE)),0,IF(OR(VLOOKUP($A6,Min_pix_val_per_plot!$AC$3:$AH$345,4,FALSE)=0,VLOOKUP($A6,Min_pix_val_per_plot!$AC$3:$AH$345,5,FALSE)=0,VLOOKUP($A6,Min_pix_val_per_plot!$AC$3:$AH$345,6,FALSE)=0),0,IF(VLOOKUP($A6,Min_pix_val_per_plot!$AC$3:$AH$345,2,FALSE)&lt;1200,0,1)))</f>
        <v>0</v>
      </c>
      <c r="AK6" s="43">
        <f>IF(AJ6=1,($R6-Image_corners!M$3)/Image_corners!M$2,-99)</f>
        <v>-99</v>
      </c>
      <c r="AL6" s="43">
        <f>IF(AJ6=1,($S6-Image_corners!M$4)/Image_corners!M$2,-99)</f>
        <v>-99</v>
      </c>
      <c r="AM6" s="43">
        <f>IF(ISNA(VLOOKUP($A6,Min_pix_val_per_plot!$AJ$3:$AO$325,4,FALSE)),0,IF(OR(VLOOKUP($A6,Min_pix_val_per_plot!$AJ$3:$AO$325,4,FALSE)=0,VLOOKUP($A6,Min_pix_val_per_plot!$AJ$3:$AO$325,5,FALSE)=0,VLOOKUP($A6,Min_pix_val_per_plot!$AJ$3:$AO$325,6,FALSE)=0),0,IF(VLOOKUP($A6,Min_pix_val_per_plot!$AJ$3:$AO$325,2,FALSE)&lt;1200,0,1)))</f>
        <v>0</v>
      </c>
      <c r="AN6" s="43">
        <f>IF(AM6=1,($R6-Image_corners!P$3)/Image_corners!P$2,-99)</f>
        <v>-99</v>
      </c>
      <c r="AO6" s="43">
        <f>IF(AM6=1,($S6-Image_corners!P$4)/Image_corners!P$2,-99)</f>
        <v>-99</v>
      </c>
      <c r="AP6" s="43">
        <f>IF(ISNA(VLOOKUP($A6,Min_pix_val_per_plot!$AQ$3:$AV$386,4,FALSE)),0,IF(OR(VLOOKUP($A6,Min_pix_val_per_plot!$AQ$3:$AV$386,4,FALSE)=0,VLOOKUP($A6,Min_pix_val_per_plot!$AQ$3:$AV$386,5,FALSE)=0,VLOOKUP($A6,Min_pix_val_per_plot!$AQ$3:$AV$386,6,FALSE)=0),0,IF(VLOOKUP($A6,Min_pix_val_per_plot!$AQ$3:$AV$386,2,FALSE)&lt;1200,0,1)))</f>
        <v>0</v>
      </c>
      <c r="AQ6" s="43">
        <f>IF(AP6=1,($R6-Image_corners!S$3)/Image_corners!S$2,-99)</f>
        <v>-99</v>
      </c>
      <c r="AR6" s="43">
        <f>IF(AP6=1,($S6-Image_corners!S$4)/Image_corners!S$2,-99)</f>
        <v>-99</v>
      </c>
      <c r="AS6" s="43">
        <f>IF(ISNA(VLOOKUP($A6,Min_pix_val_per_plot!$AX$3:$BC$331,4,FALSE)),0,IF(OR(VLOOKUP($A6,Min_pix_val_per_plot!$AX$3:$BC$331,4,FALSE)=0,VLOOKUP($A6,Min_pix_val_per_plot!$AX$3:$BC$331,5,FALSE)=0,VLOOKUP($A6,Min_pix_val_per_plot!$AX$3:$BC$331,6,FALSE)=0),0,IF(VLOOKUP($A6,Min_pix_val_per_plot!$AX$3:$BC$331,2,FALSE)&lt;1200,0,1)))</f>
        <v>0</v>
      </c>
      <c r="AT6" s="43">
        <f>IF(AS6=1,($R6-Image_corners!V$3)/Image_corners!V$2,-99)</f>
        <v>-99</v>
      </c>
      <c r="AU6" s="43">
        <f>IF(AS6=1,($S6-Image_corners!V$4)/Image_corners!V$2,-99)</f>
        <v>-99</v>
      </c>
      <c r="AV6" s="43">
        <f>IF(ISNA(VLOOKUP($A6,Min_pix_val_per_plot!$BE$3:$BJ$296,4,FALSE)),0,IF(OR(VLOOKUP($A6,Min_pix_val_per_plot!$BE$3:$BJ$296,4,FALSE)=0,VLOOKUP($A6,Min_pix_val_per_plot!$BE$3:$BJ$296,5,FALSE)=0,VLOOKUP($A6,Min_pix_val_per_plot!$BE$3:$BJ$296,6,FALSE)=0),0,IF(VLOOKUP($A6,Min_pix_val_per_plot!$BE$3:$BJ$296,2,FALSE)&lt;1200,0,1)))</f>
        <v>0</v>
      </c>
      <c r="AW6" s="43">
        <f>IF(AV6=1,($R6-Image_corners!Y$3)/Image_corners!Y$2,-99)</f>
        <v>-99</v>
      </c>
      <c r="AX6" s="43">
        <f>IF(AV6=1,($S6-Image_corners!Y$4)/Image_corners!Y$2,-99)</f>
        <v>-99</v>
      </c>
      <c r="AY6" s="43">
        <f>IF(ISNA(VLOOKUP($A6,Min_pix_val_per_plot!$BL$3:$BQ$59,4,FALSE)),0,IF(OR(VLOOKUP($A6,Min_pix_val_per_plot!$BL$3:$BQ$59,4,FALSE)=0,VLOOKUP($A6,Min_pix_val_per_plot!$BL$3:$BQ$59,5,FALSE)=0,VLOOKUP($A6,Min_pix_val_per_plot!$BL$3:$BQ$59,6,FALSE)=0),0,IF(VLOOKUP($A6,Min_pix_val_per_plot!$BL$3:$BQ$59,2,FALSE)&lt;1200,0,1)))</f>
        <v>0</v>
      </c>
      <c r="AZ6" s="43">
        <f>IF(AY6=1,($R6-Image_corners!AB$3)/Image_corners!AB$2,-99)</f>
        <v>-99</v>
      </c>
      <c r="BA6" s="43">
        <f>IF(AY6=1,($S6-Image_corners!AB$4)/Image_corners!AB$2,-99)</f>
        <v>-99</v>
      </c>
      <c r="BB6" s="43">
        <f>IF(ISNA(VLOOKUP($A6,Min_pix_val_per_plot!$BS$3:$BX$82,4,FALSE)),0,IF(OR(VLOOKUP($A6,Min_pix_val_per_plot!$BS$3:$BX$82,4,FALSE)=0,VLOOKUP($A6,Min_pix_val_per_plot!$BS$3:$BX$82,5,FALSE)=0,VLOOKUP($A6,Min_pix_val_per_plot!$BS$3:$BX$82,6,FALSE)=0),0,IF(VLOOKUP($A6,Min_pix_val_per_plot!$BS$3:$BX$82,2,FALSE)&lt;1200,0,1)))</f>
        <v>0</v>
      </c>
      <c r="BC6" s="43">
        <f>IF(BB6=1,($R6-Image_corners!AE$3)/Image_corners!AE$2,-99)</f>
        <v>-99</v>
      </c>
      <c r="BD6" s="43">
        <f>IF(BB6=1,($S6-Image_corners!AE$4)/Image_corners!AE$2,-99)</f>
        <v>-99</v>
      </c>
      <c r="BE6" s="43">
        <f>IF(ISNA(VLOOKUP($A6,Min_pix_val_per_plot!$BZ$3:$CE$66,4,FALSE)),0,IF(OR(VLOOKUP($A6,Min_pix_val_per_plot!$BZ$3:$CE$66,4,FALSE)=0,VLOOKUP($A6,Min_pix_val_per_plot!$BZ$3:$CE$66,5,FALSE)=0,VLOOKUP($A6,Min_pix_val_per_plot!$BZ$3:$CE$66,6,FALSE)=0),0,IF(VLOOKUP($A6,Min_pix_val_per_plot!$BZ$3:$CE$66,2,FALSE)&lt;1200,0,1)))</f>
        <v>0</v>
      </c>
      <c r="BF6" s="43">
        <f>IF(BE6=1,($R6-Image_corners!AH$3)/Image_corners!AH$2,-99)</f>
        <v>-99</v>
      </c>
      <c r="BG6" s="43">
        <f>IF(BE6=1,($S6-Image_corners!AH$4)/Image_corners!AH$2,-99)</f>
        <v>-99</v>
      </c>
    </row>
    <row r="7" spans="1:59">
      <c r="A7" s="36">
        <v>3</v>
      </c>
      <c r="B7" s="36">
        <v>2514081.8450000002</v>
      </c>
      <c r="C7" s="36">
        <v>6860776.5839999998</v>
      </c>
      <c r="D7" s="36">
        <v>184.27480120000001</v>
      </c>
      <c r="E7" s="36">
        <v>3</v>
      </c>
      <c r="F7" s="36">
        <v>0</v>
      </c>
      <c r="G7" s="36">
        <v>2</v>
      </c>
      <c r="H7" s="39">
        <v>1218</v>
      </c>
      <c r="I7" s="39">
        <v>0.11247947454844</v>
      </c>
      <c r="J7" s="39">
        <v>17.242006225586</v>
      </c>
      <c r="K7" s="39">
        <v>11.7462710359558</v>
      </c>
      <c r="L7" s="39">
        <v>15.2449969482422</v>
      </c>
      <c r="M7" s="39">
        <v>2018</v>
      </c>
      <c r="N7" s="39">
        <v>0.19573835480673901</v>
      </c>
      <c r="O7" s="39">
        <v>16.793992919921902</v>
      </c>
      <c r="P7" s="39">
        <v>10.8121327714338</v>
      </c>
      <c r="Q7" s="39">
        <v>14.388707275390599</v>
      </c>
      <c r="R7" s="41">
        <f t="shared" si="0"/>
        <v>356042.03295271617</v>
      </c>
      <c r="S7" s="41">
        <f t="shared" si="1"/>
        <v>6860894.6234470317</v>
      </c>
      <c r="T7" s="41">
        <f t="shared" si="2"/>
        <v>0.85628967285160051</v>
      </c>
      <c r="U7" s="41">
        <f t="shared" si="3"/>
        <v>-8.3258880258299015E-2</v>
      </c>
      <c r="V7" s="41">
        <f t="shared" si="4"/>
        <v>1</v>
      </c>
      <c r="W7" s="41">
        <f t="shared" si="5"/>
        <v>1</v>
      </c>
      <c r="X7" s="43">
        <f>IF(ISNA(VLOOKUP($A7,Min_pix_val_per_plot!$A$3:$F$241,4,FALSE)),0,IF(OR(VLOOKUP($A7,Min_pix_val_per_plot!$A$3:$F$241,4,FALSE)=0,VLOOKUP($A7,Min_pix_val_per_plot!$A$3:$F$241,5,FALSE)=0,VLOOKUP($A7,Min_pix_val_per_plot!$A$3:$F$241,6,FALSE)=0),0,IF(VLOOKUP($A7,Min_pix_val_per_plot!$A$3:$F$241,2,FALSE)&lt;1200,0,1)))</f>
        <v>0</v>
      </c>
      <c r="Y7" s="43">
        <f>IF(X7=1,($R7-Image_corners!A$3)/Image_corners!A$2,-99)</f>
        <v>-99</v>
      </c>
      <c r="Z7" s="43">
        <f>IF(X7=1,($S7-Image_corners!A$4)/Image_corners!A$2,-99)</f>
        <v>-99</v>
      </c>
      <c r="AA7" s="43">
        <f>IF(ISNA(VLOOKUP($A7,Min_pix_val_per_plot!$H$3:$M$299,4,FALSE)),0,IF(OR(VLOOKUP($A7,Min_pix_val_per_plot!$H$3:$M$299,4,FALSE)=0,VLOOKUP($A7,Min_pix_val_per_plot!$H$3:$M$299,5,FALSE)=0,VLOOKUP($A7,Min_pix_val_per_plot!$H$3:$M$299,6,FALSE)=0),0,IF(VLOOKUP($A7,Min_pix_val_per_plot!$H$3:$M$299,2,FALSE)&lt;1200,0,1)))</f>
        <v>0</v>
      </c>
      <c r="AB7" s="43">
        <f>IF(AA7=1,($R7-Image_corners!D$3)/Image_corners!D$2,-99)</f>
        <v>-99</v>
      </c>
      <c r="AC7" s="43">
        <f>IF(AA7=1,($S7-Image_corners!D$4)/Image_corners!D$2,-99)</f>
        <v>-99</v>
      </c>
      <c r="AD7" s="43">
        <f>IF(ISNA(VLOOKUP($A7,Min_pix_val_per_plot!$O$3:$T$327,4,FALSE)),0,IF(OR(VLOOKUP($A7,Min_pix_val_per_plot!$O$3:$T$327,4,FALSE)=0,VLOOKUP($A7,Min_pix_val_per_plot!$O$3:$T$327,5,FALSE)=0,VLOOKUP($A7,Min_pix_val_per_plot!$O$3:$T$327,6,FALSE)=0),0,IF(VLOOKUP($A7,Min_pix_val_per_plot!$O$3:$T$327,2,FALSE)&lt;1200,0,1)))</f>
        <v>0</v>
      </c>
      <c r="AE7" s="43">
        <f>IF(AD7=1,($R7-Image_corners!G$3)/Image_corners!G$2,-99)</f>
        <v>-99</v>
      </c>
      <c r="AF7" s="43">
        <f>IF(AD7=1,($S7-Image_corners!G$4)/Image_corners!G$2,-99)</f>
        <v>-99</v>
      </c>
      <c r="AG7" s="43">
        <f>IF(ISNA(VLOOKUP($A7,Min_pix_val_per_plot!$V$3:$AA$335,4,FALSE)),0,IF(OR(VLOOKUP($A7,Min_pix_val_per_plot!$V$3:$AA$335,4,FALSE)=0,VLOOKUP($A7,Min_pix_val_per_plot!$V$3:$AA$335,5,FALSE)=0,VLOOKUP($A7,Min_pix_val_per_plot!$V$3:$AA$335,6,FALSE)=0),0,IF(VLOOKUP($A7,Min_pix_val_per_plot!$V$3:$AA$335,2,FALSE)&lt;1200,0,1)))</f>
        <v>0</v>
      </c>
      <c r="AH7" s="43">
        <f>IF(AG7=1,($R7-Image_corners!J$3)/Image_corners!J$2,-99)</f>
        <v>-99</v>
      </c>
      <c r="AI7" s="43">
        <f>IF(AG7=1,($S7-Image_corners!J$4)/Image_corners!J$2,-99)</f>
        <v>-99</v>
      </c>
      <c r="AJ7" s="43">
        <f>IF(ISNA(VLOOKUP($A7,Min_pix_val_per_plot!$AC$3:$AH$345,4,FALSE)),0,IF(OR(VLOOKUP($A7,Min_pix_val_per_plot!$AC$3:$AH$345,4,FALSE)=0,VLOOKUP($A7,Min_pix_val_per_plot!$AC$3:$AH$345,5,FALSE)=0,VLOOKUP($A7,Min_pix_val_per_plot!$AC$3:$AH$345,6,FALSE)=0),0,IF(VLOOKUP($A7,Min_pix_val_per_plot!$AC$3:$AH$345,2,FALSE)&lt;1200,0,1)))</f>
        <v>1</v>
      </c>
      <c r="AK7" s="43">
        <f>IF(AJ7=1,($R7-Image_corners!M$3)/Image_corners!M$2,-99)</f>
        <v>74.565905432333238</v>
      </c>
      <c r="AL7" s="43">
        <f>IF(AJ7=1,($S7-Image_corners!M$4)/Image_corners!M$2,-99)</f>
        <v>-741.25310593657196</v>
      </c>
      <c r="AM7" s="43">
        <f>IF(ISNA(VLOOKUP($A7,Min_pix_val_per_plot!$AJ$3:$AO$325,4,FALSE)),0,IF(OR(VLOOKUP($A7,Min_pix_val_per_plot!$AJ$3:$AO$325,4,FALSE)=0,VLOOKUP($A7,Min_pix_val_per_plot!$AJ$3:$AO$325,5,FALSE)=0,VLOOKUP($A7,Min_pix_val_per_plot!$AJ$3:$AO$325,6,FALSE)=0),0,IF(VLOOKUP($A7,Min_pix_val_per_plot!$AJ$3:$AO$325,2,FALSE)&lt;1200,0,1)))</f>
        <v>0</v>
      </c>
      <c r="AN7" s="43">
        <f>IF(AM7=1,($R7-Image_corners!P$3)/Image_corners!P$2,-99)</f>
        <v>-99</v>
      </c>
      <c r="AO7" s="43">
        <f>IF(AM7=1,($S7-Image_corners!P$4)/Image_corners!P$2,-99)</f>
        <v>-99</v>
      </c>
      <c r="AP7" s="43">
        <f>IF(ISNA(VLOOKUP($A7,Min_pix_val_per_plot!$AQ$3:$AV$386,4,FALSE)),0,IF(OR(VLOOKUP($A7,Min_pix_val_per_plot!$AQ$3:$AV$386,4,FALSE)=0,VLOOKUP($A7,Min_pix_val_per_plot!$AQ$3:$AV$386,5,FALSE)=0,VLOOKUP($A7,Min_pix_val_per_plot!$AQ$3:$AV$386,6,FALSE)=0),0,IF(VLOOKUP($A7,Min_pix_val_per_plot!$AQ$3:$AV$386,2,FALSE)&lt;1200,0,1)))</f>
        <v>1</v>
      </c>
      <c r="AQ7" s="43">
        <f>IF(AP7=1,($R7-Image_corners!S$3)/Image_corners!S$2,-99)</f>
        <v>74.565905432333238</v>
      </c>
      <c r="AR7" s="43">
        <f>IF(AP7=1,($S7-Image_corners!S$4)/Image_corners!S$2,-99)</f>
        <v>-2269.253105936572</v>
      </c>
      <c r="AS7" s="43">
        <f>IF(ISNA(VLOOKUP($A7,Min_pix_val_per_plot!$AX$3:$BC$331,4,FALSE)),0,IF(OR(VLOOKUP($A7,Min_pix_val_per_plot!$AX$3:$BC$331,4,FALSE)=0,VLOOKUP($A7,Min_pix_val_per_plot!$AX$3:$BC$331,5,FALSE)=0,VLOOKUP($A7,Min_pix_val_per_plot!$AX$3:$BC$331,6,FALSE)=0),0,IF(VLOOKUP($A7,Min_pix_val_per_plot!$AX$3:$BC$331,2,FALSE)&lt;1200,0,1)))</f>
        <v>0</v>
      </c>
      <c r="AT7" s="43">
        <f>IF(AS7=1,($R7-Image_corners!V$3)/Image_corners!V$2,-99)</f>
        <v>-99</v>
      </c>
      <c r="AU7" s="43">
        <f>IF(AS7=1,($S7-Image_corners!V$4)/Image_corners!V$2,-99)</f>
        <v>-99</v>
      </c>
      <c r="AV7" s="43">
        <f>IF(ISNA(VLOOKUP($A7,Min_pix_val_per_plot!$BE$3:$BJ$296,4,FALSE)),0,IF(OR(VLOOKUP($A7,Min_pix_val_per_plot!$BE$3:$BJ$296,4,FALSE)=0,VLOOKUP($A7,Min_pix_val_per_plot!$BE$3:$BJ$296,5,FALSE)=0,VLOOKUP($A7,Min_pix_val_per_plot!$BE$3:$BJ$296,6,FALSE)=0),0,IF(VLOOKUP($A7,Min_pix_val_per_plot!$BE$3:$BJ$296,2,FALSE)&lt;1200,0,1)))</f>
        <v>0</v>
      </c>
      <c r="AW7" s="43">
        <f>IF(AV7=1,($R7-Image_corners!Y$3)/Image_corners!Y$2,-99)</f>
        <v>-99</v>
      </c>
      <c r="AX7" s="43">
        <f>IF(AV7=1,($S7-Image_corners!Y$4)/Image_corners!Y$2,-99)</f>
        <v>-99</v>
      </c>
      <c r="AY7" s="43">
        <f>IF(ISNA(VLOOKUP($A7,Min_pix_val_per_plot!$BL$3:$BQ$59,4,FALSE)),0,IF(OR(VLOOKUP($A7,Min_pix_val_per_plot!$BL$3:$BQ$59,4,FALSE)=0,VLOOKUP($A7,Min_pix_val_per_plot!$BL$3:$BQ$59,5,FALSE)=0,VLOOKUP($A7,Min_pix_val_per_plot!$BL$3:$BQ$59,6,FALSE)=0),0,IF(VLOOKUP($A7,Min_pix_val_per_plot!$BL$3:$BQ$59,2,FALSE)&lt;1200,0,1)))</f>
        <v>0</v>
      </c>
      <c r="AZ7" s="43">
        <f>IF(AY7=1,($R7-Image_corners!AB$3)/Image_corners!AB$2,-99)</f>
        <v>-99</v>
      </c>
      <c r="BA7" s="43">
        <f>IF(AY7=1,($S7-Image_corners!AB$4)/Image_corners!AB$2,-99)</f>
        <v>-99</v>
      </c>
      <c r="BB7" s="43">
        <f>IF(ISNA(VLOOKUP($A7,Min_pix_val_per_plot!$BS$3:$BX$82,4,FALSE)),0,IF(OR(VLOOKUP($A7,Min_pix_val_per_plot!$BS$3:$BX$82,4,FALSE)=0,VLOOKUP($A7,Min_pix_val_per_plot!$BS$3:$BX$82,5,FALSE)=0,VLOOKUP($A7,Min_pix_val_per_plot!$BS$3:$BX$82,6,FALSE)=0),0,IF(VLOOKUP($A7,Min_pix_val_per_plot!$BS$3:$BX$82,2,FALSE)&lt;1200,0,1)))</f>
        <v>0</v>
      </c>
      <c r="BC7" s="43">
        <f>IF(BB7=1,($R7-Image_corners!AE$3)/Image_corners!AE$2,-99)</f>
        <v>-99</v>
      </c>
      <c r="BD7" s="43">
        <f>IF(BB7=1,($S7-Image_corners!AE$4)/Image_corners!AE$2,-99)</f>
        <v>-99</v>
      </c>
      <c r="BE7" s="43">
        <f>IF(ISNA(VLOOKUP($A7,Min_pix_val_per_plot!$BZ$3:$CE$66,4,FALSE)),0,IF(OR(VLOOKUP($A7,Min_pix_val_per_plot!$BZ$3:$CE$66,4,FALSE)=0,VLOOKUP($A7,Min_pix_val_per_plot!$BZ$3:$CE$66,5,FALSE)=0,VLOOKUP($A7,Min_pix_val_per_plot!$BZ$3:$CE$66,6,FALSE)=0),0,IF(VLOOKUP($A7,Min_pix_val_per_plot!$BZ$3:$CE$66,2,FALSE)&lt;1200,0,1)))</f>
        <v>0</v>
      </c>
      <c r="BF7" s="43">
        <f>IF(BE7=1,($R7-Image_corners!AH$3)/Image_corners!AH$2,-99)</f>
        <v>-99</v>
      </c>
      <c r="BG7" s="43">
        <f>IF(BE7=1,($S7-Image_corners!AH$4)/Image_corners!AH$2,-99)</f>
        <v>-99</v>
      </c>
    </row>
    <row r="8" spans="1:59">
      <c r="A8" s="36">
        <v>4</v>
      </c>
      <c r="B8" s="36">
        <v>2514019.048</v>
      </c>
      <c r="C8" s="36">
        <v>6861165.8540000003</v>
      </c>
      <c r="D8" s="36">
        <v>167.7654119</v>
      </c>
      <c r="E8" s="36">
        <v>1</v>
      </c>
      <c r="F8" s="36">
        <v>1</v>
      </c>
      <c r="G8" s="36">
        <v>1</v>
      </c>
      <c r="H8" s="39">
        <v>1482</v>
      </c>
      <c r="I8" s="39">
        <v>0.37854251012145801</v>
      </c>
      <c r="J8" s="39">
        <v>12.4360064697266</v>
      </c>
      <c r="K8" s="39">
        <v>7.41039862650356</v>
      </c>
      <c r="L8" s="39">
        <v>10.6819934082031</v>
      </c>
      <c r="M8" s="39">
        <v>2102</v>
      </c>
      <c r="N8" s="39">
        <v>0.52188392007611795</v>
      </c>
      <c r="O8" s="39">
        <v>11.6349963378906</v>
      </c>
      <c r="P8" s="39">
        <v>6.9593997723783598</v>
      </c>
      <c r="Q8" s="39">
        <v>9.9398059082031391</v>
      </c>
      <c r="R8" s="41">
        <f t="shared" si="0"/>
        <v>355997.26856911572</v>
      </c>
      <c r="S8" s="41">
        <f t="shared" si="1"/>
        <v>6861286.3139501438</v>
      </c>
      <c r="T8" s="41">
        <f t="shared" si="2"/>
        <v>0.74218749999996092</v>
      </c>
      <c r="U8" s="41">
        <f t="shared" si="3"/>
        <v>-0.14334140995465994</v>
      </c>
      <c r="V8" s="41">
        <f t="shared" si="4"/>
        <v>1</v>
      </c>
      <c r="W8" s="41">
        <f t="shared" si="5"/>
        <v>0</v>
      </c>
      <c r="X8" s="43">
        <f>IF(ISNA(VLOOKUP($A8,Min_pix_val_per_plot!$A$3:$F$241,4,FALSE)),0,IF(OR(VLOOKUP($A8,Min_pix_val_per_plot!$A$3:$F$241,4,FALSE)=0,VLOOKUP($A8,Min_pix_val_per_plot!$A$3:$F$241,5,FALSE)=0,VLOOKUP($A8,Min_pix_val_per_plot!$A$3:$F$241,6,FALSE)=0),0,IF(VLOOKUP($A8,Min_pix_val_per_plot!$A$3:$F$241,2,FALSE)&lt;1200,0,1)))</f>
        <v>0</v>
      </c>
      <c r="Y8" s="43">
        <f>IF(X8=1,($R8-Image_corners!A$3)/Image_corners!A$2,-99)</f>
        <v>-99</v>
      </c>
      <c r="Z8" s="43">
        <f>IF(X8=1,($S8-Image_corners!A$4)/Image_corners!A$2,-99)</f>
        <v>-99</v>
      </c>
      <c r="AA8" s="43">
        <f>IF(ISNA(VLOOKUP($A8,Min_pix_val_per_plot!$H$3:$M$299,4,FALSE)),0,IF(OR(VLOOKUP($A8,Min_pix_val_per_plot!$H$3:$M$299,4,FALSE)=0,VLOOKUP($A8,Min_pix_val_per_plot!$H$3:$M$299,5,FALSE)=0,VLOOKUP($A8,Min_pix_val_per_plot!$H$3:$M$299,6,FALSE)=0),0,IF(VLOOKUP($A8,Min_pix_val_per_plot!$H$3:$M$299,2,FALSE)&lt;1200,0,1)))</f>
        <v>0</v>
      </c>
      <c r="AB8" s="43">
        <f>IF(AA8=1,($R8-Image_corners!D$3)/Image_corners!D$2,-99)</f>
        <v>-99</v>
      </c>
      <c r="AC8" s="43">
        <f>IF(AA8=1,($S8-Image_corners!D$4)/Image_corners!D$2,-99)</f>
        <v>-99</v>
      </c>
      <c r="AD8" s="43">
        <f>IF(ISNA(VLOOKUP($A8,Min_pix_val_per_plot!$O$3:$T$327,4,FALSE)),0,IF(OR(VLOOKUP($A8,Min_pix_val_per_plot!$O$3:$T$327,4,FALSE)=0,VLOOKUP($A8,Min_pix_val_per_plot!$O$3:$T$327,5,FALSE)=0,VLOOKUP($A8,Min_pix_val_per_plot!$O$3:$T$327,6,FALSE)=0),0,IF(VLOOKUP($A8,Min_pix_val_per_plot!$O$3:$T$327,2,FALSE)&lt;1200,0,1)))</f>
        <v>0</v>
      </c>
      <c r="AE8" s="43">
        <f>IF(AD8=1,($R8-Image_corners!G$3)/Image_corners!G$2,-99)</f>
        <v>-99</v>
      </c>
      <c r="AF8" s="43">
        <f>IF(AD8=1,($S8-Image_corners!G$4)/Image_corners!G$2,-99)</f>
        <v>-99</v>
      </c>
      <c r="AG8" s="43">
        <f>IF(ISNA(VLOOKUP($A8,Min_pix_val_per_plot!$V$3:$AA$335,4,FALSE)),0,IF(OR(VLOOKUP($A8,Min_pix_val_per_plot!$V$3:$AA$335,4,FALSE)=0,VLOOKUP($A8,Min_pix_val_per_plot!$V$3:$AA$335,5,FALSE)=0,VLOOKUP($A8,Min_pix_val_per_plot!$V$3:$AA$335,6,FALSE)=0),0,IF(VLOOKUP($A8,Min_pix_val_per_plot!$V$3:$AA$335,2,FALSE)&lt;1200,0,1)))</f>
        <v>0</v>
      </c>
      <c r="AH8" s="43">
        <f>IF(AG8=1,($R8-Image_corners!J$3)/Image_corners!J$2,-99)</f>
        <v>-99</v>
      </c>
      <c r="AI8" s="43">
        <f>IF(AG8=1,($S8-Image_corners!J$4)/Image_corners!J$2,-99)</f>
        <v>-99</v>
      </c>
      <c r="AJ8" s="43">
        <f>IF(ISNA(VLOOKUP($A8,Min_pix_val_per_plot!$AC$3:$AH$345,4,FALSE)),0,IF(OR(VLOOKUP($A8,Min_pix_val_per_plot!$AC$3:$AH$345,4,FALSE)=0,VLOOKUP($A8,Min_pix_val_per_plot!$AC$3:$AH$345,5,FALSE)=0,VLOOKUP($A8,Min_pix_val_per_plot!$AC$3:$AH$345,6,FALSE)=0),0,IF(VLOOKUP($A8,Min_pix_val_per_plot!$AC$3:$AH$345,2,FALSE)&lt;1200,0,1)))</f>
        <v>0</v>
      </c>
      <c r="AK8" s="43">
        <f>IF(AJ8=1,($R8-Image_corners!M$3)/Image_corners!M$2,-99)</f>
        <v>-99</v>
      </c>
      <c r="AL8" s="43">
        <f>IF(AJ8=1,($S8-Image_corners!M$4)/Image_corners!M$2,-99)</f>
        <v>-99</v>
      </c>
      <c r="AM8" s="43">
        <f>IF(ISNA(VLOOKUP($A8,Min_pix_val_per_plot!$AJ$3:$AO$325,4,FALSE)),0,IF(OR(VLOOKUP($A8,Min_pix_val_per_plot!$AJ$3:$AO$325,4,FALSE)=0,VLOOKUP($A8,Min_pix_val_per_plot!$AJ$3:$AO$325,5,FALSE)=0,VLOOKUP($A8,Min_pix_val_per_plot!$AJ$3:$AO$325,6,FALSE)=0),0,IF(VLOOKUP($A8,Min_pix_val_per_plot!$AJ$3:$AO$325,2,FALSE)&lt;1200,0,1)))</f>
        <v>0</v>
      </c>
      <c r="AN8" s="43">
        <f>IF(AM8=1,($R8-Image_corners!P$3)/Image_corners!P$2,-99)</f>
        <v>-99</v>
      </c>
      <c r="AO8" s="43">
        <f>IF(AM8=1,($S8-Image_corners!P$4)/Image_corners!P$2,-99)</f>
        <v>-99</v>
      </c>
      <c r="AP8" s="43">
        <f>IF(ISNA(VLOOKUP($A8,Min_pix_val_per_plot!$AQ$3:$AV$386,4,FALSE)),0,IF(OR(VLOOKUP($A8,Min_pix_val_per_plot!$AQ$3:$AV$386,4,FALSE)=0,VLOOKUP($A8,Min_pix_val_per_plot!$AQ$3:$AV$386,5,FALSE)=0,VLOOKUP($A8,Min_pix_val_per_plot!$AQ$3:$AV$386,6,FALSE)=0),0,IF(VLOOKUP($A8,Min_pix_val_per_plot!$AQ$3:$AV$386,2,FALSE)&lt;1200,0,1)))</f>
        <v>0</v>
      </c>
      <c r="AQ8" s="43">
        <f>IF(AP8=1,($R8-Image_corners!S$3)/Image_corners!S$2,-99)</f>
        <v>-99</v>
      </c>
      <c r="AR8" s="43">
        <f>IF(AP8=1,($S8-Image_corners!S$4)/Image_corners!S$2,-99)</f>
        <v>-99</v>
      </c>
      <c r="AS8" s="43">
        <f>IF(ISNA(VLOOKUP($A8,Min_pix_val_per_plot!$AX$3:$BC$331,4,FALSE)),0,IF(OR(VLOOKUP($A8,Min_pix_val_per_plot!$AX$3:$BC$331,4,FALSE)=0,VLOOKUP($A8,Min_pix_val_per_plot!$AX$3:$BC$331,5,FALSE)=0,VLOOKUP($A8,Min_pix_val_per_plot!$AX$3:$BC$331,6,FALSE)=0),0,IF(VLOOKUP($A8,Min_pix_val_per_plot!$AX$3:$BC$331,2,FALSE)&lt;1200,0,1)))</f>
        <v>0</v>
      </c>
      <c r="AT8" s="43">
        <f>IF(AS8=1,($R8-Image_corners!V$3)/Image_corners!V$2,-99)</f>
        <v>-99</v>
      </c>
      <c r="AU8" s="43">
        <f>IF(AS8=1,($S8-Image_corners!V$4)/Image_corners!V$2,-99)</f>
        <v>-99</v>
      </c>
      <c r="AV8" s="43">
        <f>IF(ISNA(VLOOKUP($A8,Min_pix_val_per_plot!$BE$3:$BJ$296,4,FALSE)),0,IF(OR(VLOOKUP($A8,Min_pix_val_per_plot!$BE$3:$BJ$296,4,FALSE)=0,VLOOKUP($A8,Min_pix_val_per_plot!$BE$3:$BJ$296,5,FALSE)=0,VLOOKUP($A8,Min_pix_val_per_plot!$BE$3:$BJ$296,6,FALSE)=0),0,IF(VLOOKUP($A8,Min_pix_val_per_plot!$BE$3:$BJ$296,2,FALSE)&lt;1200,0,1)))</f>
        <v>0</v>
      </c>
      <c r="AW8" s="43">
        <f>IF(AV8=1,($R8-Image_corners!Y$3)/Image_corners!Y$2,-99)</f>
        <v>-99</v>
      </c>
      <c r="AX8" s="43">
        <f>IF(AV8=1,($S8-Image_corners!Y$4)/Image_corners!Y$2,-99)</f>
        <v>-99</v>
      </c>
      <c r="AY8" s="43">
        <f>IF(ISNA(VLOOKUP($A8,Min_pix_val_per_plot!$BL$3:$BQ$59,4,FALSE)),0,IF(OR(VLOOKUP($A8,Min_pix_val_per_plot!$BL$3:$BQ$59,4,FALSE)=0,VLOOKUP($A8,Min_pix_val_per_plot!$BL$3:$BQ$59,5,FALSE)=0,VLOOKUP($A8,Min_pix_val_per_plot!$BL$3:$BQ$59,6,FALSE)=0),0,IF(VLOOKUP($A8,Min_pix_val_per_plot!$BL$3:$BQ$59,2,FALSE)&lt;1200,0,1)))</f>
        <v>0</v>
      </c>
      <c r="AZ8" s="43">
        <f>IF(AY8=1,($R8-Image_corners!AB$3)/Image_corners!AB$2,-99)</f>
        <v>-99</v>
      </c>
      <c r="BA8" s="43">
        <f>IF(AY8=1,($S8-Image_corners!AB$4)/Image_corners!AB$2,-99)</f>
        <v>-99</v>
      </c>
      <c r="BB8" s="43">
        <f>IF(ISNA(VLOOKUP($A8,Min_pix_val_per_plot!$BS$3:$BX$82,4,FALSE)),0,IF(OR(VLOOKUP($A8,Min_pix_val_per_plot!$BS$3:$BX$82,4,FALSE)=0,VLOOKUP($A8,Min_pix_val_per_plot!$BS$3:$BX$82,5,FALSE)=0,VLOOKUP($A8,Min_pix_val_per_plot!$BS$3:$BX$82,6,FALSE)=0),0,IF(VLOOKUP($A8,Min_pix_val_per_plot!$BS$3:$BX$82,2,FALSE)&lt;1200,0,1)))</f>
        <v>0</v>
      </c>
      <c r="BC8" s="43">
        <f>IF(BB8=1,($R8-Image_corners!AE$3)/Image_corners!AE$2,-99)</f>
        <v>-99</v>
      </c>
      <c r="BD8" s="43">
        <f>IF(BB8=1,($S8-Image_corners!AE$4)/Image_corners!AE$2,-99)</f>
        <v>-99</v>
      </c>
      <c r="BE8" s="43">
        <f>IF(ISNA(VLOOKUP($A8,Min_pix_val_per_plot!$BZ$3:$CE$66,4,FALSE)),0,IF(OR(VLOOKUP($A8,Min_pix_val_per_plot!$BZ$3:$CE$66,4,FALSE)=0,VLOOKUP($A8,Min_pix_val_per_plot!$BZ$3:$CE$66,5,FALSE)=0,VLOOKUP($A8,Min_pix_val_per_plot!$BZ$3:$CE$66,6,FALSE)=0),0,IF(VLOOKUP($A8,Min_pix_val_per_plot!$BZ$3:$CE$66,2,FALSE)&lt;1200,0,1)))</f>
        <v>0</v>
      </c>
      <c r="BF8" s="43">
        <f>IF(BE8=1,($R8-Image_corners!AH$3)/Image_corners!AH$2,-99)</f>
        <v>-99</v>
      </c>
      <c r="BG8" s="43">
        <f>IF(BE8=1,($S8-Image_corners!AH$4)/Image_corners!AH$2,-99)</f>
        <v>-99</v>
      </c>
    </row>
    <row r="9" spans="1:59">
      <c r="A9" s="36">
        <v>5</v>
      </c>
      <c r="B9" s="36">
        <v>2514081.5410000002</v>
      </c>
      <c r="C9" s="36">
        <v>6861271.0690000001</v>
      </c>
      <c r="D9" s="36">
        <v>165.86342920000001</v>
      </c>
      <c r="E9" s="36">
        <v>1</v>
      </c>
      <c r="F9" s="36">
        <v>0</v>
      </c>
      <c r="G9" s="36">
        <v>1</v>
      </c>
      <c r="H9" s="39">
        <v>424</v>
      </c>
      <c r="I9" s="39">
        <v>0.37735849056603799</v>
      </c>
      <c r="J9" s="39">
        <v>12.8190173339844</v>
      </c>
      <c r="K9" s="39">
        <v>8.6802989312374397</v>
      </c>
      <c r="L9" s="39">
        <v>11.5085490417481</v>
      </c>
      <c r="M9" s="39">
        <v>3826</v>
      </c>
      <c r="N9" s="39">
        <v>0.52796654469419801</v>
      </c>
      <c r="O9" s="39">
        <v>12.8910083007813</v>
      </c>
      <c r="P9" s="39">
        <v>7.8956499804795799</v>
      </c>
      <c r="Q9" s="39">
        <v>10.7394999694824</v>
      </c>
      <c r="R9" s="41">
        <f t="shared" si="0"/>
        <v>356064.53860430222</v>
      </c>
      <c r="S9" s="41">
        <f t="shared" si="1"/>
        <v>6861388.516731373</v>
      </c>
      <c r="T9" s="41">
        <f t="shared" si="2"/>
        <v>0.76904907226569996</v>
      </c>
      <c r="U9" s="41">
        <f t="shared" si="3"/>
        <v>-0.15060805412816003</v>
      </c>
      <c r="V9" s="41">
        <f t="shared" si="4"/>
        <v>1</v>
      </c>
      <c r="W9" s="41">
        <f t="shared" si="5"/>
        <v>1</v>
      </c>
      <c r="X9" s="43">
        <f>IF(ISNA(VLOOKUP($A9,Min_pix_val_per_plot!$A$3:$F$241,4,FALSE)),0,IF(OR(VLOOKUP($A9,Min_pix_val_per_plot!$A$3:$F$241,4,FALSE)=0,VLOOKUP($A9,Min_pix_val_per_plot!$A$3:$F$241,5,FALSE)=0,VLOOKUP($A9,Min_pix_val_per_plot!$A$3:$F$241,6,FALSE)=0),0,IF(VLOOKUP($A9,Min_pix_val_per_plot!$A$3:$F$241,2,FALSE)&lt;1200,0,1)))</f>
        <v>0</v>
      </c>
      <c r="Y9" s="43">
        <f>IF(X9=1,($R9-Image_corners!A$3)/Image_corners!A$2,-99)</f>
        <v>-99</v>
      </c>
      <c r="Z9" s="43">
        <f>IF(X9=1,($S9-Image_corners!A$4)/Image_corners!A$2,-99)</f>
        <v>-99</v>
      </c>
      <c r="AA9" s="43">
        <f>IF(ISNA(VLOOKUP($A9,Min_pix_val_per_plot!$H$3:$M$299,4,FALSE)),0,IF(OR(VLOOKUP($A9,Min_pix_val_per_plot!$H$3:$M$299,4,FALSE)=0,VLOOKUP($A9,Min_pix_val_per_plot!$H$3:$M$299,5,FALSE)=0,VLOOKUP($A9,Min_pix_val_per_plot!$H$3:$M$299,6,FALSE)=0),0,IF(VLOOKUP($A9,Min_pix_val_per_plot!$H$3:$M$299,2,FALSE)&lt;1200,0,1)))</f>
        <v>0</v>
      </c>
      <c r="AB9" s="43">
        <f>IF(AA9=1,($R9-Image_corners!D$3)/Image_corners!D$2,-99)</f>
        <v>-99</v>
      </c>
      <c r="AC9" s="43">
        <f>IF(AA9=1,($S9-Image_corners!D$4)/Image_corners!D$2,-99)</f>
        <v>-99</v>
      </c>
      <c r="AD9" s="43">
        <f>IF(ISNA(VLOOKUP($A9,Min_pix_val_per_plot!$O$3:$T$327,4,FALSE)),0,IF(OR(VLOOKUP($A9,Min_pix_val_per_plot!$O$3:$T$327,4,FALSE)=0,VLOOKUP($A9,Min_pix_val_per_plot!$O$3:$T$327,5,FALSE)=0,VLOOKUP($A9,Min_pix_val_per_plot!$O$3:$T$327,6,FALSE)=0),0,IF(VLOOKUP($A9,Min_pix_val_per_plot!$O$3:$T$327,2,FALSE)&lt;1200,0,1)))</f>
        <v>0</v>
      </c>
      <c r="AE9" s="43">
        <f>IF(AD9=1,($R9-Image_corners!G$3)/Image_corners!G$2,-99)</f>
        <v>-99</v>
      </c>
      <c r="AF9" s="43">
        <f>IF(AD9=1,($S9-Image_corners!G$4)/Image_corners!G$2,-99)</f>
        <v>-99</v>
      </c>
      <c r="AG9" s="43">
        <f>IF(ISNA(VLOOKUP($A9,Min_pix_val_per_plot!$V$3:$AA$335,4,FALSE)),0,IF(OR(VLOOKUP($A9,Min_pix_val_per_plot!$V$3:$AA$335,4,FALSE)=0,VLOOKUP($A9,Min_pix_val_per_plot!$V$3:$AA$335,5,FALSE)=0,VLOOKUP($A9,Min_pix_val_per_plot!$V$3:$AA$335,6,FALSE)=0),0,IF(VLOOKUP($A9,Min_pix_val_per_plot!$V$3:$AA$335,2,FALSE)&lt;1200,0,1)))</f>
        <v>0</v>
      </c>
      <c r="AH9" s="43">
        <f>IF(AG9=1,($R9-Image_corners!J$3)/Image_corners!J$2,-99)</f>
        <v>-99</v>
      </c>
      <c r="AI9" s="43">
        <f>IF(AG9=1,($S9-Image_corners!J$4)/Image_corners!J$2,-99)</f>
        <v>-99</v>
      </c>
      <c r="AJ9" s="43">
        <f>IF(ISNA(VLOOKUP($A9,Min_pix_val_per_plot!$AC$3:$AH$345,4,FALSE)),0,IF(OR(VLOOKUP($A9,Min_pix_val_per_plot!$AC$3:$AH$345,4,FALSE)=0,VLOOKUP($A9,Min_pix_val_per_plot!$AC$3:$AH$345,5,FALSE)=0,VLOOKUP($A9,Min_pix_val_per_plot!$AC$3:$AH$345,6,FALSE)=0),0,IF(VLOOKUP($A9,Min_pix_val_per_plot!$AC$3:$AH$345,2,FALSE)&lt;1200,0,1)))</f>
        <v>0</v>
      </c>
      <c r="AK9" s="43">
        <f>IF(AJ9=1,($R9-Image_corners!M$3)/Image_corners!M$2,-99)</f>
        <v>-99</v>
      </c>
      <c r="AL9" s="43">
        <f>IF(AJ9=1,($S9-Image_corners!M$4)/Image_corners!M$2,-99)</f>
        <v>-99</v>
      </c>
      <c r="AM9" s="43">
        <f>IF(ISNA(VLOOKUP($A9,Min_pix_val_per_plot!$AJ$3:$AO$325,4,FALSE)),0,IF(OR(VLOOKUP($A9,Min_pix_val_per_plot!$AJ$3:$AO$325,4,FALSE)=0,VLOOKUP($A9,Min_pix_val_per_plot!$AJ$3:$AO$325,5,FALSE)=0,VLOOKUP($A9,Min_pix_val_per_plot!$AJ$3:$AO$325,6,FALSE)=0),0,IF(VLOOKUP($A9,Min_pix_val_per_plot!$AJ$3:$AO$325,2,FALSE)&lt;1200,0,1)))</f>
        <v>0</v>
      </c>
      <c r="AN9" s="43">
        <f>IF(AM9=1,($R9-Image_corners!P$3)/Image_corners!P$2,-99)</f>
        <v>-99</v>
      </c>
      <c r="AO9" s="43">
        <f>IF(AM9=1,($S9-Image_corners!P$4)/Image_corners!P$2,-99)</f>
        <v>-99</v>
      </c>
      <c r="AP9" s="43">
        <f>IF(ISNA(VLOOKUP($A9,Min_pix_val_per_plot!$AQ$3:$AV$386,4,FALSE)),0,IF(OR(VLOOKUP($A9,Min_pix_val_per_plot!$AQ$3:$AV$386,4,FALSE)=0,VLOOKUP($A9,Min_pix_val_per_plot!$AQ$3:$AV$386,5,FALSE)=0,VLOOKUP($A9,Min_pix_val_per_plot!$AQ$3:$AV$386,6,FALSE)=0),0,IF(VLOOKUP($A9,Min_pix_val_per_plot!$AQ$3:$AV$386,2,FALSE)&lt;1200,0,1)))</f>
        <v>0</v>
      </c>
      <c r="AQ9" s="43">
        <f>IF(AP9=1,($R9-Image_corners!S$3)/Image_corners!S$2,-99)</f>
        <v>-99</v>
      </c>
      <c r="AR9" s="43">
        <f>IF(AP9=1,($S9-Image_corners!S$4)/Image_corners!S$2,-99)</f>
        <v>-99</v>
      </c>
      <c r="AS9" s="43">
        <f>IF(ISNA(VLOOKUP($A9,Min_pix_val_per_plot!$AX$3:$BC$331,4,FALSE)),0,IF(OR(VLOOKUP($A9,Min_pix_val_per_plot!$AX$3:$BC$331,4,FALSE)=0,VLOOKUP($A9,Min_pix_val_per_plot!$AX$3:$BC$331,5,FALSE)=0,VLOOKUP($A9,Min_pix_val_per_plot!$AX$3:$BC$331,6,FALSE)=0),0,IF(VLOOKUP($A9,Min_pix_val_per_plot!$AX$3:$BC$331,2,FALSE)&lt;1200,0,1)))</f>
        <v>1</v>
      </c>
      <c r="AT9" s="43">
        <f>IF(AS9=1,($R9-Image_corners!V$3)/Image_corners!V$2,-99)</f>
        <v>119.57720860443078</v>
      </c>
      <c r="AU9" s="43">
        <f>IF(AS9=1,($S9-Image_corners!V$4)/Image_corners!V$2,-99)</f>
        <v>-1671.4665372539312</v>
      </c>
      <c r="AV9" s="43">
        <f>IF(ISNA(VLOOKUP($A9,Min_pix_val_per_plot!$BE$3:$BJ$296,4,FALSE)),0,IF(OR(VLOOKUP($A9,Min_pix_val_per_plot!$BE$3:$BJ$296,4,FALSE)=0,VLOOKUP($A9,Min_pix_val_per_plot!$BE$3:$BJ$296,5,FALSE)=0,VLOOKUP($A9,Min_pix_val_per_plot!$BE$3:$BJ$296,6,FALSE)=0),0,IF(VLOOKUP($A9,Min_pix_val_per_plot!$BE$3:$BJ$296,2,FALSE)&lt;1200,0,1)))</f>
        <v>0</v>
      </c>
      <c r="AW9" s="43">
        <f>IF(AV9=1,($R9-Image_corners!Y$3)/Image_corners!Y$2,-99)</f>
        <v>-99</v>
      </c>
      <c r="AX9" s="43">
        <f>IF(AV9=1,($S9-Image_corners!Y$4)/Image_corners!Y$2,-99)</f>
        <v>-99</v>
      </c>
      <c r="AY9" s="43">
        <f>IF(ISNA(VLOOKUP($A9,Min_pix_val_per_plot!$BL$3:$BQ$59,4,FALSE)),0,IF(OR(VLOOKUP($A9,Min_pix_val_per_plot!$BL$3:$BQ$59,4,FALSE)=0,VLOOKUP($A9,Min_pix_val_per_plot!$BL$3:$BQ$59,5,FALSE)=0,VLOOKUP($A9,Min_pix_val_per_plot!$BL$3:$BQ$59,6,FALSE)=0),0,IF(VLOOKUP($A9,Min_pix_val_per_plot!$BL$3:$BQ$59,2,FALSE)&lt;1200,0,1)))</f>
        <v>0</v>
      </c>
      <c r="AZ9" s="43">
        <f>IF(AY9=1,($R9-Image_corners!AB$3)/Image_corners!AB$2,-99)</f>
        <v>-99</v>
      </c>
      <c r="BA9" s="43">
        <f>IF(AY9=1,($S9-Image_corners!AB$4)/Image_corners!AB$2,-99)</f>
        <v>-99</v>
      </c>
      <c r="BB9" s="43">
        <f>IF(ISNA(VLOOKUP($A9,Min_pix_val_per_plot!$BS$3:$BX$82,4,FALSE)),0,IF(OR(VLOOKUP($A9,Min_pix_val_per_plot!$BS$3:$BX$82,4,FALSE)=0,VLOOKUP($A9,Min_pix_val_per_plot!$BS$3:$BX$82,5,FALSE)=0,VLOOKUP($A9,Min_pix_val_per_plot!$BS$3:$BX$82,6,FALSE)=0),0,IF(VLOOKUP($A9,Min_pix_val_per_plot!$BS$3:$BX$82,2,FALSE)&lt;1200,0,1)))</f>
        <v>0</v>
      </c>
      <c r="BC9" s="43">
        <f>IF(BB9=1,($R9-Image_corners!AE$3)/Image_corners!AE$2,-99)</f>
        <v>-99</v>
      </c>
      <c r="BD9" s="43">
        <f>IF(BB9=1,($S9-Image_corners!AE$4)/Image_corners!AE$2,-99)</f>
        <v>-99</v>
      </c>
      <c r="BE9" s="43">
        <f>IF(ISNA(VLOOKUP($A9,Min_pix_val_per_plot!$BZ$3:$CE$66,4,FALSE)),0,IF(OR(VLOOKUP($A9,Min_pix_val_per_plot!$BZ$3:$CE$66,4,FALSE)=0,VLOOKUP($A9,Min_pix_val_per_plot!$BZ$3:$CE$66,5,FALSE)=0,VLOOKUP($A9,Min_pix_val_per_plot!$BZ$3:$CE$66,6,FALSE)=0),0,IF(VLOOKUP($A9,Min_pix_val_per_plot!$BZ$3:$CE$66,2,FALSE)&lt;1200,0,1)))</f>
        <v>0</v>
      </c>
      <c r="BF9" s="43">
        <f>IF(BE9=1,($R9-Image_corners!AH$3)/Image_corners!AH$2,-99)</f>
        <v>-99</v>
      </c>
      <c r="BG9" s="43">
        <f>IF(BE9=1,($S9-Image_corners!AH$4)/Image_corners!AH$2,-99)</f>
        <v>-99</v>
      </c>
    </row>
    <row r="10" spans="1:59">
      <c r="A10" s="36">
        <v>6</v>
      </c>
      <c r="B10" s="36">
        <v>2514057.0989999999</v>
      </c>
      <c r="C10" s="36">
        <v>6861451.6629999997</v>
      </c>
      <c r="D10" s="36">
        <v>152.04606559999999</v>
      </c>
      <c r="E10" s="36">
        <v>3</v>
      </c>
      <c r="F10" s="36">
        <v>1</v>
      </c>
      <c r="G10" s="36">
        <v>2</v>
      </c>
      <c r="H10" s="39">
        <v>432</v>
      </c>
      <c r="I10" s="39">
        <v>0.108796296296296</v>
      </c>
      <c r="J10" s="39">
        <v>14.5509967041016</v>
      </c>
      <c r="K10" s="39">
        <v>9.7162842272473799</v>
      </c>
      <c r="L10" s="39">
        <v>13.0892108154297</v>
      </c>
      <c r="M10" s="39">
        <v>5011</v>
      </c>
      <c r="N10" s="39">
        <v>0.140291359010178</v>
      </c>
      <c r="O10" s="39">
        <v>14.7650012207031</v>
      </c>
      <c r="P10" s="39">
        <v>8.5921088299622994</v>
      </c>
      <c r="Q10" s="39">
        <v>12.171451873779301</v>
      </c>
      <c r="R10" s="41">
        <f t="shared" si="0"/>
        <v>356048.45675016614</v>
      </c>
      <c r="S10" s="41">
        <f t="shared" si="1"/>
        <v>6861570.0172208762</v>
      </c>
      <c r="T10" s="41">
        <f t="shared" si="2"/>
        <v>0.91775894165039951</v>
      </c>
      <c r="U10" s="41">
        <f t="shared" si="3"/>
        <v>-3.1495062713881999E-2</v>
      </c>
      <c r="V10" s="41">
        <f t="shared" si="4"/>
        <v>1</v>
      </c>
      <c r="W10" s="41">
        <f t="shared" si="5"/>
        <v>1</v>
      </c>
      <c r="X10" s="43">
        <f>IF(ISNA(VLOOKUP($A10,Min_pix_val_per_plot!$A$3:$F$241,4,FALSE)),0,IF(OR(VLOOKUP($A10,Min_pix_val_per_plot!$A$3:$F$241,4,FALSE)=0,VLOOKUP($A10,Min_pix_val_per_plot!$A$3:$F$241,5,FALSE)=0,VLOOKUP($A10,Min_pix_val_per_plot!$A$3:$F$241,6,FALSE)=0),0,IF(VLOOKUP($A10,Min_pix_val_per_plot!$A$3:$F$241,2,FALSE)&lt;1200,0,1)))</f>
        <v>0</v>
      </c>
      <c r="Y10" s="43">
        <f>IF(X10=1,($R10-Image_corners!A$3)/Image_corners!A$2,-99)</f>
        <v>-99</v>
      </c>
      <c r="Z10" s="43">
        <f>IF(X10=1,($S10-Image_corners!A$4)/Image_corners!A$2,-99)</f>
        <v>-99</v>
      </c>
      <c r="AA10" s="43">
        <f>IF(ISNA(VLOOKUP($A10,Min_pix_val_per_plot!$H$3:$M$299,4,FALSE)),0,IF(OR(VLOOKUP($A10,Min_pix_val_per_plot!$H$3:$M$299,4,FALSE)=0,VLOOKUP($A10,Min_pix_val_per_plot!$H$3:$M$299,5,FALSE)=0,VLOOKUP($A10,Min_pix_val_per_plot!$H$3:$M$299,6,FALSE)=0),0,IF(VLOOKUP($A10,Min_pix_val_per_plot!$H$3:$M$299,2,FALSE)&lt;1200,0,1)))</f>
        <v>0</v>
      </c>
      <c r="AB10" s="43">
        <f>IF(AA10=1,($R10-Image_corners!D$3)/Image_corners!D$2,-99)</f>
        <v>-99</v>
      </c>
      <c r="AC10" s="43">
        <f>IF(AA10=1,($S10-Image_corners!D$4)/Image_corners!D$2,-99)</f>
        <v>-99</v>
      </c>
      <c r="AD10" s="43">
        <f>IF(ISNA(VLOOKUP($A10,Min_pix_val_per_plot!$O$3:$T$327,4,FALSE)),0,IF(OR(VLOOKUP($A10,Min_pix_val_per_plot!$O$3:$T$327,4,FALSE)=0,VLOOKUP($A10,Min_pix_val_per_plot!$O$3:$T$327,5,FALSE)=0,VLOOKUP($A10,Min_pix_val_per_plot!$O$3:$T$327,6,FALSE)=0),0,IF(VLOOKUP($A10,Min_pix_val_per_plot!$O$3:$T$327,2,FALSE)&lt;1200,0,1)))</f>
        <v>0</v>
      </c>
      <c r="AE10" s="43">
        <f>IF(AD10=1,($R10-Image_corners!G$3)/Image_corners!G$2,-99)</f>
        <v>-99</v>
      </c>
      <c r="AF10" s="43">
        <f>IF(AD10=1,($S10-Image_corners!G$4)/Image_corners!G$2,-99)</f>
        <v>-99</v>
      </c>
      <c r="AG10" s="43">
        <f>IF(ISNA(VLOOKUP($A10,Min_pix_val_per_plot!$V$3:$AA$335,4,FALSE)),0,IF(OR(VLOOKUP($A10,Min_pix_val_per_plot!$V$3:$AA$335,4,FALSE)=0,VLOOKUP($A10,Min_pix_val_per_plot!$V$3:$AA$335,5,FALSE)=0,VLOOKUP($A10,Min_pix_val_per_plot!$V$3:$AA$335,6,FALSE)=0),0,IF(VLOOKUP($A10,Min_pix_val_per_plot!$V$3:$AA$335,2,FALSE)&lt;1200,0,1)))</f>
        <v>0</v>
      </c>
      <c r="AH10" s="43">
        <f>IF(AG10=1,($R10-Image_corners!J$3)/Image_corners!J$2,-99)</f>
        <v>-99</v>
      </c>
      <c r="AI10" s="43">
        <f>IF(AG10=1,($S10-Image_corners!J$4)/Image_corners!J$2,-99)</f>
        <v>-99</v>
      </c>
      <c r="AJ10" s="43">
        <f>IF(ISNA(VLOOKUP($A10,Min_pix_val_per_plot!$AC$3:$AH$345,4,FALSE)),0,IF(OR(VLOOKUP($A10,Min_pix_val_per_plot!$AC$3:$AH$345,4,FALSE)=0,VLOOKUP($A10,Min_pix_val_per_plot!$AC$3:$AH$345,5,FALSE)=0,VLOOKUP($A10,Min_pix_val_per_plot!$AC$3:$AH$345,6,FALSE)=0),0,IF(VLOOKUP($A10,Min_pix_val_per_plot!$AC$3:$AH$345,2,FALSE)&lt;1200,0,1)))</f>
        <v>0</v>
      </c>
      <c r="AK10" s="43">
        <f>IF(AJ10=1,($R10-Image_corners!M$3)/Image_corners!M$2,-99)</f>
        <v>-99</v>
      </c>
      <c r="AL10" s="43">
        <f>IF(AJ10=1,($S10-Image_corners!M$4)/Image_corners!M$2,-99)</f>
        <v>-99</v>
      </c>
      <c r="AM10" s="43">
        <f>IF(ISNA(VLOOKUP($A10,Min_pix_val_per_plot!$AJ$3:$AO$325,4,FALSE)),0,IF(OR(VLOOKUP($A10,Min_pix_val_per_plot!$AJ$3:$AO$325,4,FALSE)=0,VLOOKUP($A10,Min_pix_val_per_plot!$AJ$3:$AO$325,5,FALSE)=0,VLOOKUP($A10,Min_pix_val_per_plot!$AJ$3:$AO$325,6,FALSE)=0),0,IF(VLOOKUP($A10,Min_pix_val_per_plot!$AJ$3:$AO$325,2,FALSE)&lt;1200,0,1)))</f>
        <v>0</v>
      </c>
      <c r="AN10" s="43">
        <f>IF(AM10=1,($R10-Image_corners!P$3)/Image_corners!P$2,-99)</f>
        <v>-99</v>
      </c>
      <c r="AO10" s="43">
        <f>IF(AM10=1,($S10-Image_corners!P$4)/Image_corners!P$2,-99)</f>
        <v>-99</v>
      </c>
      <c r="AP10" s="43">
        <f>IF(ISNA(VLOOKUP($A10,Min_pix_val_per_plot!$AQ$3:$AV$386,4,FALSE)),0,IF(OR(VLOOKUP($A10,Min_pix_val_per_plot!$AQ$3:$AV$386,4,FALSE)=0,VLOOKUP($A10,Min_pix_val_per_plot!$AQ$3:$AV$386,5,FALSE)=0,VLOOKUP($A10,Min_pix_val_per_plot!$AQ$3:$AV$386,6,FALSE)=0),0,IF(VLOOKUP($A10,Min_pix_val_per_plot!$AQ$3:$AV$386,2,FALSE)&lt;1200,0,1)))</f>
        <v>0</v>
      </c>
      <c r="AQ10" s="43">
        <f>IF(AP10=1,($R10-Image_corners!S$3)/Image_corners!S$2,-99)</f>
        <v>-99</v>
      </c>
      <c r="AR10" s="43">
        <f>IF(AP10=1,($S10-Image_corners!S$4)/Image_corners!S$2,-99)</f>
        <v>-99</v>
      </c>
      <c r="AS10" s="43">
        <f>IF(ISNA(VLOOKUP($A10,Min_pix_val_per_plot!$AX$3:$BC$331,4,FALSE)),0,IF(OR(VLOOKUP($A10,Min_pix_val_per_plot!$AX$3:$BC$331,4,FALSE)=0,VLOOKUP($A10,Min_pix_val_per_plot!$AX$3:$BC$331,5,FALSE)=0,VLOOKUP($A10,Min_pix_val_per_plot!$AX$3:$BC$331,6,FALSE)=0),0,IF(VLOOKUP($A10,Min_pix_val_per_plot!$AX$3:$BC$331,2,FALSE)&lt;1200,0,1)))</f>
        <v>1</v>
      </c>
      <c r="AT10" s="43">
        <f>IF(AS10=1,($R10-Image_corners!V$3)/Image_corners!V$2,-99)</f>
        <v>87.413500332273543</v>
      </c>
      <c r="AU10" s="43">
        <f>IF(AS10=1,($S10-Image_corners!V$4)/Image_corners!V$2,-99)</f>
        <v>-1308.4655582476407</v>
      </c>
      <c r="AV10" s="43">
        <f>IF(ISNA(VLOOKUP($A10,Min_pix_val_per_plot!$BE$3:$BJ$296,4,FALSE)),0,IF(OR(VLOOKUP($A10,Min_pix_val_per_plot!$BE$3:$BJ$296,4,FALSE)=0,VLOOKUP($A10,Min_pix_val_per_plot!$BE$3:$BJ$296,5,FALSE)=0,VLOOKUP($A10,Min_pix_val_per_plot!$BE$3:$BJ$296,6,FALSE)=0),0,IF(VLOOKUP($A10,Min_pix_val_per_plot!$BE$3:$BJ$296,2,FALSE)&lt;1200,0,1)))</f>
        <v>0</v>
      </c>
      <c r="AW10" s="43">
        <f>IF(AV10=1,($R10-Image_corners!Y$3)/Image_corners!Y$2,-99)</f>
        <v>-99</v>
      </c>
      <c r="AX10" s="43">
        <f>IF(AV10=1,($S10-Image_corners!Y$4)/Image_corners!Y$2,-99)</f>
        <v>-99</v>
      </c>
      <c r="AY10" s="43">
        <f>IF(ISNA(VLOOKUP($A10,Min_pix_val_per_plot!$BL$3:$BQ$59,4,FALSE)),0,IF(OR(VLOOKUP($A10,Min_pix_val_per_plot!$BL$3:$BQ$59,4,FALSE)=0,VLOOKUP($A10,Min_pix_val_per_plot!$BL$3:$BQ$59,5,FALSE)=0,VLOOKUP($A10,Min_pix_val_per_plot!$BL$3:$BQ$59,6,FALSE)=0),0,IF(VLOOKUP($A10,Min_pix_val_per_plot!$BL$3:$BQ$59,2,FALSE)&lt;1200,0,1)))</f>
        <v>0</v>
      </c>
      <c r="AZ10" s="43">
        <f>IF(AY10=1,($R10-Image_corners!AB$3)/Image_corners!AB$2,-99)</f>
        <v>-99</v>
      </c>
      <c r="BA10" s="43">
        <f>IF(AY10=1,($S10-Image_corners!AB$4)/Image_corners!AB$2,-99)</f>
        <v>-99</v>
      </c>
      <c r="BB10" s="43">
        <f>IF(ISNA(VLOOKUP($A10,Min_pix_val_per_plot!$BS$3:$BX$82,4,FALSE)),0,IF(OR(VLOOKUP($A10,Min_pix_val_per_plot!$BS$3:$BX$82,4,FALSE)=0,VLOOKUP($A10,Min_pix_val_per_plot!$BS$3:$BX$82,5,FALSE)=0,VLOOKUP($A10,Min_pix_val_per_plot!$BS$3:$BX$82,6,FALSE)=0),0,IF(VLOOKUP($A10,Min_pix_val_per_plot!$BS$3:$BX$82,2,FALSE)&lt;1200,0,1)))</f>
        <v>0</v>
      </c>
      <c r="BC10" s="43">
        <f>IF(BB10=1,($R10-Image_corners!AE$3)/Image_corners!AE$2,-99)</f>
        <v>-99</v>
      </c>
      <c r="BD10" s="43">
        <f>IF(BB10=1,($S10-Image_corners!AE$4)/Image_corners!AE$2,-99)</f>
        <v>-99</v>
      </c>
      <c r="BE10" s="43">
        <f>IF(ISNA(VLOOKUP($A10,Min_pix_val_per_plot!$BZ$3:$CE$66,4,FALSE)),0,IF(OR(VLOOKUP($A10,Min_pix_val_per_plot!$BZ$3:$CE$66,4,FALSE)=0,VLOOKUP($A10,Min_pix_val_per_plot!$BZ$3:$CE$66,5,FALSE)=0,VLOOKUP($A10,Min_pix_val_per_plot!$BZ$3:$CE$66,6,FALSE)=0),0,IF(VLOOKUP($A10,Min_pix_val_per_plot!$BZ$3:$CE$66,2,FALSE)&lt;1200,0,1)))</f>
        <v>0</v>
      </c>
      <c r="BF10" s="43">
        <f>IF(BE10=1,($R10-Image_corners!AH$3)/Image_corners!AH$2,-99)</f>
        <v>-99</v>
      </c>
      <c r="BG10" s="43">
        <f>IF(BE10=1,($S10-Image_corners!AH$4)/Image_corners!AH$2,-99)</f>
        <v>-99</v>
      </c>
    </row>
    <row r="11" spans="1:59">
      <c r="A11" s="36">
        <v>7</v>
      </c>
      <c r="B11" s="36">
        <v>2514014.6</v>
      </c>
      <c r="C11" s="36">
        <v>6861559.1200000001</v>
      </c>
      <c r="D11" s="36">
        <v>159.9063414</v>
      </c>
      <c r="E11" s="36">
        <v>1</v>
      </c>
      <c r="F11" s="36">
        <v>0</v>
      </c>
      <c r="G11" s="36">
        <v>2</v>
      </c>
      <c r="H11" s="39">
        <v>489</v>
      </c>
      <c r="I11" s="39">
        <v>0.34151329243353801</v>
      </c>
      <c r="J11" s="39">
        <v>11.0200061035156</v>
      </c>
      <c r="K11" s="39">
        <v>7.9253700512240597</v>
      </c>
      <c r="L11" s="39">
        <v>9.9102038574218891</v>
      </c>
      <c r="M11" s="39">
        <v>7838</v>
      </c>
      <c r="N11" s="39">
        <v>0.46351109977034999</v>
      </c>
      <c r="O11" s="39">
        <v>11.1499957275391</v>
      </c>
      <c r="P11" s="39">
        <v>7.2331364747545397</v>
      </c>
      <c r="Q11" s="39">
        <v>9.3468035888671999</v>
      </c>
      <c r="R11" s="41">
        <f t="shared" si="0"/>
        <v>356010.96631335473</v>
      </c>
      <c r="S11" s="41">
        <f t="shared" si="1"/>
        <v>6861679.3034250606</v>
      </c>
      <c r="T11" s="41">
        <f t="shared" si="2"/>
        <v>0.56340026855468928</v>
      </c>
      <c r="U11" s="41">
        <f t="shared" si="3"/>
        <v>-0.12199780733681198</v>
      </c>
      <c r="V11" s="41">
        <f t="shared" si="4"/>
        <v>1</v>
      </c>
      <c r="W11" s="41">
        <f t="shared" si="5"/>
        <v>0</v>
      </c>
      <c r="X11" s="43">
        <f>IF(ISNA(VLOOKUP($A11,Min_pix_val_per_plot!$A$3:$F$241,4,FALSE)),0,IF(OR(VLOOKUP($A11,Min_pix_val_per_plot!$A$3:$F$241,4,FALSE)=0,VLOOKUP($A11,Min_pix_val_per_plot!$A$3:$F$241,5,FALSE)=0,VLOOKUP($A11,Min_pix_val_per_plot!$A$3:$F$241,6,FALSE)=0),0,IF(VLOOKUP($A11,Min_pix_val_per_plot!$A$3:$F$241,2,FALSE)&lt;1200,0,1)))</f>
        <v>0</v>
      </c>
      <c r="Y11" s="43">
        <f>IF(X11=1,($R11-Image_corners!A$3)/Image_corners!A$2,-99)</f>
        <v>-99</v>
      </c>
      <c r="Z11" s="43">
        <f>IF(X11=1,($S11-Image_corners!A$4)/Image_corners!A$2,-99)</f>
        <v>-99</v>
      </c>
      <c r="AA11" s="43">
        <f>IF(ISNA(VLOOKUP($A11,Min_pix_val_per_plot!$H$3:$M$299,4,FALSE)),0,IF(OR(VLOOKUP($A11,Min_pix_val_per_plot!$H$3:$M$299,4,FALSE)=0,VLOOKUP($A11,Min_pix_val_per_plot!$H$3:$M$299,5,FALSE)=0,VLOOKUP($A11,Min_pix_val_per_plot!$H$3:$M$299,6,FALSE)=0),0,IF(VLOOKUP($A11,Min_pix_val_per_plot!$H$3:$M$299,2,FALSE)&lt;1200,0,1)))</f>
        <v>0</v>
      </c>
      <c r="AB11" s="43">
        <f>IF(AA11=1,($R11-Image_corners!D$3)/Image_corners!D$2,-99)</f>
        <v>-99</v>
      </c>
      <c r="AC11" s="43">
        <f>IF(AA11=1,($S11-Image_corners!D$4)/Image_corners!D$2,-99)</f>
        <v>-99</v>
      </c>
      <c r="AD11" s="43">
        <f>IF(ISNA(VLOOKUP($A11,Min_pix_val_per_plot!$O$3:$T$327,4,FALSE)),0,IF(OR(VLOOKUP($A11,Min_pix_val_per_plot!$O$3:$T$327,4,FALSE)=0,VLOOKUP($A11,Min_pix_val_per_plot!$O$3:$T$327,5,FALSE)=0,VLOOKUP($A11,Min_pix_val_per_plot!$O$3:$T$327,6,FALSE)=0),0,IF(VLOOKUP($A11,Min_pix_val_per_plot!$O$3:$T$327,2,FALSE)&lt;1200,0,1)))</f>
        <v>0</v>
      </c>
      <c r="AE11" s="43">
        <f>IF(AD11=1,($R11-Image_corners!G$3)/Image_corners!G$2,-99)</f>
        <v>-99</v>
      </c>
      <c r="AF11" s="43">
        <f>IF(AD11=1,($S11-Image_corners!G$4)/Image_corners!G$2,-99)</f>
        <v>-99</v>
      </c>
      <c r="AG11" s="43">
        <f>IF(ISNA(VLOOKUP($A11,Min_pix_val_per_plot!$V$3:$AA$335,4,FALSE)),0,IF(OR(VLOOKUP($A11,Min_pix_val_per_plot!$V$3:$AA$335,4,FALSE)=0,VLOOKUP($A11,Min_pix_val_per_plot!$V$3:$AA$335,5,FALSE)=0,VLOOKUP($A11,Min_pix_val_per_plot!$V$3:$AA$335,6,FALSE)=0),0,IF(VLOOKUP($A11,Min_pix_val_per_plot!$V$3:$AA$335,2,FALSE)&lt;1200,0,1)))</f>
        <v>0</v>
      </c>
      <c r="AH11" s="43">
        <f>IF(AG11=1,($R11-Image_corners!J$3)/Image_corners!J$2,-99)</f>
        <v>-99</v>
      </c>
      <c r="AI11" s="43">
        <f>IF(AG11=1,($S11-Image_corners!J$4)/Image_corners!J$2,-99)</f>
        <v>-99</v>
      </c>
      <c r="AJ11" s="43">
        <f>IF(ISNA(VLOOKUP($A11,Min_pix_val_per_plot!$AC$3:$AH$345,4,FALSE)),0,IF(OR(VLOOKUP($A11,Min_pix_val_per_plot!$AC$3:$AH$345,4,FALSE)=0,VLOOKUP($A11,Min_pix_val_per_plot!$AC$3:$AH$345,5,FALSE)=0,VLOOKUP($A11,Min_pix_val_per_plot!$AC$3:$AH$345,6,FALSE)=0),0,IF(VLOOKUP($A11,Min_pix_val_per_plot!$AC$3:$AH$345,2,FALSE)&lt;1200,0,1)))</f>
        <v>0</v>
      </c>
      <c r="AK11" s="43">
        <f>IF(AJ11=1,($R11-Image_corners!M$3)/Image_corners!M$2,-99)</f>
        <v>-99</v>
      </c>
      <c r="AL11" s="43">
        <f>IF(AJ11=1,($S11-Image_corners!M$4)/Image_corners!M$2,-99)</f>
        <v>-99</v>
      </c>
      <c r="AM11" s="43">
        <f>IF(ISNA(VLOOKUP($A11,Min_pix_val_per_plot!$AJ$3:$AO$325,4,FALSE)),0,IF(OR(VLOOKUP($A11,Min_pix_val_per_plot!$AJ$3:$AO$325,4,FALSE)=0,VLOOKUP($A11,Min_pix_val_per_plot!$AJ$3:$AO$325,5,FALSE)=0,VLOOKUP($A11,Min_pix_val_per_plot!$AJ$3:$AO$325,6,FALSE)=0),0,IF(VLOOKUP($A11,Min_pix_val_per_plot!$AJ$3:$AO$325,2,FALSE)&lt;1200,0,1)))</f>
        <v>0</v>
      </c>
      <c r="AN11" s="43">
        <f>IF(AM11=1,($R11-Image_corners!P$3)/Image_corners!P$2,-99)</f>
        <v>-99</v>
      </c>
      <c r="AO11" s="43">
        <f>IF(AM11=1,($S11-Image_corners!P$4)/Image_corners!P$2,-99)</f>
        <v>-99</v>
      </c>
      <c r="AP11" s="43">
        <f>IF(ISNA(VLOOKUP($A11,Min_pix_val_per_plot!$AQ$3:$AV$386,4,FALSE)),0,IF(OR(VLOOKUP($A11,Min_pix_val_per_plot!$AQ$3:$AV$386,4,FALSE)=0,VLOOKUP($A11,Min_pix_val_per_plot!$AQ$3:$AV$386,5,FALSE)=0,VLOOKUP($A11,Min_pix_val_per_plot!$AQ$3:$AV$386,6,FALSE)=0),0,IF(VLOOKUP($A11,Min_pix_val_per_plot!$AQ$3:$AV$386,2,FALSE)&lt;1200,0,1)))</f>
        <v>0</v>
      </c>
      <c r="AQ11" s="43">
        <f>IF(AP11=1,($R11-Image_corners!S$3)/Image_corners!S$2,-99)</f>
        <v>-99</v>
      </c>
      <c r="AR11" s="43">
        <f>IF(AP11=1,($S11-Image_corners!S$4)/Image_corners!S$2,-99)</f>
        <v>-99</v>
      </c>
      <c r="AS11" s="43">
        <f>IF(ISNA(VLOOKUP($A11,Min_pix_val_per_plot!$AX$3:$BC$331,4,FALSE)),0,IF(OR(VLOOKUP($A11,Min_pix_val_per_plot!$AX$3:$BC$331,4,FALSE)=0,VLOOKUP($A11,Min_pix_val_per_plot!$AX$3:$BC$331,5,FALSE)=0,VLOOKUP($A11,Min_pix_val_per_plot!$AX$3:$BC$331,6,FALSE)=0),0,IF(VLOOKUP($A11,Min_pix_val_per_plot!$AX$3:$BC$331,2,FALSE)&lt;1200,0,1)))</f>
        <v>0</v>
      </c>
      <c r="AT11" s="43">
        <f>IF(AS11=1,($R11-Image_corners!V$3)/Image_corners!V$2,-99)</f>
        <v>-99</v>
      </c>
      <c r="AU11" s="43">
        <f>IF(AS11=1,($S11-Image_corners!V$4)/Image_corners!V$2,-99)</f>
        <v>-99</v>
      </c>
      <c r="AV11" s="43">
        <f>IF(ISNA(VLOOKUP($A11,Min_pix_val_per_plot!$BE$3:$BJ$296,4,FALSE)),0,IF(OR(VLOOKUP($A11,Min_pix_val_per_plot!$BE$3:$BJ$296,4,FALSE)=0,VLOOKUP($A11,Min_pix_val_per_plot!$BE$3:$BJ$296,5,FALSE)=0,VLOOKUP($A11,Min_pix_val_per_plot!$BE$3:$BJ$296,6,FALSE)=0),0,IF(VLOOKUP($A11,Min_pix_val_per_plot!$BE$3:$BJ$296,2,FALSE)&lt;1200,0,1)))</f>
        <v>0</v>
      </c>
      <c r="AW11" s="43">
        <f>IF(AV11=1,($R11-Image_corners!Y$3)/Image_corners!Y$2,-99)</f>
        <v>-99</v>
      </c>
      <c r="AX11" s="43">
        <f>IF(AV11=1,($S11-Image_corners!Y$4)/Image_corners!Y$2,-99)</f>
        <v>-99</v>
      </c>
      <c r="AY11" s="43">
        <f>IF(ISNA(VLOOKUP($A11,Min_pix_val_per_plot!$BL$3:$BQ$59,4,FALSE)),0,IF(OR(VLOOKUP($A11,Min_pix_val_per_plot!$BL$3:$BQ$59,4,FALSE)=0,VLOOKUP($A11,Min_pix_val_per_plot!$BL$3:$BQ$59,5,FALSE)=0,VLOOKUP($A11,Min_pix_val_per_plot!$BL$3:$BQ$59,6,FALSE)=0),0,IF(VLOOKUP($A11,Min_pix_val_per_plot!$BL$3:$BQ$59,2,FALSE)&lt;1200,0,1)))</f>
        <v>0</v>
      </c>
      <c r="AZ11" s="43">
        <f>IF(AY11=1,($R11-Image_corners!AB$3)/Image_corners!AB$2,-99)</f>
        <v>-99</v>
      </c>
      <c r="BA11" s="43">
        <f>IF(AY11=1,($S11-Image_corners!AB$4)/Image_corners!AB$2,-99)</f>
        <v>-99</v>
      </c>
      <c r="BB11" s="43">
        <f>IF(ISNA(VLOOKUP($A11,Min_pix_val_per_plot!$BS$3:$BX$82,4,FALSE)),0,IF(OR(VLOOKUP($A11,Min_pix_val_per_plot!$BS$3:$BX$82,4,FALSE)=0,VLOOKUP($A11,Min_pix_val_per_plot!$BS$3:$BX$82,5,FALSE)=0,VLOOKUP($A11,Min_pix_val_per_plot!$BS$3:$BX$82,6,FALSE)=0),0,IF(VLOOKUP($A11,Min_pix_val_per_plot!$BS$3:$BX$82,2,FALSE)&lt;1200,0,1)))</f>
        <v>0</v>
      </c>
      <c r="BC11" s="43">
        <f>IF(BB11=1,($R11-Image_corners!AE$3)/Image_corners!AE$2,-99)</f>
        <v>-99</v>
      </c>
      <c r="BD11" s="43">
        <f>IF(BB11=1,($S11-Image_corners!AE$4)/Image_corners!AE$2,-99)</f>
        <v>-99</v>
      </c>
      <c r="BE11" s="43">
        <f>IF(ISNA(VLOOKUP($A11,Min_pix_val_per_plot!$BZ$3:$CE$66,4,FALSE)),0,IF(OR(VLOOKUP($A11,Min_pix_val_per_plot!$BZ$3:$CE$66,4,FALSE)=0,VLOOKUP($A11,Min_pix_val_per_plot!$BZ$3:$CE$66,5,FALSE)=0,VLOOKUP($A11,Min_pix_val_per_plot!$BZ$3:$CE$66,6,FALSE)=0),0,IF(VLOOKUP($A11,Min_pix_val_per_plot!$BZ$3:$CE$66,2,FALSE)&lt;1200,0,1)))</f>
        <v>0</v>
      </c>
      <c r="BF11" s="43">
        <f>IF(BE11=1,($R11-Image_corners!AH$3)/Image_corners!AH$2,-99)</f>
        <v>-99</v>
      </c>
      <c r="BG11" s="43">
        <f>IF(BE11=1,($S11-Image_corners!AH$4)/Image_corners!AH$2,-99)</f>
        <v>-99</v>
      </c>
    </row>
    <row r="12" spans="1:59">
      <c r="A12" s="36">
        <v>8</v>
      </c>
      <c r="B12" s="36">
        <v>2514024.4070000001</v>
      </c>
      <c r="C12" s="36">
        <v>6861680.0269999998</v>
      </c>
      <c r="D12" s="36">
        <v>156.34521570000001</v>
      </c>
      <c r="E12" s="36">
        <v>1</v>
      </c>
      <c r="F12" s="36">
        <v>0</v>
      </c>
      <c r="G12" s="36">
        <v>2</v>
      </c>
      <c r="H12" s="39">
        <v>438</v>
      </c>
      <c r="I12" s="39">
        <v>0.37214611872146097</v>
      </c>
      <c r="J12" s="39">
        <v>10.3700122070313</v>
      </c>
      <c r="K12" s="39">
        <v>6.7533340176669201</v>
      </c>
      <c r="L12" s="39">
        <v>9.1120028686523593</v>
      </c>
      <c r="M12" s="39">
        <v>4497</v>
      </c>
      <c r="N12" s="39">
        <v>0.47209250611518799</v>
      </c>
      <c r="O12" s="39">
        <v>10.6180133056641</v>
      </c>
      <c r="P12" s="39">
        <v>6.1384812614871702</v>
      </c>
      <c r="Q12" s="39">
        <v>8.5823527526855603</v>
      </c>
      <c r="R12" s="41">
        <f t="shared" si="0"/>
        <v>356026.3384659359</v>
      </c>
      <c r="S12" s="41">
        <f t="shared" si="1"/>
        <v>6861799.6098346692</v>
      </c>
      <c r="T12" s="41">
        <f t="shared" si="2"/>
        <v>0.52965011596679901</v>
      </c>
      <c r="U12" s="41">
        <f t="shared" si="3"/>
        <v>-9.9946387393727021E-2</v>
      </c>
      <c r="V12" s="41">
        <f t="shared" si="4"/>
        <v>1</v>
      </c>
      <c r="W12" s="41">
        <f t="shared" si="5"/>
        <v>1</v>
      </c>
      <c r="X12" s="43">
        <f>IF(ISNA(VLOOKUP($A12,Min_pix_val_per_plot!$A$3:$F$241,4,FALSE)),0,IF(OR(VLOOKUP($A12,Min_pix_val_per_plot!$A$3:$F$241,4,FALSE)=0,VLOOKUP($A12,Min_pix_val_per_plot!$A$3:$F$241,5,FALSE)=0,VLOOKUP($A12,Min_pix_val_per_plot!$A$3:$F$241,6,FALSE)=0),0,IF(VLOOKUP($A12,Min_pix_val_per_plot!$A$3:$F$241,2,FALSE)&lt;1200,0,1)))</f>
        <v>0</v>
      </c>
      <c r="Y12" s="43">
        <f>IF(X12=1,($R12-Image_corners!A$3)/Image_corners!A$2,-99)</f>
        <v>-99</v>
      </c>
      <c r="Z12" s="43">
        <f>IF(X12=1,($S12-Image_corners!A$4)/Image_corners!A$2,-99)</f>
        <v>-99</v>
      </c>
      <c r="AA12" s="43">
        <f>IF(ISNA(VLOOKUP($A12,Min_pix_val_per_plot!$H$3:$M$299,4,FALSE)),0,IF(OR(VLOOKUP($A12,Min_pix_val_per_plot!$H$3:$M$299,4,FALSE)=0,VLOOKUP($A12,Min_pix_val_per_plot!$H$3:$M$299,5,FALSE)=0,VLOOKUP($A12,Min_pix_val_per_plot!$H$3:$M$299,6,FALSE)=0),0,IF(VLOOKUP($A12,Min_pix_val_per_plot!$H$3:$M$299,2,FALSE)&lt;1200,0,1)))</f>
        <v>0</v>
      </c>
      <c r="AB12" s="43">
        <f>IF(AA12=1,($R12-Image_corners!D$3)/Image_corners!D$2,-99)</f>
        <v>-99</v>
      </c>
      <c r="AC12" s="43">
        <f>IF(AA12=1,($S12-Image_corners!D$4)/Image_corners!D$2,-99)</f>
        <v>-99</v>
      </c>
      <c r="AD12" s="43">
        <f>IF(ISNA(VLOOKUP($A12,Min_pix_val_per_plot!$O$3:$T$327,4,FALSE)),0,IF(OR(VLOOKUP($A12,Min_pix_val_per_plot!$O$3:$T$327,4,FALSE)=0,VLOOKUP($A12,Min_pix_val_per_plot!$O$3:$T$327,5,FALSE)=0,VLOOKUP($A12,Min_pix_val_per_plot!$O$3:$T$327,6,FALSE)=0),0,IF(VLOOKUP($A12,Min_pix_val_per_plot!$O$3:$T$327,2,FALSE)&lt;1200,0,1)))</f>
        <v>0</v>
      </c>
      <c r="AE12" s="43">
        <f>IF(AD12=1,($R12-Image_corners!G$3)/Image_corners!G$2,-99)</f>
        <v>-99</v>
      </c>
      <c r="AF12" s="43">
        <f>IF(AD12=1,($S12-Image_corners!G$4)/Image_corners!G$2,-99)</f>
        <v>-99</v>
      </c>
      <c r="AG12" s="43">
        <f>IF(ISNA(VLOOKUP($A12,Min_pix_val_per_plot!$V$3:$AA$335,4,FALSE)),0,IF(OR(VLOOKUP($A12,Min_pix_val_per_plot!$V$3:$AA$335,4,FALSE)=0,VLOOKUP($A12,Min_pix_val_per_plot!$V$3:$AA$335,5,FALSE)=0,VLOOKUP($A12,Min_pix_val_per_plot!$V$3:$AA$335,6,FALSE)=0),0,IF(VLOOKUP($A12,Min_pix_val_per_plot!$V$3:$AA$335,2,FALSE)&lt;1200,0,1)))</f>
        <v>0</v>
      </c>
      <c r="AH12" s="43">
        <f>IF(AG12=1,($R12-Image_corners!J$3)/Image_corners!J$2,-99)</f>
        <v>-99</v>
      </c>
      <c r="AI12" s="43">
        <f>IF(AG12=1,($S12-Image_corners!J$4)/Image_corners!J$2,-99)</f>
        <v>-99</v>
      </c>
      <c r="AJ12" s="43">
        <f>IF(ISNA(VLOOKUP($A12,Min_pix_val_per_plot!$AC$3:$AH$345,4,FALSE)),0,IF(OR(VLOOKUP($A12,Min_pix_val_per_plot!$AC$3:$AH$345,4,FALSE)=0,VLOOKUP($A12,Min_pix_val_per_plot!$AC$3:$AH$345,5,FALSE)=0,VLOOKUP($A12,Min_pix_val_per_plot!$AC$3:$AH$345,6,FALSE)=0),0,IF(VLOOKUP($A12,Min_pix_val_per_plot!$AC$3:$AH$345,2,FALSE)&lt;1200,0,1)))</f>
        <v>0</v>
      </c>
      <c r="AK12" s="43">
        <f>IF(AJ12=1,($R12-Image_corners!M$3)/Image_corners!M$2,-99)</f>
        <v>-99</v>
      </c>
      <c r="AL12" s="43">
        <f>IF(AJ12=1,($S12-Image_corners!M$4)/Image_corners!M$2,-99)</f>
        <v>-99</v>
      </c>
      <c r="AM12" s="43">
        <f>IF(ISNA(VLOOKUP($A12,Min_pix_val_per_plot!$AJ$3:$AO$325,4,FALSE)),0,IF(OR(VLOOKUP($A12,Min_pix_val_per_plot!$AJ$3:$AO$325,4,FALSE)=0,VLOOKUP($A12,Min_pix_val_per_plot!$AJ$3:$AO$325,5,FALSE)=0,VLOOKUP($A12,Min_pix_val_per_plot!$AJ$3:$AO$325,6,FALSE)=0),0,IF(VLOOKUP($A12,Min_pix_val_per_plot!$AJ$3:$AO$325,2,FALSE)&lt;1200,0,1)))</f>
        <v>0</v>
      </c>
      <c r="AN12" s="43">
        <f>IF(AM12=1,($R12-Image_corners!P$3)/Image_corners!P$2,-99)</f>
        <v>-99</v>
      </c>
      <c r="AO12" s="43">
        <f>IF(AM12=1,($S12-Image_corners!P$4)/Image_corners!P$2,-99)</f>
        <v>-99</v>
      </c>
      <c r="AP12" s="43">
        <f>IF(ISNA(VLOOKUP($A12,Min_pix_val_per_plot!$AQ$3:$AV$386,4,FALSE)),0,IF(OR(VLOOKUP($A12,Min_pix_val_per_plot!$AQ$3:$AV$386,4,FALSE)=0,VLOOKUP($A12,Min_pix_val_per_plot!$AQ$3:$AV$386,5,FALSE)=0,VLOOKUP($A12,Min_pix_val_per_plot!$AQ$3:$AV$386,6,FALSE)=0),0,IF(VLOOKUP($A12,Min_pix_val_per_plot!$AQ$3:$AV$386,2,FALSE)&lt;1200,0,1)))</f>
        <v>0</v>
      </c>
      <c r="AQ12" s="43">
        <f>IF(AP12=1,($R12-Image_corners!S$3)/Image_corners!S$2,-99)</f>
        <v>-99</v>
      </c>
      <c r="AR12" s="43">
        <f>IF(AP12=1,($S12-Image_corners!S$4)/Image_corners!S$2,-99)</f>
        <v>-99</v>
      </c>
      <c r="AS12" s="43">
        <f>IF(ISNA(VLOOKUP($A12,Min_pix_val_per_plot!$AX$3:$BC$331,4,FALSE)),0,IF(OR(VLOOKUP($A12,Min_pix_val_per_plot!$AX$3:$BC$331,4,FALSE)=0,VLOOKUP($A12,Min_pix_val_per_plot!$AX$3:$BC$331,5,FALSE)=0,VLOOKUP($A12,Min_pix_val_per_plot!$AX$3:$BC$331,6,FALSE)=0),0,IF(VLOOKUP($A12,Min_pix_val_per_plot!$AX$3:$BC$331,2,FALSE)&lt;1200,0,1)))</f>
        <v>1</v>
      </c>
      <c r="AT12" s="43">
        <f>IF(AS12=1,($R12-Image_corners!V$3)/Image_corners!V$2,-99)</f>
        <v>43.176931871799752</v>
      </c>
      <c r="AU12" s="43">
        <f>IF(AS12=1,($S12-Image_corners!V$4)/Image_corners!V$2,-99)</f>
        <v>-849.28033066168427</v>
      </c>
      <c r="AV12" s="43">
        <f>IF(ISNA(VLOOKUP($A12,Min_pix_val_per_plot!$BE$3:$BJ$296,4,FALSE)),0,IF(OR(VLOOKUP($A12,Min_pix_val_per_plot!$BE$3:$BJ$296,4,FALSE)=0,VLOOKUP($A12,Min_pix_val_per_plot!$BE$3:$BJ$296,5,FALSE)=0,VLOOKUP($A12,Min_pix_val_per_plot!$BE$3:$BJ$296,6,FALSE)=0),0,IF(VLOOKUP($A12,Min_pix_val_per_plot!$BE$3:$BJ$296,2,FALSE)&lt;1200,0,1)))</f>
        <v>1</v>
      </c>
      <c r="AW12" s="43">
        <f>IF(AV12=1,($R12-Image_corners!Y$3)/Image_corners!Y$2,-99)</f>
        <v>43.176931871799752</v>
      </c>
      <c r="AX12" s="43">
        <f>IF(AV12=1,($S12-Image_corners!Y$4)/Image_corners!Y$2,-99)</f>
        <v>-699.28033066168427</v>
      </c>
      <c r="AY12" s="43">
        <f>IF(ISNA(VLOOKUP($A12,Min_pix_val_per_plot!$BL$3:$BQ$59,4,FALSE)),0,IF(OR(VLOOKUP($A12,Min_pix_val_per_plot!$BL$3:$BQ$59,4,FALSE)=0,VLOOKUP($A12,Min_pix_val_per_plot!$BL$3:$BQ$59,5,FALSE)=0,VLOOKUP($A12,Min_pix_val_per_plot!$BL$3:$BQ$59,6,FALSE)=0),0,IF(VLOOKUP($A12,Min_pix_val_per_plot!$BL$3:$BQ$59,2,FALSE)&lt;1200,0,1)))</f>
        <v>0</v>
      </c>
      <c r="AZ12" s="43">
        <f>IF(AY12=1,($R12-Image_corners!AB$3)/Image_corners!AB$2,-99)</f>
        <v>-99</v>
      </c>
      <c r="BA12" s="43">
        <f>IF(AY12=1,($S12-Image_corners!AB$4)/Image_corners!AB$2,-99)</f>
        <v>-99</v>
      </c>
      <c r="BB12" s="43">
        <f>IF(ISNA(VLOOKUP($A12,Min_pix_val_per_plot!$BS$3:$BX$82,4,FALSE)),0,IF(OR(VLOOKUP($A12,Min_pix_val_per_plot!$BS$3:$BX$82,4,FALSE)=0,VLOOKUP($A12,Min_pix_val_per_plot!$BS$3:$BX$82,5,FALSE)=0,VLOOKUP($A12,Min_pix_val_per_plot!$BS$3:$BX$82,6,FALSE)=0),0,IF(VLOOKUP($A12,Min_pix_val_per_plot!$BS$3:$BX$82,2,FALSE)&lt;1200,0,1)))</f>
        <v>0</v>
      </c>
      <c r="BC12" s="43">
        <f>IF(BB12=1,($R12-Image_corners!AE$3)/Image_corners!AE$2,-99)</f>
        <v>-99</v>
      </c>
      <c r="BD12" s="43">
        <f>IF(BB12=1,($S12-Image_corners!AE$4)/Image_corners!AE$2,-99)</f>
        <v>-99</v>
      </c>
      <c r="BE12" s="43">
        <f>IF(ISNA(VLOOKUP($A12,Min_pix_val_per_plot!$BZ$3:$CE$66,4,FALSE)),0,IF(OR(VLOOKUP($A12,Min_pix_val_per_plot!$BZ$3:$CE$66,4,FALSE)=0,VLOOKUP($A12,Min_pix_val_per_plot!$BZ$3:$CE$66,5,FALSE)=0,VLOOKUP($A12,Min_pix_val_per_plot!$BZ$3:$CE$66,6,FALSE)=0),0,IF(VLOOKUP($A12,Min_pix_val_per_plot!$BZ$3:$CE$66,2,FALSE)&lt;1200,0,1)))</f>
        <v>0</v>
      </c>
      <c r="BF12" s="43">
        <f>IF(BE12=1,($R12-Image_corners!AH$3)/Image_corners!AH$2,-99)</f>
        <v>-99</v>
      </c>
      <c r="BG12" s="43">
        <f>IF(BE12=1,($S12-Image_corners!AH$4)/Image_corners!AH$2,-99)</f>
        <v>-99</v>
      </c>
    </row>
    <row r="13" spans="1:59">
      <c r="A13" s="36">
        <v>9</v>
      </c>
      <c r="B13" s="36">
        <v>2514084.861</v>
      </c>
      <c r="C13" s="36">
        <v>6861765.7170000002</v>
      </c>
      <c r="D13" s="36">
        <v>155.75842320000001</v>
      </c>
      <c r="E13" s="36">
        <v>3</v>
      </c>
      <c r="F13" s="36">
        <v>0</v>
      </c>
      <c r="G13" s="36">
        <v>3</v>
      </c>
      <c r="H13" s="39">
        <v>437</v>
      </c>
      <c r="I13" s="39">
        <v>0.13501144164759701</v>
      </c>
      <c r="J13" s="39">
        <v>18.3540057373047</v>
      </c>
      <c r="K13" s="39">
        <v>11.986717965262301</v>
      </c>
      <c r="L13" s="39">
        <v>16.781663818359402</v>
      </c>
      <c r="M13" s="39">
        <v>2594</v>
      </c>
      <c r="N13" s="39">
        <v>0.176561295296839</v>
      </c>
      <c r="O13" s="39">
        <v>18.044008178711</v>
      </c>
      <c r="P13" s="39">
        <v>10.977743836878</v>
      </c>
      <c r="Q13" s="39">
        <v>16.002008361816401</v>
      </c>
      <c r="R13" s="41">
        <f t="shared" si="0"/>
        <v>356090.67135266628</v>
      </c>
      <c r="S13" s="41">
        <f t="shared" si="1"/>
        <v>6861882.405610254</v>
      </c>
      <c r="T13" s="41">
        <f t="shared" si="2"/>
        <v>0.77965545654300072</v>
      </c>
      <c r="U13" s="41">
        <f t="shared" si="3"/>
        <v>-4.1549853649241991E-2</v>
      </c>
      <c r="V13" s="41">
        <f t="shared" si="4"/>
        <v>1</v>
      </c>
      <c r="W13" s="41">
        <f t="shared" si="5"/>
        <v>1</v>
      </c>
      <c r="X13" s="43">
        <f>IF(ISNA(VLOOKUP($A13,Min_pix_val_per_plot!$A$3:$F$241,4,FALSE)),0,IF(OR(VLOOKUP($A13,Min_pix_val_per_plot!$A$3:$F$241,4,FALSE)=0,VLOOKUP($A13,Min_pix_val_per_plot!$A$3:$F$241,5,FALSE)=0,VLOOKUP($A13,Min_pix_val_per_plot!$A$3:$F$241,6,FALSE)=0),0,IF(VLOOKUP($A13,Min_pix_val_per_plot!$A$3:$F$241,2,FALSE)&lt;1200,0,1)))</f>
        <v>0</v>
      </c>
      <c r="Y13" s="43">
        <f>IF(X13=1,($R13-Image_corners!A$3)/Image_corners!A$2,-99)</f>
        <v>-99</v>
      </c>
      <c r="Z13" s="43">
        <f>IF(X13=1,($S13-Image_corners!A$4)/Image_corners!A$2,-99)</f>
        <v>-99</v>
      </c>
      <c r="AA13" s="43">
        <f>IF(ISNA(VLOOKUP($A13,Min_pix_val_per_plot!$H$3:$M$299,4,FALSE)),0,IF(OR(VLOOKUP($A13,Min_pix_val_per_plot!$H$3:$M$299,4,FALSE)=0,VLOOKUP($A13,Min_pix_val_per_plot!$H$3:$M$299,5,FALSE)=0,VLOOKUP($A13,Min_pix_val_per_plot!$H$3:$M$299,6,FALSE)=0),0,IF(VLOOKUP($A13,Min_pix_val_per_plot!$H$3:$M$299,2,FALSE)&lt;1200,0,1)))</f>
        <v>0</v>
      </c>
      <c r="AB13" s="43">
        <f>IF(AA13=1,($R13-Image_corners!D$3)/Image_corners!D$2,-99)</f>
        <v>-99</v>
      </c>
      <c r="AC13" s="43">
        <f>IF(AA13=1,($S13-Image_corners!D$4)/Image_corners!D$2,-99)</f>
        <v>-99</v>
      </c>
      <c r="AD13" s="43">
        <f>IF(ISNA(VLOOKUP($A13,Min_pix_val_per_plot!$O$3:$T$327,4,FALSE)),0,IF(OR(VLOOKUP($A13,Min_pix_val_per_plot!$O$3:$T$327,4,FALSE)=0,VLOOKUP($A13,Min_pix_val_per_plot!$O$3:$T$327,5,FALSE)=0,VLOOKUP($A13,Min_pix_val_per_plot!$O$3:$T$327,6,FALSE)=0),0,IF(VLOOKUP($A13,Min_pix_val_per_plot!$O$3:$T$327,2,FALSE)&lt;1200,0,1)))</f>
        <v>0</v>
      </c>
      <c r="AE13" s="43">
        <f>IF(AD13=1,($R13-Image_corners!G$3)/Image_corners!G$2,-99)</f>
        <v>-99</v>
      </c>
      <c r="AF13" s="43">
        <f>IF(AD13=1,($S13-Image_corners!G$4)/Image_corners!G$2,-99)</f>
        <v>-99</v>
      </c>
      <c r="AG13" s="43">
        <f>IF(ISNA(VLOOKUP($A13,Min_pix_val_per_plot!$V$3:$AA$335,4,FALSE)),0,IF(OR(VLOOKUP($A13,Min_pix_val_per_plot!$V$3:$AA$335,4,FALSE)=0,VLOOKUP($A13,Min_pix_val_per_plot!$V$3:$AA$335,5,FALSE)=0,VLOOKUP($A13,Min_pix_val_per_plot!$V$3:$AA$335,6,FALSE)=0),0,IF(VLOOKUP($A13,Min_pix_val_per_plot!$V$3:$AA$335,2,FALSE)&lt;1200,0,1)))</f>
        <v>0</v>
      </c>
      <c r="AH13" s="43">
        <f>IF(AG13=1,($R13-Image_corners!J$3)/Image_corners!J$2,-99)</f>
        <v>-99</v>
      </c>
      <c r="AI13" s="43">
        <f>IF(AG13=1,($S13-Image_corners!J$4)/Image_corners!J$2,-99)</f>
        <v>-99</v>
      </c>
      <c r="AJ13" s="43">
        <f>IF(ISNA(VLOOKUP($A13,Min_pix_val_per_plot!$AC$3:$AH$345,4,FALSE)),0,IF(OR(VLOOKUP($A13,Min_pix_val_per_plot!$AC$3:$AH$345,4,FALSE)=0,VLOOKUP($A13,Min_pix_val_per_plot!$AC$3:$AH$345,5,FALSE)=0,VLOOKUP($A13,Min_pix_val_per_plot!$AC$3:$AH$345,6,FALSE)=0),0,IF(VLOOKUP($A13,Min_pix_val_per_plot!$AC$3:$AH$345,2,FALSE)&lt;1200,0,1)))</f>
        <v>0</v>
      </c>
      <c r="AK13" s="43">
        <f>IF(AJ13=1,($R13-Image_corners!M$3)/Image_corners!M$2,-99)</f>
        <v>-99</v>
      </c>
      <c r="AL13" s="43">
        <f>IF(AJ13=1,($S13-Image_corners!M$4)/Image_corners!M$2,-99)</f>
        <v>-99</v>
      </c>
      <c r="AM13" s="43">
        <f>IF(ISNA(VLOOKUP($A13,Min_pix_val_per_plot!$AJ$3:$AO$325,4,FALSE)),0,IF(OR(VLOOKUP($A13,Min_pix_val_per_plot!$AJ$3:$AO$325,4,FALSE)=0,VLOOKUP($A13,Min_pix_val_per_plot!$AJ$3:$AO$325,5,FALSE)=0,VLOOKUP($A13,Min_pix_val_per_plot!$AJ$3:$AO$325,6,FALSE)=0),0,IF(VLOOKUP($A13,Min_pix_val_per_plot!$AJ$3:$AO$325,2,FALSE)&lt;1200,0,1)))</f>
        <v>0</v>
      </c>
      <c r="AN13" s="43">
        <f>IF(AM13=1,($R13-Image_corners!P$3)/Image_corners!P$2,-99)</f>
        <v>-99</v>
      </c>
      <c r="AO13" s="43">
        <f>IF(AM13=1,($S13-Image_corners!P$4)/Image_corners!P$2,-99)</f>
        <v>-99</v>
      </c>
      <c r="AP13" s="43">
        <f>IF(ISNA(VLOOKUP($A13,Min_pix_val_per_plot!$AQ$3:$AV$386,4,FALSE)),0,IF(OR(VLOOKUP($A13,Min_pix_val_per_plot!$AQ$3:$AV$386,4,FALSE)=0,VLOOKUP($A13,Min_pix_val_per_plot!$AQ$3:$AV$386,5,FALSE)=0,VLOOKUP($A13,Min_pix_val_per_plot!$AQ$3:$AV$386,6,FALSE)=0),0,IF(VLOOKUP($A13,Min_pix_val_per_plot!$AQ$3:$AV$386,2,FALSE)&lt;1200,0,1)))</f>
        <v>0</v>
      </c>
      <c r="AQ13" s="43">
        <f>IF(AP13=1,($R13-Image_corners!S$3)/Image_corners!S$2,-99)</f>
        <v>-99</v>
      </c>
      <c r="AR13" s="43">
        <f>IF(AP13=1,($S13-Image_corners!S$4)/Image_corners!S$2,-99)</f>
        <v>-99</v>
      </c>
      <c r="AS13" s="43">
        <f>IF(ISNA(VLOOKUP($A13,Min_pix_val_per_plot!$AX$3:$BC$331,4,FALSE)),0,IF(OR(VLOOKUP($A13,Min_pix_val_per_plot!$AX$3:$BC$331,4,FALSE)=0,VLOOKUP($A13,Min_pix_val_per_plot!$AX$3:$BC$331,5,FALSE)=0,VLOOKUP($A13,Min_pix_val_per_plot!$AX$3:$BC$331,6,FALSE)=0),0,IF(VLOOKUP($A13,Min_pix_val_per_plot!$AX$3:$BC$331,2,FALSE)&lt;1200,0,1)))</f>
        <v>1</v>
      </c>
      <c r="AT13" s="43">
        <f>IF(AS13=1,($R13-Image_corners!V$3)/Image_corners!V$2,-99)</f>
        <v>171.84270533255767</v>
      </c>
      <c r="AU13" s="43">
        <f>IF(AS13=1,($S13-Image_corners!V$4)/Image_corners!V$2,-99)</f>
        <v>-683.6887794919312</v>
      </c>
      <c r="AV13" s="43">
        <f>IF(ISNA(VLOOKUP($A13,Min_pix_val_per_plot!$BE$3:$BJ$296,4,FALSE)),0,IF(OR(VLOOKUP($A13,Min_pix_val_per_plot!$BE$3:$BJ$296,4,FALSE)=0,VLOOKUP($A13,Min_pix_val_per_plot!$BE$3:$BJ$296,5,FALSE)=0,VLOOKUP($A13,Min_pix_val_per_plot!$BE$3:$BJ$296,6,FALSE)=0),0,IF(VLOOKUP($A13,Min_pix_val_per_plot!$BE$3:$BJ$296,2,FALSE)&lt;1200,0,1)))</f>
        <v>1</v>
      </c>
      <c r="AW13" s="43">
        <f>IF(AV13=1,($R13-Image_corners!Y$3)/Image_corners!Y$2,-99)</f>
        <v>171.84270533255767</v>
      </c>
      <c r="AX13" s="43">
        <f>IF(AV13=1,($S13-Image_corners!Y$4)/Image_corners!Y$2,-99)</f>
        <v>-533.6887794919312</v>
      </c>
      <c r="AY13" s="43">
        <f>IF(ISNA(VLOOKUP($A13,Min_pix_val_per_plot!$BL$3:$BQ$59,4,FALSE)),0,IF(OR(VLOOKUP($A13,Min_pix_val_per_plot!$BL$3:$BQ$59,4,FALSE)=0,VLOOKUP($A13,Min_pix_val_per_plot!$BL$3:$BQ$59,5,FALSE)=0,VLOOKUP($A13,Min_pix_val_per_plot!$BL$3:$BQ$59,6,FALSE)=0),0,IF(VLOOKUP($A13,Min_pix_val_per_plot!$BL$3:$BQ$59,2,FALSE)&lt;1200,0,1)))</f>
        <v>0</v>
      </c>
      <c r="AZ13" s="43">
        <f>IF(AY13=1,($R13-Image_corners!AB$3)/Image_corners!AB$2,-99)</f>
        <v>-99</v>
      </c>
      <c r="BA13" s="43">
        <f>IF(AY13=1,($S13-Image_corners!AB$4)/Image_corners!AB$2,-99)</f>
        <v>-99</v>
      </c>
      <c r="BB13" s="43">
        <f>IF(ISNA(VLOOKUP($A13,Min_pix_val_per_plot!$BS$3:$BX$82,4,FALSE)),0,IF(OR(VLOOKUP($A13,Min_pix_val_per_plot!$BS$3:$BX$82,4,FALSE)=0,VLOOKUP($A13,Min_pix_val_per_plot!$BS$3:$BX$82,5,FALSE)=0,VLOOKUP($A13,Min_pix_val_per_plot!$BS$3:$BX$82,6,FALSE)=0),0,IF(VLOOKUP($A13,Min_pix_val_per_plot!$BS$3:$BX$82,2,FALSE)&lt;1200,0,1)))</f>
        <v>0</v>
      </c>
      <c r="BC13" s="43">
        <f>IF(BB13=1,($R13-Image_corners!AE$3)/Image_corners!AE$2,-99)</f>
        <v>-99</v>
      </c>
      <c r="BD13" s="43">
        <f>IF(BB13=1,($S13-Image_corners!AE$4)/Image_corners!AE$2,-99)</f>
        <v>-99</v>
      </c>
      <c r="BE13" s="43">
        <f>IF(ISNA(VLOOKUP($A13,Min_pix_val_per_plot!$BZ$3:$CE$66,4,FALSE)),0,IF(OR(VLOOKUP($A13,Min_pix_val_per_plot!$BZ$3:$CE$66,4,FALSE)=0,VLOOKUP($A13,Min_pix_val_per_plot!$BZ$3:$CE$66,5,FALSE)=0,VLOOKUP($A13,Min_pix_val_per_plot!$BZ$3:$CE$66,6,FALSE)=0),0,IF(VLOOKUP($A13,Min_pix_val_per_plot!$BZ$3:$CE$66,2,FALSE)&lt;1200,0,1)))</f>
        <v>0</v>
      </c>
      <c r="BF13" s="43">
        <f>IF(BE13=1,($R13-Image_corners!AH$3)/Image_corners!AH$2,-99)</f>
        <v>-99</v>
      </c>
      <c r="BG13" s="43">
        <f>IF(BE13=1,($S13-Image_corners!AH$4)/Image_corners!AH$2,-99)</f>
        <v>-99</v>
      </c>
    </row>
    <row r="14" spans="1:59">
      <c r="A14" s="36">
        <v>10</v>
      </c>
      <c r="B14" s="36">
        <v>2514139.9249999998</v>
      </c>
      <c r="C14" s="36">
        <v>6859888.2110000001</v>
      </c>
      <c r="D14" s="36">
        <v>182.77130030000001</v>
      </c>
      <c r="E14" s="36">
        <v>1</v>
      </c>
      <c r="F14" s="36">
        <v>1</v>
      </c>
      <c r="G14" s="36">
        <v>2</v>
      </c>
      <c r="H14" s="39">
        <v>513</v>
      </c>
      <c r="I14" s="39">
        <v>0.29824561403508798</v>
      </c>
      <c r="J14" s="39">
        <v>9.9069995117187695</v>
      </c>
      <c r="K14" s="39">
        <v>6.7337236701117797</v>
      </c>
      <c r="L14" s="39">
        <v>8.8644999694824396</v>
      </c>
      <c r="M14" s="39">
        <v>1195</v>
      </c>
      <c r="N14" s="39">
        <v>0.422594142259414</v>
      </c>
      <c r="O14" s="39">
        <v>9.0430010986328302</v>
      </c>
      <c r="P14" s="39">
        <v>5.9682857303343102</v>
      </c>
      <c r="Q14" s="39">
        <v>8.1075038146972798</v>
      </c>
      <c r="R14" s="41">
        <f t="shared" si="0"/>
        <v>356059.06379523559</v>
      </c>
      <c r="S14" s="41">
        <f t="shared" si="1"/>
        <v>6860004.6589778252</v>
      </c>
      <c r="T14" s="41">
        <f t="shared" si="2"/>
        <v>0.7569961547851598</v>
      </c>
      <c r="U14" s="41">
        <f t="shared" si="3"/>
        <v>-0.12434852822432602</v>
      </c>
      <c r="V14" s="41">
        <f t="shared" si="4"/>
        <v>1</v>
      </c>
      <c r="W14" s="41">
        <f t="shared" si="5"/>
        <v>1</v>
      </c>
      <c r="X14" s="43">
        <f>IF(ISNA(VLOOKUP($A14,Min_pix_val_per_plot!$A$3:$F$241,4,FALSE)),0,IF(OR(VLOOKUP($A14,Min_pix_val_per_plot!$A$3:$F$241,4,FALSE)=0,VLOOKUP($A14,Min_pix_val_per_plot!$A$3:$F$241,5,FALSE)=0,VLOOKUP($A14,Min_pix_val_per_plot!$A$3:$F$241,6,FALSE)=0),0,IF(VLOOKUP($A14,Min_pix_val_per_plot!$A$3:$F$241,2,FALSE)&lt;1200,0,1)))</f>
        <v>0</v>
      </c>
      <c r="Y14" s="43">
        <f>IF(X14=1,($R14-Image_corners!A$3)/Image_corners!A$2,-99)</f>
        <v>-99</v>
      </c>
      <c r="Z14" s="43">
        <f>IF(X14=1,($S14-Image_corners!A$4)/Image_corners!A$2,-99)</f>
        <v>-99</v>
      </c>
      <c r="AA14" s="43">
        <f>IF(ISNA(VLOOKUP($A14,Min_pix_val_per_plot!$H$3:$M$299,4,FALSE)),0,IF(OR(VLOOKUP($A14,Min_pix_val_per_plot!$H$3:$M$299,4,FALSE)=0,VLOOKUP($A14,Min_pix_val_per_plot!$H$3:$M$299,5,FALSE)=0,VLOOKUP($A14,Min_pix_val_per_plot!$H$3:$M$299,6,FALSE)=0),0,IF(VLOOKUP($A14,Min_pix_val_per_plot!$H$3:$M$299,2,FALSE)&lt;1200,0,1)))</f>
        <v>0</v>
      </c>
      <c r="AB14" s="43">
        <f>IF(AA14=1,($R14-Image_corners!D$3)/Image_corners!D$2,-99)</f>
        <v>-99</v>
      </c>
      <c r="AC14" s="43">
        <f>IF(AA14=1,($S14-Image_corners!D$4)/Image_corners!D$2,-99)</f>
        <v>-99</v>
      </c>
      <c r="AD14" s="43">
        <f>IF(ISNA(VLOOKUP($A14,Min_pix_val_per_plot!$O$3:$T$327,4,FALSE)),0,IF(OR(VLOOKUP($A14,Min_pix_val_per_plot!$O$3:$T$327,4,FALSE)=0,VLOOKUP($A14,Min_pix_val_per_plot!$O$3:$T$327,5,FALSE)=0,VLOOKUP($A14,Min_pix_val_per_plot!$O$3:$T$327,6,FALSE)=0),0,IF(VLOOKUP($A14,Min_pix_val_per_plot!$O$3:$T$327,2,FALSE)&lt;1200,0,1)))</f>
        <v>1</v>
      </c>
      <c r="AE14" s="43">
        <f>IF(AD14=1,($R14-Image_corners!G$3)/Image_corners!G$2,-99)</f>
        <v>108.62759047118016</v>
      </c>
      <c r="AF14" s="43">
        <f>IF(AD14=1,($S14-Image_corners!G$4)/Image_corners!G$2,-99)</f>
        <v>-1497.1820443496108</v>
      </c>
      <c r="AG14" s="43">
        <f>IF(ISNA(VLOOKUP($A14,Min_pix_val_per_plot!$V$3:$AA$335,4,FALSE)),0,IF(OR(VLOOKUP($A14,Min_pix_val_per_plot!$V$3:$AA$335,4,FALSE)=0,VLOOKUP($A14,Min_pix_val_per_plot!$V$3:$AA$335,5,FALSE)=0,VLOOKUP($A14,Min_pix_val_per_plot!$V$3:$AA$335,6,FALSE)=0),0,IF(VLOOKUP($A14,Min_pix_val_per_plot!$V$3:$AA$335,2,FALSE)&lt;1200,0,1)))</f>
        <v>0</v>
      </c>
      <c r="AH14" s="43">
        <f>IF(AG14=1,($R14-Image_corners!J$3)/Image_corners!J$2,-99)</f>
        <v>-99</v>
      </c>
      <c r="AI14" s="43">
        <f>IF(AG14=1,($S14-Image_corners!J$4)/Image_corners!J$2,-99)</f>
        <v>-99</v>
      </c>
      <c r="AJ14" s="43">
        <f>IF(ISNA(VLOOKUP($A14,Min_pix_val_per_plot!$AC$3:$AH$345,4,FALSE)),0,IF(OR(VLOOKUP($A14,Min_pix_val_per_plot!$AC$3:$AH$345,4,FALSE)=0,VLOOKUP($A14,Min_pix_val_per_plot!$AC$3:$AH$345,5,FALSE)=0,VLOOKUP($A14,Min_pix_val_per_plot!$AC$3:$AH$345,6,FALSE)=0),0,IF(VLOOKUP($A14,Min_pix_val_per_plot!$AC$3:$AH$345,2,FALSE)&lt;1200,0,1)))</f>
        <v>0</v>
      </c>
      <c r="AK14" s="43">
        <f>IF(AJ14=1,($R14-Image_corners!M$3)/Image_corners!M$2,-99)</f>
        <v>-99</v>
      </c>
      <c r="AL14" s="43">
        <f>IF(AJ14=1,($S14-Image_corners!M$4)/Image_corners!M$2,-99)</f>
        <v>-99</v>
      </c>
      <c r="AM14" s="43">
        <f>IF(ISNA(VLOOKUP($A14,Min_pix_val_per_plot!$AJ$3:$AO$325,4,FALSE)),0,IF(OR(VLOOKUP($A14,Min_pix_val_per_plot!$AJ$3:$AO$325,4,FALSE)=0,VLOOKUP($A14,Min_pix_val_per_plot!$AJ$3:$AO$325,5,FALSE)=0,VLOOKUP($A14,Min_pix_val_per_plot!$AJ$3:$AO$325,6,FALSE)=0),0,IF(VLOOKUP($A14,Min_pix_val_per_plot!$AJ$3:$AO$325,2,FALSE)&lt;1200,0,1)))</f>
        <v>0</v>
      </c>
      <c r="AN14" s="43">
        <f>IF(AM14=1,($R14-Image_corners!P$3)/Image_corners!P$2,-99)</f>
        <v>-99</v>
      </c>
      <c r="AO14" s="43">
        <f>IF(AM14=1,($S14-Image_corners!P$4)/Image_corners!P$2,-99)</f>
        <v>-99</v>
      </c>
      <c r="AP14" s="43">
        <f>IF(ISNA(VLOOKUP($A14,Min_pix_val_per_plot!$AQ$3:$AV$386,4,FALSE)),0,IF(OR(VLOOKUP($A14,Min_pix_val_per_plot!$AQ$3:$AV$386,4,FALSE)=0,VLOOKUP($A14,Min_pix_val_per_plot!$AQ$3:$AV$386,5,FALSE)=0,VLOOKUP($A14,Min_pix_val_per_plot!$AQ$3:$AV$386,6,FALSE)=0),0,IF(VLOOKUP($A14,Min_pix_val_per_plot!$AQ$3:$AV$386,2,FALSE)&lt;1200,0,1)))</f>
        <v>0</v>
      </c>
      <c r="AQ14" s="43">
        <f>IF(AP14=1,($R14-Image_corners!S$3)/Image_corners!S$2,-99)</f>
        <v>-99</v>
      </c>
      <c r="AR14" s="43">
        <f>IF(AP14=1,($S14-Image_corners!S$4)/Image_corners!S$2,-99)</f>
        <v>-99</v>
      </c>
      <c r="AS14" s="43">
        <f>IF(ISNA(VLOOKUP($A14,Min_pix_val_per_plot!$AX$3:$BC$331,4,FALSE)),0,IF(OR(VLOOKUP($A14,Min_pix_val_per_plot!$AX$3:$BC$331,4,FALSE)=0,VLOOKUP($A14,Min_pix_val_per_plot!$AX$3:$BC$331,5,FALSE)=0,VLOOKUP($A14,Min_pix_val_per_plot!$AX$3:$BC$331,6,FALSE)=0),0,IF(VLOOKUP($A14,Min_pix_val_per_plot!$AX$3:$BC$331,2,FALSE)&lt;1200,0,1)))</f>
        <v>0</v>
      </c>
      <c r="AT14" s="43">
        <f>IF(AS14=1,($R14-Image_corners!V$3)/Image_corners!V$2,-99)</f>
        <v>-99</v>
      </c>
      <c r="AU14" s="43">
        <f>IF(AS14=1,($S14-Image_corners!V$4)/Image_corners!V$2,-99)</f>
        <v>-99</v>
      </c>
      <c r="AV14" s="43">
        <f>IF(ISNA(VLOOKUP($A14,Min_pix_val_per_plot!$BE$3:$BJ$296,4,FALSE)),0,IF(OR(VLOOKUP($A14,Min_pix_val_per_plot!$BE$3:$BJ$296,4,FALSE)=0,VLOOKUP($A14,Min_pix_val_per_plot!$BE$3:$BJ$296,5,FALSE)=0,VLOOKUP($A14,Min_pix_val_per_plot!$BE$3:$BJ$296,6,FALSE)=0),0,IF(VLOOKUP($A14,Min_pix_val_per_plot!$BE$3:$BJ$296,2,FALSE)&lt;1200,0,1)))</f>
        <v>0</v>
      </c>
      <c r="AW14" s="43">
        <f>IF(AV14=1,($R14-Image_corners!Y$3)/Image_corners!Y$2,-99)</f>
        <v>-99</v>
      </c>
      <c r="AX14" s="43">
        <f>IF(AV14=1,($S14-Image_corners!Y$4)/Image_corners!Y$2,-99)</f>
        <v>-99</v>
      </c>
      <c r="AY14" s="43">
        <f>IF(ISNA(VLOOKUP($A14,Min_pix_val_per_plot!$BL$3:$BQ$59,4,FALSE)),0,IF(OR(VLOOKUP($A14,Min_pix_val_per_plot!$BL$3:$BQ$59,4,FALSE)=0,VLOOKUP($A14,Min_pix_val_per_plot!$BL$3:$BQ$59,5,FALSE)=0,VLOOKUP($A14,Min_pix_val_per_plot!$BL$3:$BQ$59,6,FALSE)=0),0,IF(VLOOKUP($A14,Min_pix_val_per_plot!$BL$3:$BQ$59,2,FALSE)&lt;1200,0,1)))</f>
        <v>0</v>
      </c>
      <c r="AZ14" s="43">
        <f>IF(AY14=1,($R14-Image_corners!AB$3)/Image_corners!AB$2,-99)</f>
        <v>-99</v>
      </c>
      <c r="BA14" s="43">
        <f>IF(AY14=1,($S14-Image_corners!AB$4)/Image_corners!AB$2,-99)</f>
        <v>-99</v>
      </c>
      <c r="BB14" s="43">
        <f>IF(ISNA(VLOOKUP($A14,Min_pix_val_per_plot!$BS$3:$BX$82,4,FALSE)),0,IF(OR(VLOOKUP($A14,Min_pix_val_per_plot!$BS$3:$BX$82,4,FALSE)=0,VLOOKUP($A14,Min_pix_val_per_plot!$BS$3:$BX$82,5,FALSE)=0,VLOOKUP($A14,Min_pix_val_per_plot!$BS$3:$BX$82,6,FALSE)=0),0,IF(VLOOKUP($A14,Min_pix_val_per_plot!$BS$3:$BX$82,2,FALSE)&lt;1200,0,1)))</f>
        <v>0</v>
      </c>
      <c r="BC14" s="43">
        <f>IF(BB14=1,($R14-Image_corners!AE$3)/Image_corners!AE$2,-99)</f>
        <v>-99</v>
      </c>
      <c r="BD14" s="43">
        <f>IF(BB14=1,($S14-Image_corners!AE$4)/Image_corners!AE$2,-99)</f>
        <v>-99</v>
      </c>
      <c r="BE14" s="43">
        <f>IF(ISNA(VLOOKUP($A14,Min_pix_val_per_plot!$BZ$3:$CE$66,4,FALSE)),0,IF(OR(VLOOKUP($A14,Min_pix_val_per_plot!$BZ$3:$CE$66,4,FALSE)=0,VLOOKUP($A14,Min_pix_val_per_plot!$BZ$3:$CE$66,5,FALSE)=0,VLOOKUP($A14,Min_pix_val_per_plot!$BZ$3:$CE$66,6,FALSE)=0),0,IF(VLOOKUP($A14,Min_pix_val_per_plot!$BZ$3:$CE$66,2,FALSE)&lt;1200,0,1)))</f>
        <v>0</v>
      </c>
      <c r="BF14" s="43">
        <f>IF(BE14=1,($R14-Image_corners!AH$3)/Image_corners!AH$2,-99)</f>
        <v>-99</v>
      </c>
      <c r="BG14" s="43">
        <f>IF(BE14=1,($S14-Image_corners!AH$4)/Image_corners!AH$2,-99)</f>
        <v>-99</v>
      </c>
    </row>
    <row r="15" spans="1:59">
      <c r="A15" s="36">
        <v>11</v>
      </c>
      <c r="B15" s="36">
        <v>2514121.5639999998</v>
      </c>
      <c r="C15" s="36">
        <v>6859935.6909999996</v>
      </c>
      <c r="D15" s="36">
        <v>182.29966010000001</v>
      </c>
      <c r="E15" s="36">
        <v>1</v>
      </c>
      <c r="F15" s="36">
        <v>1</v>
      </c>
      <c r="G15" s="36">
        <v>2</v>
      </c>
      <c r="H15" s="39">
        <v>484</v>
      </c>
      <c r="I15" s="39">
        <v>0.338842975206612</v>
      </c>
      <c r="J15" s="39">
        <v>10.7279986572266</v>
      </c>
      <c r="K15" s="39">
        <v>7.0367753696441797</v>
      </c>
      <c r="L15" s="39">
        <v>9.2334040832519708</v>
      </c>
      <c r="M15" s="39">
        <v>1141</v>
      </c>
      <c r="N15" s="39">
        <v>0.47414548641542498</v>
      </c>
      <c r="O15" s="39">
        <v>9.7310046386718891</v>
      </c>
      <c r="P15" s="39">
        <v>6.2887536366780799</v>
      </c>
      <c r="Q15" s="39">
        <v>8.3224574279785308</v>
      </c>
      <c r="R15" s="41">
        <f t="shared" si="0"/>
        <v>356042.91532558133</v>
      </c>
      <c r="S15" s="41">
        <f t="shared" si="1"/>
        <v>6860052.9279633518</v>
      </c>
      <c r="T15" s="41">
        <f t="shared" si="2"/>
        <v>0.91094665527343999</v>
      </c>
      <c r="U15" s="41">
        <f t="shared" si="3"/>
        <v>-0.13530251120881298</v>
      </c>
      <c r="V15" s="41">
        <f t="shared" si="4"/>
        <v>1</v>
      </c>
      <c r="W15" s="41">
        <f t="shared" si="5"/>
        <v>1</v>
      </c>
      <c r="X15" s="43">
        <f>IF(ISNA(VLOOKUP($A15,Min_pix_val_per_plot!$A$3:$F$241,4,FALSE)),0,IF(OR(VLOOKUP($A15,Min_pix_val_per_plot!$A$3:$F$241,4,FALSE)=0,VLOOKUP($A15,Min_pix_val_per_plot!$A$3:$F$241,5,FALSE)=0,VLOOKUP($A15,Min_pix_val_per_plot!$A$3:$F$241,6,FALSE)=0),0,IF(VLOOKUP($A15,Min_pix_val_per_plot!$A$3:$F$241,2,FALSE)&lt;1200,0,1)))</f>
        <v>0</v>
      </c>
      <c r="Y15" s="43">
        <f>IF(X15=1,($R15-Image_corners!A$3)/Image_corners!A$2,-99)</f>
        <v>-99</v>
      </c>
      <c r="Z15" s="43">
        <f>IF(X15=1,($S15-Image_corners!A$4)/Image_corners!A$2,-99)</f>
        <v>-99</v>
      </c>
      <c r="AA15" s="43">
        <f>IF(ISNA(VLOOKUP($A15,Min_pix_val_per_plot!$H$3:$M$299,4,FALSE)),0,IF(OR(VLOOKUP($A15,Min_pix_val_per_plot!$H$3:$M$299,4,FALSE)=0,VLOOKUP($A15,Min_pix_val_per_plot!$H$3:$M$299,5,FALSE)=0,VLOOKUP($A15,Min_pix_val_per_plot!$H$3:$M$299,6,FALSE)=0),0,IF(VLOOKUP($A15,Min_pix_val_per_plot!$H$3:$M$299,2,FALSE)&lt;1200,0,1)))</f>
        <v>0</v>
      </c>
      <c r="AB15" s="43">
        <f>IF(AA15=1,($R15-Image_corners!D$3)/Image_corners!D$2,-99)</f>
        <v>-99</v>
      </c>
      <c r="AC15" s="43">
        <f>IF(AA15=1,($S15-Image_corners!D$4)/Image_corners!D$2,-99)</f>
        <v>-99</v>
      </c>
      <c r="AD15" s="43">
        <f>IF(ISNA(VLOOKUP($A15,Min_pix_val_per_plot!$O$3:$T$327,4,FALSE)),0,IF(OR(VLOOKUP($A15,Min_pix_val_per_plot!$O$3:$T$327,4,FALSE)=0,VLOOKUP($A15,Min_pix_val_per_plot!$O$3:$T$327,5,FALSE)=0,VLOOKUP($A15,Min_pix_val_per_plot!$O$3:$T$327,6,FALSE)=0),0,IF(VLOOKUP($A15,Min_pix_val_per_plot!$O$3:$T$327,2,FALSE)&lt;1200,0,1)))</f>
        <v>1</v>
      </c>
      <c r="AE15" s="43">
        <f>IF(AD15=1,($R15-Image_corners!G$3)/Image_corners!G$2,-99)</f>
        <v>76.330651162657887</v>
      </c>
      <c r="AF15" s="43">
        <f>IF(AD15=1,($S15-Image_corners!G$4)/Image_corners!G$2,-99)</f>
        <v>-1400.6440732963383</v>
      </c>
      <c r="AG15" s="43">
        <f>IF(ISNA(VLOOKUP($A15,Min_pix_val_per_plot!$V$3:$AA$335,4,FALSE)),0,IF(OR(VLOOKUP($A15,Min_pix_val_per_plot!$V$3:$AA$335,4,FALSE)=0,VLOOKUP($A15,Min_pix_val_per_plot!$V$3:$AA$335,5,FALSE)=0,VLOOKUP($A15,Min_pix_val_per_plot!$V$3:$AA$335,6,FALSE)=0),0,IF(VLOOKUP($A15,Min_pix_val_per_plot!$V$3:$AA$335,2,FALSE)&lt;1200,0,1)))</f>
        <v>0</v>
      </c>
      <c r="AH15" s="43">
        <f>IF(AG15=1,($R15-Image_corners!J$3)/Image_corners!J$2,-99)</f>
        <v>-99</v>
      </c>
      <c r="AI15" s="43">
        <f>IF(AG15=1,($S15-Image_corners!J$4)/Image_corners!J$2,-99)</f>
        <v>-99</v>
      </c>
      <c r="AJ15" s="43">
        <f>IF(ISNA(VLOOKUP($A15,Min_pix_val_per_plot!$AC$3:$AH$345,4,FALSE)),0,IF(OR(VLOOKUP($A15,Min_pix_val_per_plot!$AC$3:$AH$345,4,FALSE)=0,VLOOKUP($A15,Min_pix_val_per_plot!$AC$3:$AH$345,5,FALSE)=0,VLOOKUP($A15,Min_pix_val_per_plot!$AC$3:$AH$345,6,FALSE)=0),0,IF(VLOOKUP($A15,Min_pix_val_per_plot!$AC$3:$AH$345,2,FALSE)&lt;1200,0,1)))</f>
        <v>0</v>
      </c>
      <c r="AK15" s="43">
        <f>IF(AJ15=1,($R15-Image_corners!M$3)/Image_corners!M$2,-99)</f>
        <v>-99</v>
      </c>
      <c r="AL15" s="43">
        <f>IF(AJ15=1,($S15-Image_corners!M$4)/Image_corners!M$2,-99)</f>
        <v>-99</v>
      </c>
      <c r="AM15" s="43">
        <f>IF(ISNA(VLOOKUP($A15,Min_pix_val_per_plot!$AJ$3:$AO$325,4,FALSE)),0,IF(OR(VLOOKUP($A15,Min_pix_val_per_plot!$AJ$3:$AO$325,4,FALSE)=0,VLOOKUP($A15,Min_pix_val_per_plot!$AJ$3:$AO$325,5,FALSE)=0,VLOOKUP($A15,Min_pix_val_per_plot!$AJ$3:$AO$325,6,FALSE)=0),0,IF(VLOOKUP($A15,Min_pix_val_per_plot!$AJ$3:$AO$325,2,FALSE)&lt;1200,0,1)))</f>
        <v>0</v>
      </c>
      <c r="AN15" s="43">
        <f>IF(AM15=1,($R15-Image_corners!P$3)/Image_corners!P$2,-99)</f>
        <v>-99</v>
      </c>
      <c r="AO15" s="43">
        <f>IF(AM15=1,($S15-Image_corners!P$4)/Image_corners!P$2,-99)</f>
        <v>-99</v>
      </c>
      <c r="AP15" s="43">
        <f>IF(ISNA(VLOOKUP($A15,Min_pix_val_per_plot!$AQ$3:$AV$386,4,FALSE)),0,IF(OR(VLOOKUP($A15,Min_pix_val_per_plot!$AQ$3:$AV$386,4,FALSE)=0,VLOOKUP($A15,Min_pix_val_per_plot!$AQ$3:$AV$386,5,FALSE)=0,VLOOKUP($A15,Min_pix_val_per_plot!$AQ$3:$AV$386,6,FALSE)=0),0,IF(VLOOKUP($A15,Min_pix_val_per_plot!$AQ$3:$AV$386,2,FALSE)&lt;1200,0,1)))</f>
        <v>0</v>
      </c>
      <c r="AQ15" s="43">
        <f>IF(AP15=1,($R15-Image_corners!S$3)/Image_corners!S$2,-99)</f>
        <v>-99</v>
      </c>
      <c r="AR15" s="43">
        <f>IF(AP15=1,($S15-Image_corners!S$4)/Image_corners!S$2,-99)</f>
        <v>-99</v>
      </c>
      <c r="AS15" s="43">
        <f>IF(ISNA(VLOOKUP($A15,Min_pix_val_per_plot!$AX$3:$BC$331,4,FALSE)),0,IF(OR(VLOOKUP($A15,Min_pix_val_per_plot!$AX$3:$BC$331,4,FALSE)=0,VLOOKUP($A15,Min_pix_val_per_plot!$AX$3:$BC$331,5,FALSE)=0,VLOOKUP($A15,Min_pix_val_per_plot!$AX$3:$BC$331,6,FALSE)=0),0,IF(VLOOKUP($A15,Min_pix_val_per_plot!$AX$3:$BC$331,2,FALSE)&lt;1200,0,1)))</f>
        <v>0</v>
      </c>
      <c r="AT15" s="43">
        <f>IF(AS15=1,($R15-Image_corners!V$3)/Image_corners!V$2,-99)</f>
        <v>-99</v>
      </c>
      <c r="AU15" s="43">
        <f>IF(AS15=1,($S15-Image_corners!V$4)/Image_corners!V$2,-99)</f>
        <v>-99</v>
      </c>
      <c r="AV15" s="43">
        <f>IF(ISNA(VLOOKUP($A15,Min_pix_val_per_plot!$BE$3:$BJ$296,4,FALSE)),0,IF(OR(VLOOKUP($A15,Min_pix_val_per_plot!$BE$3:$BJ$296,4,FALSE)=0,VLOOKUP($A15,Min_pix_val_per_plot!$BE$3:$BJ$296,5,FALSE)=0,VLOOKUP($A15,Min_pix_val_per_plot!$BE$3:$BJ$296,6,FALSE)=0),0,IF(VLOOKUP($A15,Min_pix_val_per_plot!$BE$3:$BJ$296,2,FALSE)&lt;1200,0,1)))</f>
        <v>0</v>
      </c>
      <c r="AW15" s="43">
        <f>IF(AV15=1,($R15-Image_corners!Y$3)/Image_corners!Y$2,-99)</f>
        <v>-99</v>
      </c>
      <c r="AX15" s="43">
        <f>IF(AV15=1,($S15-Image_corners!Y$4)/Image_corners!Y$2,-99)</f>
        <v>-99</v>
      </c>
      <c r="AY15" s="43">
        <f>IF(ISNA(VLOOKUP($A15,Min_pix_val_per_plot!$BL$3:$BQ$59,4,FALSE)),0,IF(OR(VLOOKUP($A15,Min_pix_val_per_plot!$BL$3:$BQ$59,4,FALSE)=0,VLOOKUP($A15,Min_pix_val_per_plot!$BL$3:$BQ$59,5,FALSE)=0,VLOOKUP($A15,Min_pix_val_per_plot!$BL$3:$BQ$59,6,FALSE)=0),0,IF(VLOOKUP($A15,Min_pix_val_per_plot!$BL$3:$BQ$59,2,FALSE)&lt;1200,0,1)))</f>
        <v>0</v>
      </c>
      <c r="AZ15" s="43">
        <f>IF(AY15=1,($R15-Image_corners!AB$3)/Image_corners!AB$2,-99)</f>
        <v>-99</v>
      </c>
      <c r="BA15" s="43">
        <f>IF(AY15=1,($S15-Image_corners!AB$4)/Image_corners!AB$2,-99)</f>
        <v>-99</v>
      </c>
      <c r="BB15" s="43">
        <f>IF(ISNA(VLOOKUP($A15,Min_pix_val_per_plot!$BS$3:$BX$82,4,FALSE)),0,IF(OR(VLOOKUP($A15,Min_pix_val_per_plot!$BS$3:$BX$82,4,FALSE)=0,VLOOKUP($A15,Min_pix_val_per_plot!$BS$3:$BX$82,5,FALSE)=0,VLOOKUP($A15,Min_pix_val_per_plot!$BS$3:$BX$82,6,FALSE)=0),0,IF(VLOOKUP($A15,Min_pix_val_per_plot!$BS$3:$BX$82,2,FALSE)&lt;1200,0,1)))</f>
        <v>0</v>
      </c>
      <c r="BC15" s="43">
        <f>IF(BB15=1,($R15-Image_corners!AE$3)/Image_corners!AE$2,-99)</f>
        <v>-99</v>
      </c>
      <c r="BD15" s="43">
        <f>IF(BB15=1,($S15-Image_corners!AE$4)/Image_corners!AE$2,-99)</f>
        <v>-99</v>
      </c>
      <c r="BE15" s="43">
        <f>IF(ISNA(VLOOKUP($A15,Min_pix_val_per_plot!$BZ$3:$CE$66,4,FALSE)),0,IF(OR(VLOOKUP($A15,Min_pix_val_per_plot!$BZ$3:$CE$66,4,FALSE)=0,VLOOKUP($A15,Min_pix_val_per_plot!$BZ$3:$CE$66,5,FALSE)=0,VLOOKUP($A15,Min_pix_val_per_plot!$BZ$3:$CE$66,6,FALSE)=0),0,IF(VLOOKUP($A15,Min_pix_val_per_plot!$BZ$3:$CE$66,2,FALSE)&lt;1200,0,1)))</f>
        <v>0</v>
      </c>
      <c r="BF15" s="43">
        <f>IF(BE15=1,($R15-Image_corners!AH$3)/Image_corners!AH$2,-99)</f>
        <v>-99</v>
      </c>
      <c r="BG15" s="43">
        <f>IF(BE15=1,($S15-Image_corners!AH$4)/Image_corners!AH$2,-99)</f>
        <v>-99</v>
      </c>
    </row>
    <row r="16" spans="1:59">
      <c r="A16" s="36">
        <v>12</v>
      </c>
      <c r="B16" s="36">
        <v>2514115.14</v>
      </c>
      <c r="C16" s="36">
        <v>6860025.2199999997</v>
      </c>
      <c r="D16" s="36">
        <v>184.2272236</v>
      </c>
      <c r="E16" s="36">
        <v>1</v>
      </c>
      <c r="F16" s="36">
        <v>0</v>
      </c>
      <c r="G16" s="36">
        <v>2</v>
      </c>
      <c r="H16" s="39">
        <v>488</v>
      </c>
      <c r="I16" s="39">
        <v>0.34426229508196698</v>
      </c>
      <c r="J16" s="39">
        <v>10.7920092773438</v>
      </c>
      <c r="K16" s="39">
        <v>6.6159761619567998</v>
      </c>
      <c r="L16" s="39">
        <v>8.9701045227050908</v>
      </c>
      <c r="M16" s="39">
        <v>1101</v>
      </c>
      <c r="N16" s="39">
        <v>0.461398728428701</v>
      </c>
      <c r="O16" s="39">
        <v>9.6150073242187695</v>
      </c>
      <c r="P16" s="39">
        <v>5.7815253313395996</v>
      </c>
      <c r="Q16" s="39">
        <v>8.0446002197265791</v>
      </c>
      <c r="R16" s="41">
        <f t="shared" si="0"/>
        <v>356040.62889925385</v>
      </c>
      <c r="S16" s="41">
        <f t="shared" si="1"/>
        <v>6860142.6436842354</v>
      </c>
      <c r="T16" s="41">
        <f t="shared" si="2"/>
        <v>0.92550430297851172</v>
      </c>
      <c r="U16" s="41">
        <f t="shared" si="3"/>
        <v>-0.11713643334673401</v>
      </c>
      <c r="V16" s="41">
        <f t="shared" si="4"/>
        <v>1</v>
      </c>
      <c r="W16" s="41">
        <f t="shared" si="5"/>
        <v>1</v>
      </c>
      <c r="X16" s="43">
        <f>IF(ISNA(VLOOKUP($A16,Min_pix_val_per_plot!$A$3:$F$241,4,FALSE)),0,IF(OR(VLOOKUP($A16,Min_pix_val_per_plot!$A$3:$F$241,4,FALSE)=0,VLOOKUP($A16,Min_pix_val_per_plot!$A$3:$F$241,5,FALSE)=0,VLOOKUP($A16,Min_pix_val_per_plot!$A$3:$F$241,6,FALSE)=0),0,IF(VLOOKUP($A16,Min_pix_val_per_plot!$A$3:$F$241,2,FALSE)&lt;1200,0,1)))</f>
        <v>0</v>
      </c>
      <c r="Y16" s="43">
        <f>IF(X16=1,($R16-Image_corners!A$3)/Image_corners!A$2,-99)</f>
        <v>-99</v>
      </c>
      <c r="Z16" s="43">
        <f>IF(X16=1,($S16-Image_corners!A$4)/Image_corners!A$2,-99)</f>
        <v>-99</v>
      </c>
      <c r="AA16" s="43">
        <f>IF(ISNA(VLOOKUP($A16,Min_pix_val_per_plot!$H$3:$M$299,4,FALSE)),0,IF(OR(VLOOKUP($A16,Min_pix_val_per_plot!$H$3:$M$299,4,FALSE)=0,VLOOKUP($A16,Min_pix_val_per_plot!$H$3:$M$299,5,FALSE)=0,VLOOKUP($A16,Min_pix_val_per_plot!$H$3:$M$299,6,FALSE)=0),0,IF(VLOOKUP($A16,Min_pix_val_per_plot!$H$3:$M$299,2,FALSE)&lt;1200,0,1)))</f>
        <v>0</v>
      </c>
      <c r="AB16" s="43">
        <f>IF(AA16=1,($R16-Image_corners!D$3)/Image_corners!D$2,-99)</f>
        <v>-99</v>
      </c>
      <c r="AC16" s="43">
        <f>IF(AA16=1,($S16-Image_corners!D$4)/Image_corners!D$2,-99)</f>
        <v>-99</v>
      </c>
      <c r="AD16" s="43">
        <f>IF(ISNA(VLOOKUP($A16,Min_pix_val_per_plot!$O$3:$T$327,4,FALSE)),0,IF(OR(VLOOKUP($A16,Min_pix_val_per_plot!$O$3:$T$327,4,FALSE)=0,VLOOKUP($A16,Min_pix_val_per_plot!$O$3:$T$327,5,FALSE)=0,VLOOKUP($A16,Min_pix_val_per_plot!$O$3:$T$327,6,FALSE)=0),0,IF(VLOOKUP($A16,Min_pix_val_per_plot!$O$3:$T$327,2,FALSE)&lt;1200,0,1)))</f>
        <v>1</v>
      </c>
      <c r="AE16" s="43">
        <f>IF(AD16=1,($R16-Image_corners!G$3)/Image_corners!G$2,-99)</f>
        <v>71.757798507693224</v>
      </c>
      <c r="AF16" s="43">
        <f>IF(AD16=1,($S16-Image_corners!G$4)/Image_corners!G$2,-99)</f>
        <v>-1221.2126315291971</v>
      </c>
      <c r="AG16" s="43">
        <f>IF(ISNA(VLOOKUP($A16,Min_pix_val_per_plot!$V$3:$AA$335,4,FALSE)),0,IF(OR(VLOOKUP($A16,Min_pix_val_per_plot!$V$3:$AA$335,4,FALSE)=0,VLOOKUP($A16,Min_pix_val_per_plot!$V$3:$AA$335,5,FALSE)=0,VLOOKUP($A16,Min_pix_val_per_plot!$V$3:$AA$335,6,FALSE)=0),0,IF(VLOOKUP($A16,Min_pix_val_per_plot!$V$3:$AA$335,2,FALSE)&lt;1200,0,1)))</f>
        <v>0</v>
      </c>
      <c r="AH16" s="43">
        <f>IF(AG16=1,($R16-Image_corners!J$3)/Image_corners!J$2,-99)</f>
        <v>-99</v>
      </c>
      <c r="AI16" s="43">
        <f>IF(AG16=1,($S16-Image_corners!J$4)/Image_corners!J$2,-99)</f>
        <v>-99</v>
      </c>
      <c r="AJ16" s="43">
        <f>IF(ISNA(VLOOKUP($A16,Min_pix_val_per_plot!$AC$3:$AH$345,4,FALSE)),0,IF(OR(VLOOKUP($A16,Min_pix_val_per_plot!$AC$3:$AH$345,4,FALSE)=0,VLOOKUP($A16,Min_pix_val_per_plot!$AC$3:$AH$345,5,FALSE)=0,VLOOKUP($A16,Min_pix_val_per_plot!$AC$3:$AH$345,6,FALSE)=0),0,IF(VLOOKUP($A16,Min_pix_val_per_plot!$AC$3:$AH$345,2,FALSE)&lt;1200,0,1)))</f>
        <v>0</v>
      </c>
      <c r="AK16" s="43">
        <f>IF(AJ16=1,($R16-Image_corners!M$3)/Image_corners!M$2,-99)</f>
        <v>-99</v>
      </c>
      <c r="AL16" s="43">
        <f>IF(AJ16=1,($S16-Image_corners!M$4)/Image_corners!M$2,-99)</f>
        <v>-99</v>
      </c>
      <c r="AM16" s="43">
        <f>IF(ISNA(VLOOKUP($A16,Min_pix_val_per_plot!$AJ$3:$AO$325,4,FALSE)),0,IF(OR(VLOOKUP($A16,Min_pix_val_per_plot!$AJ$3:$AO$325,4,FALSE)=0,VLOOKUP($A16,Min_pix_val_per_plot!$AJ$3:$AO$325,5,FALSE)=0,VLOOKUP($A16,Min_pix_val_per_plot!$AJ$3:$AO$325,6,FALSE)=0),0,IF(VLOOKUP($A16,Min_pix_val_per_plot!$AJ$3:$AO$325,2,FALSE)&lt;1200,0,1)))</f>
        <v>0</v>
      </c>
      <c r="AN16" s="43">
        <f>IF(AM16=1,($R16-Image_corners!P$3)/Image_corners!P$2,-99)</f>
        <v>-99</v>
      </c>
      <c r="AO16" s="43">
        <f>IF(AM16=1,($S16-Image_corners!P$4)/Image_corners!P$2,-99)</f>
        <v>-99</v>
      </c>
      <c r="AP16" s="43">
        <f>IF(ISNA(VLOOKUP($A16,Min_pix_val_per_plot!$AQ$3:$AV$386,4,FALSE)),0,IF(OR(VLOOKUP($A16,Min_pix_val_per_plot!$AQ$3:$AV$386,4,FALSE)=0,VLOOKUP($A16,Min_pix_val_per_plot!$AQ$3:$AV$386,5,FALSE)=0,VLOOKUP($A16,Min_pix_val_per_plot!$AQ$3:$AV$386,6,FALSE)=0),0,IF(VLOOKUP($A16,Min_pix_val_per_plot!$AQ$3:$AV$386,2,FALSE)&lt;1200,0,1)))</f>
        <v>0</v>
      </c>
      <c r="AQ16" s="43">
        <f>IF(AP16=1,($R16-Image_corners!S$3)/Image_corners!S$2,-99)</f>
        <v>-99</v>
      </c>
      <c r="AR16" s="43">
        <f>IF(AP16=1,($S16-Image_corners!S$4)/Image_corners!S$2,-99)</f>
        <v>-99</v>
      </c>
      <c r="AS16" s="43">
        <f>IF(ISNA(VLOOKUP($A16,Min_pix_val_per_plot!$AX$3:$BC$331,4,FALSE)),0,IF(OR(VLOOKUP($A16,Min_pix_val_per_plot!$AX$3:$BC$331,4,FALSE)=0,VLOOKUP($A16,Min_pix_val_per_plot!$AX$3:$BC$331,5,FALSE)=0,VLOOKUP($A16,Min_pix_val_per_plot!$AX$3:$BC$331,6,FALSE)=0),0,IF(VLOOKUP($A16,Min_pix_val_per_plot!$AX$3:$BC$331,2,FALSE)&lt;1200,0,1)))</f>
        <v>0</v>
      </c>
      <c r="AT16" s="43">
        <f>IF(AS16=1,($R16-Image_corners!V$3)/Image_corners!V$2,-99)</f>
        <v>-99</v>
      </c>
      <c r="AU16" s="43">
        <f>IF(AS16=1,($S16-Image_corners!V$4)/Image_corners!V$2,-99)</f>
        <v>-99</v>
      </c>
      <c r="AV16" s="43">
        <f>IF(ISNA(VLOOKUP($A16,Min_pix_val_per_plot!$BE$3:$BJ$296,4,FALSE)),0,IF(OR(VLOOKUP($A16,Min_pix_val_per_plot!$BE$3:$BJ$296,4,FALSE)=0,VLOOKUP($A16,Min_pix_val_per_plot!$BE$3:$BJ$296,5,FALSE)=0,VLOOKUP($A16,Min_pix_val_per_plot!$BE$3:$BJ$296,6,FALSE)=0),0,IF(VLOOKUP($A16,Min_pix_val_per_plot!$BE$3:$BJ$296,2,FALSE)&lt;1200,0,1)))</f>
        <v>0</v>
      </c>
      <c r="AW16" s="43">
        <f>IF(AV16=1,($R16-Image_corners!Y$3)/Image_corners!Y$2,-99)</f>
        <v>-99</v>
      </c>
      <c r="AX16" s="43">
        <f>IF(AV16=1,($S16-Image_corners!Y$4)/Image_corners!Y$2,-99)</f>
        <v>-99</v>
      </c>
      <c r="AY16" s="43">
        <f>IF(ISNA(VLOOKUP($A16,Min_pix_val_per_plot!$BL$3:$BQ$59,4,FALSE)),0,IF(OR(VLOOKUP($A16,Min_pix_val_per_plot!$BL$3:$BQ$59,4,FALSE)=0,VLOOKUP($A16,Min_pix_val_per_plot!$BL$3:$BQ$59,5,FALSE)=0,VLOOKUP($A16,Min_pix_val_per_plot!$BL$3:$BQ$59,6,FALSE)=0),0,IF(VLOOKUP($A16,Min_pix_val_per_plot!$BL$3:$BQ$59,2,FALSE)&lt;1200,0,1)))</f>
        <v>0</v>
      </c>
      <c r="AZ16" s="43">
        <f>IF(AY16=1,($R16-Image_corners!AB$3)/Image_corners!AB$2,-99)</f>
        <v>-99</v>
      </c>
      <c r="BA16" s="43">
        <f>IF(AY16=1,($S16-Image_corners!AB$4)/Image_corners!AB$2,-99)</f>
        <v>-99</v>
      </c>
      <c r="BB16" s="43">
        <f>IF(ISNA(VLOOKUP($A16,Min_pix_val_per_plot!$BS$3:$BX$82,4,FALSE)),0,IF(OR(VLOOKUP($A16,Min_pix_val_per_plot!$BS$3:$BX$82,4,FALSE)=0,VLOOKUP($A16,Min_pix_val_per_plot!$BS$3:$BX$82,5,FALSE)=0,VLOOKUP($A16,Min_pix_val_per_plot!$BS$3:$BX$82,6,FALSE)=0),0,IF(VLOOKUP($A16,Min_pix_val_per_plot!$BS$3:$BX$82,2,FALSE)&lt;1200,0,1)))</f>
        <v>0</v>
      </c>
      <c r="BC16" s="43">
        <f>IF(BB16=1,($R16-Image_corners!AE$3)/Image_corners!AE$2,-99)</f>
        <v>-99</v>
      </c>
      <c r="BD16" s="43">
        <f>IF(BB16=1,($S16-Image_corners!AE$4)/Image_corners!AE$2,-99)</f>
        <v>-99</v>
      </c>
      <c r="BE16" s="43">
        <f>IF(ISNA(VLOOKUP($A16,Min_pix_val_per_plot!$BZ$3:$CE$66,4,FALSE)),0,IF(OR(VLOOKUP($A16,Min_pix_val_per_plot!$BZ$3:$CE$66,4,FALSE)=0,VLOOKUP($A16,Min_pix_val_per_plot!$BZ$3:$CE$66,5,FALSE)=0,VLOOKUP($A16,Min_pix_val_per_plot!$BZ$3:$CE$66,6,FALSE)=0),0,IF(VLOOKUP($A16,Min_pix_val_per_plot!$BZ$3:$CE$66,2,FALSE)&lt;1200,0,1)))</f>
        <v>0</v>
      </c>
      <c r="BF16" s="43">
        <f>IF(BE16=1,($R16-Image_corners!AH$3)/Image_corners!AH$2,-99)</f>
        <v>-99</v>
      </c>
      <c r="BG16" s="43">
        <f>IF(BE16=1,($S16-Image_corners!AH$4)/Image_corners!AH$2,-99)</f>
        <v>-99</v>
      </c>
    </row>
    <row r="17" spans="1:59">
      <c r="A17" s="36">
        <v>13</v>
      </c>
      <c r="B17" s="36">
        <v>2514181.236</v>
      </c>
      <c r="C17" s="36">
        <v>6860371.3949999996</v>
      </c>
      <c r="D17" s="36">
        <v>192.1108309</v>
      </c>
      <c r="E17" s="36">
        <v>1</v>
      </c>
      <c r="F17" s="36">
        <v>0</v>
      </c>
      <c r="G17" s="36">
        <v>1</v>
      </c>
      <c r="H17" s="39">
        <v>1652</v>
      </c>
      <c r="I17" s="39">
        <v>0.30992736077481797</v>
      </c>
      <c r="J17" s="39">
        <v>20.013002319336</v>
      </c>
      <c r="K17" s="39">
        <v>13.234191008450701</v>
      </c>
      <c r="L17" s="39">
        <v>17.4951617431641</v>
      </c>
      <c r="M17" s="39">
        <v>998</v>
      </c>
      <c r="N17" s="39">
        <v>0.42985971943887802</v>
      </c>
      <c r="O17" s="39">
        <v>18.7959918212891</v>
      </c>
      <c r="P17" s="39">
        <v>12.8009551647971</v>
      </c>
      <c r="Q17" s="39">
        <v>16.7992053222656</v>
      </c>
      <c r="R17" s="41">
        <f t="shared" si="0"/>
        <v>356122.61238335766</v>
      </c>
      <c r="S17" s="41">
        <f t="shared" si="1"/>
        <v>6860485.3450537426</v>
      </c>
      <c r="T17" s="41">
        <f t="shared" si="2"/>
        <v>0.69595642089850074</v>
      </c>
      <c r="U17" s="41">
        <f t="shared" si="3"/>
        <v>-0.11993235866406005</v>
      </c>
      <c r="V17" s="41">
        <f t="shared" si="4"/>
        <v>1</v>
      </c>
      <c r="W17" s="41">
        <f t="shared" si="5"/>
        <v>1</v>
      </c>
      <c r="X17" s="43">
        <f>IF(ISNA(VLOOKUP($A17,Min_pix_val_per_plot!$A$3:$F$241,4,FALSE)),0,IF(OR(VLOOKUP($A17,Min_pix_val_per_plot!$A$3:$F$241,4,FALSE)=0,VLOOKUP($A17,Min_pix_val_per_plot!$A$3:$F$241,5,FALSE)=0,VLOOKUP($A17,Min_pix_val_per_plot!$A$3:$F$241,6,FALSE)=0),0,IF(VLOOKUP($A17,Min_pix_val_per_plot!$A$3:$F$241,2,FALSE)&lt;1200,0,1)))</f>
        <v>0</v>
      </c>
      <c r="Y17" s="43">
        <f>IF(X17=1,($R17-Image_corners!A$3)/Image_corners!A$2,-99)</f>
        <v>-99</v>
      </c>
      <c r="Z17" s="43">
        <f>IF(X17=1,($S17-Image_corners!A$4)/Image_corners!A$2,-99)</f>
        <v>-99</v>
      </c>
      <c r="AA17" s="43">
        <f>IF(ISNA(VLOOKUP($A17,Min_pix_val_per_plot!$H$3:$M$299,4,FALSE)),0,IF(OR(VLOOKUP($A17,Min_pix_val_per_plot!$H$3:$M$299,4,FALSE)=0,VLOOKUP($A17,Min_pix_val_per_plot!$H$3:$M$299,5,FALSE)=0,VLOOKUP($A17,Min_pix_val_per_plot!$H$3:$M$299,6,FALSE)=0),0,IF(VLOOKUP($A17,Min_pix_val_per_plot!$H$3:$M$299,2,FALSE)&lt;1200,0,1)))</f>
        <v>0</v>
      </c>
      <c r="AB17" s="43">
        <f>IF(AA17=1,($R17-Image_corners!D$3)/Image_corners!D$2,-99)</f>
        <v>-99</v>
      </c>
      <c r="AC17" s="43">
        <f>IF(AA17=1,($S17-Image_corners!D$4)/Image_corners!D$2,-99)</f>
        <v>-99</v>
      </c>
      <c r="AD17" s="43">
        <f>IF(ISNA(VLOOKUP($A17,Min_pix_val_per_plot!$O$3:$T$327,4,FALSE)),0,IF(OR(VLOOKUP($A17,Min_pix_val_per_plot!$O$3:$T$327,4,FALSE)=0,VLOOKUP($A17,Min_pix_val_per_plot!$O$3:$T$327,5,FALSE)=0,VLOOKUP($A17,Min_pix_val_per_plot!$O$3:$T$327,6,FALSE)=0),0,IF(VLOOKUP($A17,Min_pix_val_per_plot!$O$3:$T$327,2,FALSE)&lt;1200,0,1)))</f>
        <v>0</v>
      </c>
      <c r="AE17" s="43">
        <f>IF(AD17=1,($R17-Image_corners!G$3)/Image_corners!G$2,-99)</f>
        <v>-99</v>
      </c>
      <c r="AF17" s="43">
        <f>IF(AD17=1,($S17-Image_corners!G$4)/Image_corners!G$2,-99)</f>
        <v>-99</v>
      </c>
      <c r="AG17" s="43">
        <f>IF(ISNA(VLOOKUP($A17,Min_pix_val_per_plot!$V$3:$AA$335,4,FALSE)),0,IF(OR(VLOOKUP($A17,Min_pix_val_per_plot!$V$3:$AA$335,4,FALSE)=0,VLOOKUP($A17,Min_pix_val_per_plot!$V$3:$AA$335,5,FALSE)=0,VLOOKUP($A17,Min_pix_val_per_plot!$V$3:$AA$335,6,FALSE)=0),0,IF(VLOOKUP($A17,Min_pix_val_per_plot!$V$3:$AA$335,2,FALSE)&lt;1200,0,1)))</f>
        <v>1</v>
      </c>
      <c r="AH17" s="43">
        <f>IF(AG17=1,($R17-Image_corners!J$3)/Image_corners!J$2,-99)</f>
        <v>235.72476671531331</v>
      </c>
      <c r="AI17" s="43">
        <f>IF(AG17=1,($S17-Image_corners!J$4)/Image_corners!J$2,-99)</f>
        <v>-1003.8098925147206</v>
      </c>
      <c r="AJ17" s="43">
        <f>IF(ISNA(VLOOKUP($A17,Min_pix_val_per_plot!$AC$3:$AH$345,4,FALSE)),0,IF(OR(VLOOKUP($A17,Min_pix_val_per_plot!$AC$3:$AH$345,4,FALSE)=0,VLOOKUP($A17,Min_pix_val_per_plot!$AC$3:$AH$345,5,FALSE)=0,VLOOKUP($A17,Min_pix_val_per_plot!$AC$3:$AH$345,6,FALSE)=0),0,IF(VLOOKUP($A17,Min_pix_val_per_plot!$AC$3:$AH$345,2,FALSE)&lt;1200,0,1)))</f>
        <v>1</v>
      </c>
      <c r="AK17" s="43">
        <f>IF(AJ17=1,($R17-Image_corners!M$3)/Image_corners!M$2,-99)</f>
        <v>235.72476671531331</v>
      </c>
      <c r="AL17" s="43">
        <f>IF(AJ17=1,($S17-Image_corners!M$4)/Image_corners!M$2,-99)</f>
        <v>-1559.8098925147206</v>
      </c>
      <c r="AM17" s="43">
        <f>IF(ISNA(VLOOKUP($A17,Min_pix_val_per_plot!$AJ$3:$AO$325,4,FALSE)),0,IF(OR(VLOOKUP($A17,Min_pix_val_per_plot!$AJ$3:$AO$325,4,FALSE)=0,VLOOKUP($A17,Min_pix_val_per_plot!$AJ$3:$AO$325,5,FALSE)=0,VLOOKUP($A17,Min_pix_val_per_plot!$AJ$3:$AO$325,6,FALSE)=0),0,IF(VLOOKUP($A17,Min_pix_val_per_plot!$AJ$3:$AO$325,2,FALSE)&lt;1200,0,1)))</f>
        <v>0</v>
      </c>
      <c r="AN17" s="43">
        <f>IF(AM17=1,($R17-Image_corners!P$3)/Image_corners!P$2,-99)</f>
        <v>-99</v>
      </c>
      <c r="AO17" s="43">
        <f>IF(AM17=1,($S17-Image_corners!P$4)/Image_corners!P$2,-99)</f>
        <v>-99</v>
      </c>
      <c r="AP17" s="43">
        <f>IF(ISNA(VLOOKUP($A17,Min_pix_val_per_plot!$AQ$3:$AV$386,4,FALSE)),0,IF(OR(VLOOKUP($A17,Min_pix_val_per_plot!$AQ$3:$AV$386,4,FALSE)=0,VLOOKUP($A17,Min_pix_val_per_plot!$AQ$3:$AV$386,5,FALSE)=0,VLOOKUP($A17,Min_pix_val_per_plot!$AQ$3:$AV$386,6,FALSE)=0),0,IF(VLOOKUP($A17,Min_pix_val_per_plot!$AQ$3:$AV$386,2,FALSE)&lt;1200,0,1)))</f>
        <v>0</v>
      </c>
      <c r="AQ17" s="43">
        <f>IF(AP17=1,($R17-Image_corners!S$3)/Image_corners!S$2,-99)</f>
        <v>-99</v>
      </c>
      <c r="AR17" s="43">
        <f>IF(AP17=1,($S17-Image_corners!S$4)/Image_corners!S$2,-99)</f>
        <v>-99</v>
      </c>
      <c r="AS17" s="43">
        <f>IF(ISNA(VLOOKUP($A17,Min_pix_val_per_plot!$AX$3:$BC$331,4,FALSE)),0,IF(OR(VLOOKUP($A17,Min_pix_val_per_plot!$AX$3:$BC$331,4,FALSE)=0,VLOOKUP($A17,Min_pix_val_per_plot!$AX$3:$BC$331,5,FALSE)=0,VLOOKUP($A17,Min_pix_val_per_plot!$AX$3:$BC$331,6,FALSE)=0),0,IF(VLOOKUP($A17,Min_pix_val_per_plot!$AX$3:$BC$331,2,FALSE)&lt;1200,0,1)))</f>
        <v>0</v>
      </c>
      <c r="AT17" s="43">
        <f>IF(AS17=1,($R17-Image_corners!V$3)/Image_corners!V$2,-99)</f>
        <v>-99</v>
      </c>
      <c r="AU17" s="43">
        <f>IF(AS17=1,($S17-Image_corners!V$4)/Image_corners!V$2,-99)</f>
        <v>-99</v>
      </c>
      <c r="AV17" s="43">
        <f>IF(ISNA(VLOOKUP($A17,Min_pix_val_per_plot!$BE$3:$BJ$296,4,FALSE)),0,IF(OR(VLOOKUP($A17,Min_pix_val_per_plot!$BE$3:$BJ$296,4,FALSE)=0,VLOOKUP($A17,Min_pix_val_per_plot!$BE$3:$BJ$296,5,FALSE)=0,VLOOKUP($A17,Min_pix_val_per_plot!$BE$3:$BJ$296,6,FALSE)=0),0,IF(VLOOKUP($A17,Min_pix_val_per_plot!$BE$3:$BJ$296,2,FALSE)&lt;1200,0,1)))</f>
        <v>0</v>
      </c>
      <c r="AW17" s="43">
        <f>IF(AV17=1,($R17-Image_corners!Y$3)/Image_corners!Y$2,-99)</f>
        <v>-99</v>
      </c>
      <c r="AX17" s="43">
        <f>IF(AV17=1,($S17-Image_corners!Y$4)/Image_corners!Y$2,-99)</f>
        <v>-99</v>
      </c>
      <c r="AY17" s="43">
        <f>IF(ISNA(VLOOKUP($A17,Min_pix_val_per_plot!$BL$3:$BQ$59,4,FALSE)),0,IF(OR(VLOOKUP($A17,Min_pix_val_per_plot!$BL$3:$BQ$59,4,FALSE)=0,VLOOKUP($A17,Min_pix_val_per_plot!$BL$3:$BQ$59,5,FALSE)=0,VLOOKUP($A17,Min_pix_val_per_plot!$BL$3:$BQ$59,6,FALSE)=0),0,IF(VLOOKUP($A17,Min_pix_val_per_plot!$BL$3:$BQ$59,2,FALSE)&lt;1200,0,1)))</f>
        <v>0</v>
      </c>
      <c r="AZ17" s="43">
        <f>IF(AY17=1,($R17-Image_corners!AB$3)/Image_corners!AB$2,-99)</f>
        <v>-99</v>
      </c>
      <c r="BA17" s="43">
        <f>IF(AY17=1,($S17-Image_corners!AB$4)/Image_corners!AB$2,-99)</f>
        <v>-99</v>
      </c>
      <c r="BB17" s="43">
        <f>IF(ISNA(VLOOKUP($A17,Min_pix_val_per_plot!$BS$3:$BX$82,4,FALSE)),0,IF(OR(VLOOKUP($A17,Min_pix_val_per_plot!$BS$3:$BX$82,4,FALSE)=0,VLOOKUP($A17,Min_pix_val_per_plot!$BS$3:$BX$82,5,FALSE)=0,VLOOKUP($A17,Min_pix_val_per_plot!$BS$3:$BX$82,6,FALSE)=0),0,IF(VLOOKUP($A17,Min_pix_val_per_plot!$BS$3:$BX$82,2,FALSE)&lt;1200,0,1)))</f>
        <v>0</v>
      </c>
      <c r="BC17" s="43">
        <f>IF(BB17=1,($R17-Image_corners!AE$3)/Image_corners!AE$2,-99)</f>
        <v>-99</v>
      </c>
      <c r="BD17" s="43">
        <f>IF(BB17=1,($S17-Image_corners!AE$4)/Image_corners!AE$2,-99)</f>
        <v>-99</v>
      </c>
      <c r="BE17" s="43">
        <f>IF(ISNA(VLOOKUP($A17,Min_pix_val_per_plot!$BZ$3:$CE$66,4,FALSE)),0,IF(OR(VLOOKUP($A17,Min_pix_val_per_plot!$BZ$3:$CE$66,4,FALSE)=0,VLOOKUP($A17,Min_pix_val_per_plot!$BZ$3:$CE$66,5,FALSE)=0,VLOOKUP($A17,Min_pix_val_per_plot!$BZ$3:$CE$66,6,FALSE)=0),0,IF(VLOOKUP($A17,Min_pix_val_per_plot!$BZ$3:$CE$66,2,FALSE)&lt;1200,0,1)))</f>
        <v>0</v>
      </c>
      <c r="BF17" s="43">
        <f>IF(BE17=1,($R17-Image_corners!AH$3)/Image_corners!AH$2,-99)</f>
        <v>-99</v>
      </c>
      <c r="BG17" s="43">
        <f>IF(BE17=1,($S17-Image_corners!AH$4)/Image_corners!AH$2,-99)</f>
        <v>-99</v>
      </c>
    </row>
    <row r="18" spans="1:59">
      <c r="A18" s="36">
        <v>14</v>
      </c>
      <c r="B18" s="36">
        <v>2514111.7990000001</v>
      </c>
      <c r="C18" s="36">
        <v>6860991.3159999996</v>
      </c>
      <c r="D18" s="36">
        <v>184.87313510000001</v>
      </c>
      <c r="E18" s="36">
        <v>3</v>
      </c>
      <c r="F18" s="36">
        <v>0</v>
      </c>
      <c r="G18" s="36">
        <v>2</v>
      </c>
      <c r="H18" s="39">
        <v>1578</v>
      </c>
      <c r="I18" s="39">
        <v>0.18187579214195199</v>
      </c>
      <c r="J18" s="39">
        <v>29.171007080078098</v>
      </c>
      <c r="K18" s="39">
        <v>23.2945605445111</v>
      </c>
      <c r="L18" s="39">
        <v>28.004007263183599</v>
      </c>
      <c r="M18" s="39">
        <v>2067</v>
      </c>
      <c r="N18" s="39">
        <v>0.30091920657958399</v>
      </c>
      <c r="O18" s="39">
        <v>28.5430010986328</v>
      </c>
      <c r="P18" s="39">
        <v>22.932071909129</v>
      </c>
      <c r="Q18" s="39">
        <v>27.268605346679699</v>
      </c>
      <c r="R18" s="41">
        <f t="shared" si="0"/>
        <v>356081.85542030213</v>
      </c>
      <c r="S18" s="41">
        <f t="shared" si="1"/>
        <v>6861107.7103698738</v>
      </c>
      <c r="T18" s="41">
        <f t="shared" si="2"/>
        <v>0.73540191650389986</v>
      </c>
      <c r="U18" s="41">
        <f t="shared" si="3"/>
        <v>-0.119043414437632</v>
      </c>
      <c r="V18" s="41">
        <f t="shared" si="4"/>
        <v>1</v>
      </c>
      <c r="W18" s="41">
        <f t="shared" si="5"/>
        <v>1</v>
      </c>
      <c r="X18" s="43">
        <f>IF(ISNA(VLOOKUP($A18,Min_pix_val_per_plot!$A$3:$F$241,4,FALSE)),0,IF(OR(VLOOKUP($A18,Min_pix_val_per_plot!$A$3:$F$241,4,FALSE)=0,VLOOKUP($A18,Min_pix_val_per_plot!$A$3:$F$241,5,FALSE)=0,VLOOKUP($A18,Min_pix_val_per_plot!$A$3:$F$241,6,FALSE)=0),0,IF(VLOOKUP($A18,Min_pix_val_per_plot!$A$3:$F$241,2,FALSE)&lt;1200,0,1)))</f>
        <v>0</v>
      </c>
      <c r="Y18" s="43">
        <f>IF(X18=1,($R18-Image_corners!A$3)/Image_corners!A$2,-99)</f>
        <v>-99</v>
      </c>
      <c r="Z18" s="43">
        <f>IF(X18=1,($S18-Image_corners!A$4)/Image_corners!A$2,-99)</f>
        <v>-99</v>
      </c>
      <c r="AA18" s="43">
        <f>IF(ISNA(VLOOKUP($A18,Min_pix_val_per_plot!$H$3:$M$299,4,FALSE)),0,IF(OR(VLOOKUP($A18,Min_pix_val_per_plot!$H$3:$M$299,4,FALSE)=0,VLOOKUP($A18,Min_pix_val_per_plot!$H$3:$M$299,5,FALSE)=0,VLOOKUP($A18,Min_pix_val_per_plot!$H$3:$M$299,6,FALSE)=0),0,IF(VLOOKUP($A18,Min_pix_val_per_plot!$H$3:$M$299,2,FALSE)&lt;1200,0,1)))</f>
        <v>0</v>
      </c>
      <c r="AB18" s="43">
        <f>IF(AA18=1,($R18-Image_corners!D$3)/Image_corners!D$2,-99)</f>
        <v>-99</v>
      </c>
      <c r="AC18" s="43">
        <f>IF(AA18=1,($S18-Image_corners!D$4)/Image_corners!D$2,-99)</f>
        <v>-99</v>
      </c>
      <c r="AD18" s="43">
        <f>IF(ISNA(VLOOKUP($A18,Min_pix_val_per_plot!$O$3:$T$327,4,FALSE)),0,IF(OR(VLOOKUP($A18,Min_pix_val_per_plot!$O$3:$T$327,4,FALSE)=0,VLOOKUP($A18,Min_pix_val_per_plot!$O$3:$T$327,5,FALSE)=0,VLOOKUP($A18,Min_pix_val_per_plot!$O$3:$T$327,6,FALSE)=0),0,IF(VLOOKUP($A18,Min_pix_val_per_plot!$O$3:$T$327,2,FALSE)&lt;1200,0,1)))</f>
        <v>0</v>
      </c>
      <c r="AE18" s="43">
        <f>IF(AD18=1,($R18-Image_corners!G$3)/Image_corners!G$2,-99)</f>
        <v>-99</v>
      </c>
      <c r="AF18" s="43">
        <f>IF(AD18=1,($S18-Image_corners!G$4)/Image_corners!G$2,-99)</f>
        <v>-99</v>
      </c>
      <c r="AG18" s="43">
        <f>IF(ISNA(VLOOKUP($A18,Min_pix_val_per_plot!$V$3:$AA$335,4,FALSE)),0,IF(OR(VLOOKUP($A18,Min_pix_val_per_plot!$V$3:$AA$335,4,FALSE)=0,VLOOKUP($A18,Min_pix_val_per_plot!$V$3:$AA$335,5,FALSE)=0,VLOOKUP($A18,Min_pix_val_per_plot!$V$3:$AA$335,6,FALSE)=0),0,IF(VLOOKUP($A18,Min_pix_val_per_plot!$V$3:$AA$335,2,FALSE)&lt;1200,0,1)))</f>
        <v>0</v>
      </c>
      <c r="AH18" s="43">
        <f>IF(AG18=1,($R18-Image_corners!J$3)/Image_corners!J$2,-99)</f>
        <v>-99</v>
      </c>
      <c r="AI18" s="43">
        <f>IF(AG18=1,($S18-Image_corners!J$4)/Image_corners!J$2,-99)</f>
        <v>-99</v>
      </c>
      <c r="AJ18" s="43">
        <f>IF(ISNA(VLOOKUP($A18,Min_pix_val_per_plot!$AC$3:$AH$345,4,FALSE)),0,IF(OR(VLOOKUP($A18,Min_pix_val_per_plot!$AC$3:$AH$345,4,FALSE)=0,VLOOKUP($A18,Min_pix_val_per_plot!$AC$3:$AH$345,5,FALSE)=0,VLOOKUP($A18,Min_pix_val_per_plot!$AC$3:$AH$345,6,FALSE)=0),0,IF(VLOOKUP($A18,Min_pix_val_per_plot!$AC$3:$AH$345,2,FALSE)&lt;1200,0,1)))</f>
        <v>1</v>
      </c>
      <c r="AK18" s="43">
        <f>IF(AJ18=1,($R18-Image_corners!M$3)/Image_corners!M$2,-99)</f>
        <v>154.21084060426801</v>
      </c>
      <c r="AL18" s="43">
        <f>IF(AJ18=1,($S18-Image_corners!M$4)/Image_corners!M$2,-99)</f>
        <v>-315.07926025241613</v>
      </c>
      <c r="AM18" s="43">
        <f>IF(ISNA(VLOOKUP($A18,Min_pix_val_per_plot!$AJ$3:$AO$325,4,FALSE)),0,IF(OR(VLOOKUP($A18,Min_pix_val_per_plot!$AJ$3:$AO$325,4,FALSE)=0,VLOOKUP($A18,Min_pix_val_per_plot!$AJ$3:$AO$325,5,FALSE)=0,VLOOKUP($A18,Min_pix_val_per_plot!$AJ$3:$AO$325,6,FALSE)=0),0,IF(VLOOKUP($A18,Min_pix_val_per_plot!$AJ$3:$AO$325,2,FALSE)&lt;1200,0,1)))</f>
        <v>0</v>
      </c>
      <c r="AN18" s="43">
        <f>IF(AM18=1,($R18-Image_corners!P$3)/Image_corners!P$2,-99)</f>
        <v>-99</v>
      </c>
      <c r="AO18" s="43">
        <f>IF(AM18=1,($S18-Image_corners!P$4)/Image_corners!P$2,-99)</f>
        <v>-99</v>
      </c>
      <c r="AP18" s="43">
        <f>IF(ISNA(VLOOKUP($A18,Min_pix_val_per_plot!$AQ$3:$AV$386,4,FALSE)),0,IF(OR(VLOOKUP($A18,Min_pix_val_per_plot!$AQ$3:$AV$386,4,FALSE)=0,VLOOKUP($A18,Min_pix_val_per_plot!$AQ$3:$AV$386,5,FALSE)=0,VLOOKUP($A18,Min_pix_val_per_plot!$AQ$3:$AV$386,6,FALSE)=0),0,IF(VLOOKUP($A18,Min_pix_val_per_plot!$AQ$3:$AV$386,2,FALSE)&lt;1200,0,1)))</f>
        <v>1</v>
      </c>
      <c r="AQ18" s="43">
        <f>IF(AP18=1,($R18-Image_corners!S$3)/Image_corners!S$2,-99)</f>
        <v>154.21084060426801</v>
      </c>
      <c r="AR18" s="43">
        <f>IF(AP18=1,($S18-Image_corners!S$4)/Image_corners!S$2,-99)</f>
        <v>-1843.0792602524161</v>
      </c>
      <c r="AS18" s="43">
        <f>IF(ISNA(VLOOKUP($A18,Min_pix_val_per_plot!$AX$3:$BC$331,4,FALSE)),0,IF(OR(VLOOKUP($A18,Min_pix_val_per_plot!$AX$3:$BC$331,4,FALSE)=0,VLOOKUP($A18,Min_pix_val_per_plot!$AX$3:$BC$331,5,FALSE)=0,VLOOKUP($A18,Min_pix_val_per_plot!$AX$3:$BC$331,6,FALSE)=0),0,IF(VLOOKUP($A18,Min_pix_val_per_plot!$AX$3:$BC$331,2,FALSE)&lt;1200,0,1)))</f>
        <v>0</v>
      </c>
      <c r="AT18" s="43">
        <f>IF(AS18=1,($R18-Image_corners!V$3)/Image_corners!V$2,-99)</f>
        <v>-99</v>
      </c>
      <c r="AU18" s="43">
        <f>IF(AS18=1,($S18-Image_corners!V$4)/Image_corners!V$2,-99)</f>
        <v>-99</v>
      </c>
      <c r="AV18" s="43">
        <f>IF(ISNA(VLOOKUP($A18,Min_pix_val_per_plot!$BE$3:$BJ$296,4,FALSE)),0,IF(OR(VLOOKUP($A18,Min_pix_val_per_plot!$BE$3:$BJ$296,4,FALSE)=0,VLOOKUP($A18,Min_pix_val_per_plot!$BE$3:$BJ$296,5,FALSE)=0,VLOOKUP($A18,Min_pix_val_per_plot!$BE$3:$BJ$296,6,FALSE)=0),0,IF(VLOOKUP($A18,Min_pix_val_per_plot!$BE$3:$BJ$296,2,FALSE)&lt;1200,0,1)))</f>
        <v>0</v>
      </c>
      <c r="AW18" s="43">
        <f>IF(AV18=1,($R18-Image_corners!Y$3)/Image_corners!Y$2,-99)</f>
        <v>-99</v>
      </c>
      <c r="AX18" s="43">
        <f>IF(AV18=1,($S18-Image_corners!Y$4)/Image_corners!Y$2,-99)</f>
        <v>-99</v>
      </c>
      <c r="AY18" s="43">
        <f>IF(ISNA(VLOOKUP($A18,Min_pix_val_per_plot!$BL$3:$BQ$59,4,FALSE)),0,IF(OR(VLOOKUP($A18,Min_pix_val_per_plot!$BL$3:$BQ$59,4,FALSE)=0,VLOOKUP($A18,Min_pix_val_per_plot!$BL$3:$BQ$59,5,FALSE)=0,VLOOKUP($A18,Min_pix_val_per_plot!$BL$3:$BQ$59,6,FALSE)=0),0,IF(VLOOKUP($A18,Min_pix_val_per_plot!$BL$3:$BQ$59,2,FALSE)&lt;1200,0,1)))</f>
        <v>0</v>
      </c>
      <c r="AZ18" s="43">
        <f>IF(AY18=1,($R18-Image_corners!AB$3)/Image_corners!AB$2,-99)</f>
        <v>-99</v>
      </c>
      <c r="BA18" s="43">
        <f>IF(AY18=1,($S18-Image_corners!AB$4)/Image_corners!AB$2,-99)</f>
        <v>-99</v>
      </c>
      <c r="BB18" s="43">
        <f>IF(ISNA(VLOOKUP($A18,Min_pix_val_per_plot!$BS$3:$BX$82,4,FALSE)),0,IF(OR(VLOOKUP($A18,Min_pix_val_per_plot!$BS$3:$BX$82,4,FALSE)=0,VLOOKUP($A18,Min_pix_val_per_plot!$BS$3:$BX$82,5,FALSE)=0,VLOOKUP($A18,Min_pix_val_per_plot!$BS$3:$BX$82,6,FALSE)=0),0,IF(VLOOKUP($A18,Min_pix_val_per_plot!$BS$3:$BX$82,2,FALSE)&lt;1200,0,1)))</f>
        <v>0</v>
      </c>
      <c r="BC18" s="43">
        <f>IF(BB18=1,($R18-Image_corners!AE$3)/Image_corners!AE$2,-99)</f>
        <v>-99</v>
      </c>
      <c r="BD18" s="43">
        <f>IF(BB18=1,($S18-Image_corners!AE$4)/Image_corners!AE$2,-99)</f>
        <v>-99</v>
      </c>
      <c r="BE18" s="43">
        <f>IF(ISNA(VLOOKUP($A18,Min_pix_val_per_plot!$BZ$3:$CE$66,4,FALSE)),0,IF(OR(VLOOKUP($A18,Min_pix_val_per_plot!$BZ$3:$CE$66,4,FALSE)=0,VLOOKUP($A18,Min_pix_val_per_plot!$BZ$3:$CE$66,5,FALSE)=0,VLOOKUP($A18,Min_pix_val_per_plot!$BZ$3:$CE$66,6,FALSE)=0),0,IF(VLOOKUP($A18,Min_pix_val_per_plot!$BZ$3:$CE$66,2,FALSE)&lt;1200,0,1)))</f>
        <v>0</v>
      </c>
      <c r="BF18" s="43">
        <f>IF(BE18=1,($R18-Image_corners!AH$3)/Image_corners!AH$2,-99)</f>
        <v>-99</v>
      </c>
      <c r="BG18" s="43">
        <f>IF(BE18=1,($S18-Image_corners!AH$4)/Image_corners!AH$2,-99)</f>
        <v>-99</v>
      </c>
    </row>
    <row r="19" spans="1:59">
      <c r="A19" s="36">
        <v>15</v>
      </c>
      <c r="B19" s="36">
        <v>2514123.3689999999</v>
      </c>
      <c r="C19" s="36">
        <v>6861180.341</v>
      </c>
      <c r="D19" s="36">
        <v>180.84978950000001</v>
      </c>
      <c r="E19" s="36">
        <v>1</v>
      </c>
      <c r="F19" s="36">
        <v>0</v>
      </c>
      <c r="G19" s="36">
        <v>1</v>
      </c>
      <c r="H19" s="39">
        <v>420</v>
      </c>
      <c r="I19" s="39">
        <v>0.42380952380952402</v>
      </c>
      <c r="J19" s="39">
        <v>22.275010986328098</v>
      </c>
      <c r="K19" s="39">
        <v>15.093736067842899</v>
      </c>
      <c r="L19" s="39">
        <v>20.5139086914063</v>
      </c>
      <c r="M19" s="39">
        <v>6415</v>
      </c>
      <c r="N19" s="39">
        <v>0.54247856586126297</v>
      </c>
      <c r="O19" s="39">
        <v>21.7640093994141</v>
      </c>
      <c r="P19" s="39">
        <v>13.6307932043644</v>
      </c>
      <c r="Q19" s="39">
        <v>19.002197570800799</v>
      </c>
      <c r="R19" s="41">
        <f t="shared" si="0"/>
        <v>356102.13052423287</v>
      </c>
      <c r="S19" s="41">
        <f t="shared" si="1"/>
        <v>6861295.9699931527</v>
      </c>
      <c r="T19" s="41">
        <f t="shared" si="2"/>
        <v>1.5117111206055007</v>
      </c>
      <c r="U19" s="41">
        <f t="shared" si="3"/>
        <v>-0.11866904205173895</v>
      </c>
      <c r="V19" s="41">
        <f t="shared" si="4"/>
        <v>1</v>
      </c>
      <c r="W19" s="41">
        <f t="shared" si="5"/>
        <v>1</v>
      </c>
      <c r="X19" s="43">
        <f>IF(ISNA(VLOOKUP($A19,Min_pix_val_per_plot!$A$3:$F$241,4,FALSE)),0,IF(OR(VLOOKUP($A19,Min_pix_val_per_plot!$A$3:$F$241,4,FALSE)=0,VLOOKUP($A19,Min_pix_val_per_plot!$A$3:$F$241,5,FALSE)=0,VLOOKUP($A19,Min_pix_val_per_plot!$A$3:$F$241,6,FALSE)=0),0,IF(VLOOKUP($A19,Min_pix_val_per_plot!$A$3:$F$241,2,FALSE)&lt;1200,0,1)))</f>
        <v>0</v>
      </c>
      <c r="Y19" s="43">
        <f>IF(X19=1,($R19-Image_corners!A$3)/Image_corners!A$2,-99)</f>
        <v>-99</v>
      </c>
      <c r="Z19" s="43">
        <f>IF(X19=1,($S19-Image_corners!A$4)/Image_corners!A$2,-99)</f>
        <v>-99</v>
      </c>
      <c r="AA19" s="43">
        <f>IF(ISNA(VLOOKUP($A19,Min_pix_val_per_plot!$H$3:$M$299,4,FALSE)),0,IF(OR(VLOOKUP($A19,Min_pix_val_per_plot!$H$3:$M$299,4,FALSE)=0,VLOOKUP($A19,Min_pix_val_per_plot!$H$3:$M$299,5,FALSE)=0,VLOOKUP($A19,Min_pix_val_per_plot!$H$3:$M$299,6,FALSE)=0),0,IF(VLOOKUP($A19,Min_pix_val_per_plot!$H$3:$M$299,2,FALSE)&lt;1200,0,1)))</f>
        <v>0</v>
      </c>
      <c r="AB19" s="43">
        <f>IF(AA19=1,($R19-Image_corners!D$3)/Image_corners!D$2,-99)</f>
        <v>-99</v>
      </c>
      <c r="AC19" s="43">
        <f>IF(AA19=1,($S19-Image_corners!D$4)/Image_corners!D$2,-99)</f>
        <v>-99</v>
      </c>
      <c r="AD19" s="43">
        <f>IF(ISNA(VLOOKUP($A19,Min_pix_val_per_plot!$O$3:$T$327,4,FALSE)),0,IF(OR(VLOOKUP($A19,Min_pix_val_per_plot!$O$3:$T$327,4,FALSE)=0,VLOOKUP($A19,Min_pix_val_per_plot!$O$3:$T$327,5,FALSE)=0,VLOOKUP($A19,Min_pix_val_per_plot!$O$3:$T$327,6,FALSE)=0),0,IF(VLOOKUP($A19,Min_pix_val_per_plot!$O$3:$T$327,2,FALSE)&lt;1200,0,1)))</f>
        <v>0</v>
      </c>
      <c r="AE19" s="43">
        <f>IF(AD19=1,($R19-Image_corners!G$3)/Image_corners!G$2,-99)</f>
        <v>-99</v>
      </c>
      <c r="AF19" s="43">
        <f>IF(AD19=1,($S19-Image_corners!G$4)/Image_corners!G$2,-99)</f>
        <v>-99</v>
      </c>
      <c r="AG19" s="43">
        <f>IF(ISNA(VLOOKUP($A19,Min_pix_val_per_plot!$V$3:$AA$335,4,FALSE)),0,IF(OR(VLOOKUP($A19,Min_pix_val_per_plot!$V$3:$AA$335,4,FALSE)=0,VLOOKUP($A19,Min_pix_val_per_plot!$V$3:$AA$335,5,FALSE)=0,VLOOKUP($A19,Min_pix_val_per_plot!$V$3:$AA$335,6,FALSE)=0),0,IF(VLOOKUP($A19,Min_pix_val_per_plot!$V$3:$AA$335,2,FALSE)&lt;1200,0,1)))</f>
        <v>0</v>
      </c>
      <c r="AH19" s="43">
        <f>IF(AG19=1,($R19-Image_corners!J$3)/Image_corners!J$2,-99)</f>
        <v>-99</v>
      </c>
      <c r="AI19" s="43">
        <f>IF(AG19=1,($S19-Image_corners!J$4)/Image_corners!J$2,-99)</f>
        <v>-99</v>
      </c>
      <c r="AJ19" s="43">
        <f>IF(ISNA(VLOOKUP($A19,Min_pix_val_per_plot!$AC$3:$AH$345,4,FALSE)),0,IF(OR(VLOOKUP($A19,Min_pix_val_per_plot!$AC$3:$AH$345,4,FALSE)=0,VLOOKUP($A19,Min_pix_val_per_plot!$AC$3:$AH$345,5,FALSE)=0,VLOOKUP($A19,Min_pix_val_per_plot!$AC$3:$AH$345,6,FALSE)=0),0,IF(VLOOKUP($A19,Min_pix_val_per_plot!$AC$3:$AH$345,2,FALSE)&lt;1200,0,1)))</f>
        <v>0</v>
      </c>
      <c r="AK19" s="43">
        <f>IF(AJ19=1,($R19-Image_corners!M$3)/Image_corners!M$2,-99)</f>
        <v>-99</v>
      </c>
      <c r="AL19" s="43">
        <f>IF(AJ19=1,($S19-Image_corners!M$4)/Image_corners!M$2,-99)</f>
        <v>-99</v>
      </c>
      <c r="AM19" s="43">
        <f>IF(ISNA(VLOOKUP($A19,Min_pix_val_per_plot!$AJ$3:$AO$325,4,FALSE)),0,IF(OR(VLOOKUP($A19,Min_pix_val_per_plot!$AJ$3:$AO$325,4,FALSE)=0,VLOOKUP($A19,Min_pix_val_per_plot!$AJ$3:$AO$325,5,FALSE)=0,VLOOKUP($A19,Min_pix_val_per_plot!$AJ$3:$AO$325,6,FALSE)=0),0,IF(VLOOKUP($A19,Min_pix_val_per_plot!$AJ$3:$AO$325,2,FALSE)&lt;1200,0,1)))</f>
        <v>0</v>
      </c>
      <c r="AN19" s="43">
        <f>IF(AM19=1,($R19-Image_corners!P$3)/Image_corners!P$2,-99)</f>
        <v>-99</v>
      </c>
      <c r="AO19" s="43">
        <f>IF(AM19=1,($S19-Image_corners!P$4)/Image_corners!P$2,-99)</f>
        <v>-99</v>
      </c>
      <c r="AP19" s="43">
        <f>IF(ISNA(VLOOKUP($A19,Min_pix_val_per_plot!$AQ$3:$AV$386,4,FALSE)),0,IF(OR(VLOOKUP($A19,Min_pix_val_per_plot!$AQ$3:$AV$386,4,FALSE)=0,VLOOKUP($A19,Min_pix_val_per_plot!$AQ$3:$AV$386,5,FALSE)=0,VLOOKUP($A19,Min_pix_val_per_plot!$AQ$3:$AV$386,6,FALSE)=0),0,IF(VLOOKUP($A19,Min_pix_val_per_plot!$AQ$3:$AV$386,2,FALSE)&lt;1200,0,1)))</f>
        <v>1</v>
      </c>
      <c r="AQ19" s="43">
        <f>IF(AP19=1,($R19-Image_corners!S$3)/Image_corners!S$2,-99)</f>
        <v>194.76104846573435</v>
      </c>
      <c r="AR19" s="43">
        <f>IF(AP19=1,($S19-Image_corners!S$4)/Image_corners!S$2,-99)</f>
        <v>-1466.5600136946887</v>
      </c>
      <c r="AS19" s="43">
        <f>IF(ISNA(VLOOKUP($A19,Min_pix_val_per_plot!$AX$3:$BC$331,4,FALSE)),0,IF(OR(VLOOKUP($A19,Min_pix_val_per_plot!$AX$3:$BC$331,4,FALSE)=0,VLOOKUP($A19,Min_pix_val_per_plot!$AX$3:$BC$331,5,FALSE)=0,VLOOKUP($A19,Min_pix_val_per_plot!$AX$3:$BC$331,6,FALSE)=0),0,IF(VLOOKUP($A19,Min_pix_val_per_plot!$AX$3:$BC$331,2,FALSE)&lt;1200,0,1)))</f>
        <v>1</v>
      </c>
      <c r="AT19" s="43">
        <f>IF(AS19=1,($R19-Image_corners!V$3)/Image_corners!V$2,-99)</f>
        <v>194.76104846573435</v>
      </c>
      <c r="AU19" s="43">
        <f>IF(AS19=1,($S19-Image_corners!V$4)/Image_corners!V$2,-99)</f>
        <v>-1856.5600136946887</v>
      </c>
      <c r="AV19" s="43">
        <f>IF(ISNA(VLOOKUP($A19,Min_pix_val_per_plot!$BE$3:$BJ$296,4,FALSE)),0,IF(OR(VLOOKUP($A19,Min_pix_val_per_plot!$BE$3:$BJ$296,4,FALSE)=0,VLOOKUP($A19,Min_pix_val_per_plot!$BE$3:$BJ$296,5,FALSE)=0,VLOOKUP($A19,Min_pix_val_per_plot!$BE$3:$BJ$296,6,FALSE)=0),0,IF(VLOOKUP($A19,Min_pix_val_per_plot!$BE$3:$BJ$296,2,FALSE)&lt;1200,0,1)))</f>
        <v>0</v>
      </c>
      <c r="AW19" s="43">
        <f>IF(AV19=1,($R19-Image_corners!Y$3)/Image_corners!Y$2,-99)</f>
        <v>-99</v>
      </c>
      <c r="AX19" s="43">
        <f>IF(AV19=1,($S19-Image_corners!Y$4)/Image_corners!Y$2,-99)</f>
        <v>-99</v>
      </c>
      <c r="AY19" s="43">
        <f>IF(ISNA(VLOOKUP($A19,Min_pix_val_per_plot!$BL$3:$BQ$59,4,FALSE)),0,IF(OR(VLOOKUP($A19,Min_pix_val_per_plot!$BL$3:$BQ$59,4,FALSE)=0,VLOOKUP($A19,Min_pix_val_per_plot!$BL$3:$BQ$59,5,FALSE)=0,VLOOKUP($A19,Min_pix_val_per_plot!$BL$3:$BQ$59,6,FALSE)=0),0,IF(VLOOKUP($A19,Min_pix_val_per_plot!$BL$3:$BQ$59,2,FALSE)&lt;1200,0,1)))</f>
        <v>0</v>
      </c>
      <c r="AZ19" s="43">
        <f>IF(AY19=1,($R19-Image_corners!AB$3)/Image_corners!AB$2,-99)</f>
        <v>-99</v>
      </c>
      <c r="BA19" s="43">
        <f>IF(AY19=1,($S19-Image_corners!AB$4)/Image_corners!AB$2,-99)</f>
        <v>-99</v>
      </c>
      <c r="BB19" s="43">
        <f>IF(ISNA(VLOOKUP($A19,Min_pix_val_per_plot!$BS$3:$BX$82,4,FALSE)),0,IF(OR(VLOOKUP($A19,Min_pix_val_per_plot!$BS$3:$BX$82,4,FALSE)=0,VLOOKUP($A19,Min_pix_val_per_plot!$BS$3:$BX$82,5,FALSE)=0,VLOOKUP($A19,Min_pix_val_per_plot!$BS$3:$BX$82,6,FALSE)=0),0,IF(VLOOKUP($A19,Min_pix_val_per_plot!$BS$3:$BX$82,2,FALSE)&lt;1200,0,1)))</f>
        <v>0</v>
      </c>
      <c r="BC19" s="43">
        <f>IF(BB19=1,($R19-Image_corners!AE$3)/Image_corners!AE$2,-99)</f>
        <v>-99</v>
      </c>
      <c r="BD19" s="43">
        <f>IF(BB19=1,($S19-Image_corners!AE$4)/Image_corners!AE$2,-99)</f>
        <v>-99</v>
      </c>
      <c r="BE19" s="43">
        <f>IF(ISNA(VLOOKUP($A19,Min_pix_val_per_plot!$BZ$3:$CE$66,4,FALSE)),0,IF(OR(VLOOKUP($A19,Min_pix_val_per_plot!$BZ$3:$CE$66,4,FALSE)=0,VLOOKUP($A19,Min_pix_val_per_plot!$BZ$3:$CE$66,5,FALSE)=0,VLOOKUP($A19,Min_pix_val_per_plot!$BZ$3:$CE$66,6,FALSE)=0),0,IF(VLOOKUP($A19,Min_pix_val_per_plot!$BZ$3:$CE$66,2,FALSE)&lt;1200,0,1)))</f>
        <v>0</v>
      </c>
      <c r="BF19" s="43">
        <f>IF(BE19=1,($R19-Image_corners!AH$3)/Image_corners!AH$2,-99)</f>
        <v>-99</v>
      </c>
      <c r="BG19" s="43">
        <f>IF(BE19=1,($S19-Image_corners!AH$4)/Image_corners!AH$2,-99)</f>
        <v>-99</v>
      </c>
    </row>
    <row r="20" spans="1:59">
      <c r="A20" s="36">
        <v>16</v>
      </c>
      <c r="B20" s="36">
        <v>2514127.2999999998</v>
      </c>
      <c r="C20" s="36">
        <v>6861266.148</v>
      </c>
      <c r="D20" s="36">
        <v>165.04217990000001</v>
      </c>
      <c r="E20" s="36">
        <v>1</v>
      </c>
      <c r="F20" s="36">
        <v>1</v>
      </c>
      <c r="G20" s="36">
        <v>2</v>
      </c>
      <c r="H20" s="39">
        <v>435</v>
      </c>
      <c r="I20" s="39">
        <v>0.34022988505747098</v>
      </c>
      <c r="J20" s="39">
        <v>13.9460009765625</v>
      </c>
      <c r="K20" s="39">
        <v>9.3545022061976209</v>
      </c>
      <c r="L20" s="39">
        <v>12.0587985229492</v>
      </c>
      <c r="M20" s="39">
        <v>6479</v>
      </c>
      <c r="N20" s="39">
        <v>0.434171940114215</v>
      </c>
      <c r="O20" s="39">
        <v>13.6540087890625</v>
      </c>
      <c r="P20" s="39">
        <v>8.8091643393059407</v>
      </c>
      <c r="Q20" s="39">
        <v>11.4172534179688</v>
      </c>
      <c r="R20" s="41">
        <f t="shared" si="0"/>
        <v>356110.01477682556</v>
      </c>
      <c r="S20" s="41">
        <f t="shared" si="1"/>
        <v>6861381.4905096954</v>
      </c>
      <c r="T20" s="41">
        <f t="shared" si="2"/>
        <v>0.64154510498040018</v>
      </c>
      <c r="U20" s="41">
        <f t="shared" si="3"/>
        <v>-9.3942055056744023E-2</v>
      </c>
      <c r="V20" s="41">
        <f t="shared" si="4"/>
        <v>1</v>
      </c>
      <c r="W20" s="41">
        <f t="shared" si="5"/>
        <v>1</v>
      </c>
      <c r="X20" s="43">
        <f>IF(ISNA(VLOOKUP($A20,Min_pix_val_per_plot!$A$3:$F$241,4,FALSE)),0,IF(OR(VLOOKUP($A20,Min_pix_val_per_plot!$A$3:$F$241,4,FALSE)=0,VLOOKUP($A20,Min_pix_val_per_plot!$A$3:$F$241,5,FALSE)=0,VLOOKUP($A20,Min_pix_val_per_plot!$A$3:$F$241,6,FALSE)=0),0,IF(VLOOKUP($A20,Min_pix_val_per_plot!$A$3:$F$241,2,FALSE)&lt;1200,0,1)))</f>
        <v>0</v>
      </c>
      <c r="Y20" s="43">
        <f>IF(X20=1,($R20-Image_corners!A$3)/Image_corners!A$2,-99)</f>
        <v>-99</v>
      </c>
      <c r="Z20" s="43">
        <f>IF(X20=1,($S20-Image_corners!A$4)/Image_corners!A$2,-99)</f>
        <v>-99</v>
      </c>
      <c r="AA20" s="43">
        <f>IF(ISNA(VLOOKUP($A20,Min_pix_val_per_plot!$H$3:$M$299,4,FALSE)),0,IF(OR(VLOOKUP($A20,Min_pix_val_per_plot!$H$3:$M$299,4,FALSE)=0,VLOOKUP($A20,Min_pix_val_per_plot!$H$3:$M$299,5,FALSE)=0,VLOOKUP($A20,Min_pix_val_per_plot!$H$3:$M$299,6,FALSE)=0),0,IF(VLOOKUP($A20,Min_pix_val_per_plot!$H$3:$M$299,2,FALSE)&lt;1200,0,1)))</f>
        <v>0</v>
      </c>
      <c r="AB20" s="43">
        <f>IF(AA20=1,($R20-Image_corners!D$3)/Image_corners!D$2,-99)</f>
        <v>-99</v>
      </c>
      <c r="AC20" s="43">
        <f>IF(AA20=1,($S20-Image_corners!D$4)/Image_corners!D$2,-99)</f>
        <v>-99</v>
      </c>
      <c r="AD20" s="43">
        <f>IF(ISNA(VLOOKUP($A20,Min_pix_val_per_plot!$O$3:$T$327,4,FALSE)),0,IF(OR(VLOOKUP($A20,Min_pix_val_per_plot!$O$3:$T$327,4,FALSE)=0,VLOOKUP($A20,Min_pix_val_per_plot!$O$3:$T$327,5,FALSE)=0,VLOOKUP($A20,Min_pix_val_per_plot!$O$3:$T$327,6,FALSE)=0),0,IF(VLOOKUP($A20,Min_pix_val_per_plot!$O$3:$T$327,2,FALSE)&lt;1200,0,1)))</f>
        <v>0</v>
      </c>
      <c r="AE20" s="43">
        <f>IF(AD20=1,($R20-Image_corners!G$3)/Image_corners!G$2,-99)</f>
        <v>-99</v>
      </c>
      <c r="AF20" s="43">
        <f>IF(AD20=1,($S20-Image_corners!G$4)/Image_corners!G$2,-99)</f>
        <v>-99</v>
      </c>
      <c r="AG20" s="43">
        <f>IF(ISNA(VLOOKUP($A20,Min_pix_val_per_plot!$V$3:$AA$335,4,FALSE)),0,IF(OR(VLOOKUP($A20,Min_pix_val_per_plot!$V$3:$AA$335,4,FALSE)=0,VLOOKUP($A20,Min_pix_val_per_plot!$V$3:$AA$335,5,FALSE)=0,VLOOKUP($A20,Min_pix_val_per_plot!$V$3:$AA$335,6,FALSE)=0),0,IF(VLOOKUP($A20,Min_pix_val_per_plot!$V$3:$AA$335,2,FALSE)&lt;1200,0,1)))</f>
        <v>0</v>
      </c>
      <c r="AH20" s="43">
        <f>IF(AG20=1,($R20-Image_corners!J$3)/Image_corners!J$2,-99)</f>
        <v>-99</v>
      </c>
      <c r="AI20" s="43">
        <f>IF(AG20=1,($S20-Image_corners!J$4)/Image_corners!J$2,-99)</f>
        <v>-99</v>
      </c>
      <c r="AJ20" s="43">
        <f>IF(ISNA(VLOOKUP($A20,Min_pix_val_per_plot!$AC$3:$AH$345,4,FALSE)),0,IF(OR(VLOOKUP($A20,Min_pix_val_per_plot!$AC$3:$AH$345,4,FALSE)=0,VLOOKUP($A20,Min_pix_val_per_plot!$AC$3:$AH$345,5,FALSE)=0,VLOOKUP($A20,Min_pix_val_per_plot!$AC$3:$AH$345,6,FALSE)=0),0,IF(VLOOKUP($A20,Min_pix_val_per_plot!$AC$3:$AH$345,2,FALSE)&lt;1200,0,1)))</f>
        <v>0</v>
      </c>
      <c r="AK20" s="43">
        <f>IF(AJ20=1,($R20-Image_corners!M$3)/Image_corners!M$2,-99)</f>
        <v>-99</v>
      </c>
      <c r="AL20" s="43">
        <f>IF(AJ20=1,($S20-Image_corners!M$4)/Image_corners!M$2,-99)</f>
        <v>-99</v>
      </c>
      <c r="AM20" s="43">
        <f>IF(ISNA(VLOOKUP($A20,Min_pix_val_per_plot!$AJ$3:$AO$325,4,FALSE)),0,IF(OR(VLOOKUP($A20,Min_pix_val_per_plot!$AJ$3:$AO$325,4,FALSE)=0,VLOOKUP($A20,Min_pix_val_per_plot!$AJ$3:$AO$325,5,FALSE)=0,VLOOKUP($A20,Min_pix_val_per_plot!$AJ$3:$AO$325,6,FALSE)=0),0,IF(VLOOKUP($A20,Min_pix_val_per_plot!$AJ$3:$AO$325,2,FALSE)&lt;1200,0,1)))</f>
        <v>0</v>
      </c>
      <c r="AN20" s="43">
        <f>IF(AM20=1,($R20-Image_corners!P$3)/Image_corners!P$2,-99)</f>
        <v>-99</v>
      </c>
      <c r="AO20" s="43">
        <f>IF(AM20=1,($S20-Image_corners!P$4)/Image_corners!P$2,-99)</f>
        <v>-99</v>
      </c>
      <c r="AP20" s="43">
        <f>IF(ISNA(VLOOKUP($A20,Min_pix_val_per_plot!$AQ$3:$AV$386,4,FALSE)),0,IF(OR(VLOOKUP($A20,Min_pix_val_per_plot!$AQ$3:$AV$386,4,FALSE)=0,VLOOKUP($A20,Min_pix_val_per_plot!$AQ$3:$AV$386,5,FALSE)=0,VLOOKUP($A20,Min_pix_val_per_plot!$AQ$3:$AV$386,6,FALSE)=0),0,IF(VLOOKUP($A20,Min_pix_val_per_plot!$AQ$3:$AV$386,2,FALSE)&lt;1200,0,1)))</f>
        <v>0</v>
      </c>
      <c r="AQ20" s="43">
        <f>IF(AP20=1,($R20-Image_corners!S$3)/Image_corners!S$2,-99)</f>
        <v>-99</v>
      </c>
      <c r="AR20" s="43">
        <f>IF(AP20=1,($S20-Image_corners!S$4)/Image_corners!S$2,-99)</f>
        <v>-99</v>
      </c>
      <c r="AS20" s="43">
        <f>IF(ISNA(VLOOKUP($A20,Min_pix_val_per_plot!$AX$3:$BC$331,4,FALSE)),0,IF(OR(VLOOKUP($A20,Min_pix_val_per_plot!$AX$3:$BC$331,4,FALSE)=0,VLOOKUP($A20,Min_pix_val_per_plot!$AX$3:$BC$331,5,FALSE)=0,VLOOKUP($A20,Min_pix_val_per_plot!$AX$3:$BC$331,6,FALSE)=0),0,IF(VLOOKUP($A20,Min_pix_val_per_plot!$AX$3:$BC$331,2,FALSE)&lt;1200,0,1)))</f>
        <v>1</v>
      </c>
      <c r="AT20" s="43">
        <f>IF(AS20=1,($R20-Image_corners!V$3)/Image_corners!V$2,-99)</f>
        <v>210.5295536511112</v>
      </c>
      <c r="AU20" s="43">
        <f>IF(AS20=1,($S20-Image_corners!V$4)/Image_corners!V$2,-99)</f>
        <v>-1685.518980609253</v>
      </c>
      <c r="AV20" s="43">
        <f>IF(ISNA(VLOOKUP($A20,Min_pix_val_per_plot!$BE$3:$BJ$296,4,FALSE)),0,IF(OR(VLOOKUP($A20,Min_pix_val_per_plot!$BE$3:$BJ$296,4,FALSE)=0,VLOOKUP($A20,Min_pix_val_per_plot!$BE$3:$BJ$296,5,FALSE)=0,VLOOKUP($A20,Min_pix_val_per_plot!$BE$3:$BJ$296,6,FALSE)=0),0,IF(VLOOKUP($A20,Min_pix_val_per_plot!$BE$3:$BJ$296,2,FALSE)&lt;1200,0,1)))</f>
        <v>0</v>
      </c>
      <c r="AW20" s="43">
        <f>IF(AV20=1,($R20-Image_corners!Y$3)/Image_corners!Y$2,-99)</f>
        <v>-99</v>
      </c>
      <c r="AX20" s="43">
        <f>IF(AV20=1,($S20-Image_corners!Y$4)/Image_corners!Y$2,-99)</f>
        <v>-99</v>
      </c>
      <c r="AY20" s="43">
        <f>IF(ISNA(VLOOKUP($A20,Min_pix_val_per_plot!$BL$3:$BQ$59,4,FALSE)),0,IF(OR(VLOOKUP($A20,Min_pix_val_per_plot!$BL$3:$BQ$59,4,FALSE)=0,VLOOKUP($A20,Min_pix_val_per_plot!$BL$3:$BQ$59,5,FALSE)=0,VLOOKUP($A20,Min_pix_val_per_plot!$BL$3:$BQ$59,6,FALSE)=0),0,IF(VLOOKUP($A20,Min_pix_val_per_plot!$BL$3:$BQ$59,2,FALSE)&lt;1200,0,1)))</f>
        <v>0</v>
      </c>
      <c r="AZ20" s="43">
        <f>IF(AY20=1,($R20-Image_corners!AB$3)/Image_corners!AB$2,-99)</f>
        <v>-99</v>
      </c>
      <c r="BA20" s="43">
        <f>IF(AY20=1,($S20-Image_corners!AB$4)/Image_corners!AB$2,-99)</f>
        <v>-99</v>
      </c>
      <c r="BB20" s="43">
        <f>IF(ISNA(VLOOKUP($A20,Min_pix_val_per_plot!$BS$3:$BX$82,4,FALSE)),0,IF(OR(VLOOKUP($A20,Min_pix_val_per_plot!$BS$3:$BX$82,4,FALSE)=0,VLOOKUP($A20,Min_pix_val_per_plot!$BS$3:$BX$82,5,FALSE)=0,VLOOKUP($A20,Min_pix_val_per_plot!$BS$3:$BX$82,6,FALSE)=0),0,IF(VLOOKUP($A20,Min_pix_val_per_plot!$BS$3:$BX$82,2,FALSE)&lt;1200,0,1)))</f>
        <v>0</v>
      </c>
      <c r="BC20" s="43">
        <f>IF(BB20=1,($R20-Image_corners!AE$3)/Image_corners!AE$2,-99)</f>
        <v>-99</v>
      </c>
      <c r="BD20" s="43">
        <f>IF(BB20=1,($S20-Image_corners!AE$4)/Image_corners!AE$2,-99)</f>
        <v>-99</v>
      </c>
      <c r="BE20" s="43">
        <f>IF(ISNA(VLOOKUP($A20,Min_pix_val_per_plot!$BZ$3:$CE$66,4,FALSE)),0,IF(OR(VLOOKUP($A20,Min_pix_val_per_plot!$BZ$3:$CE$66,4,FALSE)=0,VLOOKUP($A20,Min_pix_val_per_plot!$BZ$3:$CE$66,5,FALSE)=0,VLOOKUP($A20,Min_pix_val_per_plot!$BZ$3:$CE$66,6,FALSE)=0),0,IF(VLOOKUP($A20,Min_pix_val_per_plot!$BZ$3:$CE$66,2,FALSE)&lt;1200,0,1)))</f>
        <v>0</v>
      </c>
      <c r="BF20" s="43">
        <f>IF(BE20=1,($R20-Image_corners!AH$3)/Image_corners!AH$2,-99)</f>
        <v>-99</v>
      </c>
      <c r="BG20" s="43">
        <f>IF(BE20=1,($S20-Image_corners!AH$4)/Image_corners!AH$2,-99)</f>
        <v>-99</v>
      </c>
    </row>
    <row r="21" spans="1:59">
      <c r="A21" s="36">
        <v>17</v>
      </c>
      <c r="B21" s="36">
        <v>2514141.8169999998</v>
      </c>
      <c r="C21" s="36">
        <v>6861764.7019999996</v>
      </c>
      <c r="D21" s="36">
        <v>160.29064579999999</v>
      </c>
      <c r="E21" s="36">
        <v>1</v>
      </c>
      <c r="F21" s="36">
        <v>1</v>
      </c>
      <c r="G21" s="36">
        <v>1</v>
      </c>
      <c r="H21" s="39">
        <v>469</v>
      </c>
      <c r="I21" s="39">
        <v>0.402985074626866</v>
      </c>
      <c r="J21" s="39">
        <v>16.0050067138672</v>
      </c>
      <c r="K21" s="39">
        <v>11.2864212908064</v>
      </c>
      <c r="L21" s="39">
        <v>14.7521014404297</v>
      </c>
      <c r="M21" s="39">
        <v>2992</v>
      </c>
      <c r="N21" s="39">
        <v>0.49197860962566797</v>
      </c>
      <c r="O21" s="39">
        <v>15.9440020751953</v>
      </c>
      <c r="P21" s="39">
        <v>10.595416173433</v>
      </c>
      <c r="Q21" s="39">
        <v>13.9523554992676</v>
      </c>
      <c r="R21" s="41">
        <f t="shared" si="0"/>
        <v>356147.51103610313</v>
      </c>
      <c r="S21" s="41">
        <f t="shared" si="1"/>
        <v>6861878.7639913857</v>
      </c>
      <c r="T21" s="41">
        <f t="shared" si="2"/>
        <v>0.79974594116209907</v>
      </c>
      <c r="U21" s="41">
        <f t="shared" si="3"/>
        <v>-8.8993534998801971E-2</v>
      </c>
      <c r="V21" s="41">
        <f t="shared" si="4"/>
        <v>1</v>
      </c>
      <c r="W21" s="41">
        <f t="shared" si="5"/>
        <v>1</v>
      </c>
      <c r="X21" s="43">
        <f>IF(ISNA(VLOOKUP($A21,Min_pix_val_per_plot!$A$3:$F$241,4,FALSE)),0,IF(OR(VLOOKUP($A21,Min_pix_val_per_plot!$A$3:$F$241,4,FALSE)=0,VLOOKUP($A21,Min_pix_val_per_plot!$A$3:$F$241,5,FALSE)=0,VLOOKUP($A21,Min_pix_val_per_plot!$A$3:$F$241,6,FALSE)=0),0,IF(VLOOKUP($A21,Min_pix_val_per_plot!$A$3:$F$241,2,FALSE)&lt;1200,0,1)))</f>
        <v>0</v>
      </c>
      <c r="Y21" s="43">
        <f>IF(X21=1,($R21-Image_corners!A$3)/Image_corners!A$2,-99)</f>
        <v>-99</v>
      </c>
      <c r="Z21" s="43">
        <f>IF(X21=1,($S21-Image_corners!A$4)/Image_corners!A$2,-99)</f>
        <v>-99</v>
      </c>
      <c r="AA21" s="43">
        <f>IF(ISNA(VLOOKUP($A21,Min_pix_val_per_plot!$H$3:$M$299,4,FALSE)),0,IF(OR(VLOOKUP($A21,Min_pix_val_per_plot!$H$3:$M$299,4,FALSE)=0,VLOOKUP($A21,Min_pix_val_per_plot!$H$3:$M$299,5,FALSE)=0,VLOOKUP($A21,Min_pix_val_per_plot!$H$3:$M$299,6,FALSE)=0),0,IF(VLOOKUP($A21,Min_pix_val_per_plot!$H$3:$M$299,2,FALSE)&lt;1200,0,1)))</f>
        <v>0</v>
      </c>
      <c r="AB21" s="43">
        <f>IF(AA21=1,($R21-Image_corners!D$3)/Image_corners!D$2,-99)</f>
        <v>-99</v>
      </c>
      <c r="AC21" s="43">
        <f>IF(AA21=1,($S21-Image_corners!D$4)/Image_corners!D$2,-99)</f>
        <v>-99</v>
      </c>
      <c r="AD21" s="43">
        <f>IF(ISNA(VLOOKUP($A21,Min_pix_val_per_plot!$O$3:$T$327,4,FALSE)),0,IF(OR(VLOOKUP($A21,Min_pix_val_per_plot!$O$3:$T$327,4,FALSE)=0,VLOOKUP($A21,Min_pix_val_per_plot!$O$3:$T$327,5,FALSE)=0,VLOOKUP($A21,Min_pix_val_per_plot!$O$3:$T$327,6,FALSE)=0),0,IF(VLOOKUP($A21,Min_pix_val_per_plot!$O$3:$T$327,2,FALSE)&lt;1200,0,1)))</f>
        <v>0</v>
      </c>
      <c r="AE21" s="43">
        <f>IF(AD21=1,($R21-Image_corners!G$3)/Image_corners!G$2,-99)</f>
        <v>-99</v>
      </c>
      <c r="AF21" s="43">
        <f>IF(AD21=1,($S21-Image_corners!G$4)/Image_corners!G$2,-99)</f>
        <v>-99</v>
      </c>
      <c r="AG21" s="43">
        <f>IF(ISNA(VLOOKUP($A21,Min_pix_val_per_plot!$V$3:$AA$335,4,FALSE)),0,IF(OR(VLOOKUP($A21,Min_pix_val_per_plot!$V$3:$AA$335,4,FALSE)=0,VLOOKUP($A21,Min_pix_val_per_plot!$V$3:$AA$335,5,FALSE)=0,VLOOKUP($A21,Min_pix_val_per_plot!$V$3:$AA$335,6,FALSE)=0),0,IF(VLOOKUP($A21,Min_pix_val_per_plot!$V$3:$AA$335,2,FALSE)&lt;1200,0,1)))</f>
        <v>0</v>
      </c>
      <c r="AH21" s="43">
        <f>IF(AG21=1,($R21-Image_corners!J$3)/Image_corners!J$2,-99)</f>
        <v>-99</v>
      </c>
      <c r="AI21" s="43">
        <f>IF(AG21=1,($S21-Image_corners!J$4)/Image_corners!J$2,-99)</f>
        <v>-99</v>
      </c>
      <c r="AJ21" s="43">
        <f>IF(ISNA(VLOOKUP($A21,Min_pix_val_per_plot!$AC$3:$AH$345,4,FALSE)),0,IF(OR(VLOOKUP($A21,Min_pix_val_per_plot!$AC$3:$AH$345,4,FALSE)=0,VLOOKUP($A21,Min_pix_val_per_plot!$AC$3:$AH$345,5,FALSE)=0,VLOOKUP($A21,Min_pix_val_per_plot!$AC$3:$AH$345,6,FALSE)=0),0,IF(VLOOKUP($A21,Min_pix_val_per_plot!$AC$3:$AH$345,2,FALSE)&lt;1200,0,1)))</f>
        <v>0</v>
      </c>
      <c r="AK21" s="43">
        <f>IF(AJ21=1,($R21-Image_corners!M$3)/Image_corners!M$2,-99)</f>
        <v>-99</v>
      </c>
      <c r="AL21" s="43">
        <f>IF(AJ21=1,($S21-Image_corners!M$4)/Image_corners!M$2,-99)</f>
        <v>-99</v>
      </c>
      <c r="AM21" s="43">
        <f>IF(ISNA(VLOOKUP($A21,Min_pix_val_per_plot!$AJ$3:$AO$325,4,FALSE)),0,IF(OR(VLOOKUP($A21,Min_pix_val_per_plot!$AJ$3:$AO$325,4,FALSE)=0,VLOOKUP($A21,Min_pix_val_per_plot!$AJ$3:$AO$325,5,FALSE)=0,VLOOKUP($A21,Min_pix_val_per_plot!$AJ$3:$AO$325,6,FALSE)=0),0,IF(VLOOKUP($A21,Min_pix_val_per_plot!$AJ$3:$AO$325,2,FALSE)&lt;1200,0,1)))</f>
        <v>0</v>
      </c>
      <c r="AN21" s="43">
        <f>IF(AM21=1,($R21-Image_corners!P$3)/Image_corners!P$2,-99)</f>
        <v>-99</v>
      </c>
      <c r="AO21" s="43">
        <f>IF(AM21=1,($S21-Image_corners!P$4)/Image_corners!P$2,-99)</f>
        <v>-99</v>
      </c>
      <c r="AP21" s="43">
        <f>IF(ISNA(VLOOKUP($A21,Min_pix_val_per_plot!$AQ$3:$AV$386,4,FALSE)),0,IF(OR(VLOOKUP($A21,Min_pix_val_per_plot!$AQ$3:$AV$386,4,FALSE)=0,VLOOKUP($A21,Min_pix_val_per_plot!$AQ$3:$AV$386,5,FALSE)=0,VLOOKUP($A21,Min_pix_val_per_plot!$AQ$3:$AV$386,6,FALSE)=0),0,IF(VLOOKUP($A21,Min_pix_val_per_plot!$AQ$3:$AV$386,2,FALSE)&lt;1200,0,1)))</f>
        <v>0</v>
      </c>
      <c r="AQ21" s="43">
        <f>IF(AP21=1,($R21-Image_corners!S$3)/Image_corners!S$2,-99)</f>
        <v>-99</v>
      </c>
      <c r="AR21" s="43">
        <f>IF(AP21=1,($S21-Image_corners!S$4)/Image_corners!S$2,-99)</f>
        <v>-99</v>
      </c>
      <c r="AS21" s="43">
        <f>IF(ISNA(VLOOKUP($A21,Min_pix_val_per_plot!$AX$3:$BC$331,4,FALSE)),0,IF(OR(VLOOKUP($A21,Min_pix_val_per_plot!$AX$3:$BC$331,4,FALSE)=0,VLOOKUP($A21,Min_pix_val_per_plot!$AX$3:$BC$331,5,FALSE)=0,VLOOKUP($A21,Min_pix_val_per_plot!$AX$3:$BC$331,6,FALSE)=0),0,IF(VLOOKUP($A21,Min_pix_val_per_plot!$AX$3:$BC$331,2,FALSE)&lt;1200,0,1)))</f>
        <v>0</v>
      </c>
      <c r="AT21" s="43">
        <f>IF(AS21=1,($R21-Image_corners!V$3)/Image_corners!V$2,-99)</f>
        <v>-99</v>
      </c>
      <c r="AU21" s="43">
        <f>IF(AS21=1,($S21-Image_corners!V$4)/Image_corners!V$2,-99)</f>
        <v>-99</v>
      </c>
      <c r="AV21" s="43">
        <f>IF(ISNA(VLOOKUP($A21,Min_pix_val_per_plot!$BE$3:$BJ$296,4,FALSE)),0,IF(OR(VLOOKUP($A21,Min_pix_val_per_plot!$BE$3:$BJ$296,4,FALSE)=0,VLOOKUP($A21,Min_pix_val_per_plot!$BE$3:$BJ$296,5,FALSE)=0,VLOOKUP($A21,Min_pix_val_per_plot!$BE$3:$BJ$296,6,FALSE)=0),0,IF(VLOOKUP($A21,Min_pix_val_per_plot!$BE$3:$BJ$296,2,FALSE)&lt;1200,0,1)))</f>
        <v>1</v>
      </c>
      <c r="AW21" s="43">
        <f>IF(AV21=1,($R21-Image_corners!Y$3)/Image_corners!Y$2,-99)</f>
        <v>285.52207220625132</v>
      </c>
      <c r="AX21" s="43">
        <f>IF(AV21=1,($S21-Image_corners!Y$4)/Image_corners!Y$2,-99)</f>
        <v>-540.97201722860336</v>
      </c>
      <c r="AY21" s="43">
        <f>IF(ISNA(VLOOKUP($A21,Min_pix_val_per_plot!$BL$3:$BQ$59,4,FALSE)),0,IF(OR(VLOOKUP($A21,Min_pix_val_per_plot!$BL$3:$BQ$59,4,FALSE)=0,VLOOKUP($A21,Min_pix_val_per_plot!$BL$3:$BQ$59,5,FALSE)=0,VLOOKUP($A21,Min_pix_val_per_plot!$BL$3:$BQ$59,6,FALSE)=0),0,IF(VLOOKUP($A21,Min_pix_val_per_plot!$BL$3:$BQ$59,2,FALSE)&lt;1200,0,1)))</f>
        <v>0</v>
      </c>
      <c r="AZ21" s="43">
        <f>IF(AY21=1,($R21-Image_corners!AB$3)/Image_corners!AB$2,-99)</f>
        <v>-99</v>
      </c>
      <c r="BA21" s="43">
        <f>IF(AY21=1,($S21-Image_corners!AB$4)/Image_corners!AB$2,-99)</f>
        <v>-99</v>
      </c>
      <c r="BB21" s="43">
        <f>IF(ISNA(VLOOKUP($A21,Min_pix_val_per_plot!$BS$3:$BX$82,4,FALSE)),0,IF(OR(VLOOKUP($A21,Min_pix_val_per_plot!$BS$3:$BX$82,4,FALSE)=0,VLOOKUP($A21,Min_pix_val_per_plot!$BS$3:$BX$82,5,FALSE)=0,VLOOKUP($A21,Min_pix_val_per_plot!$BS$3:$BX$82,6,FALSE)=0),0,IF(VLOOKUP($A21,Min_pix_val_per_plot!$BS$3:$BX$82,2,FALSE)&lt;1200,0,1)))</f>
        <v>0</v>
      </c>
      <c r="BC21" s="43">
        <f>IF(BB21=1,($R21-Image_corners!AE$3)/Image_corners!AE$2,-99)</f>
        <v>-99</v>
      </c>
      <c r="BD21" s="43">
        <f>IF(BB21=1,($S21-Image_corners!AE$4)/Image_corners!AE$2,-99)</f>
        <v>-99</v>
      </c>
      <c r="BE21" s="43">
        <f>IF(ISNA(VLOOKUP($A21,Min_pix_val_per_plot!$BZ$3:$CE$66,4,FALSE)),0,IF(OR(VLOOKUP($A21,Min_pix_val_per_plot!$BZ$3:$CE$66,4,FALSE)=0,VLOOKUP($A21,Min_pix_val_per_plot!$BZ$3:$CE$66,5,FALSE)=0,VLOOKUP($A21,Min_pix_val_per_plot!$BZ$3:$CE$66,6,FALSE)=0),0,IF(VLOOKUP($A21,Min_pix_val_per_plot!$BZ$3:$CE$66,2,FALSE)&lt;1200,0,1)))</f>
        <v>0</v>
      </c>
      <c r="BF21" s="43">
        <f>IF(BE21=1,($R21-Image_corners!AH$3)/Image_corners!AH$2,-99)</f>
        <v>-99</v>
      </c>
      <c r="BG21" s="43">
        <f>IF(BE21=1,($S21-Image_corners!AH$4)/Image_corners!AH$2,-99)</f>
        <v>-99</v>
      </c>
    </row>
    <row r="22" spans="1:59">
      <c r="A22" s="36">
        <v>18</v>
      </c>
      <c r="B22" s="36">
        <v>2514185.8080000002</v>
      </c>
      <c r="C22" s="36">
        <v>6861881.4879999999</v>
      </c>
      <c r="D22" s="36">
        <v>167.9693053</v>
      </c>
      <c r="E22" s="36">
        <v>1</v>
      </c>
      <c r="F22" s="36">
        <v>1</v>
      </c>
      <c r="G22" s="36">
        <v>1</v>
      </c>
      <c r="H22" s="39">
        <v>1904</v>
      </c>
      <c r="I22" s="39">
        <v>0.33403361344537802</v>
      </c>
      <c r="J22" s="39">
        <v>16.4429949951172</v>
      </c>
      <c r="K22" s="39">
        <v>11.891517821591799</v>
      </c>
      <c r="L22" s="39">
        <v>14.666456909179701</v>
      </c>
      <c r="M22" s="39">
        <v>4700</v>
      </c>
      <c r="N22" s="39">
        <v>0.44595744680851102</v>
      </c>
      <c r="O22" s="39">
        <v>15.9709948730469</v>
      </c>
      <c r="P22" s="39">
        <v>11.1677309289982</v>
      </c>
      <c r="Q22" s="39">
        <v>14.061411590576199</v>
      </c>
      <c r="R22" s="41">
        <f t="shared" si="0"/>
        <v>356196.83538681833</v>
      </c>
      <c r="S22" s="41">
        <f t="shared" si="1"/>
        <v>6861993.377252019</v>
      </c>
      <c r="T22" s="41">
        <f t="shared" si="2"/>
        <v>0.60504531860350141</v>
      </c>
      <c r="U22" s="41">
        <f t="shared" si="3"/>
        <v>-0.111923833363133</v>
      </c>
      <c r="V22" s="41">
        <f t="shared" si="4"/>
        <v>1</v>
      </c>
      <c r="W22" s="41">
        <f t="shared" si="5"/>
        <v>1</v>
      </c>
      <c r="X22" s="43">
        <f>IF(ISNA(VLOOKUP($A22,Min_pix_val_per_plot!$A$3:$F$241,4,FALSE)),0,IF(OR(VLOOKUP($A22,Min_pix_val_per_plot!$A$3:$F$241,4,FALSE)=0,VLOOKUP($A22,Min_pix_val_per_plot!$A$3:$F$241,5,FALSE)=0,VLOOKUP($A22,Min_pix_val_per_plot!$A$3:$F$241,6,FALSE)=0),0,IF(VLOOKUP($A22,Min_pix_val_per_plot!$A$3:$F$241,2,FALSE)&lt;1200,0,1)))</f>
        <v>0</v>
      </c>
      <c r="Y22" s="43">
        <f>IF(X22=1,($R22-Image_corners!A$3)/Image_corners!A$2,-99)</f>
        <v>-99</v>
      </c>
      <c r="Z22" s="43">
        <f>IF(X22=1,($S22-Image_corners!A$4)/Image_corners!A$2,-99)</f>
        <v>-99</v>
      </c>
      <c r="AA22" s="43">
        <f>IF(ISNA(VLOOKUP($A22,Min_pix_val_per_plot!$H$3:$M$299,4,FALSE)),0,IF(OR(VLOOKUP($A22,Min_pix_val_per_plot!$H$3:$M$299,4,FALSE)=0,VLOOKUP($A22,Min_pix_val_per_plot!$H$3:$M$299,5,FALSE)=0,VLOOKUP($A22,Min_pix_val_per_plot!$H$3:$M$299,6,FALSE)=0),0,IF(VLOOKUP($A22,Min_pix_val_per_plot!$H$3:$M$299,2,FALSE)&lt;1200,0,1)))</f>
        <v>0</v>
      </c>
      <c r="AB22" s="43">
        <f>IF(AA22=1,($R22-Image_corners!D$3)/Image_corners!D$2,-99)</f>
        <v>-99</v>
      </c>
      <c r="AC22" s="43">
        <f>IF(AA22=1,($S22-Image_corners!D$4)/Image_corners!D$2,-99)</f>
        <v>-99</v>
      </c>
      <c r="AD22" s="43">
        <f>IF(ISNA(VLOOKUP($A22,Min_pix_val_per_plot!$O$3:$T$327,4,FALSE)),0,IF(OR(VLOOKUP($A22,Min_pix_val_per_plot!$O$3:$T$327,4,FALSE)=0,VLOOKUP($A22,Min_pix_val_per_plot!$O$3:$T$327,5,FALSE)=0,VLOOKUP($A22,Min_pix_val_per_plot!$O$3:$T$327,6,FALSE)=0),0,IF(VLOOKUP($A22,Min_pix_val_per_plot!$O$3:$T$327,2,FALSE)&lt;1200,0,1)))</f>
        <v>0</v>
      </c>
      <c r="AE22" s="43">
        <f>IF(AD22=1,($R22-Image_corners!G$3)/Image_corners!G$2,-99)</f>
        <v>-99</v>
      </c>
      <c r="AF22" s="43">
        <f>IF(AD22=1,($S22-Image_corners!G$4)/Image_corners!G$2,-99)</f>
        <v>-99</v>
      </c>
      <c r="AG22" s="43">
        <f>IF(ISNA(VLOOKUP($A22,Min_pix_val_per_plot!$V$3:$AA$335,4,FALSE)),0,IF(OR(VLOOKUP($A22,Min_pix_val_per_plot!$V$3:$AA$335,4,FALSE)=0,VLOOKUP($A22,Min_pix_val_per_plot!$V$3:$AA$335,5,FALSE)=0,VLOOKUP($A22,Min_pix_val_per_plot!$V$3:$AA$335,6,FALSE)=0),0,IF(VLOOKUP($A22,Min_pix_val_per_plot!$V$3:$AA$335,2,FALSE)&lt;1200,0,1)))</f>
        <v>0</v>
      </c>
      <c r="AH22" s="43">
        <f>IF(AG22=1,($R22-Image_corners!J$3)/Image_corners!J$2,-99)</f>
        <v>-99</v>
      </c>
      <c r="AI22" s="43">
        <f>IF(AG22=1,($S22-Image_corners!J$4)/Image_corners!J$2,-99)</f>
        <v>-99</v>
      </c>
      <c r="AJ22" s="43">
        <f>IF(ISNA(VLOOKUP($A22,Min_pix_val_per_plot!$AC$3:$AH$345,4,FALSE)),0,IF(OR(VLOOKUP($A22,Min_pix_val_per_plot!$AC$3:$AH$345,4,FALSE)=0,VLOOKUP($A22,Min_pix_val_per_plot!$AC$3:$AH$345,5,FALSE)=0,VLOOKUP($A22,Min_pix_val_per_plot!$AC$3:$AH$345,6,FALSE)=0),0,IF(VLOOKUP($A22,Min_pix_val_per_plot!$AC$3:$AH$345,2,FALSE)&lt;1200,0,1)))</f>
        <v>0</v>
      </c>
      <c r="AK22" s="43">
        <f>IF(AJ22=1,($R22-Image_corners!M$3)/Image_corners!M$2,-99)</f>
        <v>-99</v>
      </c>
      <c r="AL22" s="43">
        <f>IF(AJ22=1,($S22-Image_corners!M$4)/Image_corners!M$2,-99)</f>
        <v>-99</v>
      </c>
      <c r="AM22" s="43">
        <f>IF(ISNA(VLOOKUP($A22,Min_pix_val_per_plot!$AJ$3:$AO$325,4,FALSE)),0,IF(OR(VLOOKUP($A22,Min_pix_val_per_plot!$AJ$3:$AO$325,4,FALSE)=0,VLOOKUP($A22,Min_pix_val_per_plot!$AJ$3:$AO$325,5,FALSE)=0,VLOOKUP($A22,Min_pix_val_per_plot!$AJ$3:$AO$325,6,FALSE)=0),0,IF(VLOOKUP($A22,Min_pix_val_per_plot!$AJ$3:$AO$325,2,FALSE)&lt;1200,0,1)))</f>
        <v>0</v>
      </c>
      <c r="AN22" s="43">
        <f>IF(AM22=1,($R22-Image_corners!P$3)/Image_corners!P$2,-99)</f>
        <v>-99</v>
      </c>
      <c r="AO22" s="43">
        <f>IF(AM22=1,($S22-Image_corners!P$4)/Image_corners!P$2,-99)</f>
        <v>-99</v>
      </c>
      <c r="AP22" s="43">
        <f>IF(ISNA(VLOOKUP($A22,Min_pix_val_per_plot!$AQ$3:$AV$386,4,FALSE)),0,IF(OR(VLOOKUP($A22,Min_pix_val_per_plot!$AQ$3:$AV$386,4,FALSE)=0,VLOOKUP($A22,Min_pix_val_per_plot!$AQ$3:$AV$386,5,FALSE)=0,VLOOKUP($A22,Min_pix_val_per_plot!$AQ$3:$AV$386,6,FALSE)=0),0,IF(VLOOKUP($A22,Min_pix_val_per_plot!$AQ$3:$AV$386,2,FALSE)&lt;1200,0,1)))</f>
        <v>0</v>
      </c>
      <c r="AQ22" s="43">
        <f>IF(AP22=1,($R22-Image_corners!S$3)/Image_corners!S$2,-99)</f>
        <v>-99</v>
      </c>
      <c r="AR22" s="43">
        <f>IF(AP22=1,($S22-Image_corners!S$4)/Image_corners!S$2,-99)</f>
        <v>-99</v>
      </c>
      <c r="AS22" s="43">
        <f>IF(ISNA(VLOOKUP($A22,Min_pix_val_per_plot!$AX$3:$BC$331,4,FALSE)),0,IF(OR(VLOOKUP($A22,Min_pix_val_per_plot!$AX$3:$BC$331,4,FALSE)=0,VLOOKUP($A22,Min_pix_val_per_plot!$AX$3:$BC$331,5,FALSE)=0,VLOOKUP($A22,Min_pix_val_per_plot!$AX$3:$BC$331,6,FALSE)=0),0,IF(VLOOKUP($A22,Min_pix_val_per_plot!$AX$3:$BC$331,2,FALSE)&lt;1200,0,1)))</f>
        <v>0</v>
      </c>
      <c r="AT22" s="43">
        <f>IF(AS22=1,($R22-Image_corners!V$3)/Image_corners!V$2,-99)</f>
        <v>-99</v>
      </c>
      <c r="AU22" s="43">
        <f>IF(AS22=1,($S22-Image_corners!V$4)/Image_corners!V$2,-99)</f>
        <v>-99</v>
      </c>
      <c r="AV22" s="43">
        <f>IF(ISNA(VLOOKUP($A22,Min_pix_val_per_plot!$BE$3:$BJ$296,4,FALSE)),0,IF(OR(VLOOKUP($A22,Min_pix_val_per_plot!$BE$3:$BJ$296,4,FALSE)=0,VLOOKUP($A22,Min_pix_val_per_plot!$BE$3:$BJ$296,5,FALSE)=0,VLOOKUP($A22,Min_pix_val_per_plot!$BE$3:$BJ$296,6,FALSE)=0),0,IF(VLOOKUP($A22,Min_pix_val_per_plot!$BE$3:$BJ$296,2,FALSE)&lt;1200,0,1)))</f>
        <v>1</v>
      </c>
      <c r="AW22" s="43">
        <f>IF(AV22=1,($R22-Image_corners!Y$3)/Image_corners!Y$2,-99)</f>
        <v>384.17077363666613</v>
      </c>
      <c r="AX22" s="43">
        <f>IF(AV22=1,($S22-Image_corners!Y$4)/Image_corners!Y$2,-99)</f>
        <v>-311.74549596197903</v>
      </c>
      <c r="AY22" s="43">
        <f>IF(ISNA(VLOOKUP($A22,Min_pix_val_per_plot!$BL$3:$BQ$59,4,FALSE)),0,IF(OR(VLOOKUP($A22,Min_pix_val_per_plot!$BL$3:$BQ$59,4,FALSE)=0,VLOOKUP($A22,Min_pix_val_per_plot!$BL$3:$BQ$59,5,FALSE)=0,VLOOKUP($A22,Min_pix_val_per_plot!$BL$3:$BQ$59,6,FALSE)=0),0,IF(VLOOKUP($A22,Min_pix_val_per_plot!$BL$3:$BQ$59,2,FALSE)&lt;1200,0,1)))</f>
        <v>0</v>
      </c>
      <c r="AZ22" s="43">
        <f>IF(AY22=1,($R22-Image_corners!AB$3)/Image_corners!AB$2,-99)</f>
        <v>-99</v>
      </c>
      <c r="BA22" s="43">
        <f>IF(AY22=1,($S22-Image_corners!AB$4)/Image_corners!AB$2,-99)</f>
        <v>-99</v>
      </c>
      <c r="BB22" s="43">
        <f>IF(ISNA(VLOOKUP($A22,Min_pix_val_per_plot!$BS$3:$BX$82,4,FALSE)),0,IF(OR(VLOOKUP($A22,Min_pix_val_per_plot!$BS$3:$BX$82,4,FALSE)=0,VLOOKUP($A22,Min_pix_val_per_plot!$BS$3:$BX$82,5,FALSE)=0,VLOOKUP($A22,Min_pix_val_per_plot!$BS$3:$BX$82,6,FALSE)=0),0,IF(VLOOKUP($A22,Min_pix_val_per_plot!$BS$3:$BX$82,2,FALSE)&lt;1200,0,1)))</f>
        <v>0</v>
      </c>
      <c r="BC22" s="43">
        <f>IF(BB22=1,($R22-Image_corners!AE$3)/Image_corners!AE$2,-99)</f>
        <v>-99</v>
      </c>
      <c r="BD22" s="43">
        <f>IF(BB22=1,($S22-Image_corners!AE$4)/Image_corners!AE$2,-99)</f>
        <v>-99</v>
      </c>
      <c r="BE22" s="43">
        <f>IF(ISNA(VLOOKUP($A22,Min_pix_val_per_plot!$BZ$3:$CE$66,4,FALSE)),0,IF(OR(VLOOKUP($A22,Min_pix_val_per_plot!$BZ$3:$CE$66,4,FALSE)=0,VLOOKUP($A22,Min_pix_val_per_plot!$BZ$3:$CE$66,5,FALSE)=0,VLOOKUP($A22,Min_pix_val_per_plot!$BZ$3:$CE$66,6,FALSE)=0),0,IF(VLOOKUP($A22,Min_pix_val_per_plot!$BZ$3:$CE$66,2,FALSE)&lt;1200,0,1)))</f>
        <v>0</v>
      </c>
      <c r="BF22" s="43">
        <f>IF(BE22=1,($R22-Image_corners!AH$3)/Image_corners!AH$2,-99)</f>
        <v>-99</v>
      </c>
      <c r="BG22" s="43">
        <f>IF(BE22=1,($S22-Image_corners!AH$4)/Image_corners!AH$2,-99)</f>
        <v>-99</v>
      </c>
    </row>
    <row r="23" spans="1:59">
      <c r="A23" s="36">
        <v>19</v>
      </c>
      <c r="B23" s="36">
        <v>2514209.054</v>
      </c>
      <c r="C23" s="36">
        <v>6859558.1310000001</v>
      </c>
      <c r="D23" s="36">
        <v>187.31520860000001</v>
      </c>
      <c r="E23" s="36">
        <v>1</v>
      </c>
      <c r="F23" s="36">
        <v>1</v>
      </c>
      <c r="G23" s="36">
        <v>1</v>
      </c>
      <c r="H23" s="39">
        <v>452</v>
      </c>
      <c r="I23" s="39">
        <v>0.52433628318584102</v>
      </c>
      <c r="J23" s="39">
        <v>15.1819934082031</v>
      </c>
      <c r="K23" s="39">
        <v>11.1383538392533</v>
      </c>
      <c r="L23" s="39">
        <v>14.1709094238281</v>
      </c>
      <c r="M23" s="39">
        <v>1363</v>
      </c>
      <c r="N23" s="39">
        <v>0.589875275128393</v>
      </c>
      <c r="O23" s="39">
        <v>15.5530108642578</v>
      </c>
      <c r="P23" s="39">
        <v>10.498584565246301</v>
      </c>
      <c r="Q23" s="39">
        <v>13.3838076782227</v>
      </c>
      <c r="R23" s="41">
        <f t="shared" si="0"/>
        <v>356112.88273017912</v>
      </c>
      <c r="S23" s="41">
        <f t="shared" si="1"/>
        <v>6859671.7938185064</v>
      </c>
      <c r="T23" s="41">
        <f t="shared" si="2"/>
        <v>0.78710174560539947</v>
      </c>
      <c r="U23" s="41">
        <f t="shared" si="3"/>
        <v>-6.5538991942551972E-2</v>
      </c>
      <c r="V23" s="41">
        <f t="shared" si="4"/>
        <v>1</v>
      </c>
      <c r="W23" s="41">
        <f t="shared" si="5"/>
        <v>1</v>
      </c>
      <c r="X23" s="43">
        <f>IF(ISNA(VLOOKUP($A23,Min_pix_val_per_plot!$A$3:$F$241,4,FALSE)),0,IF(OR(VLOOKUP($A23,Min_pix_val_per_plot!$A$3:$F$241,4,FALSE)=0,VLOOKUP($A23,Min_pix_val_per_plot!$A$3:$F$241,5,FALSE)=0,VLOOKUP($A23,Min_pix_val_per_plot!$A$3:$F$241,6,FALSE)=0),0,IF(VLOOKUP($A23,Min_pix_val_per_plot!$A$3:$F$241,2,FALSE)&lt;1200,0,1)))</f>
        <v>0</v>
      </c>
      <c r="Y23" s="43">
        <f>IF(X23=1,($R23-Image_corners!A$3)/Image_corners!A$2,-99)</f>
        <v>-99</v>
      </c>
      <c r="Z23" s="43">
        <f>IF(X23=1,($S23-Image_corners!A$4)/Image_corners!A$2,-99)</f>
        <v>-99</v>
      </c>
      <c r="AA23" s="43">
        <f>IF(ISNA(VLOOKUP($A23,Min_pix_val_per_plot!$H$3:$M$299,4,FALSE)),0,IF(OR(VLOOKUP($A23,Min_pix_val_per_plot!$H$3:$M$299,4,FALSE)=0,VLOOKUP($A23,Min_pix_val_per_plot!$H$3:$M$299,5,FALSE)=0,VLOOKUP($A23,Min_pix_val_per_plot!$H$3:$M$299,6,FALSE)=0),0,IF(VLOOKUP($A23,Min_pix_val_per_plot!$H$3:$M$299,2,FALSE)&lt;1200,0,1)))</f>
        <v>0</v>
      </c>
      <c r="AB23" s="43">
        <f>IF(AA23=1,($R23-Image_corners!D$3)/Image_corners!D$2,-99)</f>
        <v>-99</v>
      </c>
      <c r="AC23" s="43">
        <f>IF(AA23=1,($S23-Image_corners!D$4)/Image_corners!D$2,-99)</f>
        <v>-99</v>
      </c>
      <c r="AD23" s="43">
        <f>IF(ISNA(VLOOKUP($A23,Min_pix_val_per_plot!$O$3:$T$327,4,FALSE)),0,IF(OR(VLOOKUP($A23,Min_pix_val_per_plot!$O$3:$T$327,4,FALSE)=0,VLOOKUP($A23,Min_pix_val_per_plot!$O$3:$T$327,5,FALSE)=0,VLOOKUP($A23,Min_pix_val_per_plot!$O$3:$T$327,6,FALSE)=0),0,IF(VLOOKUP($A23,Min_pix_val_per_plot!$O$3:$T$327,2,FALSE)&lt;1200,0,1)))</f>
        <v>1</v>
      </c>
      <c r="AE23" s="43">
        <f>IF(AD23=1,($R23-Image_corners!G$3)/Image_corners!G$2,-99)</f>
        <v>216.26546035823412</v>
      </c>
      <c r="AF23" s="43">
        <f>IF(AD23=1,($S23-Image_corners!G$4)/Image_corners!G$2,-99)</f>
        <v>-2162.9123629871756</v>
      </c>
      <c r="AG23" s="43">
        <f>IF(ISNA(VLOOKUP($A23,Min_pix_val_per_plot!$V$3:$AA$335,4,FALSE)),0,IF(OR(VLOOKUP($A23,Min_pix_val_per_plot!$V$3:$AA$335,4,FALSE)=0,VLOOKUP($A23,Min_pix_val_per_plot!$V$3:$AA$335,5,FALSE)=0,VLOOKUP($A23,Min_pix_val_per_plot!$V$3:$AA$335,6,FALSE)=0),0,IF(VLOOKUP($A23,Min_pix_val_per_plot!$V$3:$AA$335,2,FALSE)&lt;1200,0,1)))</f>
        <v>0</v>
      </c>
      <c r="AH23" s="43">
        <f>IF(AG23=1,($R23-Image_corners!J$3)/Image_corners!J$2,-99)</f>
        <v>-99</v>
      </c>
      <c r="AI23" s="43">
        <f>IF(AG23=1,($S23-Image_corners!J$4)/Image_corners!J$2,-99)</f>
        <v>-99</v>
      </c>
      <c r="AJ23" s="43">
        <f>IF(ISNA(VLOOKUP($A23,Min_pix_val_per_plot!$AC$3:$AH$345,4,FALSE)),0,IF(OR(VLOOKUP($A23,Min_pix_val_per_plot!$AC$3:$AH$345,4,FALSE)=0,VLOOKUP($A23,Min_pix_val_per_plot!$AC$3:$AH$345,5,FALSE)=0,VLOOKUP($A23,Min_pix_val_per_plot!$AC$3:$AH$345,6,FALSE)=0),0,IF(VLOOKUP($A23,Min_pix_val_per_plot!$AC$3:$AH$345,2,FALSE)&lt;1200,0,1)))</f>
        <v>0</v>
      </c>
      <c r="AK23" s="43">
        <f>IF(AJ23=1,($R23-Image_corners!M$3)/Image_corners!M$2,-99)</f>
        <v>-99</v>
      </c>
      <c r="AL23" s="43">
        <f>IF(AJ23=1,($S23-Image_corners!M$4)/Image_corners!M$2,-99)</f>
        <v>-99</v>
      </c>
      <c r="AM23" s="43">
        <f>IF(ISNA(VLOOKUP($A23,Min_pix_val_per_plot!$AJ$3:$AO$325,4,FALSE)),0,IF(OR(VLOOKUP($A23,Min_pix_val_per_plot!$AJ$3:$AO$325,4,FALSE)=0,VLOOKUP($A23,Min_pix_val_per_plot!$AJ$3:$AO$325,5,FALSE)=0,VLOOKUP($A23,Min_pix_val_per_plot!$AJ$3:$AO$325,6,FALSE)=0),0,IF(VLOOKUP($A23,Min_pix_val_per_plot!$AJ$3:$AO$325,2,FALSE)&lt;1200,0,1)))</f>
        <v>0</v>
      </c>
      <c r="AN23" s="43">
        <f>IF(AM23=1,($R23-Image_corners!P$3)/Image_corners!P$2,-99)</f>
        <v>-99</v>
      </c>
      <c r="AO23" s="43">
        <f>IF(AM23=1,($S23-Image_corners!P$4)/Image_corners!P$2,-99)</f>
        <v>-99</v>
      </c>
      <c r="AP23" s="43">
        <f>IF(ISNA(VLOOKUP($A23,Min_pix_val_per_plot!$AQ$3:$AV$386,4,FALSE)),0,IF(OR(VLOOKUP($A23,Min_pix_val_per_plot!$AQ$3:$AV$386,4,FALSE)=0,VLOOKUP($A23,Min_pix_val_per_plot!$AQ$3:$AV$386,5,FALSE)=0,VLOOKUP($A23,Min_pix_val_per_plot!$AQ$3:$AV$386,6,FALSE)=0),0,IF(VLOOKUP($A23,Min_pix_val_per_plot!$AQ$3:$AV$386,2,FALSE)&lt;1200,0,1)))</f>
        <v>0</v>
      </c>
      <c r="AQ23" s="43">
        <f>IF(AP23=1,($R23-Image_corners!S$3)/Image_corners!S$2,-99)</f>
        <v>-99</v>
      </c>
      <c r="AR23" s="43">
        <f>IF(AP23=1,($S23-Image_corners!S$4)/Image_corners!S$2,-99)</f>
        <v>-99</v>
      </c>
      <c r="AS23" s="43">
        <f>IF(ISNA(VLOOKUP($A23,Min_pix_val_per_plot!$AX$3:$BC$331,4,FALSE)),0,IF(OR(VLOOKUP($A23,Min_pix_val_per_plot!$AX$3:$BC$331,4,FALSE)=0,VLOOKUP($A23,Min_pix_val_per_plot!$AX$3:$BC$331,5,FALSE)=0,VLOOKUP($A23,Min_pix_val_per_plot!$AX$3:$BC$331,6,FALSE)=0),0,IF(VLOOKUP($A23,Min_pix_val_per_plot!$AX$3:$BC$331,2,FALSE)&lt;1200,0,1)))</f>
        <v>0</v>
      </c>
      <c r="AT23" s="43">
        <f>IF(AS23=1,($R23-Image_corners!V$3)/Image_corners!V$2,-99)</f>
        <v>-99</v>
      </c>
      <c r="AU23" s="43">
        <f>IF(AS23=1,($S23-Image_corners!V$4)/Image_corners!V$2,-99)</f>
        <v>-99</v>
      </c>
      <c r="AV23" s="43">
        <f>IF(ISNA(VLOOKUP($A23,Min_pix_val_per_plot!$BE$3:$BJ$296,4,FALSE)),0,IF(OR(VLOOKUP($A23,Min_pix_val_per_plot!$BE$3:$BJ$296,4,FALSE)=0,VLOOKUP($A23,Min_pix_val_per_plot!$BE$3:$BJ$296,5,FALSE)=0,VLOOKUP($A23,Min_pix_val_per_plot!$BE$3:$BJ$296,6,FALSE)=0),0,IF(VLOOKUP($A23,Min_pix_val_per_plot!$BE$3:$BJ$296,2,FALSE)&lt;1200,0,1)))</f>
        <v>0</v>
      </c>
      <c r="AW23" s="43">
        <f>IF(AV23=1,($R23-Image_corners!Y$3)/Image_corners!Y$2,-99)</f>
        <v>-99</v>
      </c>
      <c r="AX23" s="43">
        <f>IF(AV23=1,($S23-Image_corners!Y$4)/Image_corners!Y$2,-99)</f>
        <v>-99</v>
      </c>
      <c r="AY23" s="43">
        <f>IF(ISNA(VLOOKUP($A23,Min_pix_val_per_plot!$BL$3:$BQ$59,4,FALSE)),0,IF(OR(VLOOKUP($A23,Min_pix_val_per_plot!$BL$3:$BQ$59,4,FALSE)=0,VLOOKUP($A23,Min_pix_val_per_plot!$BL$3:$BQ$59,5,FALSE)=0,VLOOKUP($A23,Min_pix_val_per_plot!$BL$3:$BQ$59,6,FALSE)=0),0,IF(VLOOKUP($A23,Min_pix_val_per_plot!$BL$3:$BQ$59,2,FALSE)&lt;1200,0,1)))</f>
        <v>0</v>
      </c>
      <c r="AZ23" s="43">
        <f>IF(AY23=1,($R23-Image_corners!AB$3)/Image_corners!AB$2,-99)</f>
        <v>-99</v>
      </c>
      <c r="BA23" s="43">
        <f>IF(AY23=1,($S23-Image_corners!AB$4)/Image_corners!AB$2,-99)</f>
        <v>-99</v>
      </c>
      <c r="BB23" s="43">
        <f>IF(ISNA(VLOOKUP($A23,Min_pix_val_per_plot!$BS$3:$BX$82,4,FALSE)),0,IF(OR(VLOOKUP($A23,Min_pix_val_per_plot!$BS$3:$BX$82,4,FALSE)=0,VLOOKUP($A23,Min_pix_val_per_plot!$BS$3:$BX$82,5,FALSE)=0,VLOOKUP($A23,Min_pix_val_per_plot!$BS$3:$BX$82,6,FALSE)=0),0,IF(VLOOKUP($A23,Min_pix_val_per_plot!$BS$3:$BX$82,2,FALSE)&lt;1200,0,1)))</f>
        <v>0</v>
      </c>
      <c r="BC23" s="43">
        <f>IF(BB23=1,($R23-Image_corners!AE$3)/Image_corners!AE$2,-99)</f>
        <v>-99</v>
      </c>
      <c r="BD23" s="43">
        <f>IF(BB23=1,($S23-Image_corners!AE$4)/Image_corners!AE$2,-99)</f>
        <v>-99</v>
      </c>
      <c r="BE23" s="43">
        <f>IF(ISNA(VLOOKUP($A23,Min_pix_val_per_plot!$BZ$3:$CE$66,4,FALSE)),0,IF(OR(VLOOKUP($A23,Min_pix_val_per_plot!$BZ$3:$CE$66,4,FALSE)=0,VLOOKUP($A23,Min_pix_val_per_plot!$BZ$3:$CE$66,5,FALSE)=0,VLOOKUP($A23,Min_pix_val_per_plot!$BZ$3:$CE$66,6,FALSE)=0),0,IF(VLOOKUP($A23,Min_pix_val_per_plot!$BZ$3:$CE$66,2,FALSE)&lt;1200,0,1)))</f>
        <v>0</v>
      </c>
      <c r="BF23" s="43">
        <f>IF(BE23=1,($R23-Image_corners!AH$3)/Image_corners!AH$2,-99)</f>
        <v>-99</v>
      </c>
      <c r="BG23" s="43">
        <f>IF(BE23=1,($S23-Image_corners!AH$4)/Image_corners!AH$2,-99)</f>
        <v>-99</v>
      </c>
    </row>
    <row r="24" spans="1:59">
      <c r="A24" s="36">
        <v>20</v>
      </c>
      <c r="B24" s="36">
        <v>2514285.1860000002</v>
      </c>
      <c r="C24" s="36">
        <v>6859753.5959999999</v>
      </c>
      <c r="D24" s="36">
        <v>181.3564456</v>
      </c>
      <c r="E24" s="36">
        <v>1</v>
      </c>
      <c r="F24" s="36">
        <v>0</v>
      </c>
      <c r="G24" s="36">
        <v>1</v>
      </c>
      <c r="H24" s="39">
        <v>525</v>
      </c>
      <c r="I24" s="39">
        <v>0.31619047619047602</v>
      </c>
      <c r="J24" s="39">
        <v>15.1849993896485</v>
      </c>
      <c r="K24" s="39">
        <v>9.1896727444534694</v>
      </c>
      <c r="L24" s="39">
        <v>13.2866015625</v>
      </c>
      <c r="M24" s="39">
        <v>1173</v>
      </c>
      <c r="N24" s="39">
        <v>0.46035805626598503</v>
      </c>
      <c r="O24" s="39">
        <v>15.2959918212891</v>
      </c>
      <c r="P24" s="39">
        <v>8.8202207052462995</v>
      </c>
      <c r="Q24" s="39">
        <v>12.9362017822266</v>
      </c>
      <c r="R24" s="41">
        <f t="shared" si="0"/>
        <v>356197.93811612384</v>
      </c>
      <c r="S24" s="41">
        <f t="shared" si="1"/>
        <v>6859863.5067614364</v>
      </c>
      <c r="T24" s="41">
        <f t="shared" si="2"/>
        <v>0.35039978027339913</v>
      </c>
      <c r="U24" s="41">
        <f t="shared" si="3"/>
        <v>-0.14416758007550901</v>
      </c>
      <c r="V24" s="41">
        <f t="shared" si="4"/>
        <v>1</v>
      </c>
      <c r="W24" s="41">
        <f t="shared" si="5"/>
        <v>1</v>
      </c>
      <c r="X24" s="43">
        <f>IF(ISNA(VLOOKUP($A24,Min_pix_val_per_plot!$A$3:$F$241,4,FALSE)),0,IF(OR(VLOOKUP($A24,Min_pix_val_per_plot!$A$3:$F$241,4,FALSE)=0,VLOOKUP($A24,Min_pix_val_per_plot!$A$3:$F$241,5,FALSE)=0,VLOOKUP($A24,Min_pix_val_per_plot!$A$3:$F$241,6,FALSE)=0),0,IF(VLOOKUP($A24,Min_pix_val_per_plot!$A$3:$F$241,2,FALSE)&lt;1200,0,1)))</f>
        <v>0</v>
      </c>
      <c r="Y24" s="43">
        <f>IF(X24=1,($R24-Image_corners!A$3)/Image_corners!A$2,-99)</f>
        <v>-99</v>
      </c>
      <c r="Z24" s="43">
        <f>IF(X24=1,($S24-Image_corners!A$4)/Image_corners!A$2,-99)</f>
        <v>-99</v>
      </c>
      <c r="AA24" s="43">
        <f>IF(ISNA(VLOOKUP($A24,Min_pix_val_per_plot!$H$3:$M$299,4,FALSE)),0,IF(OR(VLOOKUP($A24,Min_pix_val_per_plot!$H$3:$M$299,4,FALSE)=0,VLOOKUP($A24,Min_pix_val_per_plot!$H$3:$M$299,5,FALSE)=0,VLOOKUP($A24,Min_pix_val_per_plot!$H$3:$M$299,6,FALSE)=0),0,IF(VLOOKUP($A24,Min_pix_val_per_plot!$H$3:$M$299,2,FALSE)&lt;1200,0,1)))</f>
        <v>0</v>
      </c>
      <c r="AB24" s="43">
        <f>IF(AA24=1,($R24-Image_corners!D$3)/Image_corners!D$2,-99)</f>
        <v>-99</v>
      </c>
      <c r="AC24" s="43">
        <f>IF(AA24=1,($S24-Image_corners!D$4)/Image_corners!D$2,-99)</f>
        <v>-99</v>
      </c>
      <c r="AD24" s="43">
        <f>IF(ISNA(VLOOKUP($A24,Min_pix_val_per_plot!$O$3:$T$327,4,FALSE)),0,IF(OR(VLOOKUP($A24,Min_pix_val_per_plot!$O$3:$T$327,4,FALSE)=0,VLOOKUP($A24,Min_pix_val_per_plot!$O$3:$T$327,5,FALSE)=0,VLOOKUP($A24,Min_pix_val_per_plot!$O$3:$T$327,6,FALSE)=0),0,IF(VLOOKUP($A24,Min_pix_val_per_plot!$O$3:$T$327,2,FALSE)&lt;1200,0,1)))</f>
        <v>1</v>
      </c>
      <c r="AE24" s="43">
        <f>IF(AD24=1,($R24-Image_corners!G$3)/Image_corners!G$2,-99)</f>
        <v>386.37623224768322</v>
      </c>
      <c r="AF24" s="43">
        <f>IF(AD24=1,($S24-Image_corners!G$4)/Image_corners!G$2,-99)</f>
        <v>-1779.4864771272987</v>
      </c>
      <c r="AG24" s="43">
        <f>IF(ISNA(VLOOKUP($A24,Min_pix_val_per_plot!$V$3:$AA$335,4,FALSE)),0,IF(OR(VLOOKUP($A24,Min_pix_val_per_plot!$V$3:$AA$335,4,FALSE)=0,VLOOKUP($A24,Min_pix_val_per_plot!$V$3:$AA$335,5,FALSE)=0,VLOOKUP($A24,Min_pix_val_per_plot!$V$3:$AA$335,6,FALSE)=0),0,IF(VLOOKUP($A24,Min_pix_val_per_plot!$V$3:$AA$335,2,FALSE)&lt;1200,0,1)))</f>
        <v>0</v>
      </c>
      <c r="AH24" s="43">
        <f>IF(AG24=1,($R24-Image_corners!J$3)/Image_corners!J$2,-99)</f>
        <v>-99</v>
      </c>
      <c r="AI24" s="43">
        <f>IF(AG24=1,($S24-Image_corners!J$4)/Image_corners!J$2,-99)</f>
        <v>-99</v>
      </c>
      <c r="AJ24" s="43">
        <f>IF(ISNA(VLOOKUP($A24,Min_pix_val_per_plot!$AC$3:$AH$345,4,FALSE)),0,IF(OR(VLOOKUP($A24,Min_pix_val_per_plot!$AC$3:$AH$345,4,FALSE)=0,VLOOKUP($A24,Min_pix_val_per_plot!$AC$3:$AH$345,5,FALSE)=0,VLOOKUP($A24,Min_pix_val_per_plot!$AC$3:$AH$345,6,FALSE)=0),0,IF(VLOOKUP($A24,Min_pix_val_per_plot!$AC$3:$AH$345,2,FALSE)&lt;1200,0,1)))</f>
        <v>0</v>
      </c>
      <c r="AK24" s="43">
        <f>IF(AJ24=1,($R24-Image_corners!M$3)/Image_corners!M$2,-99)</f>
        <v>-99</v>
      </c>
      <c r="AL24" s="43">
        <f>IF(AJ24=1,($S24-Image_corners!M$4)/Image_corners!M$2,-99)</f>
        <v>-99</v>
      </c>
      <c r="AM24" s="43">
        <f>IF(ISNA(VLOOKUP($A24,Min_pix_val_per_plot!$AJ$3:$AO$325,4,FALSE)),0,IF(OR(VLOOKUP($A24,Min_pix_val_per_plot!$AJ$3:$AO$325,4,FALSE)=0,VLOOKUP($A24,Min_pix_val_per_plot!$AJ$3:$AO$325,5,FALSE)=0,VLOOKUP($A24,Min_pix_val_per_plot!$AJ$3:$AO$325,6,FALSE)=0),0,IF(VLOOKUP($A24,Min_pix_val_per_plot!$AJ$3:$AO$325,2,FALSE)&lt;1200,0,1)))</f>
        <v>0</v>
      </c>
      <c r="AN24" s="43">
        <f>IF(AM24=1,($R24-Image_corners!P$3)/Image_corners!P$2,-99)</f>
        <v>-99</v>
      </c>
      <c r="AO24" s="43">
        <f>IF(AM24=1,($S24-Image_corners!P$4)/Image_corners!P$2,-99)</f>
        <v>-99</v>
      </c>
      <c r="AP24" s="43">
        <f>IF(ISNA(VLOOKUP($A24,Min_pix_val_per_plot!$AQ$3:$AV$386,4,FALSE)),0,IF(OR(VLOOKUP($A24,Min_pix_val_per_plot!$AQ$3:$AV$386,4,FALSE)=0,VLOOKUP($A24,Min_pix_val_per_plot!$AQ$3:$AV$386,5,FALSE)=0,VLOOKUP($A24,Min_pix_val_per_plot!$AQ$3:$AV$386,6,FALSE)=0),0,IF(VLOOKUP($A24,Min_pix_val_per_plot!$AQ$3:$AV$386,2,FALSE)&lt;1200,0,1)))</f>
        <v>0</v>
      </c>
      <c r="AQ24" s="43">
        <f>IF(AP24=1,($R24-Image_corners!S$3)/Image_corners!S$2,-99)</f>
        <v>-99</v>
      </c>
      <c r="AR24" s="43">
        <f>IF(AP24=1,($S24-Image_corners!S$4)/Image_corners!S$2,-99)</f>
        <v>-99</v>
      </c>
      <c r="AS24" s="43">
        <f>IF(ISNA(VLOOKUP($A24,Min_pix_val_per_plot!$AX$3:$BC$331,4,FALSE)),0,IF(OR(VLOOKUP($A24,Min_pix_val_per_plot!$AX$3:$BC$331,4,FALSE)=0,VLOOKUP($A24,Min_pix_val_per_plot!$AX$3:$BC$331,5,FALSE)=0,VLOOKUP($A24,Min_pix_val_per_plot!$AX$3:$BC$331,6,FALSE)=0),0,IF(VLOOKUP($A24,Min_pix_val_per_plot!$AX$3:$BC$331,2,FALSE)&lt;1200,0,1)))</f>
        <v>0</v>
      </c>
      <c r="AT24" s="43">
        <f>IF(AS24=1,($R24-Image_corners!V$3)/Image_corners!V$2,-99)</f>
        <v>-99</v>
      </c>
      <c r="AU24" s="43">
        <f>IF(AS24=1,($S24-Image_corners!V$4)/Image_corners!V$2,-99)</f>
        <v>-99</v>
      </c>
      <c r="AV24" s="43">
        <f>IF(ISNA(VLOOKUP($A24,Min_pix_val_per_plot!$BE$3:$BJ$296,4,FALSE)),0,IF(OR(VLOOKUP($A24,Min_pix_val_per_plot!$BE$3:$BJ$296,4,FALSE)=0,VLOOKUP($A24,Min_pix_val_per_plot!$BE$3:$BJ$296,5,FALSE)=0,VLOOKUP($A24,Min_pix_val_per_plot!$BE$3:$BJ$296,6,FALSE)=0),0,IF(VLOOKUP($A24,Min_pix_val_per_plot!$BE$3:$BJ$296,2,FALSE)&lt;1200,0,1)))</f>
        <v>0</v>
      </c>
      <c r="AW24" s="43">
        <f>IF(AV24=1,($R24-Image_corners!Y$3)/Image_corners!Y$2,-99)</f>
        <v>-99</v>
      </c>
      <c r="AX24" s="43">
        <f>IF(AV24=1,($S24-Image_corners!Y$4)/Image_corners!Y$2,-99)</f>
        <v>-99</v>
      </c>
      <c r="AY24" s="43">
        <f>IF(ISNA(VLOOKUP($A24,Min_pix_val_per_plot!$BL$3:$BQ$59,4,FALSE)),0,IF(OR(VLOOKUP($A24,Min_pix_val_per_plot!$BL$3:$BQ$59,4,FALSE)=0,VLOOKUP($A24,Min_pix_val_per_plot!$BL$3:$BQ$59,5,FALSE)=0,VLOOKUP($A24,Min_pix_val_per_plot!$BL$3:$BQ$59,6,FALSE)=0),0,IF(VLOOKUP($A24,Min_pix_val_per_plot!$BL$3:$BQ$59,2,FALSE)&lt;1200,0,1)))</f>
        <v>0</v>
      </c>
      <c r="AZ24" s="43">
        <f>IF(AY24=1,($R24-Image_corners!AB$3)/Image_corners!AB$2,-99)</f>
        <v>-99</v>
      </c>
      <c r="BA24" s="43">
        <f>IF(AY24=1,($S24-Image_corners!AB$4)/Image_corners!AB$2,-99)</f>
        <v>-99</v>
      </c>
      <c r="BB24" s="43">
        <f>IF(ISNA(VLOOKUP($A24,Min_pix_val_per_plot!$BS$3:$BX$82,4,FALSE)),0,IF(OR(VLOOKUP($A24,Min_pix_val_per_plot!$BS$3:$BX$82,4,FALSE)=0,VLOOKUP($A24,Min_pix_val_per_plot!$BS$3:$BX$82,5,FALSE)=0,VLOOKUP($A24,Min_pix_val_per_plot!$BS$3:$BX$82,6,FALSE)=0),0,IF(VLOOKUP($A24,Min_pix_val_per_plot!$BS$3:$BX$82,2,FALSE)&lt;1200,0,1)))</f>
        <v>1</v>
      </c>
      <c r="BC24" s="43">
        <f>IF(BB24=1,($R24-Image_corners!AE$3)/Image_corners!AE$2,-99)</f>
        <v>540.29372041288298</v>
      </c>
      <c r="BD24" s="43">
        <f>IF(BB24=1,($S24-Image_corners!AE$4)/Image_corners!AE$2,-99)</f>
        <v>-861.81079521154368</v>
      </c>
      <c r="BE24" s="43">
        <f>IF(ISNA(VLOOKUP($A24,Min_pix_val_per_plot!$BZ$3:$CE$66,4,FALSE)),0,IF(OR(VLOOKUP($A24,Min_pix_val_per_plot!$BZ$3:$CE$66,4,FALSE)=0,VLOOKUP($A24,Min_pix_val_per_plot!$BZ$3:$CE$66,5,FALSE)=0,VLOOKUP($A24,Min_pix_val_per_plot!$BZ$3:$CE$66,6,FALSE)=0),0,IF(VLOOKUP($A24,Min_pix_val_per_plot!$BZ$3:$CE$66,2,FALSE)&lt;1200,0,1)))</f>
        <v>0</v>
      </c>
      <c r="BF24" s="43">
        <f>IF(BE24=1,($R24-Image_corners!AH$3)/Image_corners!AH$2,-99)</f>
        <v>-99</v>
      </c>
      <c r="BG24" s="43">
        <f>IF(BE24=1,($S24-Image_corners!AH$4)/Image_corners!AH$2,-99)</f>
        <v>-99</v>
      </c>
    </row>
    <row r="25" spans="1:59">
      <c r="A25" s="36">
        <v>21</v>
      </c>
      <c r="B25" s="36">
        <v>2514269.8139999998</v>
      </c>
      <c r="C25" s="36">
        <v>6859822.3289999999</v>
      </c>
      <c r="D25" s="36">
        <v>182.60540649999999</v>
      </c>
      <c r="E25" s="36">
        <v>1</v>
      </c>
      <c r="F25" s="36">
        <v>1</v>
      </c>
      <c r="G25" s="36">
        <v>1</v>
      </c>
      <c r="H25" s="39">
        <v>485</v>
      </c>
      <c r="I25" s="39">
        <v>0.45154639175257699</v>
      </c>
      <c r="J25" s="39">
        <v>15.5119952392578</v>
      </c>
      <c r="K25" s="39">
        <v>10.7257417331782</v>
      </c>
      <c r="L25" s="39">
        <v>14.290994567871101</v>
      </c>
      <c r="M25" s="39">
        <v>1078</v>
      </c>
      <c r="N25" s="39">
        <v>0.554730983302412</v>
      </c>
      <c r="O25" s="39">
        <v>15.5630053710938</v>
      </c>
      <c r="P25" s="39">
        <v>10.2537708791097</v>
      </c>
      <c r="Q25" s="39">
        <v>13.8498042297363</v>
      </c>
      <c r="R25" s="41">
        <f t="shared" si="0"/>
        <v>356185.75534379599</v>
      </c>
      <c r="S25" s="41">
        <f t="shared" si="1"/>
        <v>6859932.8648042772</v>
      </c>
      <c r="T25" s="41">
        <f t="shared" si="2"/>
        <v>0.4411903381348008</v>
      </c>
      <c r="U25" s="41">
        <f t="shared" si="3"/>
        <v>-0.103184591549835</v>
      </c>
      <c r="V25" s="41">
        <f t="shared" si="4"/>
        <v>1</v>
      </c>
      <c r="W25" s="41">
        <f t="shared" si="5"/>
        <v>1</v>
      </c>
      <c r="X25" s="43">
        <f>IF(ISNA(VLOOKUP($A25,Min_pix_val_per_plot!$A$3:$F$241,4,FALSE)),0,IF(OR(VLOOKUP($A25,Min_pix_val_per_plot!$A$3:$F$241,4,FALSE)=0,VLOOKUP($A25,Min_pix_val_per_plot!$A$3:$F$241,5,FALSE)=0,VLOOKUP($A25,Min_pix_val_per_plot!$A$3:$F$241,6,FALSE)=0),0,IF(VLOOKUP($A25,Min_pix_val_per_plot!$A$3:$F$241,2,FALSE)&lt;1200,0,1)))</f>
        <v>0</v>
      </c>
      <c r="Y25" s="43">
        <f>IF(X25=1,($R25-Image_corners!A$3)/Image_corners!A$2,-99)</f>
        <v>-99</v>
      </c>
      <c r="Z25" s="43">
        <f>IF(X25=1,($S25-Image_corners!A$4)/Image_corners!A$2,-99)</f>
        <v>-99</v>
      </c>
      <c r="AA25" s="43">
        <f>IF(ISNA(VLOOKUP($A25,Min_pix_val_per_plot!$H$3:$M$299,4,FALSE)),0,IF(OR(VLOOKUP($A25,Min_pix_val_per_plot!$H$3:$M$299,4,FALSE)=0,VLOOKUP($A25,Min_pix_val_per_plot!$H$3:$M$299,5,FALSE)=0,VLOOKUP($A25,Min_pix_val_per_plot!$H$3:$M$299,6,FALSE)=0),0,IF(VLOOKUP($A25,Min_pix_val_per_plot!$H$3:$M$299,2,FALSE)&lt;1200,0,1)))</f>
        <v>0</v>
      </c>
      <c r="AB25" s="43">
        <f>IF(AA25=1,($R25-Image_corners!D$3)/Image_corners!D$2,-99)</f>
        <v>-99</v>
      </c>
      <c r="AC25" s="43">
        <f>IF(AA25=1,($S25-Image_corners!D$4)/Image_corners!D$2,-99)</f>
        <v>-99</v>
      </c>
      <c r="AD25" s="43">
        <f>IF(ISNA(VLOOKUP($A25,Min_pix_val_per_plot!$O$3:$T$327,4,FALSE)),0,IF(OR(VLOOKUP($A25,Min_pix_val_per_plot!$O$3:$T$327,4,FALSE)=0,VLOOKUP($A25,Min_pix_val_per_plot!$O$3:$T$327,5,FALSE)=0,VLOOKUP($A25,Min_pix_val_per_plot!$O$3:$T$327,6,FALSE)=0),0,IF(VLOOKUP($A25,Min_pix_val_per_plot!$O$3:$T$327,2,FALSE)&lt;1200,0,1)))</f>
        <v>1</v>
      </c>
      <c r="AE25" s="43">
        <f>IF(AD25=1,($R25-Image_corners!G$3)/Image_corners!G$2,-99)</f>
        <v>362.01068759197369</v>
      </c>
      <c r="AF25" s="43">
        <f>IF(AD25=1,($S25-Image_corners!G$4)/Image_corners!G$2,-99)</f>
        <v>-1640.7703914456069</v>
      </c>
      <c r="AG25" s="43">
        <f>IF(ISNA(VLOOKUP($A25,Min_pix_val_per_plot!$V$3:$AA$335,4,FALSE)),0,IF(OR(VLOOKUP($A25,Min_pix_val_per_plot!$V$3:$AA$335,4,FALSE)=0,VLOOKUP($A25,Min_pix_val_per_plot!$V$3:$AA$335,5,FALSE)=0,VLOOKUP($A25,Min_pix_val_per_plot!$V$3:$AA$335,6,FALSE)=0),0,IF(VLOOKUP($A25,Min_pix_val_per_plot!$V$3:$AA$335,2,FALSE)&lt;1200,0,1)))</f>
        <v>0</v>
      </c>
      <c r="AH25" s="43">
        <f>IF(AG25=1,($R25-Image_corners!J$3)/Image_corners!J$2,-99)</f>
        <v>-99</v>
      </c>
      <c r="AI25" s="43">
        <f>IF(AG25=1,($S25-Image_corners!J$4)/Image_corners!J$2,-99)</f>
        <v>-99</v>
      </c>
      <c r="AJ25" s="43">
        <f>IF(ISNA(VLOOKUP($A25,Min_pix_val_per_plot!$AC$3:$AH$345,4,FALSE)),0,IF(OR(VLOOKUP($A25,Min_pix_val_per_plot!$AC$3:$AH$345,4,FALSE)=0,VLOOKUP($A25,Min_pix_val_per_plot!$AC$3:$AH$345,5,FALSE)=0,VLOOKUP($A25,Min_pix_val_per_plot!$AC$3:$AH$345,6,FALSE)=0),0,IF(VLOOKUP($A25,Min_pix_val_per_plot!$AC$3:$AH$345,2,FALSE)&lt;1200,0,1)))</f>
        <v>0</v>
      </c>
      <c r="AK25" s="43">
        <f>IF(AJ25=1,($R25-Image_corners!M$3)/Image_corners!M$2,-99)</f>
        <v>-99</v>
      </c>
      <c r="AL25" s="43">
        <f>IF(AJ25=1,($S25-Image_corners!M$4)/Image_corners!M$2,-99)</f>
        <v>-99</v>
      </c>
      <c r="AM25" s="43">
        <f>IF(ISNA(VLOOKUP($A25,Min_pix_val_per_plot!$AJ$3:$AO$325,4,FALSE)),0,IF(OR(VLOOKUP($A25,Min_pix_val_per_plot!$AJ$3:$AO$325,4,FALSE)=0,VLOOKUP($A25,Min_pix_val_per_plot!$AJ$3:$AO$325,5,FALSE)=0,VLOOKUP($A25,Min_pix_val_per_plot!$AJ$3:$AO$325,6,FALSE)=0),0,IF(VLOOKUP($A25,Min_pix_val_per_plot!$AJ$3:$AO$325,2,FALSE)&lt;1200,0,1)))</f>
        <v>0</v>
      </c>
      <c r="AN25" s="43">
        <f>IF(AM25=1,($R25-Image_corners!P$3)/Image_corners!P$2,-99)</f>
        <v>-99</v>
      </c>
      <c r="AO25" s="43">
        <f>IF(AM25=1,($S25-Image_corners!P$4)/Image_corners!P$2,-99)</f>
        <v>-99</v>
      </c>
      <c r="AP25" s="43">
        <f>IF(ISNA(VLOOKUP($A25,Min_pix_val_per_plot!$AQ$3:$AV$386,4,FALSE)),0,IF(OR(VLOOKUP($A25,Min_pix_val_per_plot!$AQ$3:$AV$386,4,FALSE)=0,VLOOKUP($A25,Min_pix_val_per_plot!$AQ$3:$AV$386,5,FALSE)=0,VLOOKUP($A25,Min_pix_val_per_plot!$AQ$3:$AV$386,6,FALSE)=0),0,IF(VLOOKUP($A25,Min_pix_val_per_plot!$AQ$3:$AV$386,2,FALSE)&lt;1200,0,1)))</f>
        <v>0</v>
      </c>
      <c r="AQ25" s="43">
        <f>IF(AP25=1,($R25-Image_corners!S$3)/Image_corners!S$2,-99)</f>
        <v>-99</v>
      </c>
      <c r="AR25" s="43">
        <f>IF(AP25=1,($S25-Image_corners!S$4)/Image_corners!S$2,-99)</f>
        <v>-99</v>
      </c>
      <c r="AS25" s="43">
        <f>IF(ISNA(VLOOKUP($A25,Min_pix_val_per_plot!$AX$3:$BC$331,4,FALSE)),0,IF(OR(VLOOKUP($A25,Min_pix_val_per_plot!$AX$3:$BC$331,4,FALSE)=0,VLOOKUP($A25,Min_pix_val_per_plot!$AX$3:$BC$331,5,FALSE)=0,VLOOKUP($A25,Min_pix_val_per_plot!$AX$3:$BC$331,6,FALSE)=0),0,IF(VLOOKUP($A25,Min_pix_val_per_plot!$AX$3:$BC$331,2,FALSE)&lt;1200,0,1)))</f>
        <v>0</v>
      </c>
      <c r="AT25" s="43">
        <f>IF(AS25=1,($R25-Image_corners!V$3)/Image_corners!V$2,-99)</f>
        <v>-99</v>
      </c>
      <c r="AU25" s="43">
        <f>IF(AS25=1,($S25-Image_corners!V$4)/Image_corners!V$2,-99)</f>
        <v>-99</v>
      </c>
      <c r="AV25" s="43">
        <f>IF(ISNA(VLOOKUP($A25,Min_pix_val_per_plot!$BE$3:$BJ$296,4,FALSE)),0,IF(OR(VLOOKUP($A25,Min_pix_val_per_plot!$BE$3:$BJ$296,4,FALSE)=0,VLOOKUP($A25,Min_pix_val_per_plot!$BE$3:$BJ$296,5,FALSE)=0,VLOOKUP($A25,Min_pix_val_per_plot!$BE$3:$BJ$296,6,FALSE)=0),0,IF(VLOOKUP($A25,Min_pix_val_per_plot!$BE$3:$BJ$296,2,FALSE)&lt;1200,0,1)))</f>
        <v>0</v>
      </c>
      <c r="AW25" s="43">
        <f>IF(AV25=1,($R25-Image_corners!Y$3)/Image_corners!Y$2,-99)</f>
        <v>-99</v>
      </c>
      <c r="AX25" s="43">
        <f>IF(AV25=1,($S25-Image_corners!Y$4)/Image_corners!Y$2,-99)</f>
        <v>-99</v>
      </c>
      <c r="AY25" s="43">
        <f>IF(ISNA(VLOOKUP($A25,Min_pix_val_per_plot!$BL$3:$BQ$59,4,FALSE)),0,IF(OR(VLOOKUP($A25,Min_pix_val_per_plot!$BL$3:$BQ$59,4,FALSE)=0,VLOOKUP($A25,Min_pix_val_per_plot!$BL$3:$BQ$59,5,FALSE)=0,VLOOKUP($A25,Min_pix_val_per_plot!$BL$3:$BQ$59,6,FALSE)=0),0,IF(VLOOKUP($A25,Min_pix_val_per_plot!$BL$3:$BQ$59,2,FALSE)&lt;1200,0,1)))</f>
        <v>0</v>
      </c>
      <c r="AZ25" s="43">
        <f>IF(AY25=1,($R25-Image_corners!AB$3)/Image_corners!AB$2,-99)</f>
        <v>-99</v>
      </c>
      <c r="BA25" s="43">
        <f>IF(AY25=1,($S25-Image_corners!AB$4)/Image_corners!AB$2,-99)</f>
        <v>-99</v>
      </c>
      <c r="BB25" s="43">
        <f>IF(ISNA(VLOOKUP($A25,Min_pix_val_per_plot!$BS$3:$BX$82,4,FALSE)),0,IF(OR(VLOOKUP($A25,Min_pix_val_per_plot!$BS$3:$BX$82,4,FALSE)=0,VLOOKUP($A25,Min_pix_val_per_plot!$BS$3:$BX$82,5,FALSE)=0,VLOOKUP($A25,Min_pix_val_per_plot!$BS$3:$BX$82,6,FALSE)=0),0,IF(VLOOKUP($A25,Min_pix_val_per_plot!$BS$3:$BX$82,2,FALSE)&lt;1200,0,1)))</f>
        <v>1</v>
      </c>
      <c r="BC25" s="43">
        <f>IF(BB25=1,($R25-Image_corners!AE$3)/Image_corners!AE$2,-99)</f>
        <v>499.6844793200338</v>
      </c>
      <c r="BD25" s="43">
        <f>IF(BB25=1,($S25-Image_corners!AE$4)/Image_corners!AE$2,-99)</f>
        <v>-630.6173190753907</v>
      </c>
      <c r="BE25" s="43">
        <f>IF(ISNA(VLOOKUP($A25,Min_pix_val_per_plot!$BZ$3:$CE$66,4,FALSE)),0,IF(OR(VLOOKUP($A25,Min_pix_val_per_plot!$BZ$3:$CE$66,4,FALSE)=0,VLOOKUP($A25,Min_pix_val_per_plot!$BZ$3:$CE$66,5,FALSE)=0,VLOOKUP($A25,Min_pix_val_per_plot!$BZ$3:$CE$66,6,FALSE)=0),0,IF(VLOOKUP($A25,Min_pix_val_per_plot!$BZ$3:$CE$66,2,FALSE)&lt;1200,0,1)))</f>
        <v>0</v>
      </c>
      <c r="BF25" s="43">
        <f>IF(BE25=1,($R25-Image_corners!AH$3)/Image_corners!AH$2,-99)</f>
        <v>-99</v>
      </c>
      <c r="BG25" s="43">
        <f>IF(BE25=1,($S25-Image_corners!AH$4)/Image_corners!AH$2,-99)</f>
        <v>-99</v>
      </c>
    </row>
    <row r="26" spans="1:59">
      <c r="A26" s="36">
        <v>22</v>
      </c>
      <c r="B26" s="36">
        <v>2514264.9730000002</v>
      </c>
      <c r="C26" s="36">
        <v>6859948.2089999998</v>
      </c>
      <c r="D26" s="36">
        <v>188.7870025</v>
      </c>
      <c r="E26" s="36">
        <v>1</v>
      </c>
      <c r="F26" s="36">
        <v>1</v>
      </c>
      <c r="G26" s="36">
        <v>1</v>
      </c>
      <c r="H26" s="39">
        <v>489</v>
      </c>
      <c r="I26" s="39">
        <v>0.44785276073619601</v>
      </c>
      <c r="J26" s="39">
        <v>17.5300006103516</v>
      </c>
      <c r="K26" s="39">
        <v>12.212137937192599</v>
      </c>
      <c r="L26" s="39">
        <v>16.462208862304699</v>
      </c>
      <c r="M26" s="39">
        <v>950</v>
      </c>
      <c r="N26" s="39">
        <v>0.58526315789473704</v>
      </c>
      <c r="O26" s="39">
        <v>17.212999267578098</v>
      </c>
      <c r="P26" s="39">
        <v>12.510331992522101</v>
      </c>
      <c r="Q26" s="39">
        <v>15.9790484619141</v>
      </c>
      <c r="R26" s="41">
        <f t="shared" si="0"/>
        <v>356186.72676105431</v>
      </c>
      <c r="S26" s="41">
        <f t="shared" si="1"/>
        <v>6860058.8139581764</v>
      </c>
      <c r="T26" s="41">
        <f t="shared" si="2"/>
        <v>0.48316040039059871</v>
      </c>
      <c r="U26" s="41">
        <f t="shared" si="3"/>
        <v>-0.13741039715854103</v>
      </c>
      <c r="V26" s="41">
        <f t="shared" si="4"/>
        <v>1</v>
      </c>
      <c r="W26" s="41">
        <f t="shared" si="5"/>
        <v>1</v>
      </c>
      <c r="X26" s="43">
        <f>IF(ISNA(VLOOKUP($A26,Min_pix_val_per_plot!$A$3:$F$241,4,FALSE)),0,IF(OR(VLOOKUP($A26,Min_pix_val_per_plot!$A$3:$F$241,4,FALSE)=0,VLOOKUP($A26,Min_pix_val_per_plot!$A$3:$F$241,5,FALSE)=0,VLOOKUP($A26,Min_pix_val_per_plot!$A$3:$F$241,6,FALSE)=0),0,IF(VLOOKUP($A26,Min_pix_val_per_plot!$A$3:$F$241,2,FALSE)&lt;1200,0,1)))</f>
        <v>0</v>
      </c>
      <c r="Y26" s="43">
        <f>IF(X26=1,($R26-Image_corners!A$3)/Image_corners!A$2,-99)</f>
        <v>-99</v>
      </c>
      <c r="Z26" s="43">
        <f>IF(X26=1,($S26-Image_corners!A$4)/Image_corners!A$2,-99)</f>
        <v>-99</v>
      </c>
      <c r="AA26" s="43">
        <f>IF(ISNA(VLOOKUP($A26,Min_pix_val_per_plot!$H$3:$M$299,4,FALSE)),0,IF(OR(VLOOKUP($A26,Min_pix_val_per_plot!$H$3:$M$299,4,FALSE)=0,VLOOKUP($A26,Min_pix_val_per_plot!$H$3:$M$299,5,FALSE)=0,VLOOKUP($A26,Min_pix_val_per_plot!$H$3:$M$299,6,FALSE)=0),0,IF(VLOOKUP($A26,Min_pix_val_per_plot!$H$3:$M$299,2,FALSE)&lt;1200,0,1)))</f>
        <v>0</v>
      </c>
      <c r="AB26" s="43">
        <f>IF(AA26=1,($R26-Image_corners!D$3)/Image_corners!D$2,-99)</f>
        <v>-99</v>
      </c>
      <c r="AC26" s="43">
        <f>IF(AA26=1,($S26-Image_corners!D$4)/Image_corners!D$2,-99)</f>
        <v>-99</v>
      </c>
      <c r="AD26" s="43">
        <f>IF(ISNA(VLOOKUP($A26,Min_pix_val_per_plot!$O$3:$T$327,4,FALSE)),0,IF(OR(VLOOKUP($A26,Min_pix_val_per_plot!$O$3:$T$327,4,FALSE)=0,VLOOKUP($A26,Min_pix_val_per_plot!$O$3:$T$327,5,FALSE)=0,VLOOKUP($A26,Min_pix_val_per_plot!$O$3:$T$327,6,FALSE)=0),0,IF(VLOOKUP($A26,Min_pix_val_per_plot!$O$3:$T$327,2,FALSE)&lt;1200,0,1)))</f>
        <v>1</v>
      </c>
      <c r="AE26" s="43">
        <f>IF(AD26=1,($R26-Image_corners!G$3)/Image_corners!G$2,-99)</f>
        <v>363.95352210861165</v>
      </c>
      <c r="AF26" s="43">
        <f>IF(AD26=1,($S26-Image_corners!G$4)/Image_corners!G$2,-99)</f>
        <v>-1388.8720836471766</v>
      </c>
      <c r="AG26" s="43">
        <f>IF(ISNA(VLOOKUP($A26,Min_pix_val_per_plot!$V$3:$AA$335,4,FALSE)),0,IF(OR(VLOOKUP($A26,Min_pix_val_per_plot!$V$3:$AA$335,4,FALSE)=0,VLOOKUP($A26,Min_pix_val_per_plot!$V$3:$AA$335,5,FALSE)=0,VLOOKUP($A26,Min_pix_val_per_plot!$V$3:$AA$335,6,FALSE)=0),0,IF(VLOOKUP($A26,Min_pix_val_per_plot!$V$3:$AA$335,2,FALSE)&lt;1200,0,1)))</f>
        <v>0</v>
      </c>
      <c r="AH26" s="43">
        <f>IF(AG26=1,($R26-Image_corners!J$3)/Image_corners!J$2,-99)</f>
        <v>-99</v>
      </c>
      <c r="AI26" s="43">
        <f>IF(AG26=1,($S26-Image_corners!J$4)/Image_corners!J$2,-99)</f>
        <v>-99</v>
      </c>
      <c r="AJ26" s="43">
        <f>IF(ISNA(VLOOKUP($A26,Min_pix_val_per_plot!$AC$3:$AH$345,4,FALSE)),0,IF(OR(VLOOKUP($A26,Min_pix_val_per_plot!$AC$3:$AH$345,4,FALSE)=0,VLOOKUP($A26,Min_pix_val_per_plot!$AC$3:$AH$345,5,FALSE)=0,VLOOKUP($A26,Min_pix_val_per_plot!$AC$3:$AH$345,6,FALSE)=0),0,IF(VLOOKUP($A26,Min_pix_val_per_plot!$AC$3:$AH$345,2,FALSE)&lt;1200,0,1)))</f>
        <v>0</v>
      </c>
      <c r="AK26" s="43">
        <f>IF(AJ26=1,($R26-Image_corners!M$3)/Image_corners!M$2,-99)</f>
        <v>-99</v>
      </c>
      <c r="AL26" s="43">
        <f>IF(AJ26=1,($S26-Image_corners!M$4)/Image_corners!M$2,-99)</f>
        <v>-99</v>
      </c>
      <c r="AM26" s="43">
        <f>IF(ISNA(VLOOKUP($A26,Min_pix_val_per_plot!$AJ$3:$AO$325,4,FALSE)),0,IF(OR(VLOOKUP($A26,Min_pix_val_per_plot!$AJ$3:$AO$325,4,FALSE)=0,VLOOKUP($A26,Min_pix_val_per_plot!$AJ$3:$AO$325,5,FALSE)=0,VLOOKUP($A26,Min_pix_val_per_plot!$AJ$3:$AO$325,6,FALSE)=0),0,IF(VLOOKUP($A26,Min_pix_val_per_plot!$AJ$3:$AO$325,2,FALSE)&lt;1200,0,1)))</f>
        <v>0</v>
      </c>
      <c r="AN26" s="43">
        <f>IF(AM26=1,($R26-Image_corners!P$3)/Image_corners!P$2,-99)</f>
        <v>-99</v>
      </c>
      <c r="AO26" s="43">
        <f>IF(AM26=1,($S26-Image_corners!P$4)/Image_corners!P$2,-99)</f>
        <v>-99</v>
      </c>
      <c r="AP26" s="43">
        <f>IF(ISNA(VLOOKUP($A26,Min_pix_val_per_plot!$AQ$3:$AV$386,4,FALSE)),0,IF(OR(VLOOKUP($A26,Min_pix_val_per_plot!$AQ$3:$AV$386,4,FALSE)=0,VLOOKUP($A26,Min_pix_val_per_plot!$AQ$3:$AV$386,5,FALSE)=0,VLOOKUP($A26,Min_pix_val_per_plot!$AQ$3:$AV$386,6,FALSE)=0),0,IF(VLOOKUP($A26,Min_pix_val_per_plot!$AQ$3:$AV$386,2,FALSE)&lt;1200,0,1)))</f>
        <v>0</v>
      </c>
      <c r="AQ26" s="43">
        <f>IF(AP26=1,($R26-Image_corners!S$3)/Image_corners!S$2,-99)</f>
        <v>-99</v>
      </c>
      <c r="AR26" s="43">
        <f>IF(AP26=1,($S26-Image_corners!S$4)/Image_corners!S$2,-99)</f>
        <v>-99</v>
      </c>
      <c r="AS26" s="43">
        <f>IF(ISNA(VLOOKUP($A26,Min_pix_val_per_plot!$AX$3:$BC$331,4,FALSE)),0,IF(OR(VLOOKUP($A26,Min_pix_val_per_plot!$AX$3:$BC$331,4,FALSE)=0,VLOOKUP($A26,Min_pix_val_per_plot!$AX$3:$BC$331,5,FALSE)=0,VLOOKUP($A26,Min_pix_val_per_plot!$AX$3:$BC$331,6,FALSE)=0),0,IF(VLOOKUP($A26,Min_pix_val_per_plot!$AX$3:$BC$331,2,FALSE)&lt;1200,0,1)))</f>
        <v>0</v>
      </c>
      <c r="AT26" s="43">
        <f>IF(AS26=1,($R26-Image_corners!V$3)/Image_corners!V$2,-99)</f>
        <v>-99</v>
      </c>
      <c r="AU26" s="43">
        <f>IF(AS26=1,($S26-Image_corners!V$4)/Image_corners!V$2,-99)</f>
        <v>-99</v>
      </c>
      <c r="AV26" s="43">
        <f>IF(ISNA(VLOOKUP($A26,Min_pix_val_per_plot!$BE$3:$BJ$296,4,FALSE)),0,IF(OR(VLOOKUP($A26,Min_pix_val_per_plot!$BE$3:$BJ$296,4,FALSE)=0,VLOOKUP($A26,Min_pix_val_per_plot!$BE$3:$BJ$296,5,FALSE)=0,VLOOKUP($A26,Min_pix_val_per_plot!$BE$3:$BJ$296,6,FALSE)=0),0,IF(VLOOKUP($A26,Min_pix_val_per_plot!$BE$3:$BJ$296,2,FALSE)&lt;1200,0,1)))</f>
        <v>0</v>
      </c>
      <c r="AW26" s="43">
        <f>IF(AV26=1,($R26-Image_corners!Y$3)/Image_corners!Y$2,-99)</f>
        <v>-99</v>
      </c>
      <c r="AX26" s="43">
        <f>IF(AV26=1,($S26-Image_corners!Y$4)/Image_corners!Y$2,-99)</f>
        <v>-99</v>
      </c>
      <c r="AY26" s="43">
        <f>IF(ISNA(VLOOKUP($A26,Min_pix_val_per_plot!$BL$3:$BQ$59,4,FALSE)),0,IF(OR(VLOOKUP($A26,Min_pix_val_per_plot!$BL$3:$BQ$59,4,FALSE)=0,VLOOKUP($A26,Min_pix_val_per_plot!$BL$3:$BQ$59,5,FALSE)=0,VLOOKUP($A26,Min_pix_val_per_plot!$BL$3:$BQ$59,6,FALSE)=0),0,IF(VLOOKUP($A26,Min_pix_val_per_plot!$BL$3:$BQ$59,2,FALSE)&lt;1200,0,1)))</f>
        <v>0</v>
      </c>
      <c r="AZ26" s="43">
        <f>IF(AY26=1,($R26-Image_corners!AB$3)/Image_corners!AB$2,-99)</f>
        <v>-99</v>
      </c>
      <c r="BA26" s="43">
        <f>IF(AY26=1,($S26-Image_corners!AB$4)/Image_corners!AB$2,-99)</f>
        <v>-99</v>
      </c>
      <c r="BB26" s="43">
        <f>IF(ISNA(VLOOKUP($A26,Min_pix_val_per_plot!$BS$3:$BX$82,4,FALSE)),0,IF(OR(VLOOKUP($A26,Min_pix_val_per_plot!$BS$3:$BX$82,4,FALSE)=0,VLOOKUP($A26,Min_pix_val_per_plot!$BS$3:$BX$82,5,FALSE)=0,VLOOKUP($A26,Min_pix_val_per_plot!$BS$3:$BX$82,6,FALSE)=0),0,IF(VLOOKUP($A26,Min_pix_val_per_plot!$BS$3:$BX$82,2,FALSE)&lt;1200,0,1)))</f>
        <v>1</v>
      </c>
      <c r="BC26" s="43">
        <f>IF(BB26=1,($R26-Image_corners!AE$3)/Image_corners!AE$2,-99)</f>
        <v>502.92253684776369</v>
      </c>
      <c r="BD26" s="43">
        <f>IF(BB26=1,($S26-Image_corners!AE$4)/Image_corners!AE$2,-99)</f>
        <v>-210.78680607800683</v>
      </c>
      <c r="BE26" s="43">
        <f>IF(ISNA(VLOOKUP($A26,Min_pix_val_per_plot!$BZ$3:$CE$66,4,FALSE)),0,IF(OR(VLOOKUP($A26,Min_pix_val_per_plot!$BZ$3:$CE$66,4,FALSE)=0,VLOOKUP($A26,Min_pix_val_per_plot!$BZ$3:$CE$66,5,FALSE)=0,VLOOKUP($A26,Min_pix_val_per_plot!$BZ$3:$CE$66,6,FALSE)=0),0,IF(VLOOKUP($A26,Min_pix_val_per_plot!$BZ$3:$CE$66,2,FALSE)&lt;1200,0,1)))</f>
        <v>0</v>
      </c>
      <c r="BF26" s="43">
        <f>IF(BE26=1,($R26-Image_corners!AH$3)/Image_corners!AH$2,-99)</f>
        <v>-99</v>
      </c>
      <c r="BG26" s="43">
        <f>IF(BE26=1,($S26-Image_corners!AH$4)/Image_corners!AH$2,-99)</f>
        <v>-99</v>
      </c>
    </row>
    <row r="27" spans="1:59">
      <c r="A27" s="36">
        <v>23</v>
      </c>
      <c r="B27" s="36">
        <v>2514274.2349999999</v>
      </c>
      <c r="C27" s="36">
        <v>6860213.9469999997</v>
      </c>
      <c r="D27" s="36">
        <v>196.2535944</v>
      </c>
      <c r="E27" s="36">
        <v>1</v>
      </c>
      <c r="F27" s="36">
        <v>0</v>
      </c>
      <c r="G27" s="36">
        <v>2</v>
      </c>
      <c r="H27" s="39">
        <v>1563</v>
      </c>
      <c r="I27" s="39">
        <v>0.33333333333333298</v>
      </c>
      <c r="J27" s="39">
        <v>20.283998413086</v>
      </c>
      <c r="K27" s="39">
        <v>13.552320015993301</v>
      </c>
      <c r="L27" s="39">
        <v>18.0097468566895</v>
      </c>
      <c r="M27" s="39">
        <v>916</v>
      </c>
      <c r="N27" s="39">
        <v>0.46615720524017501</v>
      </c>
      <c r="O27" s="39">
        <v>19.7370013427735</v>
      </c>
      <c r="P27" s="39">
        <v>13.275752550995</v>
      </c>
      <c r="Q27" s="39">
        <v>17.3147998046875</v>
      </c>
      <c r="R27" s="41">
        <f t="shared" si="0"/>
        <v>356208.23524827784</v>
      </c>
      <c r="S27" s="41">
        <f t="shared" si="1"/>
        <v>6860323.7990959669</v>
      </c>
      <c r="T27" s="41">
        <f t="shared" si="2"/>
        <v>0.69494705200200002</v>
      </c>
      <c r="U27" s="41">
        <f t="shared" si="3"/>
        <v>-0.13282387190684203</v>
      </c>
      <c r="V27" s="41">
        <f t="shared" si="4"/>
        <v>1</v>
      </c>
      <c r="W27" s="41">
        <f t="shared" si="5"/>
        <v>1</v>
      </c>
      <c r="X27" s="43">
        <f>IF(ISNA(VLOOKUP($A27,Min_pix_val_per_plot!$A$3:$F$241,4,FALSE)),0,IF(OR(VLOOKUP($A27,Min_pix_val_per_plot!$A$3:$F$241,4,FALSE)=0,VLOOKUP($A27,Min_pix_val_per_plot!$A$3:$F$241,5,FALSE)=0,VLOOKUP($A27,Min_pix_val_per_plot!$A$3:$F$241,6,FALSE)=0),0,IF(VLOOKUP($A27,Min_pix_val_per_plot!$A$3:$F$241,2,FALSE)&lt;1200,0,1)))</f>
        <v>0</v>
      </c>
      <c r="Y27" s="43">
        <f>IF(X27=1,($R27-Image_corners!A$3)/Image_corners!A$2,-99)</f>
        <v>-99</v>
      </c>
      <c r="Z27" s="43">
        <f>IF(X27=1,($S27-Image_corners!A$4)/Image_corners!A$2,-99)</f>
        <v>-99</v>
      </c>
      <c r="AA27" s="43">
        <f>IF(ISNA(VLOOKUP($A27,Min_pix_val_per_plot!$H$3:$M$299,4,FALSE)),0,IF(OR(VLOOKUP($A27,Min_pix_val_per_plot!$H$3:$M$299,4,FALSE)=0,VLOOKUP($A27,Min_pix_val_per_plot!$H$3:$M$299,5,FALSE)=0,VLOOKUP($A27,Min_pix_val_per_plot!$H$3:$M$299,6,FALSE)=0),0,IF(VLOOKUP($A27,Min_pix_val_per_plot!$H$3:$M$299,2,FALSE)&lt;1200,0,1)))</f>
        <v>0</v>
      </c>
      <c r="AB27" s="43">
        <f>IF(AA27=1,($R27-Image_corners!D$3)/Image_corners!D$2,-99)</f>
        <v>-99</v>
      </c>
      <c r="AC27" s="43">
        <f>IF(AA27=1,($S27-Image_corners!D$4)/Image_corners!D$2,-99)</f>
        <v>-99</v>
      </c>
      <c r="AD27" s="43">
        <f>IF(ISNA(VLOOKUP($A27,Min_pix_val_per_plot!$O$3:$T$327,4,FALSE)),0,IF(OR(VLOOKUP($A27,Min_pix_val_per_plot!$O$3:$T$327,4,FALSE)=0,VLOOKUP($A27,Min_pix_val_per_plot!$O$3:$T$327,5,FALSE)=0,VLOOKUP($A27,Min_pix_val_per_plot!$O$3:$T$327,6,FALSE)=0),0,IF(VLOOKUP($A27,Min_pix_val_per_plot!$O$3:$T$327,2,FALSE)&lt;1200,0,1)))</f>
        <v>0</v>
      </c>
      <c r="AE27" s="43">
        <f>IF(AD27=1,($R27-Image_corners!G$3)/Image_corners!G$2,-99)</f>
        <v>-99</v>
      </c>
      <c r="AF27" s="43">
        <f>IF(AD27=1,($S27-Image_corners!G$4)/Image_corners!G$2,-99)</f>
        <v>-99</v>
      </c>
      <c r="AG27" s="43">
        <f>IF(ISNA(VLOOKUP($A27,Min_pix_val_per_plot!$V$3:$AA$335,4,FALSE)),0,IF(OR(VLOOKUP($A27,Min_pix_val_per_plot!$V$3:$AA$335,4,FALSE)=0,VLOOKUP($A27,Min_pix_val_per_plot!$V$3:$AA$335,5,FALSE)=0,VLOOKUP($A27,Min_pix_val_per_plot!$V$3:$AA$335,6,FALSE)=0),0,IF(VLOOKUP($A27,Min_pix_val_per_plot!$V$3:$AA$335,2,FALSE)&lt;1200,0,1)))</f>
        <v>1</v>
      </c>
      <c r="AH27" s="43">
        <f>IF(AG27=1,($R27-Image_corners!J$3)/Image_corners!J$2,-99)</f>
        <v>406.97049655567389</v>
      </c>
      <c r="AI27" s="43">
        <f>IF(AG27=1,($S27-Image_corners!J$4)/Image_corners!J$2,-99)</f>
        <v>-1326.9018080662936</v>
      </c>
      <c r="AJ27" s="43">
        <f>IF(ISNA(VLOOKUP($A27,Min_pix_val_per_plot!$AC$3:$AH$345,4,FALSE)),0,IF(OR(VLOOKUP($A27,Min_pix_val_per_plot!$AC$3:$AH$345,4,FALSE)=0,VLOOKUP($A27,Min_pix_val_per_plot!$AC$3:$AH$345,5,FALSE)=0,VLOOKUP($A27,Min_pix_val_per_plot!$AC$3:$AH$345,6,FALSE)=0),0,IF(VLOOKUP($A27,Min_pix_val_per_plot!$AC$3:$AH$345,2,FALSE)&lt;1200,0,1)))</f>
        <v>0</v>
      </c>
      <c r="AK27" s="43">
        <f>IF(AJ27=1,($R27-Image_corners!M$3)/Image_corners!M$2,-99)</f>
        <v>-99</v>
      </c>
      <c r="AL27" s="43">
        <f>IF(AJ27=1,($S27-Image_corners!M$4)/Image_corners!M$2,-99)</f>
        <v>-99</v>
      </c>
      <c r="AM27" s="43">
        <f>IF(ISNA(VLOOKUP($A27,Min_pix_val_per_plot!$AJ$3:$AO$325,4,FALSE)),0,IF(OR(VLOOKUP($A27,Min_pix_val_per_plot!$AJ$3:$AO$325,4,FALSE)=0,VLOOKUP($A27,Min_pix_val_per_plot!$AJ$3:$AO$325,5,FALSE)=0,VLOOKUP($A27,Min_pix_val_per_plot!$AJ$3:$AO$325,6,FALSE)=0),0,IF(VLOOKUP($A27,Min_pix_val_per_plot!$AJ$3:$AO$325,2,FALSE)&lt;1200,0,1)))</f>
        <v>0</v>
      </c>
      <c r="AN27" s="43">
        <f>IF(AM27=1,($R27-Image_corners!P$3)/Image_corners!P$2,-99)</f>
        <v>-99</v>
      </c>
      <c r="AO27" s="43">
        <f>IF(AM27=1,($S27-Image_corners!P$4)/Image_corners!P$2,-99)</f>
        <v>-99</v>
      </c>
      <c r="AP27" s="43">
        <f>IF(ISNA(VLOOKUP($A27,Min_pix_val_per_plot!$AQ$3:$AV$386,4,FALSE)),0,IF(OR(VLOOKUP($A27,Min_pix_val_per_plot!$AQ$3:$AV$386,4,FALSE)=0,VLOOKUP($A27,Min_pix_val_per_plot!$AQ$3:$AV$386,5,FALSE)=0,VLOOKUP($A27,Min_pix_val_per_plot!$AQ$3:$AV$386,6,FALSE)=0),0,IF(VLOOKUP($A27,Min_pix_val_per_plot!$AQ$3:$AV$386,2,FALSE)&lt;1200,0,1)))</f>
        <v>0</v>
      </c>
      <c r="AQ27" s="43">
        <f>IF(AP27=1,($R27-Image_corners!S$3)/Image_corners!S$2,-99)</f>
        <v>-99</v>
      </c>
      <c r="AR27" s="43">
        <f>IF(AP27=1,($S27-Image_corners!S$4)/Image_corners!S$2,-99)</f>
        <v>-99</v>
      </c>
      <c r="AS27" s="43">
        <f>IF(ISNA(VLOOKUP($A27,Min_pix_val_per_plot!$AX$3:$BC$331,4,FALSE)),0,IF(OR(VLOOKUP($A27,Min_pix_val_per_plot!$AX$3:$BC$331,4,FALSE)=0,VLOOKUP($A27,Min_pix_val_per_plot!$AX$3:$BC$331,5,FALSE)=0,VLOOKUP($A27,Min_pix_val_per_plot!$AX$3:$BC$331,6,FALSE)=0),0,IF(VLOOKUP($A27,Min_pix_val_per_plot!$AX$3:$BC$331,2,FALSE)&lt;1200,0,1)))</f>
        <v>0</v>
      </c>
      <c r="AT27" s="43">
        <f>IF(AS27=1,($R27-Image_corners!V$3)/Image_corners!V$2,-99)</f>
        <v>-99</v>
      </c>
      <c r="AU27" s="43">
        <f>IF(AS27=1,($S27-Image_corners!V$4)/Image_corners!V$2,-99)</f>
        <v>-99</v>
      </c>
      <c r="AV27" s="43">
        <f>IF(ISNA(VLOOKUP($A27,Min_pix_val_per_plot!$BE$3:$BJ$296,4,FALSE)),0,IF(OR(VLOOKUP($A27,Min_pix_val_per_plot!$BE$3:$BJ$296,4,FALSE)=0,VLOOKUP($A27,Min_pix_val_per_plot!$BE$3:$BJ$296,5,FALSE)=0,VLOOKUP($A27,Min_pix_val_per_plot!$BE$3:$BJ$296,6,FALSE)=0),0,IF(VLOOKUP($A27,Min_pix_val_per_plot!$BE$3:$BJ$296,2,FALSE)&lt;1200,0,1)))</f>
        <v>0</v>
      </c>
      <c r="AW27" s="43">
        <f>IF(AV27=1,($R27-Image_corners!Y$3)/Image_corners!Y$2,-99)</f>
        <v>-99</v>
      </c>
      <c r="AX27" s="43">
        <f>IF(AV27=1,($S27-Image_corners!Y$4)/Image_corners!Y$2,-99)</f>
        <v>-99</v>
      </c>
      <c r="AY27" s="43">
        <f>IF(ISNA(VLOOKUP($A27,Min_pix_val_per_plot!$BL$3:$BQ$59,4,FALSE)),0,IF(OR(VLOOKUP($A27,Min_pix_val_per_plot!$BL$3:$BQ$59,4,FALSE)=0,VLOOKUP($A27,Min_pix_val_per_plot!$BL$3:$BQ$59,5,FALSE)=0,VLOOKUP($A27,Min_pix_val_per_plot!$BL$3:$BQ$59,6,FALSE)=0),0,IF(VLOOKUP($A27,Min_pix_val_per_plot!$BL$3:$BQ$59,2,FALSE)&lt;1200,0,1)))</f>
        <v>0</v>
      </c>
      <c r="AZ27" s="43">
        <f>IF(AY27=1,($R27-Image_corners!AB$3)/Image_corners!AB$2,-99)</f>
        <v>-99</v>
      </c>
      <c r="BA27" s="43">
        <f>IF(AY27=1,($S27-Image_corners!AB$4)/Image_corners!AB$2,-99)</f>
        <v>-99</v>
      </c>
      <c r="BB27" s="43">
        <f>IF(ISNA(VLOOKUP($A27,Min_pix_val_per_plot!$BS$3:$BX$82,4,FALSE)),0,IF(OR(VLOOKUP($A27,Min_pix_val_per_plot!$BS$3:$BX$82,4,FALSE)=0,VLOOKUP($A27,Min_pix_val_per_plot!$BS$3:$BX$82,5,FALSE)=0,VLOOKUP($A27,Min_pix_val_per_plot!$BS$3:$BX$82,6,FALSE)=0),0,IF(VLOOKUP($A27,Min_pix_val_per_plot!$BS$3:$BX$82,2,FALSE)&lt;1200,0,1)))</f>
        <v>0</v>
      </c>
      <c r="BC27" s="43">
        <f>IF(BB27=1,($R27-Image_corners!AE$3)/Image_corners!AE$2,-99)</f>
        <v>-99</v>
      </c>
      <c r="BD27" s="43">
        <f>IF(BB27=1,($S27-Image_corners!AE$4)/Image_corners!AE$2,-99)</f>
        <v>-99</v>
      </c>
      <c r="BE27" s="43">
        <f>IF(ISNA(VLOOKUP($A27,Min_pix_val_per_plot!$BZ$3:$CE$66,4,FALSE)),0,IF(OR(VLOOKUP($A27,Min_pix_val_per_plot!$BZ$3:$CE$66,4,FALSE)=0,VLOOKUP($A27,Min_pix_val_per_plot!$BZ$3:$CE$66,5,FALSE)=0,VLOOKUP($A27,Min_pix_val_per_plot!$BZ$3:$CE$66,6,FALSE)=0),0,IF(VLOOKUP($A27,Min_pix_val_per_plot!$BZ$3:$CE$66,2,FALSE)&lt;1200,0,1)))</f>
        <v>0</v>
      </c>
      <c r="BF27" s="43">
        <f>IF(BE27=1,($R27-Image_corners!AH$3)/Image_corners!AH$2,-99)</f>
        <v>-99</v>
      </c>
      <c r="BG27" s="43">
        <f>IF(BE27=1,($S27-Image_corners!AH$4)/Image_corners!AH$2,-99)</f>
        <v>-99</v>
      </c>
    </row>
    <row r="28" spans="1:59">
      <c r="A28" s="36">
        <v>24</v>
      </c>
      <c r="B28" s="36">
        <v>2514220.5589999999</v>
      </c>
      <c r="C28" s="36">
        <v>6860450.7510000002</v>
      </c>
      <c r="D28" s="36">
        <v>201.58171780000001</v>
      </c>
      <c r="E28" s="36">
        <v>1</v>
      </c>
      <c r="F28" s="36">
        <v>0</v>
      </c>
      <c r="G28" s="36">
        <v>1</v>
      </c>
      <c r="H28" s="39">
        <v>1161</v>
      </c>
      <c r="I28" s="39">
        <v>0.334194659776055</v>
      </c>
      <c r="J28" s="39">
        <v>18.778001708984402</v>
      </c>
      <c r="K28" s="39">
        <v>11.902852733459101</v>
      </c>
      <c r="L28" s="39">
        <v>16.958607788085999</v>
      </c>
      <c r="M28" s="39">
        <v>966</v>
      </c>
      <c r="N28" s="39">
        <v>0.45652173913043498</v>
      </c>
      <c r="O28" s="39">
        <v>17.602006835937502</v>
      </c>
      <c r="P28" s="39">
        <v>11.2835780552456</v>
      </c>
      <c r="Q28" s="39">
        <v>16.544993896484399</v>
      </c>
      <c r="R28" s="41">
        <f t="shared" si="0"/>
        <v>356165.54788337491</v>
      </c>
      <c r="S28" s="41">
        <f t="shared" si="1"/>
        <v>6860562.7895402862</v>
      </c>
      <c r="T28" s="41">
        <f t="shared" si="2"/>
        <v>0.41361389160159945</v>
      </c>
      <c r="U28" s="41">
        <f t="shared" si="3"/>
        <v>-0.12232707935437998</v>
      </c>
      <c r="V28" s="41">
        <f t="shared" si="4"/>
        <v>1</v>
      </c>
      <c r="W28" s="41">
        <f t="shared" si="5"/>
        <v>1</v>
      </c>
      <c r="X28" s="43">
        <f>IF(ISNA(VLOOKUP($A28,Min_pix_val_per_plot!$A$3:$F$241,4,FALSE)),0,IF(OR(VLOOKUP($A28,Min_pix_val_per_plot!$A$3:$F$241,4,FALSE)=0,VLOOKUP($A28,Min_pix_val_per_plot!$A$3:$F$241,5,FALSE)=0,VLOOKUP($A28,Min_pix_val_per_plot!$A$3:$F$241,6,FALSE)=0),0,IF(VLOOKUP($A28,Min_pix_val_per_plot!$A$3:$F$241,2,FALSE)&lt;1200,0,1)))</f>
        <v>0</v>
      </c>
      <c r="Y28" s="43">
        <f>IF(X28=1,($R28-Image_corners!A$3)/Image_corners!A$2,-99)</f>
        <v>-99</v>
      </c>
      <c r="Z28" s="43">
        <f>IF(X28=1,($S28-Image_corners!A$4)/Image_corners!A$2,-99)</f>
        <v>-99</v>
      </c>
      <c r="AA28" s="43">
        <f>IF(ISNA(VLOOKUP($A28,Min_pix_val_per_plot!$H$3:$M$299,4,FALSE)),0,IF(OR(VLOOKUP($A28,Min_pix_val_per_plot!$H$3:$M$299,4,FALSE)=0,VLOOKUP($A28,Min_pix_val_per_plot!$H$3:$M$299,5,FALSE)=0,VLOOKUP($A28,Min_pix_val_per_plot!$H$3:$M$299,6,FALSE)=0),0,IF(VLOOKUP($A28,Min_pix_val_per_plot!$H$3:$M$299,2,FALSE)&lt;1200,0,1)))</f>
        <v>0</v>
      </c>
      <c r="AB28" s="43">
        <f>IF(AA28=1,($R28-Image_corners!D$3)/Image_corners!D$2,-99)</f>
        <v>-99</v>
      </c>
      <c r="AC28" s="43">
        <f>IF(AA28=1,($S28-Image_corners!D$4)/Image_corners!D$2,-99)</f>
        <v>-99</v>
      </c>
      <c r="AD28" s="43">
        <f>IF(ISNA(VLOOKUP($A28,Min_pix_val_per_plot!$O$3:$T$327,4,FALSE)),0,IF(OR(VLOOKUP($A28,Min_pix_val_per_plot!$O$3:$T$327,4,FALSE)=0,VLOOKUP($A28,Min_pix_val_per_plot!$O$3:$T$327,5,FALSE)=0,VLOOKUP($A28,Min_pix_val_per_plot!$O$3:$T$327,6,FALSE)=0),0,IF(VLOOKUP($A28,Min_pix_val_per_plot!$O$3:$T$327,2,FALSE)&lt;1200,0,1)))</f>
        <v>0</v>
      </c>
      <c r="AE28" s="43">
        <f>IF(AD28=1,($R28-Image_corners!G$3)/Image_corners!G$2,-99)</f>
        <v>-99</v>
      </c>
      <c r="AF28" s="43">
        <f>IF(AD28=1,($S28-Image_corners!G$4)/Image_corners!G$2,-99)</f>
        <v>-99</v>
      </c>
      <c r="AG28" s="43">
        <f>IF(ISNA(VLOOKUP($A28,Min_pix_val_per_plot!$V$3:$AA$335,4,FALSE)),0,IF(OR(VLOOKUP($A28,Min_pix_val_per_plot!$V$3:$AA$335,4,FALSE)=0,VLOOKUP($A28,Min_pix_val_per_plot!$V$3:$AA$335,5,FALSE)=0,VLOOKUP($A28,Min_pix_val_per_plot!$V$3:$AA$335,6,FALSE)=0),0,IF(VLOOKUP($A28,Min_pix_val_per_plot!$V$3:$AA$335,2,FALSE)&lt;1200,0,1)))</f>
        <v>0</v>
      </c>
      <c r="AH28" s="43">
        <f>IF(AG28=1,($R28-Image_corners!J$3)/Image_corners!J$2,-99)</f>
        <v>-99</v>
      </c>
      <c r="AI28" s="43">
        <f>IF(AG28=1,($S28-Image_corners!J$4)/Image_corners!J$2,-99)</f>
        <v>-99</v>
      </c>
      <c r="AJ28" s="43">
        <f>IF(ISNA(VLOOKUP($A28,Min_pix_val_per_plot!$AC$3:$AH$345,4,FALSE)),0,IF(OR(VLOOKUP($A28,Min_pix_val_per_plot!$AC$3:$AH$345,4,FALSE)=0,VLOOKUP($A28,Min_pix_val_per_plot!$AC$3:$AH$345,5,FALSE)=0,VLOOKUP($A28,Min_pix_val_per_plot!$AC$3:$AH$345,6,FALSE)=0),0,IF(VLOOKUP($A28,Min_pix_val_per_plot!$AC$3:$AH$345,2,FALSE)&lt;1200,0,1)))</f>
        <v>1</v>
      </c>
      <c r="AK28" s="43">
        <f>IF(AJ28=1,($R28-Image_corners!M$3)/Image_corners!M$2,-99)</f>
        <v>321.59576674981508</v>
      </c>
      <c r="AL28" s="43">
        <f>IF(AJ28=1,($S28-Image_corners!M$4)/Image_corners!M$2,-99)</f>
        <v>-1404.9209194276482</v>
      </c>
      <c r="AM28" s="43">
        <f>IF(ISNA(VLOOKUP($A28,Min_pix_val_per_plot!$AJ$3:$AO$325,4,FALSE)),0,IF(OR(VLOOKUP($A28,Min_pix_val_per_plot!$AJ$3:$AO$325,4,FALSE)=0,VLOOKUP($A28,Min_pix_val_per_plot!$AJ$3:$AO$325,5,FALSE)=0,VLOOKUP($A28,Min_pix_val_per_plot!$AJ$3:$AO$325,6,FALSE)=0),0,IF(VLOOKUP($A28,Min_pix_val_per_plot!$AJ$3:$AO$325,2,FALSE)&lt;1200,0,1)))</f>
        <v>0</v>
      </c>
      <c r="AN28" s="43">
        <f>IF(AM28=1,($R28-Image_corners!P$3)/Image_corners!P$2,-99)</f>
        <v>-99</v>
      </c>
      <c r="AO28" s="43">
        <f>IF(AM28=1,($S28-Image_corners!P$4)/Image_corners!P$2,-99)</f>
        <v>-99</v>
      </c>
      <c r="AP28" s="43">
        <f>IF(ISNA(VLOOKUP($A28,Min_pix_val_per_plot!$AQ$3:$AV$386,4,FALSE)),0,IF(OR(VLOOKUP($A28,Min_pix_val_per_plot!$AQ$3:$AV$386,4,FALSE)=0,VLOOKUP($A28,Min_pix_val_per_plot!$AQ$3:$AV$386,5,FALSE)=0,VLOOKUP($A28,Min_pix_val_per_plot!$AQ$3:$AV$386,6,FALSE)=0),0,IF(VLOOKUP($A28,Min_pix_val_per_plot!$AQ$3:$AV$386,2,FALSE)&lt;1200,0,1)))</f>
        <v>0</v>
      </c>
      <c r="AQ28" s="43">
        <f>IF(AP28=1,($R28-Image_corners!S$3)/Image_corners!S$2,-99)</f>
        <v>-99</v>
      </c>
      <c r="AR28" s="43">
        <f>IF(AP28=1,($S28-Image_corners!S$4)/Image_corners!S$2,-99)</f>
        <v>-99</v>
      </c>
      <c r="AS28" s="43">
        <f>IF(ISNA(VLOOKUP($A28,Min_pix_val_per_plot!$AX$3:$BC$331,4,FALSE)),0,IF(OR(VLOOKUP($A28,Min_pix_val_per_plot!$AX$3:$BC$331,4,FALSE)=0,VLOOKUP($A28,Min_pix_val_per_plot!$AX$3:$BC$331,5,FALSE)=0,VLOOKUP($A28,Min_pix_val_per_plot!$AX$3:$BC$331,6,FALSE)=0),0,IF(VLOOKUP($A28,Min_pix_val_per_plot!$AX$3:$BC$331,2,FALSE)&lt;1200,0,1)))</f>
        <v>0</v>
      </c>
      <c r="AT28" s="43">
        <f>IF(AS28=1,($R28-Image_corners!V$3)/Image_corners!V$2,-99)</f>
        <v>-99</v>
      </c>
      <c r="AU28" s="43">
        <f>IF(AS28=1,($S28-Image_corners!V$4)/Image_corners!V$2,-99)</f>
        <v>-99</v>
      </c>
      <c r="AV28" s="43">
        <f>IF(ISNA(VLOOKUP($A28,Min_pix_val_per_plot!$BE$3:$BJ$296,4,FALSE)),0,IF(OR(VLOOKUP($A28,Min_pix_val_per_plot!$BE$3:$BJ$296,4,FALSE)=0,VLOOKUP($A28,Min_pix_val_per_plot!$BE$3:$BJ$296,5,FALSE)=0,VLOOKUP($A28,Min_pix_val_per_plot!$BE$3:$BJ$296,6,FALSE)=0),0,IF(VLOOKUP($A28,Min_pix_val_per_plot!$BE$3:$BJ$296,2,FALSE)&lt;1200,0,1)))</f>
        <v>0</v>
      </c>
      <c r="AW28" s="43">
        <f>IF(AV28=1,($R28-Image_corners!Y$3)/Image_corners!Y$2,-99)</f>
        <v>-99</v>
      </c>
      <c r="AX28" s="43">
        <f>IF(AV28=1,($S28-Image_corners!Y$4)/Image_corners!Y$2,-99)</f>
        <v>-99</v>
      </c>
      <c r="AY28" s="43">
        <f>IF(ISNA(VLOOKUP($A28,Min_pix_val_per_plot!$BL$3:$BQ$59,4,FALSE)),0,IF(OR(VLOOKUP($A28,Min_pix_val_per_plot!$BL$3:$BQ$59,4,FALSE)=0,VLOOKUP($A28,Min_pix_val_per_plot!$BL$3:$BQ$59,5,FALSE)=0,VLOOKUP($A28,Min_pix_val_per_plot!$BL$3:$BQ$59,6,FALSE)=0),0,IF(VLOOKUP($A28,Min_pix_val_per_plot!$BL$3:$BQ$59,2,FALSE)&lt;1200,0,1)))</f>
        <v>0</v>
      </c>
      <c r="AZ28" s="43">
        <f>IF(AY28=1,($R28-Image_corners!AB$3)/Image_corners!AB$2,-99)</f>
        <v>-99</v>
      </c>
      <c r="BA28" s="43">
        <f>IF(AY28=1,($S28-Image_corners!AB$4)/Image_corners!AB$2,-99)</f>
        <v>-99</v>
      </c>
      <c r="BB28" s="43">
        <f>IF(ISNA(VLOOKUP($A28,Min_pix_val_per_plot!$BS$3:$BX$82,4,FALSE)),0,IF(OR(VLOOKUP($A28,Min_pix_val_per_plot!$BS$3:$BX$82,4,FALSE)=0,VLOOKUP($A28,Min_pix_val_per_plot!$BS$3:$BX$82,5,FALSE)=0,VLOOKUP($A28,Min_pix_val_per_plot!$BS$3:$BX$82,6,FALSE)=0),0,IF(VLOOKUP($A28,Min_pix_val_per_plot!$BS$3:$BX$82,2,FALSE)&lt;1200,0,1)))</f>
        <v>0</v>
      </c>
      <c r="BC28" s="43">
        <f>IF(BB28=1,($R28-Image_corners!AE$3)/Image_corners!AE$2,-99)</f>
        <v>-99</v>
      </c>
      <c r="BD28" s="43">
        <f>IF(BB28=1,($S28-Image_corners!AE$4)/Image_corners!AE$2,-99)</f>
        <v>-99</v>
      </c>
      <c r="BE28" s="43">
        <f>IF(ISNA(VLOOKUP($A28,Min_pix_val_per_plot!$BZ$3:$CE$66,4,FALSE)),0,IF(OR(VLOOKUP($A28,Min_pix_val_per_plot!$BZ$3:$CE$66,4,FALSE)=0,VLOOKUP($A28,Min_pix_val_per_plot!$BZ$3:$CE$66,5,FALSE)=0,VLOOKUP($A28,Min_pix_val_per_plot!$BZ$3:$CE$66,6,FALSE)=0),0,IF(VLOOKUP($A28,Min_pix_val_per_plot!$BZ$3:$CE$66,2,FALSE)&lt;1200,0,1)))</f>
        <v>0</v>
      </c>
      <c r="BF28" s="43">
        <f>IF(BE28=1,($R28-Image_corners!AH$3)/Image_corners!AH$2,-99)</f>
        <v>-99</v>
      </c>
      <c r="BG28" s="43">
        <f>IF(BE28=1,($S28-Image_corners!AH$4)/Image_corners!AH$2,-99)</f>
        <v>-99</v>
      </c>
    </row>
    <row r="29" spans="1:59">
      <c r="A29" s="36">
        <v>25</v>
      </c>
      <c r="B29" s="36">
        <v>2514230.9190000002</v>
      </c>
      <c r="C29" s="36">
        <v>6860581.6710000001</v>
      </c>
      <c r="D29" s="36">
        <v>190.49988300000001</v>
      </c>
      <c r="E29" s="36">
        <v>1</v>
      </c>
      <c r="F29" s="36">
        <v>0</v>
      </c>
      <c r="G29" s="36">
        <v>2</v>
      </c>
      <c r="H29" s="39">
        <v>1165</v>
      </c>
      <c r="I29" s="39">
        <v>0.30300429184549399</v>
      </c>
      <c r="J29" s="39">
        <v>14.0640124511719</v>
      </c>
      <c r="K29" s="39">
        <v>7.87227270643114</v>
      </c>
      <c r="L29" s="39">
        <v>11.542109222412099</v>
      </c>
      <c r="M29" s="39">
        <v>3553</v>
      </c>
      <c r="N29" s="39">
        <v>0.401350971010414</v>
      </c>
      <c r="O29" s="39">
        <v>13.9460009765625</v>
      </c>
      <c r="P29" s="39">
        <v>7.3507055417282103</v>
      </c>
      <c r="Q29" s="39">
        <v>10.9478076171875</v>
      </c>
      <c r="R29" s="41">
        <f t="shared" si="0"/>
        <v>356181.93423430459</v>
      </c>
      <c r="S29" s="41">
        <f t="shared" si="1"/>
        <v>6860693.071169449</v>
      </c>
      <c r="T29" s="41">
        <f t="shared" si="2"/>
        <v>0.59430160522459907</v>
      </c>
      <c r="U29" s="41">
        <f t="shared" si="3"/>
        <v>-9.8346679164920014E-2</v>
      </c>
      <c r="V29" s="41">
        <f t="shared" si="4"/>
        <v>1</v>
      </c>
      <c r="W29" s="41">
        <f t="shared" si="5"/>
        <v>1</v>
      </c>
      <c r="X29" s="43">
        <f>IF(ISNA(VLOOKUP($A29,Min_pix_val_per_plot!$A$3:$F$241,4,FALSE)),0,IF(OR(VLOOKUP($A29,Min_pix_val_per_plot!$A$3:$F$241,4,FALSE)=0,VLOOKUP($A29,Min_pix_val_per_plot!$A$3:$F$241,5,FALSE)=0,VLOOKUP($A29,Min_pix_val_per_plot!$A$3:$F$241,6,FALSE)=0),0,IF(VLOOKUP($A29,Min_pix_val_per_plot!$A$3:$F$241,2,FALSE)&lt;1200,0,1)))</f>
        <v>0</v>
      </c>
      <c r="Y29" s="43">
        <f>IF(X29=1,($R29-Image_corners!A$3)/Image_corners!A$2,-99)</f>
        <v>-99</v>
      </c>
      <c r="Z29" s="43">
        <f>IF(X29=1,($S29-Image_corners!A$4)/Image_corners!A$2,-99)</f>
        <v>-99</v>
      </c>
      <c r="AA29" s="43">
        <f>IF(ISNA(VLOOKUP($A29,Min_pix_val_per_plot!$H$3:$M$299,4,FALSE)),0,IF(OR(VLOOKUP($A29,Min_pix_val_per_plot!$H$3:$M$299,4,FALSE)=0,VLOOKUP($A29,Min_pix_val_per_plot!$H$3:$M$299,5,FALSE)=0,VLOOKUP($A29,Min_pix_val_per_plot!$H$3:$M$299,6,FALSE)=0),0,IF(VLOOKUP($A29,Min_pix_val_per_plot!$H$3:$M$299,2,FALSE)&lt;1200,0,1)))</f>
        <v>0</v>
      </c>
      <c r="AB29" s="43">
        <f>IF(AA29=1,($R29-Image_corners!D$3)/Image_corners!D$2,-99)</f>
        <v>-99</v>
      </c>
      <c r="AC29" s="43">
        <f>IF(AA29=1,($S29-Image_corners!D$4)/Image_corners!D$2,-99)</f>
        <v>-99</v>
      </c>
      <c r="AD29" s="43">
        <f>IF(ISNA(VLOOKUP($A29,Min_pix_val_per_plot!$O$3:$T$327,4,FALSE)),0,IF(OR(VLOOKUP($A29,Min_pix_val_per_plot!$O$3:$T$327,4,FALSE)=0,VLOOKUP($A29,Min_pix_val_per_plot!$O$3:$T$327,5,FALSE)=0,VLOOKUP($A29,Min_pix_val_per_plot!$O$3:$T$327,6,FALSE)=0),0,IF(VLOOKUP($A29,Min_pix_val_per_plot!$O$3:$T$327,2,FALSE)&lt;1200,0,1)))</f>
        <v>0</v>
      </c>
      <c r="AE29" s="43">
        <f>IF(AD29=1,($R29-Image_corners!G$3)/Image_corners!G$2,-99)</f>
        <v>-99</v>
      </c>
      <c r="AF29" s="43">
        <f>IF(AD29=1,($S29-Image_corners!G$4)/Image_corners!G$2,-99)</f>
        <v>-99</v>
      </c>
      <c r="AG29" s="43">
        <f>IF(ISNA(VLOOKUP($A29,Min_pix_val_per_plot!$V$3:$AA$335,4,FALSE)),0,IF(OR(VLOOKUP($A29,Min_pix_val_per_plot!$V$3:$AA$335,4,FALSE)=0,VLOOKUP($A29,Min_pix_val_per_plot!$V$3:$AA$335,5,FALSE)=0,VLOOKUP($A29,Min_pix_val_per_plot!$V$3:$AA$335,6,FALSE)=0),0,IF(VLOOKUP($A29,Min_pix_val_per_plot!$V$3:$AA$335,2,FALSE)&lt;1200,0,1)))</f>
        <v>0</v>
      </c>
      <c r="AH29" s="43">
        <f>IF(AG29=1,($R29-Image_corners!J$3)/Image_corners!J$2,-99)</f>
        <v>-99</v>
      </c>
      <c r="AI29" s="43">
        <f>IF(AG29=1,($S29-Image_corners!J$4)/Image_corners!J$2,-99)</f>
        <v>-99</v>
      </c>
      <c r="AJ29" s="43">
        <f>IF(ISNA(VLOOKUP($A29,Min_pix_val_per_plot!$AC$3:$AH$345,4,FALSE)),0,IF(OR(VLOOKUP($A29,Min_pix_val_per_plot!$AC$3:$AH$345,4,FALSE)=0,VLOOKUP($A29,Min_pix_val_per_plot!$AC$3:$AH$345,5,FALSE)=0,VLOOKUP($A29,Min_pix_val_per_plot!$AC$3:$AH$345,6,FALSE)=0),0,IF(VLOOKUP($A29,Min_pix_val_per_plot!$AC$3:$AH$345,2,FALSE)&lt;1200,0,1)))</f>
        <v>1</v>
      </c>
      <c r="AK29" s="43">
        <f>IF(AJ29=1,($R29-Image_corners!M$3)/Image_corners!M$2,-99)</f>
        <v>354.36846860917285</v>
      </c>
      <c r="AL29" s="43">
        <f>IF(AJ29=1,($S29-Image_corners!M$4)/Image_corners!M$2,-99)</f>
        <v>-1144.3576611019671</v>
      </c>
      <c r="AM29" s="43">
        <f>IF(ISNA(VLOOKUP($A29,Min_pix_val_per_plot!$AJ$3:$AO$325,4,FALSE)),0,IF(OR(VLOOKUP($A29,Min_pix_val_per_plot!$AJ$3:$AO$325,4,FALSE)=0,VLOOKUP($A29,Min_pix_val_per_plot!$AJ$3:$AO$325,5,FALSE)=0,VLOOKUP($A29,Min_pix_val_per_plot!$AJ$3:$AO$325,6,FALSE)=0),0,IF(VLOOKUP($A29,Min_pix_val_per_plot!$AJ$3:$AO$325,2,FALSE)&lt;1200,0,1)))</f>
        <v>0</v>
      </c>
      <c r="AN29" s="43">
        <f>IF(AM29=1,($R29-Image_corners!P$3)/Image_corners!P$2,-99)</f>
        <v>-99</v>
      </c>
      <c r="AO29" s="43">
        <f>IF(AM29=1,($S29-Image_corners!P$4)/Image_corners!P$2,-99)</f>
        <v>-99</v>
      </c>
      <c r="AP29" s="43">
        <f>IF(ISNA(VLOOKUP($A29,Min_pix_val_per_plot!$AQ$3:$AV$386,4,FALSE)),0,IF(OR(VLOOKUP($A29,Min_pix_val_per_plot!$AQ$3:$AV$386,4,FALSE)=0,VLOOKUP($A29,Min_pix_val_per_plot!$AQ$3:$AV$386,5,FALSE)=0,VLOOKUP($A29,Min_pix_val_per_plot!$AQ$3:$AV$386,6,FALSE)=0),0,IF(VLOOKUP($A29,Min_pix_val_per_plot!$AQ$3:$AV$386,2,FALSE)&lt;1200,0,1)))</f>
        <v>0</v>
      </c>
      <c r="AQ29" s="43">
        <f>IF(AP29=1,($R29-Image_corners!S$3)/Image_corners!S$2,-99)</f>
        <v>-99</v>
      </c>
      <c r="AR29" s="43">
        <f>IF(AP29=1,($S29-Image_corners!S$4)/Image_corners!S$2,-99)</f>
        <v>-99</v>
      </c>
      <c r="AS29" s="43">
        <f>IF(ISNA(VLOOKUP($A29,Min_pix_val_per_plot!$AX$3:$BC$331,4,FALSE)),0,IF(OR(VLOOKUP($A29,Min_pix_val_per_plot!$AX$3:$BC$331,4,FALSE)=0,VLOOKUP($A29,Min_pix_val_per_plot!$AX$3:$BC$331,5,FALSE)=0,VLOOKUP($A29,Min_pix_val_per_plot!$AX$3:$BC$331,6,FALSE)=0),0,IF(VLOOKUP($A29,Min_pix_val_per_plot!$AX$3:$BC$331,2,FALSE)&lt;1200,0,1)))</f>
        <v>0</v>
      </c>
      <c r="AT29" s="43">
        <f>IF(AS29=1,($R29-Image_corners!V$3)/Image_corners!V$2,-99)</f>
        <v>-99</v>
      </c>
      <c r="AU29" s="43">
        <f>IF(AS29=1,($S29-Image_corners!V$4)/Image_corners!V$2,-99)</f>
        <v>-99</v>
      </c>
      <c r="AV29" s="43">
        <f>IF(ISNA(VLOOKUP($A29,Min_pix_val_per_plot!$BE$3:$BJ$296,4,FALSE)),0,IF(OR(VLOOKUP($A29,Min_pix_val_per_plot!$BE$3:$BJ$296,4,FALSE)=0,VLOOKUP($A29,Min_pix_val_per_plot!$BE$3:$BJ$296,5,FALSE)=0,VLOOKUP($A29,Min_pix_val_per_plot!$BE$3:$BJ$296,6,FALSE)=0),0,IF(VLOOKUP($A29,Min_pix_val_per_plot!$BE$3:$BJ$296,2,FALSE)&lt;1200,0,1)))</f>
        <v>0</v>
      </c>
      <c r="AW29" s="43">
        <f>IF(AV29=1,($R29-Image_corners!Y$3)/Image_corners!Y$2,-99)</f>
        <v>-99</v>
      </c>
      <c r="AX29" s="43">
        <f>IF(AV29=1,($S29-Image_corners!Y$4)/Image_corners!Y$2,-99)</f>
        <v>-99</v>
      </c>
      <c r="AY29" s="43">
        <f>IF(ISNA(VLOOKUP($A29,Min_pix_val_per_plot!$BL$3:$BQ$59,4,FALSE)),0,IF(OR(VLOOKUP($A29,Min_pix_val_per_plot!$BL$3:$BQ$59,4,FALSE)=0,VLOOKUP($A29,Min_pix_val_per_plot!$BL$3:$BQ$59,5,FALSE)=0,VLOOKUP($A29,Min_pix_val_per_plot!$BL$3:$BQ$59,6,FALSE)=0),0,IF(VLOOKUP($A29,Min_pix_val_per_plot!$BL$3:$BQ$59,2,FALSE)&lt;1200,0,1)))</f>
        <v>0</v>
      </c>
      <c r="AZ29" s="43">
        <f>IF(AY29=1,($R29-Image_corners!AB$3)/Image_corners!AB$2,-99)</f>
        <v>-99</v>
      </c>
      <c r="BA29" s="43">
        <f>IF(AY29=1,($S29-Image_corners!AB$4)/Image_corners!AB$2,-99)</f>
        <v>-99</v>
      </c>
      <c r="BB29" s="43">
        <f>IF(ISNA(VLOOKUP($A29,Min_pix_val_per_plot!$BS$3:$BX$82,4,FALSE)),0,IF(OR(VLOOKUP($A29,Min_pix_val_per_plot!$BS$3:$BX$82,4,FALSE)=0,VLOOKUP($A29,Min_pix_val_per_plot!$BS$3:$BX$82,5,FALSE)=0,VLOOKUP($A29,Min_pix_val_per_plot!$BS$3:$BX$82,6,FALSE)=0),0,IF(VLOOKUP($A29,Min_pix_val_per_plot!$BS$3:$BX$82,2,FALSE)&lt;1200,0,1)))</f>
        <v>0</v>
      </c>
      <c r="BC29" s="43">
        <f>IF(BB29=1,($R29-Image_corners!AE$3)/Image_corners!AE$2,-99)</f>
        <v>-99</v>
      </c>
      <c r="BD29" s="43">
        <f>IF(BB29=1,($S29-Image_corners!AE$4)/Image_corners!AE$2,-99)</f>
        <v>-99</v>
      </c>
      <c r="BE29" s="43">
        <f>IF(ISNA(VLOOKUP($A29,Min_pix_val_per_plot!$BZ$3:$CE$66,4,FALSE)),0,IF(OR(VLOOKUP($A29,Min_pix_val_per_plot!$BZ$3:$CE$66,4,FALSE)=0,VLOOKUP($A29,Min_pix_val_per_plot!$BZ$3:$CE$66,5,FALSE)=0,VLOOKUP($A29,Min_pix_val_per_plot!$BZ$3:$CE$66,6,FALSE)=0),0,IF(VLOOKUP($A29,Min_pix_val_per_plot!$BZ$3:$CE$66,2,FALSE)&lt;1200,0,1)))</f>
        <v>0</v>
      </c>
      <c r="BF29" s="43">
        <f>IF(BE29=1,($R29-Image_corners!AH$3)/Image_corners!AH$2,-99)</f>
        <v>-99</v>
      </c>
      <c r="BG29" s="43">
        <f>IF(BE29=1,($S29-Image_corners!AH$4)/Image_corners!AH$2,-99)</f>
        <v>-99</v>
      </c>
    </row>
    <row r="30" spans="1:59">
      <c r="A30" s="36">
        <v>26</v>
      </c>
      <c r="B30" s="36">
        <v>2514226.8420000002</v>
      </c>
      <c r="C30" s="36">
        <v>6860612.0800000001</v>
      </c>
      <c r="D30" s="36">
        <v>192.3693456</v>
      </c>
      <c r="E30" s="36">
        <v>1</v>
      </c>
      <c r="F30" s="36">
        <v>0</v>
      </c>
      <c r="G30" s="36">
        <v>2</v>
      </c>
      <c r="H30" s="39">
        <v>1227</v>
      </c>
      <c r="I30" s="39">
        <v>0.28117359413202903</v>
      </c>
      <c r="J30" s="39">
        <v>11.1199969482422</v>
      </c>
      <c r="K30" s="39">
        <v>6.9822425901105998</v>
      </c>
      <c r="L30" s="39">
        <v>9.6348460388183792</v>
      </c>
      <c r="M30" s="39">
        <v>3145</v>
      </c>
      <c r="N30" s="39">
        <v>0.41971383147853702</v>
      </c>
      <c r="O30" s="39">
        <v>10.5739916992188</v>
      </c>
      <c r="P30" s="39">
        <v>6.3170844007518401</v>
      </c>
      <c r="Q30" s="39">
        <v>8.9998034667968891</v>
      </c>
      <c r="R30" s="41">
        <f t="shared" si="0"/>
        <v>356179.26489549322</v>
      </c>
      <c r="S30" s="41">
        <f t="shared" si="1"/>
        <v>6860723.6310250796</v>
      </c>
      <c r="T30" s="41">
        <f t="shared" si="2"/>
        <v>0.63504257202149006</v>
      </c>
      <c r="U30" s="41">
        <f t="shared" si="3"/>
        <v>-0.138540237346508</v>
      </c>
      <c r="V30" s="41">
        <f t="shared" si="4"/>
        <v>1</v>
      </c>
      <c r="W30" s="41">
        <f t="shared" si="5"/>
        <v>1</v>
      </c>
      <c r="X30" s="43">
        <f>IF(ISNA(VLOOKUP($A30,Min_pix_val_per_plot!$A$3:$F$241,4,FALSE)),0,IF(OR(VLOOKUP($A30,Min_pix_val_per_plot!$A$3:$F$241,4,FALSE)=0,VLOOKUP($A30,Min_pix_val_per_plot!$A$3:$F$241,5,FALSE)=0,VLOOKUP($A30,Min_pix_val_per_plot!$A$3:$F$241,6,FALSE)=0),0,IF(VLOOKUP($A30,Min_pix_val_per_plot!$A$3:$F$241,2,FALSE)&lt;1200,0,1)))</f>
        <v>0</v>
      </c>
      <c r="Y30" s="43">
        <f>IF(X30=1,($R30-Image_corners!A$3)/Image_corners!A$2,-99)</f>
        <v>-99</v>
      </c>
      <c r="Z30" s="43">
        <f>IF(X30=1,($S30-Image_corners!A$4)/Image_corners!A$2,-99)</f>
        <v>-99</v>
      </c>
      <c r="AA30" s="43">
        <f>IF(ISNA(VLOOKUP($A30,Min_pix_val_per_plot!$H$3:$M$299,4,FALSE)),0,IF(OR(VLOOKUP($A30,Min_pix_val_per_plot!$H$3:$M$299,4,FALSE)=0,VLOOKUP($A30,Min_pix_val_per_plot!$H$3:$M$299,5,FALSE)=0,VLOOKUP($A30,Min_pix_val_per_plot!$H$3:$M$299,6,FALSE)=0),0,IF(VLOOKUP($A30,Min_pix_val_per_plot!$H$3:$M$299,2,FALSE)&lt;1200,0,1)))</f>
        <v>0</v>
      </c>
      <c r="AB30" s="43">
        <f>IF(AA30=1,($R30-Image_corners!D$3)/Image_corners!D$2,-99)</f>
        <v>-99</v>
      </c>
      <c r="AC30" s="43">
        <f>IF(AA30=1,($S30-Image_corners!D$4)/Image_corners!D$2,-99)</f>
        <v>-99</v>
      </c>
      <c r="AD30" s="43">
        <f>IF(ISNA(VLOOKUP($A30,Min_pix_val_per_plot!$O$3:$T$327,4,FALSE)),0,IF(OR(VLOOKUP($A30,Min_pix_val_per_plot!$O$3:$T$327,4,FALSE)=0,VLOOKUP($A30,Min_pix_val_per_plot!$O$3:$T$327,5,FALSE)=0,VLOOKUP($A30,Min_pix_val_per_plot!$O$3:$T$327,6,FALSE)=0),0,IF(VLOOKUP($A30,Min_pix_val_per_plot!$O$3:$T$327,2,FALSE)&lt;1200,0,1)))</f>
        <v>0</v>
      </c>
      <c r="AE30" s="43">
        <f>IF(AD30=1,($R30-Image_corners!G$3)/Image_corners!G$2,-99)</f>
        <v>-99</v>
      </c>
      <c r="AF30" s="43">
        <f>IF(AD30=1,($S30-Image_corners!G$4)/Image_corners!G$2,-99)</f>
        <v>-99</v>
      </c>
      <c r="AG30" s="43">
        <f>IF(ISNA(VLOOKUP($A30,Min_pix_val_per_plot!$V$3:$AA$335,4,FALSE)),0,IF(OR(VLOOKUP($A30,Min_pix_val_per_plot!$V$3:$AA$335,4,FALSE)=0,VLOOKUP($A30,Min_pix_val_per_plot!$V$3:$AA$335,5,FALSE)=0,VLOOKUP($A30,Min_pix_val_per_plot!$V$3:$AA$335,6,FALSE)=0),0,IF(VLOOKUP($A30,Min_pix_val_per_plot!$V$3:$AA$335,2,FALSE)&lt;1200,0,1)))</f>
        <v>0</v>
      </c>
      <c r="AH30" s="43">
        <f>IF(AG30=1,($R30-Image_corners!J$3)/Image_corners!J$2,-99)</f>
        <v>-99</v>
      </c>
      <c r="AI30" s="43">
        <f>IF(AG30=1,($S30-Image_corners!J$4)/Image_corners!J$2,-99)</f>
        <v>-99</v>
      </c>
      <c r="AJ30" s="43">
        <f>IF(ISNA(VLOOKUP($A30,Min_pix_val_per_plot!$AC$3:$AH$345,4,FALSE)),0,IF(OR(VLOOKUP($A30,Min_pix_val_per_plot!$AC$3:$AH$345,4,FALSE)=0,VLOOKUP($A30,Min_pix_val_per_plot!$AC$3:$AH$345,5,FALSE)=0,VLOOKUP($A30,Min_pix_val_per_plot!$AC$3:$AH$345,6,FALSE)=0),0,IF(VLOOKUP($A30,Min_pix_val_per_plot!$AC$3:$AH$345,2,FALSE)&lt;1200,0,1)))</f>
        <v>1</v>
      </c>
      <c r="AK30" s="43">
        <f>IF(AJ30=1,($R30-Image_corners!M$3)/Image_corners!M$2,-99)</f>
        <v>349.02979098644573</v>
      </c>
      <c r="AL30" s="43">
        <f>IF(AJ30=1,($S30-Image_corners!M$4)/Image_corners!M$2,-99)</f>
        <v>-1083.2379498407245</v>
      </c>
      <c r="AM30" s="43">
        <f>IF(ISNA(VLOOKUP($A30,Min_pix_val_per_plot!$AJ$3:$AO$325,4,FALSE)),0,IF(OR(VLOOKUP($A30,Min_pix_val_per_plot!$AJ$3:$AO$325,4,FALSE)=0,VLOOKUP($A30,Min_pix_val_per_plot!$AJ$3:$AO$325,5,FALSE)=0,VLOOKUP($A30,Min_pix_val_per_plot!$AJ$3:$AO$325,6,FALSE)=0),0,IF(VLOOKUP($A30,Min_pix_val_per_plot!$AJ$3:$AO$325,2,FALSE)&lt;1200,0,1)))</f>
        <v>0</v>
      </c>
      <c r="AN30" s="43">
        <f>IF(AM30=1,($R30-Image_corners!P$3)/Image_corners!P$2,-99)</f>
        <v>-99</v>
      </c>
      <c r="AO30" s="43">
        <f>IF(AM30=1,($S30-Image_corners!P$4)/Image_corners!P$2,-99)</f>
        <v>-99</v>
      </c>
      <c r="AP30" s="43">
        <f>IF(ISNA(VLOOKUP($A30,Min_pix_val_per_plot!$AQ$3:$AV$386,4,FALSE)),0,IF(OR(VLOOKUP($A30,Min_pix_val_per_plot!$AQ$3:$AV$386,4,FALSE)=0,VLOOKUP($A30,Min_pix_val_per_plot!$AQ$3:$AV$386,5,FALSE)=0,VLOOKUP($A30,Min_pix_val_per_plot!$AQ$3:$AV$386,6,FALSE)=0),0,IF(VLOOKUP($A30,Min_pix_val_per_plot!$AQ$3:$AV$386,2,FALSE)&lt;1200,0,1)))</f>
        <v>0</v>
      </c>
      <c r="AQ30" s="43">
        <f>IF(AP30=1,($R30-Image_corners!S$3)/Image_corners!S$2,-99)</f>
        <v>-99</v>
      </c>
      <c r="AR30" s="43">
        <f>IF(AP30=1,($S30-Image_corners!S$4)/Image_corners!S$2,-99)</f>
        <v>-99</v>
      </c>
      <c r="AS30" s="43">
        <f>IF(ISNA(VLOOKUP($A30,Min_pix_val_per_plot!$AX$3:$BC$331,4,FALSE)),0,IF(OR(VLOOKUP($A30,Min_pix_val_per_plot!$AX$3:$BC$331,4,FALSE)=0,VLOOKUP($A30,Min_pix_val_per_plot!$AX$3:$BC$331,5,FALSE)=0,VLOOKUP($A30,Min_pix_val_per_plot!$AX$3:$BC$331,6,FALSE)=0),0,IF(VLOOKUP($A30,Min_pix_val_per_plot!$AX$3:$BC$331,2,FALSE)&lt;1200,0,1)))</f>
        <v>0</v>
      </c>
      <c r="AT30" s="43">
        <f>IF(AS30=1,($R30-Image_corners!V$3)/Image_corners!V$2,-99)</f>
        <v>-99</v>
      </c>
      <c r="AU30" s="43">
        <f>IF(AS30=1,($S30-Image_corners!V$4)/Image_corners!V$2,-99)</f>
        <v>-99</v>
      </c>
      <c r="AV30" s="43">
        <f>IF(ISNA(VLOOKUP($A30,Min_pix_val_per_plot!$BE$3:$BJ$296,4,FALSE)),0,IF(OR(VLOOKUP($A30,Min_pix_val_per_plot!$BE$3:$BJ$296,4,FALSE)=0,VLOOKUP($A30,Min_pix_val_per_plot!$BE$3:$BJ$296,5,FALSE)=0,VLOOKUP($A30,Min_pix_val_per_plot!$BE$3:$BJ$296,6,FALSE)=0),0,IF(VLOOKUP($A30,Min_pix_val_per_plot!$BE$3:$BJ$296,2,FALSE)&lt;1200,0,1)))</f>
        <v>0</v>
      </c>
      <c r="AW30" s="43">
        <f>IF(AV30=1,($R30-Image_corners!Y$3)/Image_corners!Y$2,-99)</f>
        <v>-99</v>
      </c>
      <c r="AX30" s="43">
        <f>IF(AV30=1,($S30-Image_corners!Y$4)/Image_corners!Y$2,-99)</f>
        <v>-99</v>
      </c>
      <c r="AY30" s="43">
        <f>IF(ISNA(VLOOKUP($A30,Min_pix_val_per_plot!$BL$3:$BQ$59,4,FALSE)),0,IF(OR(VLOOKUP($A30,Min_pix_val_per_plot!$BL$3:$BQ$59,4,FALSE)=0,VLOOKUP($A30,Min_pix_val_per_plot!$BL$3:$BQ$59,5,FALSE)=0,VLOOKUP($A30,Min_pix_val_per_plot!$BL$3:$BQ$59,6,FALSE)=0),0,IF(VLOOKUP($A30,Min_pix_val_per_plot!$BL$3:$BQ$59,2,FALSE)&lt;1200,0,1)))</f>
        <v>0</v>
      </c>
      <c r="AZ30" s="43">
        <f>IF(AY30=1,($R30-Image_corners!AB$3)/Image_corners!AB$2,-99)</f>
        <v>-99</v>
      </c>
      <c r="BA30" s="43">
        <f>IF(AY30=1,($S30-Image_corners!AB$4)/Image_corners!AB$2,-99)</f>
        <v>-99</v>
      </c>
      <c r="BB30" s="43">
        <f>IF(ISNA(VLOOKUP($A30,Min_pix_val_per_plot!$BS$3:$BX$82,4,FALSE)),0,IF(OR(VLOOKUP($A30,Min_pix_val_per_plot!$BS$3:$BX$82,4,FALSE)=0,VLOOKUP($A30,Min_pix_val_per_plot!$BS$3:$BX$82,5,FALSE)=0,VLOOKUP($A30,Min_pix_val_per_plot!$BS$3:$BX$82,6,FALSE)=0),0,IF(VLOOKUP($A30,Min_pix_val_per_plot!$BS$3:$BX$82,2,FALSE)&lt;1200,0,1)))</f>
        <v>0</v>
      </c>
      <c r="BC30" s="43">
        <f>IF(BB30=1,($R30-Image_corners!AE$3)/Image_corners!AE$2,-99)</f>
        <v>-99</v>
      </c>
      <c r="BD30" s="43">
        <f>IF(BB30=1,($S30-Image_corners!AE$4)/Image_corners!AE$2,-99)</f>
        <v>-99</v>
      </c>
      <c r="BE30" s="43">
        <f>IF(ISNA(VLOOKUP($A30,Min_pix_val_per_plot!$BZ$3:$CE$66,4,FALSE)),0,IF(OR(VLOOKUP($A30,Min_pix_val_per_plot!$BZ$3:$CE$66,4,FALSE)=0,VLOOKUP($A30,Min_pix_val_per_plot!$BZ$3:$CE$66,5,FALSE)=0,VLOOKUP($A30,Min_pix_val_per_plot!$BZ$3:$CE$66,6,FALSE)=0),0,IF(VLOOKUP($A30,Min_pix_val_per_plot!$BZ$3:$CE$66,2,FALSE)&lt;1200,0,1)))</f>
        <v>0</v>
      </c>
      <c r="BF30" s="43">
        <f>IF(BE30=1,($R30-Image_corners!AH$3)/Image_corners!AH$2,-99)</f>
        <v>-99</v>
      </c>
      <c r="BG30" s="43">
        <f>IF(BE30=1,($S30-Image_corners!AH$4)/Image_corners!AH$2,-99)</f>
        <v>-99</v>
      </c>
    </row>
    <row r="31" spans="1:59">
      <c r="A31" s="36">
        <v>27</v>
      </c>
      <c r="B31" s="36">
        <v>2514288.5869999998</v>
      </c>
      <c r="C31" s="36">
        <v>6860781.7680000002</v>
      </c>
      <c r="D31" s="36">
        <v>176.49339860000001</v>
      </c>
      <c r="E31" s="36">
        <v>3</v>
      </c>
      <c r="F31" s="36">
        <v>0</v>
      </c>
      <c r="G31" s="36">
        <v>3</v>
      </c>
      <c r="H31" s="39">
        <v>3121</v>
      </c>
      <c r="I31" s="39">
        <v>0.103172060237103</v>
      </c>
      <c r="J31" s="39">
        <v>20.281999511718801</v>
      </c>
      <c r="K31" s="39">
        <v>12.397957809682699</v>
      </c>
      <c r="L31" s="39">
        <v>15.758291931152399</v>
      </c>
      <c r="M31" s="39">
        <v>6661</v>
      </c>
      <c r="N31" s="39">
        <v>0.18165440624530901</v>
      </c>
      <c r="O31" s="39">
        <v>17.429994506836</v>
      </c>
      <c r="P31" s="39">
        <v>11.186232280769699</v>
      </c>
      <c r="Q31" s="39">
        <v>14.835016174316401</v>
      </c>
      <c r="R31" s="41">
        <f t="shared" si="0"/>
        <v>356248.76181175665</v>
      </c>
      <c r="S31" s="41">
        <f t="shared" si="1"/>
        <v>6860890.2623387622</v>
      </c>
      <c r="T31" s="41">
        <f t="shared" si="2"/>
        <v>0.92327575683599861</v>
      </c>
      <c r="U31" s="41">
        <f t="shared" si="3"/>
        <v>-7.8482346008206014E-2</v>
      </c>
      <c r="V31" s="41">
        <f t="shared" si="4"/>
        <v>1</v>
      </c>
      <c r="W31" s="41">
        <f t="shared" si="5"/>
        <v>1</v>
      </c>
      <c r="X31" s="43">
        <f>IF(ISNA(VLOOKUP($A31,Min_pix_val_per_plot!$A$3:$F$241,4,FALSE)),0,IF(OR(VLOOKUP($A31,Min_pix_val_per_plot!$A$3:$F$241,4,FALSE)=0,VLOOKUP($A31,Min_pix_val_per_plot!$A$3:$F$241,5,FALSE)=0,VLOOKUP($A31,Min_pix_val_per_plot!$A$3:$F$241,6,FALSE)=0),0,IF(VLOOKUP($A31,Min_pix_val_per_plot!$A$3:$F$241,2,FALSE)&lt;1200,0,1)))</f>
        <v>0</v>
      </c>
      <c r="Y31" s="43">
        <f>IF(X31=1,($R31-Image_corners!A$3)/Image_corners!A$2,-99)</f>
        <v>-99</v>
      </c>
      <c r="Z31" s="43">
        <f>IF(X31=1,($S31-Image_corners!A$4)/Image_corners!A$2,-99)</f>
        <v>-99</v>
      </c>
      <c r="AA31" s="43">
        <f>IF(ISNA(VLOOKUP($A31,Min_pix_val_per_plot!$H$3:$M$299,4,FALSE)),0,IF(OR(VLOOKUP($A31,Min_pix_val_per_plot!$H$3:$M$299,4,FALSE)=0,VLOOKUP($A31,Min_pix_val_per_plot!$H$3:$M$299,5,FALSE)=0,VLOOKUP($A31,Min_pix_val_per_plot!$H$3:$M$299,6,FALSE)=0),0,IF(VLOOKUP($A31,Min_pix_val_per_plot!$H$3:$M$299,2,FALSE)&lt;1200,0,1)))</f>
        <v>0</v>
      </c>
      <c r="AB31" s="43">
        <f>IF(AA31=1,($R31-Image_corners!D$3)/Image_corners!D$2,-99)</f>
        <v>-99</v>
      </c>
      <c r="AC31" s="43">
        <f>IF(AA31=1,($S31-Image_corners!D$4)/Image_corners!D$2,-99)</f>
        <v>-99</v>
      </c>
      <c r="AD31" s="43">
        <f>IF(ISNA(VLOOKUP($A31,Min_pix_val_per_plot!$O$3:$T$327,4,FALSE)),0,IF(OR(VLOOKUP($A31,Min_pix_val_per_plot!$O$3:$T$327,4,FALSE)=0,VLOOKUP($A31,Min_pix_val_per_plot!$O$3:$T$327,5,FALSE)=0,VLOOKUP($A31,Min_pix_val_per_plot!$O$3:$T$327,6,FALSE)=0),0,IF(VLOOKUP($A31,Min_pix_val_per_plot!$O$3:$T$327,2,FALSE)&lt;1200,0,1)))</f>
        <v>0</v>
      </c>
      <c r="AE31" s="43">
        <f>IF(AD31=1,($R31-Image_corners!G$3)/Image_corners!G$2,-99)</f>
        <v>-99</v>
      </c>
      <c r="AF31" s="43">
        <f>IF(AD31=1,($S31-Image_corners!G$4)/Image_corners!G$2,-99)</f>
        <v>-99</v>
      </c>
      <c r="AG31" s="43">
        <f>IF(ISNA(VLOOKUP($A31,Min_pix_val_per_plot!$V$3:$AA$335,4,FALSE)),0,IF(OR(VLOOKUP($A31,Min_pix_val_per_plot!$V$3:$AA$335,4,FALSE)=0,VLOOKUP($A31,Min_pix_val_per_plot!$V$3:$AA$335,5,FALSE)=0,VLOOKUP($A31,Min_pix_val_per_plot!$V$3:$AA$335,6,FALSE)=0),0,IF(VLOOKUP($A31,Min_pix_val_per_plot!$V$3:$AA$335,2,FALSE)&lt;1200,0,1)))</f>
        <v>0</v>
      </c>
      <c r="AH31" s="43">
        <f>IF(AG31=1,($R31-Image_corners!J$3)/Image_corners!J$2,-99)</f>
        <v>-99</v>
      </c>
      <c r="AI31" s="43">
        <f>IF(AG31=1,($S31-Image_corners!J$4)/Image_corners!J$2,-99)</f>
        <v>-99</v>
      </c>
      <c r="AJ31" s="43">
        <f>IF(ISNA(VLOOKUP($A31,Min_pix_val_per_plot!$AC$3:$AH$345,4,FALSE)),0,IF(OR(VLOOKUP($A31,Min_pix_val_per_plot!$AC$3:$AH$345,4,FALSE)=0,VLOOKUP($A31,Min_pix_val_per_plot!$AC$3:$AH$345,5,FALSE)=0,VLOOKUP($A31,Min_pix_val_per_plot!$AC$3:$AH$345,6,FALSE)=0),0,IF(VLOOKUP($A31,Min_pix_val_per_plot!$AC$3:$AH$345,2,FALSE)&lt;1200,0,1)))</f>
        <v>1</v>
      </c>
      <c r="AK31" s="43">
        <f>IF(AJ31=1,($R31-Image_corners!M$3)/Image_corners!M$2,-99)</f>
        <v>488.02362351329066</v>
      </c>
      <c r="AL31" s="43">
        <f>IF(AJ31=1,($S31-Image_corners!M$4)/Image_corners!M$2,-99)</f>
        <v>-749.97532247565687</v>
      </c>
      <c r="AM31" s="43">
        <f>IF(ISNA(VLOOKUP($A31,Min_pix_val_per_plot!$AJ$3:$AO$325,4,FALSE)),0,IF(OR(VLOOKUP($A31,Min_pix_val_per_plot!$AJ$3:$AO$325,4,FALSE)=0,VLOOKUP($A31,Min_pix_val_per_plot!$AJ$3:$AO$325,5,FALSE)=0,VLOOKUP($A31,Min_pix_val_per_plot!$AJ$3:$AO$325,6,FALSE)=0),0,IF(VLOOKUP($A31,Min_pix_val_per_plot!$AJ$3:$AO$325,2,FALSE)&lt;1200,0,1)))</f>
        <v>0</v>
      </c>
      <c r="AN31" s="43">
        <f>IF(AM31=1,($R31-Image_corners!P$3)/Image_corners!P$2,-99)</f>
        <v>-99</v>
      </c>
      <c r="AO31" s="43">
        <f>IF(AM31=1,($S31-Image_corners!P$4)/Image_corners!P$2,-99)</f>
        <v>-99</v>
      </c>
      <c r="AP31" s="43">
        <f>IF(ISNA(VLOOKUP($A31,Min_pix_val_per_plot!$AQ$3:$AV$386,4,FALSE)),0,IF(OR(VLOOKUP($A31,Min_pix_val_per_plot!$AQ$3:$AV$386,4,FALSE)=0,VLOOKUP($A31,Min_pix_val_per_plot!$AQ$3:$AV$386,5,FALSE)=0,VLOOKUP($A31,Min_pix_val_per_plot!$AQ$3:$AV$386,6,FALSE)=0),0,IF(VLOOKUP($A31,Min_pix_val_per_plot!$AQ$3:$AV$386,2,FALSE)&lt;1200,0,1)))</f>
        <v>1</v>
      </c>
      <c r="AQ31" s="43">
        <f>IF(AP31=1,($R31-Image_corners!S$3)/Image_corners!S$2,-99)</f>
        <v>488.02362351329066</v>
      </c>
      <c r="AR31" s="43">
        <f>IF(AP31=1,($S31-Image_corners!S$4)/Image_corners!S$2,-99)</f>
        <v>-2277.9753224756569</v>
      </c>
      <c r="AS31" s="43">
        <f>IF(ISNA(VLOOKUP($A31,Min_pix_val_per_plot!$AX$3:$BC$331,4,FALSE)),0,IF(OR(VLOOKUP($A31,Min_pix_val_per_plot!$AX$3:$BC$331,4,FALSE)=0,VLOOKUP($A31,Min_pix_val_per_plot!$AX$3:$BC$331,5,FALSE)=0,VLOOKUP($A31,Min_pix_val_per_plot!$AX$3:$BC$331,6,FALSE)=0),0,IF(VLOOKUP($A31,Min_pix_val_per_plot!$AX$3:$BC$331,2,FALSE)&lt;1200,0,1)))</f>
        <v>0</v>
      </c>
      <c r="AT31" s="43">
        <f>IF(AS31=1,($R31-Image_corners!V$3)/Image_corners!V$2,-99)</f>
        <v>-99</v>
      </c>
      <c r="AU31" s="43">
        <f>IF(AS31=1,($S31-Image_corners!V$4)/Image_corners!V$2,-99)</f>
        <v>-99</v>
      </c>
      <c r="AV31" s="43">
        <f>IF(ISNA(VLOOKUP($A31,Min_pix_val_per_plot!$BE$3:$BJ$296,4,FALSE)),0,IF(OR(VLOOKUP($A31,Min_pix_val_per_plot!$BE$3:$BJ$296,4,FALSE)=0,VLOOKUP($A31,Min_pix_val_per_plot!$BE$3:$BJ$296,5,FALSE)=0,VLOOKUP($A31,Min_pix_val_per_plot!$BE$3:$BJ$296,6,FALSE)=0),0,IF(VLOOKUP($A31,Min_pix_val_per_plot!$BE$3:$BJ$296,2,FALSE)&lt;1200,0,1)))</f>
        <v>0</v>
      </c>
      <c r="AW31" s="43">
        <f>IF(AV31=1,($R31-Image_corners!Y$3)/Image_corners!Y$2,-99)</f>
        <v>-99</v>
      </c>
      <c r="AX31" s="43">
        <f>IF(AV31=1,($S31-Image_corners!Y$4)/Image_corners!Y$2,-99)</f>
        <v>-99</v>
      </c>
      <c r="AY31" s="43">
        <f>IF(ISNA(VLOOKUP($A31,Min_pix_val_per_plot!$BL$3:$BQ$59,4,FALSE)),0,IF(OR(VLOOKUP($A31,Min_pix_val_per_plot!$BL$3:$BQ$59,4,FALSE)=0,VLOOKUP($A31,Min_pix_val_per_plot!$BL$3:$BQ$59,5,FALSE)=0,VLOOKUP($A31,Min_pix_val_per_plot!$BL$3:$BQ$59,6,FALSE)=0),0,IF(VLOOKUP($A31,Min_pix_val_per_plot!$BL$3:$BQ$59,2,FALSE)&lt;1200,0,1)))</f>
        <v>0</v>
      </c>
      <c r="AZ31" s="43">
        <f>IF(AY31=1,($R31-Image_corners!AB$3)/Image_corners!AB$2,-99)</f>
        <v>-99</v>
      </c>
      <c r="BA31" s="43">
        <f>IF(AY31=1,($S31-Image_corners!AB$4)/Image_corners!AB$2,-99)</f>
        <v>-99</v>
      </c>
      <c r="BB31" s="43">
        <f>IF(ISNA(VLOOKUP($A31,Min_pix_val_per_plot!$BS$3:$BX$82,4,FALSE)),0,IF(OR(VLOOKUP($A31,Min_pix_val_per_plot!$BS$3:$BX$82,4,FALSE)=0,VLOOKUP($A31,Min_pix_val_per_plot!$BS$3:$BX$82,5,FALSE)=0,VLOOKUP($A31,Min_pix_val_per_plot!$BS$3:$BX$82,6,FALSE)=0),0,IF(VLOOKUP($A31,Min_pix_val_per_plot!$BS$3:$BX$82,2,FALSE)&lt;1200,0,1)))</f>
        <v>0</v>
      </c>
      <c r="BC31" s="43">
        <f>IF(BB31=1,($R31-Image_corners!AE$3)/Image_corners!AE$2,-99)</f>
        <v>-99</v>
      </c>
      <c r="BD31" s="43">
        <f>IF(BB31=1,($S31-Image_corners!AE$4)/Image_corners!AE$2,-99)</f>
        <v>-99</v>
      </c>
      <c r="BE31" s="43">
        <f>IF(ISNA(VLOOKUP($A31,Min_pix_val_per_plot!$BZ$3:$CE$66,4,FALSE)),0,IF(OR(VLOOKUP($A31,Min_pix_val_per_plot!$BZ$3:$CE$66,4,FALSE)=0,VLOOKUP($A31,Min_pix_val_per_plot!$BZ$3:$CE$66,5,FALSE)=0,VLOOKUP($A31,Min_pix_val_per_plot!$BZ$3:$CE$66,6,FALSE)=0),0,IF(VLOOKUP($A31,Min_pix_val_per_plot!$BZ$3:$CE$66,2,FALSE)&lt;1200,0,1)))</f>
        <v>0</v>
      </c>
      <c r="BF31" s="43">
        <f>IF(BE31=1,($R31-Image_corners!AH$3)/Image_corners!AH$2,-99)</f>
        <v>-99</v>
      </c>
      <c r="BG31" s="43">
        <f>IF(BE31=1,($S31-Image_corners!AH$4)/Image_corners!AH$2,-99)</f>
        <v>-99</v>
      </c>
    </row>
    <row r="32" spans="1:59">
      <c r="A32" s="36">
        <v>28</v>
      </c>
      <c r="B32" s="36">
        <v>2514233.5980000002</v>
      </c>
      <c r="C32" s="36">
        <v>6860854.5300000003</v>
      </c>
      <c r="D32" s="36">
        <v>171.33424299999999</v>
      </c>
      <c r="E32" s="36">
        <v>1</v>
      </c>
      <c r="F32" s="36">
        <v>0</v>
      </c>
      <c r="G32" s="36">
        <v>2</v>
      </c>
      <c r="H32" s="39">
        <v>2177</v>
      </c>
      <c r="I32" s="39">
        <v>0.23794212218649499</v>
      </c>
      <c r="J32" s="39">
        <v>14.4830035400391</v>
      </c>
      <c r="K32" s="39">
        <v>9.8364400658311606</v>
      </c>
      <c r="L32" s="39">
        <v>12.5531039428711</v>
      </c>
      <c r="M32" s="39">
        <v>3797</v>
      </c>
      <c r="N32" s="39">
        <v>0.425862523044509</v>
      </c>
      <c r="O32" s="39">
        <v>13.3529986572266</v>
      </c>
      <c r="P32" s="39">
        <v>8.8645303820688905</v>
      </c>
      <c r="Q32" s="39">
        <v>11.5360125732422</v>
      </c>
      <c r="R32" s="41">
        <f t="shared" si="0"/>
        <v>356197.19622688839</v>
      </c>
      <c r="S32" s="41">
        <f t="shared" si="1"/>
        <v>6860965.4723135447</v>
      </c>
      <c r="T32" s="41">
        <f t="shared" si="2"/>
        <v>1.0170913696289006</v>
      </c>
      <c r="U32" s="41">
        <f t="shared" si="3"/>
        <v>-0.18792040085801401</v>
      </c>
      <c r="V32" s="41">
        <f t="shared" si="4"/>
        <v>1</v>
      </c>
      <c r="W32" s="41">
        <f t="shared" si="5"/>
        <v>1</v>
      </c>
      <c r="X32" s="43">
        <f>IF(ISNA(VLOOKUP($A32,Min_pix_val_per_plot!$A$3:$F$241,4,FALSE)),0,IF(OR(VLOOKUP($A32,Min_pix_val_per_plot!$A$3:$F$241,4,FALSE)=0,VLOOKUP($A32,Min_pix_val_per_plot!$A$3:$F$241,5,FALSE)=0,VLOOKUP($A32,Min_pix_val_per_plot!$A$3:$F$241,6,FALSE)=0),0,IF(VLOOKUP($A32,Min_pix_val_per_plot!$A$3:$F$241,2,FALSE)&lt;1200,0,1)))</f>
        <v>0</v>
      </c>
      <c r="Y32" s="43">
        <f>IF(X32=1,($R32-Image_corners!A$3)/Image_corners!A$2,-99)</f>
        <v>-99</v>
      </c>
      <c r="Z32" s="43">
        <f>IF(X32=1,($S32-Image_corners!A$4)/Image_corners!A$2,-99)</f>
        <v>-99</v>
      </c>
      <c r="AA32" s="43">
        <f>IF(ISNA(VLOOKUP($A32,Min_pix_val_per_plot!$H$3:$M$299,4,FALSE)),0,IF(OR(VLOOKUP($A32,Min_pix_val_per_plot!$H$3:$M$299,4,FALSE)=0,VLOOKUP($A32,Min_pix_val_per_plot!$H$3:$M$299,5,FALSE)=0,VLOOKUP($A32,Min_pix_val_per_plot!$H$3:$M$299,6,FALSE)=0),0,IF(VLOOKUP($A32,Min_pix_val_per_plot!$H$3:$M$299,2,FALSE)&lt;1200,0,1)))</f>
        <v>0</v>
      </c>
      <c r="AB32" s="43">
        <f>IF(AA32=1,($R32-Image_corners!D$3)/Image_corners!D$2,-99)</f>
        <v>-99</v>
      </c>
      <c r="AC32" s="43">
        <f>IF(AA32=1,($S32-Image_corners!D$4)/Image_corners!D$2,-99)</f>
        <v>-99</v>
      </c>
      <c r="AD32" s="43">
        <f>IF(ISNA(VLOOKUP($A32,Min_pix_val_per_plot!$O$3:$T$327,4,FALSE)),0,IF(OR(VLOOKUP($A32,Min_pix_val_per_plot!$O$3:$T$327,4,FALSE)=0,VLOOKUP($A32,Min_pix_val_per_plot!$O$3:$T$327,5,FALSE)=0,VLOOKUP($A32,Min_pix_val_per_plot!$O$3:$T$327,6,FALSE)=0),0,IF(VLOOKUP($A32,Min_pix_val_per_plot!$O$3:$T$327,2,FALSE)&lt;1200,0,1)))</f>
        <v>0</v>
      </c>
      <c r="AE32" s="43">
        <f>IF(AD32=1,($R32-Image_corners!G$3)/Image_corners!G$2,-99)</f>
        <v>-99</v>
      </c>
      <c r="AF32" s="43">
        <f>IF(AD32=1,($S32-Image_corners!G$4)/Image_corners!G$2,-99)</f>
        <v>-99</v>
      </c>
      <c r="AG32" s="43">
        <f>IF(ISNA(VLOOKUP($A32,Min_pix_val_per_plot!$V$3:$AA$335,4,FALSE)),0,IF(OR(VLOOKUP($A32,Min_pix_val_per_plot!$V$3:$AA$335,4,FALSE)=0,VLOOKUP($A32,Min_pix_val_per_plot!$V$3:$AA$335,5,FALSE)=0,VLOOKUP($A32,Min_pix_val_per_plot!$V$3:$AA$335,6,FALSE)=0),0,IF(VLOOKUP($A32,Min_pix_val_per_plot!$V$3:$AA$335,2,FALSE)&lt;1200,0,1)))</f>
        <v>0</v>
      </c>
      <c r="AH32" s="43">
        <f>IF(AG32=1,($R32-Image_corners!J$3)/Image_corners!J$2,-99)</f>
        <v>-99</v>
      </c>
      <c r="AI32" s="43">
        <f>IF(AG32=1,($S32-Image_corners!J$4)/Image_corners!J$2,-99)</f>
        <v>-99</v>
      </c>
      <c r="AJ32" s="43">
        <f>IF(ISNA(VLOOKUP($A32,Min_pix_val_per_plot!$AC$3:$AH$345,4,FALSE)),0,IF(OR(VLOOKUP($A32,Min_pix_val_per_plot!$AC$3:$AH$345,4,FALSE)=0,VLOOKUP($A32,Min_pix_val_per_plot!$AC$3:$AH$345,5,FALSE)=0,VLOOKUP($A32,Min_pix_val_per_plot!$AC$3:$AH$345,6,FALSE)=0),0,IF(VLOOKUP($A32,Min_pix_val_per_plot!$AC$3:$AH$345,2,FALSE)&lt;1200,0,1)))</f>
        <v>1</v>
      </c>
      <c r="AK32" s="43">
        <f>IF(AJ32=1,($R32-Image_corners!M$3)/Image_corners!M$2,-99)</f>
        <v>384.8924537767889</v>
      </c>
      <c r="AL32" s="43">
        <f>IF(AJ32=1,($S32-Image_corners!M$4)/Image_corners!M$2,-99)</f>
        <v>-599.55537291057408</v>
      </c>
      <c r="AM32" s="43">
        <f>IF(ISNA(VLOOKUP($A32,Min_pix_val_per_plot!$AJ$3:$AO$325,4,FALSE)),0,IF(OR(VLOOKUP($A32,Min_pix_val_per_plot!$AJ$3:$AO$325,4,FALSE)=0,VLOOKUP($A32,Min_pix_val_per_plot!$AJ$3:$AO$325,5,FALSE)=0,VLOOKUP($A32,Min_pix_val_per_plot!$AJ$3:$AO$325,6,FALSE)=0),0,IF(VLOOKUP($A32,Min_pix_val_per_plot!$AJ$3:$AO$325,2,FALSE)&lt;1200,0,1)))</f>
        <v>0</v>
      </c>
      <c r="AN32" s="43">
        <f>IF(AM32=1,($R32-Image_corners!P$3)/Image_corners!P$2,-99)</f>
        <v>-99</v>
      </c>
      <c r="AO32" s="43">
        <f>IF(AM32=1,($S32-Image_corners!P$4)/Image_corners!P$2,-99)</f>
        <v>-99</v>
      </c>
      <c r="AP32" s="43">
        <f>IF(ISNA(VLOOKUP($A32,Min_pix_val_per_plot!$AQ$3:$AV$386,4,FALSE)),0,IF(OR(VLOOKUP($A32,Min_pix_val_per_plot!$AQ$3:$AV$386,4,FALSE)=0,VLOOKUP($A32,Min_pix_val_per_plot!$AQ$3:$AV$386,5,FALSE)=0,VLOOKUP($A32,Min_pix_val_per_plot!$AQ$3:$AV$386,6,FALSE)=0),0,IF(VLOOKUP($A32,Min_pix_val_per_plot!$AQ$3:$AV$386,2,FALSE)&lt;1200,0,1)))</f>
        <v>1</v>
      </c>
      <c r="AQ32" s="43">
        <f>IF(AP32=1,($R32-Image_corners!S$3)/Image_corners!S$2,-99)</f>
        <v>384.8924537767889</v>
      </c>
      <c r="AR32" s="43">
        <f>IF(AP32=1,($S32-Image_corners!S$4)/Image_corners!S$2,-99)</f>
        <v>-2127.5553729105741</v>
      </c>
      <c r="AS32" s="43">
        <f>IF(ISNA(VLOOKUP($A32,Min_pix_val_per_plot!$AX$3:$BC$331,4,FALSE)),0,IF(OR(VLOOKUP($A32,Min_pix_val_per_plot!$AX$3:$BC$331,4,FALSE)=0,VLOOKUP($A32,Min_pix_val_per_plot!$AX$3:$BC$331,5,FALSE)=0,VLOOKUP($A32,Min_pix_val_per_plot!$AX$3:$BC$331,6,FALSE)=0),0,IF(VLOOKUP($A32,Min_pix_val_per_plot!$AX$3:$BC$331,2,FALSE)&lt;1200,0,1)))</f>
        <v>0</v>
      </c>
      <c r="AT32" s="43">
        <f>IF(AS32=1,($R32-Image_corners!V$3)/Image_corners!V$2,-99)</f>
        <v>-99</v>
      </c>
      <c r="AU32" s="43">
        <f>IF(AS32=1,($S32-Image_corners!V$4)/Image_corners!V$2,-99)</f>
        <v>-99</v>
      </c>
      <c r="AV32" s="43">
        <f>IF(ISNA(VLOOKUP($A32,Min_pix_val_per_plot!$BE$3:$BJ$296,4,FALSE)),0,IF(OR(VLOOKUP($A32,Min_pix_val_per_plot!$BE$3:$BJ$296,4,FALSE)=0,VLOOKUP($A32,Min_pix_val_per_plot!$BE$3:$BJ$296,5,FALSE)=0,VLOOKUP($A32,Min_pix_val_per_plot!$BE$3:$BJ$296,6,FALSE)=0),0,IF(VLOOKUP($A32,Min_pix_val_per_plot!$BE$3:$BJ$296,2,FALSE)&lt;1200,0,1)))</f>
        <v>0</v>
      </c>
      <c r="AW32" s="43">
        <f>IF(AV32=1,($R32-Image_corners!Y$3)/Image_corners!Y$2,-99)</f>
        <v>-99</v>
      </c>
      <c r="AX32" s="43">
        <f>IF(AV32=1,($S32-Image_corners!Y$4)/Image_corners!Y$2,-99)</f>
        <v>-99</v>
      </c>
      <c r="AY32" s="43">
        <f>IF(ISNA(VLOOKUP($A32,Min_pix_val_per_plot!$BL$3:$BQ$59,4,FALSE)),0,IF(OR(VLOOKUP($A32,Min_pix_val_per_plot!$BL$3:$BQ$59,4,FALSE)=0,VLOOKUP($A32,Min_pix_val_per_plot!$BL$3:$BQ$59,5,FALSE)=0,VLOOKUP($A32,Min_pix_val_per_plot!$BL$3:$BQ$59,6,FALSE)=0),0,IF(VLOOKUP($A32,Min_pix_val_per_plot!$BL$3:$BQ$59,2,FALSE)&lt;1200,0,1)))</f>
        <v>0</v>
      </c>
      <c r="AZ32" s="43">
        <f>IF(AY32=1,($R32-Image_corners!AB$3)/Image_corners!AB$2,-99)</f>
        <v>-99</v>
      </c>
      <c r="BA32" s="43">
        <f>IF(AY32=1,($S32-Image_corners!AB$4)/Image_corners!AB$2,-99)</f>
        <v>-99</v>
      </c>
      <c r="BB32" s="43">
        <f>IF(ISNA(VLOOKUP($A32,Min_pix_val_per_plot!$BS$3:$BX$82,4,FALSE)),0,IF(OR(VLOOKUP($A32,Min_pix_val_per_plot!$BS$3:$BX$82,4,FALSE)=0,VLOOKUP($A32,Min_pix_val_per_plot!$BS$3:$BX$82,5,FALSE)=0,VLOOKUP($A32,Min_pix_val_per_plot!$BS$3:$BX$82,6,FALSE)=0),0,IF(VLOOKUP($A32,Min_pix_val_per_plot!$BS$3:$BX$82,2,FALSE)&lt;1200,0,1)))</f>
        <v>0</v>
      </c>
      <c r="BC32" s="43">
        <f>IF(BB32=1,($R32-Image_corners!AE$3)/Image_corners!AE$2,-99)</f>
        <v>-99</v>
      </c>
      <c r="BD32" s="43">
        <f>IF(BB32=1,($S32-Image_corners!AE$4)/Image_corners!AE$2,-99)</f>
        <v>-99</v>
      </c>
      <c r="BE32" s="43">
        <f>IF(ISNA(VLOOKUP($A32,Min_pix_val_per_plot!$BZ$3:$CE$66,4,FALSE)),0,IF(OR(VLOOKUP($A32,Min_pix_val_per_plot!$BZ$3:$CE$66,4,FALSE)=0,VLOOKUP($A32,Min_pix_val_per_plot!$BZ$3:$CE$66,5,FALSE)=0,VLOOKUP($A32,Min_pix_val_per_plot!$BZ$3:$CE$66,6,FALSE)=0),0,IF(VLOOKUP($A32,Min_pix_val_per_plot!$BZ$3:$CE$66,2,FALSE)&lt;1200,0,1)))</f>
        <v>0</v>
      </c>
      <c r="BF32" s="43">
        <f>IF(BE32=1,($R32-Image_corners!AH$3)/Image_corners!AH$2,-99)</f>
        <v>-99</v>
      </c>
      <c r="BG32" s="43">
        <f>IF(BE32=1,($S32-Image_corners!AH$4)/Image_corners!AH$2,-99)</f>
        <v>-99</v>
      </c>
    </row>
    <row r="33" spans="1:59">
      <c r="A33" s="36">
        <v>29</v>
      </c>
      <c r="B33" s="36">
        <v>2514254.1630000002</v>
      </c>
      <c r="C33" s="36">
        <v>6861038.608</v>
      </c>
      <c r="D33" s="36">
        <v>177.4502809</v>
      </c>
      <c r="E33" s="36">
        <v>1</v>
      </c>
      <c r="F33" s="36">
        <v>1</v>
      </c>
      <c r="G33" s="36">
        <v>2</v>
      </c>
      <c r="H33" s="39">
        <v>444</v>
      </c>
      <c r="I33" s="39">
        <v>0.25900900900900897</v>
      </c>
      <c r="J33" s="39">
        <v>26.8240069580078</v>
      </c>
      <c r="K33" s="39">
        <v>17.299216341986899</v>
      </c>
      <c r="L33" s="39">
        <v>24.7050006103516</v>
      </c>
      <c r="M33" s="39">
        <v>5722</v>
      </c>
      <c r="N33" s="39">
        <v>0.32278923453337999</v>
      </c>
      <c r="O33" s="39">
        <v>26.6390093994141</v>
      </c>
      <c r="P33" s="39">
        <v>16.388132588048201</v>
      </c>
      <c r="Q33" s="39">
        <v>24.290599365234399</v>
      </c>
      <c r="R33" s="41">
        <f t="shared" si="0"/>
        <v>356226.22716320341</v>
      </c>
      <c r="S33" s="41">
        <f t="shared" si="1"/>
        <v>6861148.3759814091</v>
      </c>
      <c r="T33" s="41">
        <f t="shared" si="2"/>
        <v>0.414401245117201</v>
      </c>
      <c r="U33" s="41">
        <f t="shared" si="3"/>
        <v>-6.3780225524371015E-2</v>
      </c>
      <c r="V33" s="41">
        <f t="shared" si="4"/>
        <v>1</v>
      </c>
      <c r="W33" s="41">
        <f t="shared" si="5"/>
        <v>1</v>
      </c>
      <c r="X33" s="43">
        <f>IF(ISNA(VLOOKUP($A33,Min_pix_val_per_plot!$A$3:$F$241,4,FALSE)),0,IF(OR(VLOOKUP($A33,Min_pix_val_per_plot!$A$3:$F$241,4,FALSE)=0,VLOOKUP($A33,Min_pix_val_per_plot!$A$3:$F$241,5,FALSE)=0,VLOOKUP($A33,Min_pix_val_per_plot!$A$3:$F$241,6,FALSE)=0),0,IF(VLOOKUP($A33,Min_pix_val_per_plot!$A$3:$F$241,2,FALSE)&lt;1200,0,1)))</f>
        <v>0</v>
      </c>
      <c r="Y33" s="43">
        <f>IF(X33=1,($R33-Image_corners!A$3)/Image_corners!A$2,-99)</f>
        <v>-99</v>
      </c>
      <c r="Z33" s="43">
        <f>IF(X33=1,($S33-Image_corners!A$4)/Image_corners!A$2,-99)</f>
        <v>-99</v>
      </c>
      <c r="AA33" s="43">
        <f>IF(ISNA(VLOOKUP($A33,Min_pix_val_per_plot!$H$3:$M$299,4,FALSE)),0,IF(OR(VLOOKUP($A33,Min_pix_val_per_plot!$H$3:$M$299,4,FALSE)=0,VLOOKUP($A33,Min_pix_val_per_plot!$H$3:$M$299,5,FALSE)=0,VLOOKUP($A33,Min_pix_val_per_plot!$H$3:$M$299,6,FALSE)=0),0,IF(VLOOKUP($A33,Min_pix_val_per_plot!$H$3:$M$299,2,FALSE)&lt;1200,0,1)))</f>
        <v>0</v>
      </c>
      <c r="AB33" s="43">
        <f>IF(AA33=1,($R33-Image_corners!D$3)/Image_corners!D$2,-99)</f>
        <v>-99</v>
      </c>
      <c r="AC33" s="43">
        <f>IF(AA33=1,($S33-Image_corners!D$4)/Image_corners!D$2,-99)</f>
        <v>-99</v>
      </c>
      <c r="AD33" s="43">
        <f>IF(ISNA(VLOOKUP($A33,Min_pix_val_per_plot!$O$3:$T$327,4,FALSE)),0,IF(OR(VLOOKUP($A33,Min_pix_val_per_plot!$O$3:$T$327,4,FALSE)=0,VLOOKUP($A33,Min_pix_val_per_plot!$O$3:$T$327,5,FALSE)=0,VLOOKUP($A33,Min_pix_val_per_plot!$O$3:$T$327,6,FALSE)=0),0,IF(VLOOKUP($A33,Min_pix_val_per_plot!$O$3:$T$327,2,FALSE)&lt;1200,0,1)))</f>
        <v>0</v>
      </c>
      <c r="AE33" s="43">
        <f>IF(AD33=1,($R33-Image_corners!G$3)/Image_corners!G$2,-99)</f>
        <v>-99</v>
      </c>
      <c r="AF33" s="43">
        <f>IF(AD33=1,($S33-Image_corners!G$4)/Image_corners!G$2,-99)</f>
        <v>-99</v>
      </c>
      <c r="AG33" s="43">
        <f>IF(ISNA(VLOOKUP($A33,Min_pix_val_per_plot!$V$3:$AA$335,4,FALSE)),0,IF(OR(VLOOKUP($A33,Min_pix_val_per_plot!$V$3:$AA$335,4,FALSE)=0,VLOOKUP($A33,Min_pix_val_per_plot!$V$3:$AA$335,5,FALSE)=0,VLOOKUP($A33,Min_pix_val_per_plot!$V$3:$AA$335,6,FALSE)=0),0,IF(VLOOKUP($A33,Min_pix_val_per_plot!$V$3:$AA$335,2,FALSE)&lt;1200,0,1)))</f>
        <v>0</v>
      </c>
      <c r="AH33" s="43">
        <f>IF(AG33=1,($R33-Image_corners!J$3)/Image_corners!J$2,-99)</f>
        <v>-99</v>
      </c>
      <c r="AI33" s="43">
        <f>IF(AG33=1,($S33-Image_corners!J$4)/Image_corners!J$2,-99)</f>
        <v>-99</v>
      </c>
      <c r="AJ33" s="43">
        <f>IF(ISNA(VLOOKUP($A33,Min_pix_val_per_plot!$AC$3:$AH$345,4,FALSE)),0,IF(OR(VLOOKUP($A33,Min_pix_val_per_plot!$AC$3:$AH$345,4,FALSE)=0,VLOOKUP($A33,Min_pix_val_per_plot!$AC$3:$AH$345,5,FALSE)=0,VLOOKUP($A33,Min_pix_val_per_plot!$AC$3:$AH$345,6,FALSE)=0),0,IF(VLOOKUP($A33,Min_pix_val_per_plot!$AC$3:$AH$345,2,FALSE)&lt;1200,0,1)))</f>
        <v>1</v>
      </c>
      <c r="AK33" s="43">
        <f>IF(AJ33=1,($R33-Image_corners!M$3)/Image_corners!M$2,-99)</f>
        <v>442.95432640681975</v>
      </c>
      <c r="AL33" s="43">
        <f>IF(AJ33=1,($S33-Image_corners!M$4)/Image_corners!M$2,-99)</f>
        <v>-233.74803718179464</v>
      </c>
      <c r="AM33" s="43">
        <f>IF(ISNA(VLOOKUP($A33,Min_pix_val_per_plot!$AJ$3:$AO$325,4,FALSE)),0,IF(OR(VLOOKUP($A33,Min_pix_val_per_plot!$AJ$3:$AO$325,4,FALSE)=0,VLOOKUP($A33,Min_pix_val_per_plot!$AJ$3:$AO$325,5,FALSE)=0,VLOOKUP($A33,Min_pix_val_per_plot!$AJ$3:$AO$325,6,FALSE)=0),0,IF(VLOOKUP($A33,Min_pix_val_per_plot!$AJ$3:$AO$325,2,FALSE)&lt;1200,0,1)))</f>
        <v>0</v>
      </c>
      <c r="AN33" s="43">
        <f>IF(AM33=1,($R33-Image_corners!P$3)/Image_corners!P$2,-99)</f>
        <v>-99</v>
      </c>
      <c r="AO33" s="43">
        <f>IF(AM33=1,($S33-Image_corners!P$4)/Image_corners!P$2,-99)</f>
        <v>-99</v>
      </c>
      <c r="AP33" s="43">
        <f>IF(ISNA(VLOOKUP($A33,Min_pix_val_per_plot!$AQ$3:$AV$386,4,FALSE)),0,IF(OR(VLOOKUP($A33,Min_pix_val_per_plot!$AQ$3:$AV$386,4,FALSE)=0,VLOOKUP($A33,Min_pix_val_per_plot!$AQ$3:$AV$386,5,FALSE)=0,VLOOKUP($A33,Min_pix_val_per_plot!$AQ$3:$AV$386,6,FALSE)=0),0,IF(VLOOKUP($A33,Min_pix_val_per_plot!$AQ$3:$AV$386,2,FALSE)&lt;1200,0,1)))</f>
        <v>1</v>
      </c>
      <c r="AQ33" s="43">
        <f>IF(AP33=1,($R33-Image_corners!S$3)/Image_corners!S$2,-99)</f>
        <v>442.95432640681975</v>
      </c>
      <c r="AR33" s="43">
        <f>IF(AP33=1,($S33-Image_corners!S$4)/Image_corners!S$2,-99)</f>
        <v>-1761.7480371817946</v>
      </c>
      <c r="AS33" s="43">
        <f>IF(ISNA(VLOOKUP($A33,Min_pix_val_per_plot!$AX$3:$BC$331,4,FALSE)),0,IF(OR(VLOOKUP($A33,Min_pix_val_per_plot!$AX$3:$BC$331,4,FALSE)=0,VLOOKUP($A33,Min_pix_val_per_plot!$AX$3:$BC$331,5,FALSE)=0,VLOOKUP($A33,Min_pix_val_per_plot!$AX$3:$BC$331,6,FALSE)=0),0,IF(VLOOKUP($A33,Min_pix_val_per_plot!$AX$3:$BC$331,2,FALSE)&lt;1200,0,1)))</f>
        <v>0</v>
      </c>
      <c r="AT33" s="43">
        <f>IF(AS33=1,($R33-Image_corners!V$3)/Image_corners!V$2,-99)</f>
        <v>-99</v>
      </c>
      <c r="AU33" s="43">
        <f>IF(AS33=1,($S33-Image_corners!V$4)/Image_corners!V$2,-99)</f>
        <v>-99</v>
      </c>
      <c r="AV33" s="43">
        <f>IF(ISNA(VLOOKUP($A33,Min_pix_val_per_plot!$BE$3:$BJ$296,4,FALSE)),0,IF(OR(VLOOKUP($A33,Min_pix_val_per_plot!$BE$3:$BJ$296,4,FALSE)=0,VLOOKUP($A33,Min_pix_val_per_plot!$BE$3:$BJ$296,5,FALSE)=0,VLOOKUP($A33,Min_pix_val_per_plot!$BE$3:$BJ$296,6,FALSE)=0),0,IF(VLOOKUP($A33,Min_pix_val_per_plot!$BE$3:$BJ$296,2,FALSE)&lt;1200,0,1)))</f>
        <v>0</v>
      </c>
      <c r="AW33" s="43">
        <f>IF(AV33=1,($R33-Image_corners!Y$3)/Image_corners!Y$2,-99)</f>
        <v>-99</v>
      </c>
      <c r="AX33" s="43">
        <f>IF(AV33=1,($S33-Image_corners!Y$4)/Image_corners!Y$2,-99)</f>
        <v>-99</v>
      </c>
      <c r="AY33" s="43">
        <f>IF(ISNA(VLOOKUP($A33,Min_pix_val_per_plot!$BL$3:$BQ$59,4,FALSE)),0,IF(OR(VLOOKUP($A33,Min_pix_val_per_plot!$BL$3:$BQ$59,4,FALSE)=0,VLOOKUP($A33,Min_pix_val_per_plot!$BL$3:$BQ$59,5,FALSE)=0,VLOOKUP($A33,Min_pix_val_per_plot!$BL$3:$BQ$59,6,FALSE)=0),0,IF(VLOOKUP($A33,Min_pix_val_per_plot!$BL$3:$BQ$59,2,FALSE)&lt;1200,0,1)))</f>
        <v>0</v>
      </c>
      <c r="AZ33" s="43">
        <f>IF(AY33=1,($R33-Image_corners!AB$3)/Image_corners!AB$2,-99)</f>
        <v>-99</v>
      </c>
      <c r="BA33" s="43">
        <f>IF(AY33=1,($S33-Image_corners!AB$4)/Image_corners!AB$2,-99)</f>
        <v>-99</v>
      </c>
      <c r="BB33" s="43">
        <f>IF(ISNA(VLOOKUP($A33,Min_pix_val_per_plot!$BS$3:$BX$82,4,FALSE)),0,IF(OR(VLOOKUP($A33,Min_pix_val_per_plot!$BS$3:$BX$82,4,FALSE)=0,VLOOKUP($A33,Min_pix_val_per_plot!$BS$3:$BX$82,5,FALSE)=0,VLOOKUP($A33,Min_pix_val_per_plot!$BS$3:$BX$82,6,FALSE)=0),0,IF(VLOOKUP($A33,Min_pix_val_per_plot!$BS$3:$BX$82,2,FALSE)&lt;1200,0,1)))</f>
        <v>0</v>
      </c>
      <c r="BC33" s="43">
        <f>IF(BB33=1,($R33-Image_corners!AE$3)/Image_corners!AE$2,-99)</f>
        <v>-99</v>
      </c>
      <c r="BD33" s="43">
        <f>IF(BB33=1,($S33-Image_corners!AE$4)/Image_corners!AE$2,-99)</f>
        <v>-99</v>
      </c>
      <c r="BE33" s="43">
        <f>IF(ISNA(VLOOKUP($A33,Min_pix_val_per_plot!$BZ$3:$CE$66,4,FALSE)),0,IF(OR(VLOOKUP($A33,Min_pix_val_per_plot!$BZ$3:$CE$66,4,FALSE)=0,VLOOKUP($A33,Min_pix_val_per_plot!$BZ$3:$CE$66,5,FALSE)=0,VLOOKUP($A33,Min_pix_val_per_plot!$BZ$3:$CE$66,6,FALSE)=0),0,IF(VLOOKUP($A33,Min_pix_val_per_plot!$BZ$3:$CE$66,2,FALSE)&lt;1200,0,1)))</f>
        <v>0</v>
      </c>
      <c r="BF33" s="43">
        <f>IF(BE33=1,($R33-Image_corners!AH$3)/Image_corners!AH$2,-99)</f>
        <v>-99</v>
      </c>
      <c r="BG33" s="43">
        <f>IF(BE33=1,($S33-Image_corners!AH$4)/Image_corners!AH$2,-99)</f>
        <v>-99</v>
      </c>
    </row>
    <row r="34" spans="1:59">
      <c r="A34" s="36">
        <v>30</v>
      </c>
      <c r="B34" s="36">
        <v>2514258.7140000002</v>
      </c>
      <c r="C34" s="36">
        <v>6861775.3169999998</v>
      </c>
      <c r="D34" s="36">
        <v>159.68814090000001</v>
      </c>
      <c r="E34" s="36">
        <v>1</v>
      </c>
      <c r="F34" s="36">
        <v>0</v>
      </c>
      <c r="G34" s="36">
        <v>2</v>
      </c>
      <c r="H34" s="39">
        <v>1700</v>
      </c>
      <c r="I34" s="39">
        <v>0.379411764705882</v>
      </c>
      <c r="J34" s="39">
        <v>16.136003417968801</v>
      </c>
      <c r="K34" s="39">
        <v>11.2318645835262</v>
      </c>
      <c r="L34" s="39">
        <v>14.314706726074199</v>
      </c>
      <c r="M34" s="39">
        <v>3452</v>
      </c>
      <c r="N34" s="39">
        <v>0.55475086906141402</v>
      </c>
      <c r="O34" s="39">
        <v>15.7579974365235</v>
      </c>
      <c r="P34" s="39">
        <v>11.0180767452957</v>
      </c>
      <c r="Q34" s="39">
        <v>14.2488024902344</v>
      </c>
      <c r="R34" s="41">
        <f t="shared" si="0"/>
        <v>356264.75504099083</v>
      </c>
      <c r="S34" s="41">
        <f t="shared" si="1"/>
        <v>6861883.9725402799</v>
      </c>
      <c r="T34" s="41">
        <f t="shared" si="2"/>
        <v>6.5904235839798986E-2</v>
      </c>
      <c r="U34" s="41">
        <f t="shared" si="3"/>
        <v>-0.17533910435553202</v>
      </c>
      <c r="V34" s="41">
        <f t="shared" si="4"/>
        <v>1</v>
      </c>
      <c r="W34" s="41">
        <f t="shared" si="5"/>
        <v>1</v>
      </c>
      <c r="X34" s="43">
        <f>IF(ISNA(VLOOKUP($A34,Min_pix_val_per_plot!$A$3:$F$241,4,FALSE)),0,IF(OR(VLOOKUP($A34,Min_pix_val_per_plot!$A$3:$F$241,4,FALSE)=0,VLOOKUP($A34,Min_pix_val_per_plot!$A$3:$F$241,5,FALSE)=0,VLOOKUP($A34,Min_pix_val_per_plot!$A$3:$F$241,6,FALSE)=0),0,IF(VLOOKUP($A34,Min_pix_val_per_plot!$A$3:$F$241,2,FALSE)&lt;1200,0,1)))</f>
        <v>0</v>
      </c>
      <c r="Y34" s="43">
        <f>IF(X34=1,($R34-Image_corners!A$3)/Image_corners!A$2,-99)</f>
        <v>-99</v>
      </c>
      <c r="Z34" s="43">
        <f>IF(X34=1,($S34-Image_corners!A$4)/Image_corners!A$2,-99)</f>
        <v>-99</v>
      </c>
      <c r="AA34" s="43">
        <f>IF(ISNA(VLOOKUP($A34,Min_pix_val_per_plot!$H$3:$M$299,4,FALSE)),0,IF(OR(VLOOKUP($A34,Min_pix_val_per_plot!$H$3:$M$299,4,FALSE)=0,VLOOKUP($A34,Min_pix_val_per_plot!$H$3:$M$299,5,FALSE)=0,VLOOKUP($A34,Min_pix_val_per_plot!$H$3:$M$299,6,FALSE)=0),0,IF(VLOOKUP($A34,Min_pix_val_per_plot!$H$3:$M$299,2,FALSE)&lt;1200,0,1)))</f>
        <v>0</v>
      </c>
      <c r="AB34" s="43">
        <f>IF(AA34=1,($R34-Image_corners!D$3)/Image_corners!D$2,-99)</f>
        <v>-99</v>
      </c>
      <c r="AC34" s="43">
        <f>IF(AA34=1,($S34-Image_corners!D$4)/Image_corners!D$2,-99)</f>
        <v>-99</v>
      </c>
      <c r="AD34" s="43">
        <f>IF(ISNA(VLOOKUP($A34,Min_pix_val_per_plot!$O$3:$T$327,4,FALSE)),0,IF(OR(VLOOKUP($A34,Min_pix_val_per_plot!$O$3:$T$327,4,FALSE)=0,VLOOKUP($A34,Min_pix_val_per_plot!$O$3:$T$327,5,FALSE)=0,VLOOKUP($A34,Min_pix_val_per_plot!$O$3:$T$327,6,FALSE)=0),0,IF(VLOOKUP($A34,Min_pix_val_per_plot!$O$3:$T$327,2,FALSE)&lt;1200,0,1)))</f>
        <v>0</v>
      </c>
      <c r="AE34" s="43">
        <f>IF(AD34=1,($R34-Image_corners!G$3)/Image_corners!G$2,-99)</f>
        <v>-99</v>
      </c>
      <c r="AF34" s="43">
        <f>IF(AD34=1,($S34-Image_corners!G$4)/Image_corners!G$2,-99)</f>
        <v>-99</v>
      </c>
      <c r="AG34" s="43">
        <f>IF(ISNA(VLOOKUP($A34,Min_pix_val_per_plot!$V$3:$AA$335,4,FALSE)),0,IF(OR(VLOOKUP($A34,Min_pix_val_per_plot!$V$3:$AA$335,4,FALSE)=0,VLOOKUP($A34,Min_pix_val_per_plot!$V$3:$AA$335,5,FALSE)=0,VLOOKUP($A34,Min_pix_val_per_plot!$V$3:$AA$335,6,FALSE)=0),0,IF(VLOOKUP($A34,Min_pix_val_per_plot!$V$3:$AA$335,2,FALSE)&lt;1200,0,1)))</f>
        <v>0</v>
      </c>
      <c r="AH34" s="43">
        <f>IF(AG34=1,($R34-Image_corners!J$3)/Image_corners!J$2,-99)</f>
        <v>-99</v>
      </c>
      <c r="AI34" s="43">
        <f>IF(AG34=1,($S34-Image_corners!J$4)/Image_corners!J$2,-99)</f>
        <v>-99</v>
      </c>
      <c r="AJ34" s="43">
        <f>IF(ISNA(VLOOKUP($A34,Min_pix_val_per_plot!$AC$3:$AH$345,4,FALSE)),0,IF(OR(VLOOKUP($A34,Min_pix_val_per_plot!$AC$3:$AH$345,4,FALSE)=0,VLOOKUP($A34,Min_pix_val_per_plot!$AC$3:$AH$345,5,FALSE)=0,VLOOKUP($A34,Min_pix_val_per_plot!$AC$3:$AH$345,6,FALSE)=0),0,IF(VLOOKUP($A34,Min_pix_val_per_plot!$AC$3:$AH$345,2,FALSE)&lt;1200,0,1)))</f>
        <v>0</v>
      </c>
      <c r="AK34" s="43">
        <f>IF(AJ34=1,($R34-Image_corners!M$3)/Image_corners!M$2,-99)</f>
        <v>-99</v>
      </c>
      <c r="AL34" s="43">
        <f>IF(AJ34=1,($S34-Image_corners!M$4)/Image_corners!M$2,-99)</f>
        <v>-99</v>
      </c>
      <c r="AM34" s="43">
        <f>IF(ISNA(VLOOKUP($A34,Min_pix_val_per_plot!$AJ$3:$AO$325,4,FALSE)),0,IF(OR(VLOOKUP($A34,Min_pix_val_per_plot!$AJ$3:$AO$325,4,FALSE)=0,VLOOKUP($A34,Min_pix_val_per_plot!$AJ$3:$AO$325,5,FALSE)=0,VLOOKUP($A34,Min_pix_val_per_plot!$AJ$3:$AO$325,6,FALSE)=0),0,IF(VLOOKUP($A34,Min_pix_val_per_plot!$AJ$3:$AO$325,2,FALSE)&lt;1200,0,1)))</f>
        <v>0</v>
      </c>
      <c r="AN34" s="43">
        <f>IF(AM34=1,($R34-Image_corners!P$3)/Image_corners!P$2,-99)</f>
        <v>-99</v>
      </c>
      <c r="AO34" s="43">
        <f>IF(AM34=1,($S34-Image_corners!P$4)/Image_corners!P$2,-99)</f>
        <v>-99</v>
      </c>
      <c r="AP34" s="43">
        <f>IF(ISNA(VLOOKUP($A34,Min_pix_val_per_plot!$AQ$3:$AV$386,4,FALSE)),0,IF(OR(VLOOKUP($A34,Min_pix_val_per_plot!$AQ$3:$AV$386,4,FALSE)=0,VLOOKUP($A34,Min_pix_val_per_plot!$AQ$3:$AV$386,5,FALSE)=0,VLOOKUP($A34,Min_pix_val_per_plot!$AQ$3:$AV$386,6,FALSE)=0),0,IF(VLOOKUP($A34,Min_pix_val_per_plot!$AQ$3:$AV$386,2,FALSE)&lt;1200,0,1)))</f>
        <v>0</v>
      </c>
      <c r="AQ34" s="43">
        <f>IF(AP34=1,($R34-Image_corners!S$3)/Image_corners!S$2,-99)</f>
        <v>-99</v>
      </c>
      <c r="AR34" s="43">
        <f>IF(AP34=1,($S34-Image_corners!S$4)/Image_corners!S$2,-99)</f>
        <v>-99</v>
      </c>
      <c r="AS34" s="43">
        <f>IF(ISNA(VLOOKUP($A34,Min_pix_val_per_plot!$AX$3:$BC$331,4,FALSE)),0,IF(OR(VLOOKUP($A34,Min_pix_val_per_plot!$AX$3:$BC$331,4,FALSE)=0,VLOOKUP($A34,Min_pix_val_per_plot!$AX$3:$BC$331,5,FALSE)=0,VLOOKUP($A34,Min_pix_val_per_plot!$AX$3:$BC$331,6,FALSE)=0),0,IF(VLOOKUP($A34,Min_pix_val_per_plot!$AX$3:$BC$331,2,FALSE)&lt;1200,0,1)))</f>
        <v>0</v>
      </c>
      <c r="AT34" s="43">
        <f>IF(AS34=1,($R34-Image_corners!V$3)/Image_corners!V$2,-99)</f>
        <v>-99</v>
      </c>
      <c r="AU34" s="43">
        <f>IF(AS34=1,($S34-Image_corners!V$4)/Image_corners!V$2,-99)</f>
        <v>-99</v>
      </c>
      <c r="AV34" s="43">
        <f>IF(ISNA(VLOOKUP($A34,Min_pix_val_per_plot!$BE$3:$BJ$296,4,FALSE)),0,IF(OR(VLOOKUP($A34,Min_pix_val_per_plot!$BE$3:$BJ$296,4,FALSE)=0,VLOOKUP($A34,Min_pix_val_per_plot!$BE$3:$BJ$296,5,FALSE)=0,VLOOKUP($A34,Min_pix_val_per_plot!$BE$3:$BJ$296,6,FALSE)=0),0,IF(VLOOKUP($A34,Min_pix_val_per_plot!$BE$3:$BJ$296,2,FALSE)&lt;1200,0,1)))</f>
        <v>1</v>
      </c>
      <c r="AW34" s="43">
        <f>IF(AV34=1,($R34-Image_corners!Y$3)/Image_corners!Y$2,-99)</f>
        <v>520.010081981658</v>
      </c>
      <c r="AX34" s="43">
        <f>IF(AV34=1,($S34-Image_corners!Y$4)/Image_corners!Y$2,-99)</f>
        <v>-530.55491944029927</v>
      </c>
      <c r="AY34" s="43">
        <f>IF(ISNA(VLOOKUP($A34,Min_pix_val_per_plot!$BL$3:$BQ$59,4,FALSE)),0,IF(OR(VLOOKUP($A34,Min_pix_val_per_plot!$BL$3:$BQ$59,4,FALSE)=0,VLOOKUP($A34,Min_pix_val_per_plot!$BL$3:$BQ$59,5,FALSE)=0,VLOOKUP($A34,Min_pix_val_per_plot!$BL$3:$BQ$59,6,FALSE)=0),0,IF(VLOOKUP($A34,Min_pix_val_per_plot!$BL$3:$BQ$59,2,FALSE)&lt;1200,0,1)))</f>
        <v>0</v>
      </c>
      <c r="AZ34" s="43">
        <f>IF(AY34=1,($R34-Image_corners!AB$3)/Image_corners!AB$2,-99)</f>
        <v>-99</v>
      </c>
      <c r="BA34" s="43">
        <f>IF(AY34=1,($S34-Image_corners!AB$4)/Image_corners!AB$2,-99)</f>
        <v>-99</v>
      </c>
      <c r="BB34" s="43">
        <f>IF(ISNA(VLOOKUP($A34,Min_pix_val_per_plot!$BS$3:$BX$82,4,FALSE)),0,IF(OR(VLOOKUP($A34,Min_pix_val_per_plot!$BS$3:$BX$82,4,FALSE)=0,VLOOKUP($A34,Min_pix_val_per_plot!$BS$3:$BX$82,5,FALSE)=0,VLOOKUP($A34,Min_pix_val_per_plot!$BS$3:$BX$82,6,FALSE)=0),0,IF(VLOOKUP($A34,Min_pix_val_per_plot!$BS$3:$BX$82,2,FALSE)&lt;1200,0,1)))</f>
        <v>0</v>
      </c>
      <c r="BC34" s="43">
        <f>IF(BB34=1,($R34-Image_corners!AE$3)/Image_corners!AE$2,-99)</f>
        <v>-99</v>
      </c>
      <c r="BD34" s="43">
        <f>IF(BB34=1,($S34-Image_corners!AE$4)/Image_corners!AE$2,-99)</f>
        <v>-99</v>
      </c>
      <c r="BE34" s="43">
        <f>IF(ISNA(VLOOKUP($A34,Min_pix_val_per_plot!$BZ$3:$CE$66,4,FALSE)),0,IF(OR(VLOOKUP($A34,Min_pix_val_per_plot!$BZ$3:$CE$66,4,FALSE)=0,VLOOKUP($A34,Min_pix_val_per_plot!$BZ$3:$CE$66,5,FALSE)=0,VLOOKUP($A34,Min_pix_val_per_plot!$BZ$3:$CE$66,6,FALSE)=0),0,IF(VLOOKUP($A34,Min_pix_val_per_plot!$BZ$3:$CE$66,2,FALSE)&lt;1200,0,1)))</f>
        <v>0</v>
      </c>
      <c r="BF34" s="43">
        <f>IF(BE34=1,($R34-Image_corners!AH$3)/Image_corners!AH$2,-99)</f>
        <v>-99</v>
      </c>
      <c r="BG34" s="43">
        <f>IF(BE34=1,($S34-Image_corners!AH$4)/Image_corners!AH$2,-99)</f>
        <v>-99</v>
      </c>
    </row>
    <row r="35" spans="1:59">
      <c r="A35" s="36">
        <v>31</v>
      </c>
      <c r="B35" s="36">
        <v>2514218.86</v>
      </c>
      <c r="C35" s="36">
        <v>6861916.0310000004</v>
      </c>
      <c r="D35" s="36">
        <v>170.57651100000001</v>
      </c>
      <c r="E35" s="36">
        <v>1</v>
      </c>
      <c r="F35" s="36">
        <v>0</v>
      </c>
      <c r="G35" s="36">
        <v>1</v>
      </c>
      <c r="H35" s="39">
        <v>1424</v>
      </c>
      <c r="I35" s="39">
        <v>0.385533707865169</v>
      </c>
      <c r="J35" s="39">
        <v>16.910997314453098</v>
      </c>
      <c r="K35" s="39">
        <v>11.605251499721</v>
      </c>
      <c r="L35" s="39">
        <v>14.618205566406299</v>
      </c>
      <c r="M35" s="39">
        <v>895</v>
      </c>
      <c r="N35" s="39">
        <v>0.51731843575419001</v>
      </c>
      <c r="O35" s="39">
        <v>16.261003417968801</v>
      </c>
      <c r="P35" s="39">
        <v>11.1105662748549</v>
      </c>
      <c r="Q35" s="39">
        <v>14.030514831543</v>
      </c>
      <c r="R35" s="41">
        <f t="shared" si="0"/>
        <v>356231.44043391233</v>
      </c>
      <c r="S35" s="41">
        <f t="shared" si="1"/>
        <v>6862026.3529685671</v>
      </c>
      <c r="T35" s="41">
        <f t="shared" si="2"/>
        <v>0.58769073486329937</v>
      </c>
      <c r="U35" s="41">
        <f t="shared" si="3"/>
        <v>-0.13178472788902101</v>
      </c>
      <c r="V35" s="41">
        <f t="shared" si="4"/>
        <v>1</v>
      </c>
      <c r="W35" s="41">
        <f t="shared" si="5"/>
        <v>1</v>
      </c>
      <c r="X35" s="43">
        <f>IF(ISNA(VLOOKUP($A35,Min_pix_val_per_plot!$A$3:$F$241,4,FALSE)),0,IF(OR(VLOOKUP($A35,Min_pix_val_per_plot!$A$3:$F$241,4,FALSE)=0,VLOOKUP($A35,Min_pix_val_per_plot!$A$3:$F$241,5,FALSE)=0,VLOOKUP($A35,Min_pix_val_per_plot!$A$3:$F$241,6,FALSE)=0),0,IF(VLOOKUP($A35,Min_pix_val_per_plot!$A$3:$F$241,2,FALSE)&lt;1200,0,1)))</f>
        <v>0</v>
      </c>
      <c r="Y35" s="43">
        <f>IF(X35=1,($R35-Image_corners!A$3)/Image_corners!A$2,-99)</f>
        <v>-99</v>
      </c>
      <c r="Z35" s="43">
        <f>IF(X35=1,($S35-Image_corners!A$4)/Image_corners!A$2,-99)</f>
        <v>-99</v>
      </c>
      <c r="AA35" s="43">
        <f>IF(ISNA(VLOOKUP($A35,Min_pix_val_per_plot!$H$3:$M$299,4,FALSE)),0,IF(OR(VLOOKUP($A35,Min_pix_val_per_plot!$H$3:$M$299,4,FALSE)=0,VLOOKUP($A35,Min_pix_val_per_plot!$H$3:$M$299,5,FALSE)=0,VLOOKUP($A35,Min_pix_val_per_plot!$H$3:$M$299,6,FALSE)=0),0,IF(VLOOKUP($A35,Min_pix_val_per_plot!$H$3:$M$299,2,FALSE)&lt;1200,0,1)))</f>
        <v>0</v>
      </c>
      <c r="AB35" s="43">
        <f>IF(AA35=1,($R35-Image_corners!D$3)/Image_corners!D$2,-99)</f>
        <v>-99</v>
      </c>
      <c r="AC35" s="43">
        <f>IF(AA35=1,($S35-Image_corners!D$4)/Image_corners!D$2,-99)</f>
        <v>-99</v>
      </c>
      <c r="AD35" s="43">
        <f>IF(ISNA(VLOOKUP($A35,Min_pix_val_per_plot!$O$3:$T$327,4,FALSE)),0,IF(OR(VLOOKUP($A35,Min_pix_val_per_plot!$O$3:$T$327,4,FALSE)=0,VLOOKUP($A35,Min_pix_val_per_plot!$O$3:$T$327,5,FALSE)=0,VLOOKUP($A35,Min_pix_val_per_plot!$O$3:$T$327,6,FALSE)=0),0,IF(VLOOKUP($A35,Min_pix_val_per_plot!$O$3:$T$327,2,FALSE)&lt;1200,0,1)))</f>
        <v>0</v>
      </c>
      <c r="AE35" s="43">
        <f>IF(AD35=1,($R35-Image_corners!G$3)/Image_corners!G$2,-99)</f>
        <v>-99</v>
      </c>
      <c r="AF35" s="43">
        <f>IF(AD35=1,($S35-Image_corners!G$4)/Image_corners!G$2,-99)</f>
        <v>-99</v>
      </c>
      <c r="AG35" s="43">
        <f>IF(ISNA(VLOOKUP($A35,Min_pix_val_per_plot!$V$3:$AA$335,4,FALSE)),0,IF(OR(VLOOKUP($A35,Min_pix_val_per_plot!$V$3:$AA$335,4,FALSE)=0,VLOOKUP($A35,Min_pix_val_per_plot!$V$3:$AA$335,5,FALSE)=0,VLOOKUP($A35,Min_pix_val_per_plot!$V$3:$AA$335,6,FALSE)=0),0,IF(VLOOKUP($A35,Min_pix_val_per_plot!$V$3:$AA$335,2,FALSE)&lt;1200,0,1)))</f>
        <v>0</v>
      </c>
      <c r="AH35" s="43">
        <f>IF(AG35=1,($R35-Image_corners!J$3)/Image_corners!J$2,-99)</f>
        <v>-99</v>
      </c>
      <c r="AI35" s="43">
        <f>IF(AG35=1,($S35-Image_corners!J$4)/Image_corners!J$2,-99)</f>
        <v>-99</v>
      </c>
      <c r="AJ35" s="43">
        <f>IF(ISNA(VLOOKUP($A35,Min_pix_val_per_plot!$AC$3:$AH$345,4,FALSE)),0,IF(OR(VLOOKUP($A35,Min_pix_val_per_plot!$AC$3:$AH$345,4,FALSE)=0,VLOOKUP($A35,Min_pix_val_per_plot!$AC$3:$AH$345,5,FALSE)=0,VLOOKUP($A35,Min_pix_val_per_plot!$AC$3:$AH$345,6,FALSE)=0),0,IF(VLOOKUP($A35,Min_pix_val_per_plot!$AC$3:$AH$345,2,FALSE)&lt;1200,0,1)))</f>
        <v>0</v>
      </c>
      <c r="AK35" s="43">
        <f>IF(AJ35=1,($R35-Image_corners!M$3)/Image_corners!M$2,-99)</f>
        <v>-99</v>
      </c>
      <c r="AL35" s="43">
        <f>IF(AJ35=1,($S35-Image_corners!M$4)/Image_corners!M$2,-99)</f>
        <v>-99</v>
      </c>
      <c r="AM35" s="43">
        <f>IF(ISNA(VLOOKUP($A35,Min_pix_val_per_plot!$AJ$3:$AO$325,4,FALSE)),0,IF(OR(VLOOKUP($A35,Min_pix_val_per_plot!$AJ$3:$AO$325,4,FALSE)=0,VLOOKUP($A35,Min_pix_val_per_plot!$AJ$3:$AO$325,5,FALSE)=0,VLOOKUP($A35,Min_pix_val_per_plot!$AJ$3:$AO$325,6,FALSE)=0),0,IF(VLOOKUP($A35,Min_pix_val_per_plot!$AJ$3:$AO$325,2,FALSE)&lt;1200,0,1)))</f>
        <v>0</v>
      </c>
      <c r="AN35" s="43">
        <f>IF(AM35=1,($R35-Image_corners!P$3)/Image_corners!P$2,-99)</f>
        <v>-99</v>
      </c>
      <c r="AO35" s="43">
        <f>IF(AM35=1,($S35-Image_corners!P$4)/Image_corners!P$2,-99)</f>
        <v>-99</v>
      </c>
      <c r="AP35" s="43">
        <f>IF(ISNA(VLOOKUP($A35,Min_pix_val_per_plot!$AQ$3:$AV$386,4,FALSE)),0,IF(OR(VLOOKUP($A35,Min_pix_val_per_plot!$AQ$3:$AV$386,4,FALSE)=0,VLOOKUP($A35,Min_pix_val_per_plot!$AQ$3:$AV$386,5,FALSE)=0,VLOOKUP($A35,Min_pix_val_per_plot!$AQ$3:$AV$386,6,FALSE)=0),0,IF(VLOOKUP($A35,Min_pix_val_per_plot!$AQ$3:$AV$386,2,FALSE)&lt;1200,0,1)))</f>
        <v>0</v>
      </c>
      <c r="AQ35" s="43">
        <f>IF(AP35=1,($R35-Image_corners!S$3)/Image_corners!S$2,-99)</f>
        <v>-99</v>
      </c>
      <c r="AR35" s="43">
        <f>IF(AP35=1,($S35-Image_corners!S$4)/Image_corners!S$2,-99)</f>
        <v>-99</v>
      </c>
      <c r="AS35" s="43">
        <f>IF(ISNA(VLOOKUP($A35,Min_pix_val_per_plot!$AX$3:$BC$331,4,FALSE)),0,IF(OR(VLOOKUP($A35,Min_pix_val_per_plot!$AX$3:$BC$331,4,FALSE)=0,VLOOKUP($A35,Min_pix_val_per_plot!$AX$3:$BC$331,5,FALSE)=0,VLOOKUP($A35,Min_pix_val_per_plot!$AX$3:$BC$331,6,FALSE)=0),0,IF(VLOOKUP($A35,Min_pix_val_per_plot!$AX$3:$BC$331,2,FALSE)&lt;1200,0,1)))</f>
        <v>0</v>
      </c>
      <c r="AT35" s="43">
        <f>IF(AS35=1,($R35-Image_corners!V$3)/Image_corners!V$2,-99)</f>
        <v>-99</v>
      </c>
      <c r="AU35" s="43">
        <f>IF(AS35=1,($S35-Image_corners!V$4)/Image_corners!V$2,-99)</f>
        <v>-99</v>
      </c>
      <c r="AV35" s="43">
        <f>IF(ISNA(VLOOKUP($A35,Min_pix_val_per_plot!$BE$3:$BJ$296,4,FALSE)),0,IF(OR(VLOOKUP($A35,Min_pix_val_per_plot!$BE$3:$BJ$296,4,FALSE)=0,VLOOKUP($A35,Min_pix_val_per_plot!$BE$3:$BJ$296,5,FALSE)=0,VLOOKUP($A35,Min_pix_val_per_plot!$BE$3:$BJ$296,6,FALSE)=0),0,IF(VLOOKUP($A35,Min_pix_val_per_plot!$BE$3:$BJ$296,2,FALSE)&lt;1200,0,1)))</f>
        <v>1</v>
      </c>
      <c r="AW35" s="43">
        <f>IF(AV35=1,($R35-Image_corners!Y$3)/Image_corners!Y$2,-99)</f>
        <v>453.38086782465689</v>
      </c>
      <c r="AX35" s="43">
        <f>IF(AV35=1,($S35-Image_corners!Y$4)/Image_corners!Y$2,-99)</f>
        <v>-245.79406286589801</v>
      </c>
      <c r="AY35" s="43">
        <f>IF(ISNA(VLOOKUP($A35,Min_pix_val_per_plot!$BL$3:$BQ$59,4,FALSE)),0,IF(OR(VLOOKUP($A35,Min_pix_val_per_plot!$BL$3:$BQ$59,4,FALSE)=0,VLOOKUP($A35,Min_pix_val_per_plot!$BL$3:$BQ$59,5,FALSE)=0,VLOOKUP($A35,Min_pix_val_per_plot!$BL$3:$BQ$59,6,FALSE)=0),0,IF(VLOOKUP($A35,Min_pix_val_per_plot!$BL$3:$BQ$59,2,FALSE)&lt;1200,0,1)))</f>
        <v>0</v>
      </c>
      <c r="AZ35" s="43">
        <f>IF(AY35=1,($R35-Image_corners!AB$3)/Image_corners!AB$2,-99)</f>
        <v>-99</v>
      </c>
      <c r="BA35" s="43">
        <f>IF(AY35=1,($S35-Image_corners!AB$4)/Image_corners!AB$2,-99)</f>
        <v>-99</v>
      </c>
      <c r="BB35" s="43">
        <f>IF(ISNA(VLOOKUP($A35,Min_pix_val_per_plot!$BS$3:$BX$82,4,FALSE)),0,IF(OR(VLOOKUP($A35,Min_pix_val_per_plot!$BS$3:$BX$82,4,FALSE)=0,VLOOKUP($A35,Min_pix_val_per_plot!$BS$3:$BX$82,5,FALSE)=0,VLOOKUP($A35,Min_pix_val_per_plot!$BS$3:$BX$82,6,FALSE)=0),0,IF(VLOOKUP($A35,Min_pix_val_per_plot!$BS$3:$BX$82,2,FALSE)&lt;1200,0,1)))</f>
        <v>0</v>
      </c>
      <c r="BC35" s="43">
        <f>IF(BB35=1,($R35-Image_corners!AE$3)/Image_corners!AE$2,-99)</f>
        <v>-99</v>
      </c>
      <c r="BD35" s="43">
        <f>IF(BB35=1,($S35-Image_corners!AE$4)/Image_corners!AE$2,-99)</f>
        <v>-99</v>
      </c>
      <c r="BE35" s="43">
        <f>IF(ISNA(VLOOKUP($A35,Min_pix_val_per_plot!$BZ$3:$CE$66,4,FALSE)),0,IF(OR(VLOOKUP($A35,Min_pix_val_per_plot!$BZ$3:$CE$66,4,FALSE)=0,VLOOKUP($A35,Min_pix_val_per_plot!$BZ$3:$CE$66,5,FALSE)=0,VLOOKUP($A35,Min_pix_val_per_plot!$BZ$3:$CE$66,6,FALSE)=0),0,IF(VLOOKUP($A35,Min_pix_val_per_plot!$BZ$3:$CE$66,2,FALSE)&lt;1200,0,1)))</f>
        <v>0</v>
      </c>
      <c r="BF35" s="43">
        <f>IF(BE35=1,($R35-Image_corners!AH$3)/Image_corners!AH$2,-99)</f>
        <v>-99</v>
      </c>
      <c r="BG35" s="43">
        <f>IF(BE35=1,($S35-Image_corners!AH$4)/Image_corners!AH$2,-99)</f>
        <v>-99</v>
      </c>
    </row>
    <row r="36" spans="1:59">
      <c r="A36" s="36">
        <v>32</v>
      </c>
      <c r="B36" s="36">
        <v>2514316.5090000001</v>
      </c>
      <c r="C36" s="36">
        <v>6859815.4139999999</v>
      </c>
      <c r="D36" s="36">
        <v>184.18155530000001</v>
      </c>
      <c r="E36" s="36">
        <v>1</v>
      </c>
      <c r="F36" s="36">
        <v>1</v>
      </c>
      <c r="G36" s="36">
        <v>1</v>
      </c>
      <c r="H36" s="39">
        <v>508</v>
      </c>
      <c r="I36" s="39">
        <v>0.452755905511811</v>
      </c>
      <c r="J36" s="39">
        <v>15.9260119628906</v>
      </c>
      <c r="K36" s="39">
        <v>10.610410806120701</v>
      </c>
      <c r="L36" s="39">
        <v>13.6753611755371</v>
      </c>
      <c r="M36" s="39">
        <v>1009</v>
      </c>
      <c r="N36" s="39">
        <v>0.55896927651139705</v>
      </c>
      <c r="O36" s="39">
        <v>15.5640124511719</v>
      </c>
      <c r="P36" s="39">
        <v>10.358878331559399</v>
      </c>
      <c r="Q36" s="39">
        <v>13.3733996582031</v>
      </c>
      <c r="R36" s="41">
        <f t="shared" si="0"/>
        <v>356232.07439629181</v>
      </c>
      <c r="S36" s="41">
        <f t="shared" si="1"/>
        <v>6859923.8038396398</v>
      </c>
      <c r="T36" s="41">
        <f t="shared" si="2"/>
        <v>0.30196151733400001</v>
      </c>
      <c r="U36" s="41">
        <f t="shared" si="3"/>
        <v>-0.10621337099958605</v>
      </c>
      <c r="V36" s="41">
        <f t="shared" si="4"/>
        <v>1</v>
      </c>
      <c r="W36" s="41">
        <f t="shared" si="5"/>
        <v>1</v>
      </c>
      <c r="X36" s="43">
        <f>IF(ISNA(VLOOKUP($A36,Min_pix_val_per_plot!$A$3:$F$241,4,FALSE)),0,IF(OR(VLOOKUP($A36,Min_pix_val_per_plot!$A$3:$F$241,4,FALSE)=0,VLOOKUP($A36,Min_pix_val_per_plot!$A$3:$F$241,5,FALSE)=0,VLOOKUP($A36,Min_pix_val_per_plot!$A$3:$F$241,6,FALSE)=0),0,IF(VLOOKUP($A36,Min_pix_val_per_plot!$A$3:$F$241,2,FALSE)&lt;1200,0,1)))</f>
        <v>0</v>
      </c>
      <c r="Y36" s="43">
        <f>IF(X36=1,($R36-Image_corners!A$3)/Image_corners!A$2,-99)</f>
        <v>-99</v>
      </c>
      <c r="Z36" s="43">
        <f>IF(X36=1,($S36-Image_corners!A$4)/Image_corners!A$2,-99)</f>
        <v>-99</v>
      </c>
      <c r="AA36" s="43">
        <f>IF(ISNA(VLOOKUP($A36,Min_pix_val_per_plot!$H$3:$M$299,4,FALSE)),0,IF(OR(VLOOKUP($A36,Min_pix_val_per_plot!$H$3:$M$299,4,FALSE)=0,VLOOKUP($A36,Min_pix_val_per_plot!$H$3:$M$299,5,FALSE)=0,VLOOKUP($A36,Min_pix_val_per_plot!$H$3:$M$299,6,FALSE)=0),0,IF(VLOOKUP($A36,Min_pix_val_per_plot!$H$3:$M$299,2,FALSE)&lt;1200,0,1)))</f>
        <v>0</v>
      </c>
      <c r="AB36" s="43">
        <f>IF(AA36=1,($R36-Image_corners!D$3)/Image_corners!D$2,-99)</f>
        <v>-99</v>
      </c>
      <c r="AC36" s="43">
        <f>IF(AA36=1,($S36-Image_corners!D$4)/Image_corners!D$2,-99)</f>
        <v>-99</v>
      </c>
      <c r="AD36" s="43">
        <f>IF(ISNA(VLOOKUP($A36,Min_pix_val_per_plot!$O$3:$T$327,4,FALSE)),0,IF(OR(VLOOKUP($A36,Min_pix_val_per_plot!$O$3:$T$327,4,FALSE)=0,VLOOKUP($A36,Min_pix_val_per_plot!$O$3:$T$327,5,FALSE)=0,VLOOKUP($A36,Min_pix_val_per_plot!$O$3:$T$327,6,FALSE)=0),0,IF(VLOOKUP($A36,Min_pix_val_per_plot!$O$3:$T$327,2,FALSE)&lt;1200,0,1)))</f>
        <v>1</v>
      </c>
      <c r="AE36" s="43">
        <f>IF(AD36=1,($R36-Image_corners!G$3)/Image_corners!G$2,-99)</f>
        <v>454.64879258361179</v>
      </c>
      <c r="AF36" s="43">
        <f>IF(AD36=1,($S36-Image_corners!G$4)/Image_corners!G$2,-99)</f>
        <v>-1658.8923207204789</v>
      </c>
      <c r="AG36" s="43">
        <f>IF(ISNA(VLOOKUP($A36,Min_pix_val_per_plot!$V$3:$AA$335,4,FALSE)),0,IF(OR(VLOOKUP($A36,Min_pix_val_per_plot!$V$3:$AA$335,4,FALSE)=0,VLOOKUP($A36,Min_pix_val_per_plot!$V$3:$AA$335,5,FALSE)=0,VLOOKUP($A36,Min_pix_val_per_plot!$V$3:$AA$335,6,FALSE)=0),0,IF(VLOOKUP($A36,Min_pix_val_per_plot!$V$3:$AA$335,2,FALSE)&lt;1200,0,1)))</f>
        <v>0</v>
      </c>
      <c r="AH36" s="43">
        <f>IF(AG36=1,($R36-Image_corners!J$3)/Image_corners!J$2,-99)</f>
        <v>-99</v>
      </c>
      <c r="AI36" s="43">
        <f>IF(AG36=1,($S36-Image_corners!J$4)/Image_corners!J$2,-99)</f>
        <v>-99</v>
      </c>
      <c r="AJ36" s="43">
        <f>IF(ISNA(VLOOKUP($A36,Min_pix_val_per_plot!$AC$3:$AH$345,4,FALSE)),0,IF(OR(VLOOKUP($A36,Min_pix_val_per_plot!$AC$3:$AH$345,4,FALSE)=0,VLOOKUP($A36,Min_pix_val_per_plot!$AC$3:$AH$345,5,FALSE)=0,VLOOKUP($A36,Min_pix_val_per_plot!$AC$3:$AH$345,6,FALSE)=0),0,IF(VLOOKUP($A36,Min_pix_val_per_plot!$AC$3:$AH$345,2,FALSE)&lt;1200,0,1)))</f>
        <v>0</v>
      </c>
      <c r="AK36" s="43">
        <f>IF(AJ36=1,($R36-Image_corners!M$3)/Image_corners!M$2,-99)</f>
        <v>-99</v>
      </c>
      <c r="AL36" s="43">
        <f>IF(AJ36=1,($S36-Image_corners!M$4)/Image_corners!M$2,-99)</f>
        <v>-99</v>
      </c>
      <c r="AM36" s="43">
        <f>IF(ISNA(VLOOKUP($A36,Min_pix_val_per_plot!$AJ$3:$AO$325,4,FALSE)),0,IF(OR(VLOOKUP($A36,Min_pix_val_per_plot!$AJ$3:$AO$325,4,FALSE)=0,VLOOKUP($A36,Min_pix_val_per_plot!$AJ$3:$AO$325,5,FALSE)=0,VLOOKUP($A36,Min_pix_val_per_plot!$AJ$3:$AO$325,6,FALSE)=0),0,IF(VLOOKUP($A36,Min_pix_val_per_plot!$AJ$3:$AO$325,2,FALSE)&lt;1200,0,1)))</f>
        <v>0</v>
      </c>
      <c r="AN36" s="43">
        <f>IF(AM36=1,($R36-Image_corners!P$3)/Image_corners!P$2,-99)</f>
        <v>-99</v>
      </c>
      <c r="AO36" s="43">
        <f>IF(AM36=1,($S36-Image_corners!P$4)/Image_corners!P$2,-99)</f>
        <v>-99</v>
      </c>
      <c r="AP36" s="43">
        <f>IF(ISNA(VLOOKUP($A36,Min_pix_val_per_plot!$AQ$3:$AV$386,4,FALSE)),0,IF(OR(VLOOKUP($A36,Min_pix_val_per_plot!$AQ$3:$AV$386,4,FALSE)=0,VLOOKUP($A36,Min_pix_val_per_plot!$AQ$3:$AV$386,5,FALSE)=0,VLOOKUP($A36,Min_pix_val_per_plot!$AQ$3:$AV$386,6,FALSE)=0),0,IF(VLOOKUP($A36,Min_pix_val_per_plot!$AQ$3:$AV$386,2,FALSE)&lt;1200,0,1)))</f>
        <v>0</v>
      </c>
      <c r="AQ36" s="43">
        <f>IF(AP36=1,($R36-Image_corners!S$3)/Image_corners!S$2,-99)</f>
        <v>-99</v>
      </c>
      <c r="AR36" s="43">
        <f>IF(AP36=1,($S36-Image_corners!S$4)/Image_corners!S$2,-99)</f>
        <v>-99</v>
      </c>
      <c r="AS36" s="43">
        <f>IF(ISNA(VLOOKUP($A36,Min_pix_val_per_plot!$AX$3:$BC$331,4,FALSE)),0,IF(OR(VLOOKUP($A36,Min_pix_val_per_plot!$AX$3:$BC$331,4,FALSE)=0,VLOOKUP($A36,Min_pix_val_per_plot!$AX$3:$BC$331,5,FALSE)=0,VLOOKUP($A36,Min_pix_val_per_plot!$AX$3:$BC$331,6,FALSE)=0),0,IF(VLOOKUP($A36,Min_pix_val_per_plot!$AX$3:$BC$331,2,FALSE)&lt;1200,0,1)))</f>
        <v>0</v>
      </c>
      <c r="AT36" s="43">
        <f>IF(AS36=1,($R36-Image_corners!V$3)/Image_corners!V$2,-99)</f>
        <v>-99</v>
      </c>
      <c r="AU36" s="43">
        <f>IF(AS36=1,($S36-Image_corners!V$4)/Image_corners!V$2,-99)</f>
        <v>-99</v>
      </c>
      <c r="AV36" s="43">
        <f>IF(ISNA(VLOOKUP($A36,Min_pix_val_per_plot!$BE$3:$BJ$296,4,FALSE)),0,IF(OR(VLOOKUP($A36,Min_pix_val_per_plot!$BE$3:$BJ$296,4,FALSE)=0,VLOOKUP($A36,Min_pix_val_per_plot!$BE$3:$BJ$296,5,FALSE)=0,VLOOKUP($A36,Min_pix_val_per_plot!$BE$3:$BJ$296,6,FALSE)=0),0,IF(VLOOKUP($A36,Min_pix_val_per_plot!$BE$3:$BJ$296,2,FALSE)&lt;1200,0,1)))</f>
        <v>0</v>
      </c>
      <c r="AW36" s="43">
        <f>IF(AV36=1,($R36-Image_corners!Y$3)/Image_corners!Y$2,-99)</f>
        <v>-99</v>
      </c>
      <c r="AX36" s="43">
        <f>IF(AV36=1,($S36-Image_corners!Y$4)/Image_corners!Y$2,-99)</f>
        <v>-99</v>
      </c>
      <c r="AY36" s="43">
        <f>IF(ISNA(VLOOKUP($A36,Min_pix_val_per_plot!$BL$3:$BQ$59,4,FALSE)),0,IF(OR(VLOOKUP($A36,Min_pix_val_per_plot!$BL$3:$BQ$59,4,FALSE)=0,VLOOKUP($A36,Min_pix_val_per_plot!$BL$3:$BQ$59,5,FALSE)=0,VLOOKUP($A36,Min_pix_val_per_plot!$BL$3:$BQ$59,6,FALSE)=0),0,IF(VLOOKUP($A36,Min_pix_val_per_plot!$BL$3:$BQ$59,2,FALSE)&lt;1200,0,1)))</f>
        <v>0</v>
      </c>
      <c r="AZ36" s="43">
        <f>IF(AY36=1,($R36-Image_corners!AB$3)/Image_corners!AB$2,-99)</f>
        <v>-99</v>
      </c>
      <c r="BA36" s="43">
        <f>IF(AY36=1,($S36-Image_corners!AB$4)/Image_corners!AB$2,-99)</f>
        <v>-99</v>
      </c>
      <c r="BB36" s="43">
        <f>IF(ISNA(VLOOKUP($A36,Min_pix_val_per_plot!$BS$3:$BX$82,4,FALSE)),0,IF(OR(VLOOKUP($A36,Min_pix_val_per_plot!$BS$3:$BX$82,4,FALSE)=0,VLOOKUP($A36,Min_pix_val_per_plot!$BS$3:$BX$82,5,FALSE)=0,VLOOKUP($A36,Min_pix_val_per_plot!$BS$3:$BX$82,6,FALSE)=0),0,IF(VLOOKUP($A36,Min_pix_val_per_plot!$BS$3:$BX$82,2,FALSE)&lt;1200,0,1)))</f>
        <v>1</v>
      </c>
      <c r="BC36" s="43">
        <f>IF(BB36=1,($R36-Image_corners!AE$3)/Image_corners!AE$2,-99)</f>
        <v>654.08132097276393</v>
      </c>
      <c r="BD36" s="43">
        <f>IF(BB36=1,($S36-Image_corners!AE$4)/Image_corners!AE$2,-99)</f>
        <v>-660.82053453351068</v>
      </c>
      <c r="BE36" s="43">
        <f>IF(ISNA(VLOOKUP($A36,Min_pix_val_per_plot!$BZ$3:$CE$66,4,FALSE)),0,IF(OR(VLOOKUP($A36,Min_pix_val_per_plot!$BZ$3:$CE$66,4,FALSE)=0,VLOOKUP($A36,Min_pix_val_per_plot!$BZ$3:$CE$66,5,FALSE)=0,VLOOKUP($A36,Min_pix_val_per_plot!$BZ$3:$CE$66,6,FALSE)=0),0,IF(VLOOKUP($A36,Min_pix_val_per_plot!$BZ$3:$CE$66,2,FALSE)&lt;1200,0,1)))</f>
        <v>0</v>
      </c>
      <c r="BF36" s="43">
        <f>IF(BE36=1,($R36-Image_corners!AH$3)/Image_corners!AH$2,-99)</f>
        <v>-99</v>
      </c>
      <c r="BG36" s="43">
        <f>IF(BE36=1,($S36-Image_corners!AH$4)/Image_corners!AH$2,-99)</f>
        <v>-99</v>
      </c>
    </row>
    <row r="37" spans="1:59">
      <c r="A37" s="36">
        <v>33</v>
      </c>
      <c r="B37" s="36">
        <v>2514307.9730000002</v>
      </c>
      <c r="C37" s="36">
        <v>6859943.2470000004</v>
      </c>
      <c r="D37" s="36">
        <v>188.4660954</v>
      </c>
      <c r="E37" s="36">
        <v>1</v>
      </c>
      <c r="F37" s="36">
        <v>0</v>
      </c>
      <c r="G37" s="36">
        <v>1</v>
      </c>
      <c r="H37" s="39">
        <v>499</v>
      </c>
      <c r="I37" s="39">
        <v>0.52304609218436904</v>
      </c>
      <c r="J37" s="39">
        <v>18.451005859375002</v>
      </c>
      <c r="K37" s="39">
        <v>12.8363581784032</v>
      </c>
      <c r="L37" s="39">
        <v>16.6949984741211</v>
      </c>
      <c r="M37" s="39">
        <v>932</v>
      </c>
      <c r="N37" s="39">
        <v>0.59227467811158796</v>
      </c>
      <c r="O37" s="39">
        <v>17.810991210937502</v>
      </c>
      <c r="P37" s="39">
        <v>12.4720914178146</v>
      </c>
      <c r="Q37" s="39">
        <v>16.3212519836426</v>
      </c>
      <c r="R37" s="41">
        <f t="shared" si="0"/>
        <v>356229.44540886959</v>
      </c>
      <c r="S37" s="41">
        <f t="shared" si="1"/>
        <v>6860051.8740827404</v>
      </c>
      <c r="T37" s="41">
        <f t="shared" si="2"/>
        <v>0.37374649047849928</v>
      </c>
      <c r="U37" s="41">
        <f t="shared" si="3"/>
        <v>-6.9228585927218922E-2</v>
      </c>
      <c r="V37" s="41">
        <f t="shared" si="4"/>
        <v>1</v>
      </c>
      <c r="W37" s="41">
        <f t="shared" si="5"/>
        <v>1</v>
      </c>
      <c r="X37" s="43">
        <f>IF(ISNA(VLOOKUP($A37,Min_pix_val_per_plot!$A$3:$F$241,4,FALSE)),0,IF(OR(VLOOKUP($A37,Min_pix_val_per_plot!$A$3:$F$241,4,FALSE)=0,VLOOKUP($A37,Min_pix_val_per_plot!$A$3:$F$241,5,FALSE)=0,VLOOKUP($A37,Min_pix_val_per_plot!$A$3:$F$241,6,FALSE)=0),0,IF(VLOOKUP($A37,Min_pix_val_per_plot!$A$3:$F$241,2,FALSE)&lt;1200,0,1)))</f>
        <v>0</v>
      </c>
      <c r="Y37" s="43">
        <f>IF(X37=1,($R37-Image_corners!A$3)/Image_corners!A$2,-99)</f>
        <v>-99</v>
      </c>
      <c r="Z37" s="43">
        <f>IF(X37=1,($S37-Image_corners!A$4)/Image_corners!A$2,-99)</f>
        <v>-99</v>
      </c>
      <c r="AA37" s="43">
        <f>IF(ISNA(VLOOKUP($A37,Min_pix_val_per_plot!$H$3:$M$299,4,FALSE)),0,IF(OR(VLOOKUP($A37,Min_pix_val_per_plot!$H$3:$M$299,4,FALSE)=0,VLOOKUP($A37,Min_pix_val_per_plot!$H$3:$M$299,5,FALSE)=0,VLOOKUP($A37,Min_pix_val_per_plot!$H$3:$M$299,6,FALSE)=0),0,IF(VLOOKUP($A37,Min_pix_val_per_plot!$H$3:$M$299,2,FALSE)&lt;1200,0,1)))</f>
        <v>0</v>
      </c>
      <c r="AB37" s="43">
        <f>IF(AA37=1,($R37-Image_corners!D$3)/Image_corners!D$2,-99)</f>
        <v>-99</v>
      </c>
      <c r="AC37" s="43">
        <f>IF(AA37=1,($S37-Image_corners!D$4)/Image_corners!D$2,-99)</f>
        <v>-99</v>
      </c>
      <c r="AD37" s="43">
        <f>IF(ISNA(VLOOKUP($A37,Min_pix_val_per_plot!$O$3:$T$327,4,FALSE)),0,IF(OR(VLOOKUP($A37,Min_pix_val_per_plot!$O$3:$T$327,4,FALSE)=0,VLOOKUP($A37,Min_pix_val_per_plot!$O$3:$T$327,5,FALSE)=0,VLOOKUP($A37,Min_pix_val_per_plot!$O$3:$T$327,6,FALSE)=0),0,IF(VLOOKUP($A37,Min_pix_val_per_plot!$O$3:$T$327,2,FALSE)&lt;1200,0,1)))</f>
        <v>0</v>
      </c>
      <c r="AE37" s="43">
        <f>IF(AD37=1,($R37-Image_corners!G$3)/Image_corners!G$2,-99)</f>
        <v>-99</v>
      </c>
      <c r="AF37" s="43">
        <f>IF(AD37=1,($S37-Image_corners!G$4)/Image_corners!G$2,-99)</f>
        <v>-99</v>
      </c>
      <c r="AG37" s="43">
        <f>IF(ISNA(VLOOKUP($A37,Min_pix_val_per_plot!$V$3:$AA$335,4,FALSE)),0,IF(OR(VLOOKUP($A37,Min_pix_val_per_plot!$V$3:$AA$335,4,FALSE)=0,VLOOKUP($A37,Min_pix_val_per_plot!$V$3:$AA$335,5,FALSE)=0,VLOOKUP($A37,Min_pix_val_per_plot!$V$3:$AA$335,6,FALSE)=0),0,IF(VLOOKUP($A37,Min_pix_val_per_plot!$V$3:$AA$335,2,FALSE)&lt;1200,0,1)))</f>
        <v>0</v>
      </c>
      <c r="AH37" s="43">
        <f>IF(AG37=1,($R37-Image_corners!J$3)/Image_corners!J$2,-99)</f>
        <v>-99</v>
      </c>
      <c r="AI37" s="43">
        <f>IF(AG37=1,($S37-Image_corners!J$4)/Image_corners!J$2,-99)</f>
        <v>-99</v>
      </c>
      <c r="AJ37" s="43">
        <f>IF(ISNA(VLOOKUP($A37,Min_pix_val_per_plot!$AC$3:$AH$345,4,FALSE)),0,IF(OR(VLOOKUP($A37,Min_pix_val_per_plot!$AC$3:$AH$345,4,FALSE)=0,VLOOKUP($A37,Min_pix_val_per_plot!$AC$3:$AH$345,5,FALSE)=0,VLOOKUP($A37,Min_pix_val_per_plot!$AC$3:$AH$345,6,FALSE)=0),0,IF(VLOOKUP($A37,Min_pix_val_per_plot!$AC$3:$AH$345,2,FALSE)&lt;1200,0,1)))</f>
        <v>0</v>
      </c>
      <c r="AK37" s="43">
        <f>IF(AJ37=1,($R37-Image_corners!M$3)/Image_corners!M$2,-99)</f>
        <v>-99</v>
      </c>
      <c r="AL37" s="43">
        <f>IF(AJ37=1,($S37-Image_corners!M$4)/Image_corners!M$2,-99)</f>
        <v>-99</v>
      </c>
      <c r="AM37" s="43">
        <f>IF(ISNA(VLOOKUP($A37,Min_pix_val_per_plot!$AJ$3:$AO$325,4,FALSE)),0,IF(OR(VLOOKUP($A37,Min_pix_val_per_plot!$AJ$3:$AO$325,4,FALSE)=0,VLOOKUP($A37,Min_pix_val_per_plot!$AJ$3:$AO$325,5,FALSE)=0,VLOOKUP($A37,Min_pix_val_per_plot!$AJ$3:$AO$325,6,FALSE)=0),0,IF(VLOOKUP($A37,Min_pix_val_per_plot!$AJ$3:$AO$325,2,FALSE)&lt;1200,0,1)))</f>
        <v>0</v>
      </c>
      <c r="AN37" s="43">
        <f>IF(AM37=1,($R37-Image_corners!P$3)/Image_corners!P$2,-99)</f>
        <v>-99</v>
      </c>
      <c r="AO37" s="43">
        <f>IF(AM37=1,($S37-Image_corners!P$4)/Image_corners!P$2,-99)</f>
        <v>-99</v>
      </c>
      <c r="AP37" s="43">
        <f>IF(ISNA(VLOOKUP($A37,Min_pix_val_per_plot!$AQ$3:$AV$386,4,FALSE)),0,IF(OR(VLOOKUP($A37,Min_pix_val_per_plot!$AQ$3:$AV$386,4,FALSE)=0,VLOOKUP($A37,Min_pix_val_per_plot!$AQ$3:$AV$386,5,FALSE)=0,VLOOKUP($A37,Min_pix_val_per_plot!$AQ$3:$AV$386,6,FALSE)=0),0,IF(VLOOKUP($A37,Min_pix_val_per_plot!$AQ$3:$AV$386,2,FALSE)&lt;1200,0,1)))</f>
        <v>0</v>
      </c>
      <c r="AQ37" s="43">
        <f>IF(AP37=1,($R37-Image_corners!S$3)/Image_corners!S$2,-99)</f>
        <v>-99</v>
      </c>
      <c r="AR37" s="43">
        <f>IF(AP37=1,($S37-Image_corners!S$4)/Image_corners!S$2,-99)</f>
        <v>-99</v>
      </c>
      <c r="AS37" s="43">
        <f>IF(ISNA(VLOOKUP($A37,Min_pix_val_per_plot!$AX$3:$BC$331,4,FALSE)),0,IF(OR(VLOOKUP($A37,Min_pix_val_per_plot!$AX$3:$BC$331,4,FALSE)=0,VLOOKUP($A37,Min_pix_val_per_plot!$AX$3:$BC$331,5,FALSE)=0,VLOOKUP($A37,Min_pix_val_per_plot!$AX$3:$BC$331,6,FALSE)=0),0,IF(VLOOKUP($A37,Min_pix_val_per_plot!$AX$3:$BC$331,2,FALSE)&lt;1200,0,1)))</f>
        <v>0</v>
      </c>
      <c r="AT37" s="43">
        <f>IF(AS37=1,($R37-Image_corners!V$3)/Image_corners!V$2,-99)</f>
        <v>-99</v>
      </c>
      <c r="AU37" s="43">
        <f>IF(AS37=1,($S37-Image_corners!V$4)/Image_corners!V$2,-99)</f>
        <v>-99</v>
      </c>
      <c r="AV37" s="43">
        <f>IF(ISNA(VLOOKUP($A37,Min_pix_val_per_plot!$BE$3:$BJ$296,4,FALSE)),0,IF(OR(VLOOKUP($A37,Min_pix_val_per_plot!$BE$3:$BJ$296,4,FALSE)=0,VLOOKUP($A37,Min_pix_val_per_plot!$BE$3:$BJ$296,5,FALSE)=0,VLOOKUP($A37,Min_pix_val_per_plot!$BE$3:$BJ$296,6,FALSE)=0),0,IF(VLOOKUP($A37,Min_pix_val_per_plot!$BE$3:$BJ$296,2,FALSE)&lt;1200,0,1)))</f>
        <v>0</v>
      </c>
      <c r="AW37" s="43">
        <f>IF(AV37=1,($R37-Image_corners!Y$3)/Image_corners!Y$2,-99)</f>
        <v>-99</v>
      </c>
      <c r="AX37" s="43">
        <f>IF(AV37=1,($S37-Image_corners!Y$4)/Image_corners!Y$2,-99)</f>
        <v>-99</v>
      </c>
      <c r="AY37" s="43">
        <f>IF(ISNA(VLOOKUP($A37,Min_pix_val_per_plot!$BL$3:$BQ$59,4,FALSE)),0,IF(OR(VLOOKUP($A37,Min_pix_val_per_plot!$BL$3:$BQ$59,4,FALSE)=0,VLOOKUP($A37,Min_pix_val_per_plot!$BL$3:$BQ$59,5,FALSE)=0,VLOOKUP($A37,Min_pix_val_per_plot!$BL$3:$BQ$59,6,FALSE)=0),0,IF(VLOOKUP($A37,Min_pix_val_per_plot!$BL$3:$BQ$59,2,FALSE)&lt;1200,0,1)))</f>
        <v>0</v>
      </c>
      <c r="AZ37" s="43">
        <f>IF(AY37=1,($R37-Image_corners!AB$3)/Image_corners!AB$2,-99)</f>
        <v>-99</v>
      </c>
      <c r="BA37" s="43">
        <f>IF(AY37=1,($S37-Image_corners!AB$4)/Image_corners!AB$2,-99)</f>
        <v>-99</v>
      </c>
      <c r="BB37" s="43">
        <f>IF(ISNA(VLOOKUP($A37,Min_pix_val_per_plot!$BS$3:$BX$82,4,FALSE)),0,IF(OR(VLOOKUP($A37,Min_pix_val_per_plot!$BS$3:$BX$82,4,FALSE)=0,VLOOKUP($A37,Min_pix_val_per_plot!$BS$3:$BX$82,5,FALSE)=0,VLOOKUP($A37,Min_pix_val_per_plot!$BS$3:$BX$82,6,FALSE)=0),0,IF(VLOOKUP($A37,Min_pix_val_per_plot!$BS$3:$BX$82,2,FALSE)&lt;1200,0,1)))</f>
        <v>1</v>
      </c>
      <c r="BC37" s="43">
        <f>IF(BB37=1,($R37-Image_corners!AE$3)/Image_corners!AE$2,-99)</f>
        <v>645.31802956538741</v>
      </c>
      <c r="BD37" s="43">
        <f>IF(BB37=1,($S37-Image_corners!AE$4)/Image_corners!AE$2,-99)</f>
        <v>-233.91972419805825</v>
      </c>
      <c r="BE37" s="43">
        <f>IF(ISNA(VLOOKUP($A37,Min_pix_val_per_plot!$BZ$3:$CE$66,4,FALSE)),0,IF(OR(VLOOKUP($A37,Min_pix_val_per_plot!$BZ$3:$CE$66,4,FALSE)=0,VLOOKUP($A37,Min_pix_val_per_plot!$BZ$3:$CE$66,5,FALSE)=0,VLOOKUP($A37,Min_pix_val_per_plot!$BZ$3:$CE$66,6,FALSE)=0),0,IF(VLOOKUP($A37,Min_pix_val_per_plot!$BZ$3:$CE$66,2,FALSE)&lt;1200,0,1)))</f>
        <v>0</v>
      </c>
      <c r="BF37" s="43">
        <f>IF(BE37=1,($R37-Image_corners!AH$3)/Image_corners!AH$2,-99)</f>
        <v>-99</v>
      </c>
      <c r="BG37" s="43">
        <f>IF(BE37=1,($S37-Image_corners!AH$4)/Image_corners!AH$2,-99)</f>
        <v>-99</v>
      </c>
    </row>
    <row r="38" spans="1:59">
      <c r="A38" s="36">
        <v>34</v>
      </c>
      <c r="B38" s="36">
        <v>2514379.841</v>
      </c>
      <c r="C38" s="36">
        <v>6860073.051</v>
      </c>
      <c r="D38" s="36">
        <v>192.29176889999999</v>
      </c>
      <c r="E38" s="36">
        <v>1</v>
      </c>
      <c r="F38" s="36">
        <v>1</v>
      </c>
      <c r="G38" s="36">
        <v>2</v>
      </c>
      <c r="H38" s="39">
        <v>1428</v>
      </c>
      <c r="I38" s="39">
        <v>0.23109243697479001</v>
      </c>
      <c r="J38" s="39">
        <v>21.9129962158203</v>
      </c>
      <c r="K38" s="39">
        <v>15.7736907675488</v>
      </c>
      <c r="L38" s="39">
        <v>19.803597564697299</v>
      </c>
      <c r="M38" s="39">
        <v>985</v>
      </c>
      <c r="N38" s="39">
        <v>0.39898477157360401</v>
      </c>
      <c r="O38" s="39">
        <v>20.399003906250002</v>
      </c>
      <c r="P38" s="39">
        <v>15.5172758628227</v>
      </c>
      <c r="Q38" s="39">
        <v>19.049151153564502</v>
      </c>
      <c r="R38" s="41">
        <f t="shared" si="0"/>
        <v>356307.21323005547</v>
      </c>
      <c r="S38" s="41">
        <f t="shared" si="1"/>
        <v>6860178.2031944823</v>
      </c>
      <c r="T38" s="41">
        <f t="shared" si="2"/>
        <v>0.75444641113279687</v>
      </c>
      <c r="U38" s="41">
        <f t="shared" si="3"/>
        <v>-0.167892334598814</v>
      </c>
      <c r="V38" s="41">
        <f t="shared" si="4"/>
        <v>1</v>
      </c>
      <c r="W38" s="41">
        <f t="shared" si="5"/>
        <v>1</v>
      </c>
      <c r="X38" s="43">
        <f>IF(ISNA(VLOOKUP($A38,Min_pix_val_per_plot!$A$3:$F$241,4,FALSE)),0,IF(OR(VLOOKUP($A38,Min_pix_val_per_plot!$A$3:$F$241,4,FALSE)=0,VLOOKUP($A38,Min_pix_val_per_plot!$A$3:$F$241,5,FALSE)=0,VLOOKUP($A38,Min_pix_val_per_plot!$A$3:$F$241,6,FALSE)=0),0,IF(VLOOKUP($A38,Min_pix_val_per_plot!$A$3:$F$241,2,FALSE)&lt;1200,0,1)))</f>
        <v>0</v>
      </c>
      <c r="Y38" s="43">
        <f>IF(X38=1,($R38-Image_corners!A$3)/Image_corners!A$2,-99)</f>
        <v>-99</v>
      </c>
      <c r="Z38" s="43">
        <f>IF(X38=1,($S38-Image_corners!A$4)/Image_corners!A$2,-99)</f>
        <v>-99</v>
      </c>
      <c r="AA38" s="43">
        <f>IF(ISNA(VLOOKUP($A38,Min_pix_val_per_plot!$H$3:$M$299,4,FALSE)),0,IF(OR(VLOOKUP($A38,Min_pix_val_per_plot!$H$3:$M$299,4,FALSE)=0,VLOOKUP($A38,Min_pix_val_per_plot!$H$3:$M$299,5,FALSE)=0,VLOOKUP($A38,Min_pix_val_per_plot!$H$3:$M$299,6,FALSE)=0),0,IF(VLOOKUP($A38,Min_pix_val_per_plot!$H$3:$M$299,2,FALSE)&lt;1200,0,1)))</f>
        <v>0</v>
      </c>
      <c r="AB38" s="43">
        <f>IF(AA38=1,($R38-Image_corners!D$3)/Image_corners!D$2,-99)</f>
        <v>-99</v>
      </c>
      <c r="AC38" s="43">
        <f>IF(AA38=1,($S38-Image_corners!D$4)/Image_corners!D$2,-99)</f>
        <v>-99</v>
      </c>
      <c r="AD38" s="43">
        <f>IF(ISNA(VLOOKUP($A38,Min_pix_val_per_plot!$O$3:$T$327,4,FALSE)),0,IF(OR(VLOOKUP($A38,Min_pix_val_per_plot!$O$3:$T$327,4,FALSE)=0,VLOOKUP($A38,Min_pix_val_per_plot!$O$3:$T$327,5,FALSE)=0,VLOOKUP($A38,Min_pix_val_per_plot!$O$3:$T$327,6,FALSE)=0),0,IF(VLOOKUP($A38,Min_pix_val_per_plot!$O$3:$T$327,2,FALSE)&lt;1200,0,1)))</f>
        <v>0</v>
      </c>
      <c r="AE38" s="43">
        <f>IF(AD38=1,($R38-Image_corners!G$3)/Image_corners!G$2,-99)</f>
        <v>-99</v>
      </c>
      <c r="AF38" s="43">
        <f>IF(AD38=1,($S38-Image_corners!G$4)/Image_corners!G$2,-99)</f>
        <v>-99</v>
      </c>
      <c r="AG38" s="43">
        <f>IF(ISNA(VLOOKUP($A38,Min_pix_val_per_plot!$V$3:$AA$335,4,FALSE)),0,IF(OR(VLOOKUP($A38,Min_pix_val_per_plot!$V$3:$AA$335,4,FALSE)=0,VLOOKUP($A38,Min_pix_val_per_plot!$V$3:$AA$335,5,FALSE)=0,VLOOKUP($A38,Min_pix_val_per_plot!$V$3:$AA$335,6,FALSE)=0),0,IF(VLOOKUP($A38,Min_pix_val_per_plot!$V$3:$AA$335,2,FALSE)&lt;1200,0,1)))</f>
        <v>1</v>
      </c>
      <c r="AH38" s="43">
        <f>IF(AG38=1,($R38-Image_corners!J$3)/Image_corners!J$2,-99)</f>
        <v>604.92646011093166</v>
      </c>
      <c r="AI38" s="43">
        <f>IF(AG38=1,($S38-Image_corners!J$4)/Image_corners!J$2,-99)</f>
        <v>-1618.093611035496</v>
      </c>
      <c r="AJ38" s="43">
        <f>IF(ISNA(VLOOKUP($A38,Min_pix_val_per_plot!$AC$3:$AH$345,4,FALSE)),0,IF(OR(VLOOKUP($A38,Min_pix_val_per_plot!$AC$3:$AH$345,4,FALSE)=0,VLOOKUP($A38,Min_pix_val_per_plot!$AC$3:$AH$345,5,FALSE)=0,VLOOKUP($A38,Min_pix_val_per_plot!$AC$3:$AH$345,6,FALSE)=0),0,IF(VLOOKUP($A38,Min_pix_val_per_plot!$AC$3:$AH$345,2,FALSE)&lt;1200,0,1)))</f>
        <v>0</v>
      </c>
      <c r="AK38" s="43">
        <f>IF(AJ38=1,($R38-Image_corners!M$3)/Image_corners!M$2,-99)</f>
        <v>-99</v>
      </c>
      <c r="AL38" s="43">
        <f>IF(AJ38=1,($S38-Image_corners!M$4)/Image_corners!M$2,-99)</f>
        <v>-99</v>
      </c>
      <c r="AM38" s="43">
        <f>IF(ISNA(VLOOKUP($A38,Min_pix_val_per_plot!$AJ$3:$AO$325,4,FALSE)),0,IF(OR(VLOOKUP($A38,Min_pix_val_per_plot!$AJ$3:$AO$325,4,FALSE)=0,VLOOKUP($A38,Min_pix_val_per_plot!$AJ$3:$AO$325,5,FALSE)=0,VLOOKUP($A38,Min_pix_val_per_plot!$AJ$3:$AO$325,6,FALSE)=0),0,IF(VLOOKUP($A38,Min_pix_val_per_plot!$AJ$3:$AO$325,2,FALSE)&lt;1200,0,1)))</f>
        <v>0</v>
      </c>
      <c r="AN38" s="43">
        <f>IF(AM38=1,($R38-Image_corners!P$3)/Image_corners!P$2,-99)</f>
        <v>-99</v>
      </c>
      <c r="AO38" s="43">
        <f>IF(AM38=1,($S38-Image_corners!P$4)/Image_corners!P$2,-99)</f>
        <v>-99</v>
      </c>
      <c r="AP38" s="43">
        <f>IF(ISNA(VLOOKUP($A38,Min_pix_val_per_plot!$AQ$3:$AV$386,4,FALSE)),0,IF(OR(VLOOKUP($A38,Min_pix_val_per_plot!$AQ$3:$AV$386,4,FALSE)=0,VLOOKUP($A38,Min_pix_val_per_plot!$AQ$3:$AV$386,5,FALSE)=0,VLOOKUP($A38,Min_pix_val_per_plot!$AQ$3:$AV$386,6,FALSE)=0),0,IF(VLOOKUP($A38,Min_pix_val_per_plot!$AQ$3:$AV$386,2,FALSE)&lt;1200,0,1)))</f>
        <v>0</v>
      </c>
      <c r="AQ38" s="43">
        <f>IF(AP38=1,($R38-Image_corners!S$3)/Image_corners!S$2,-99)</f>
        <v>-99</v>
      </c>
      <c r="AR38" s="43">
        <f>IF(AP38=1,($S38-Image_corners!S$4)/Image_corners!S$2,-99)</f>
        <v>-99</v>
      </c>
      <c r="AS38" s="43">
        <f>IF(ISNA(VLOOKUP($A38,Min_pix_val_per_plot!$AX$3:$BC$331,4,FALSE)),0,IF(OR(VLOOKUP($A38,Min_pix_val_per_plot!$AX$3:$BC$331,4,FALSE)=0,VLOOKUP($A38,Min_pix_val_per_plot!$AX$3:$BC$331,5,FALSE)=0,VLOOKUP($A38,Min_pix_val_per_plot!$AX$3:$BC$331,6,FALSE)=0),0,IF(VLOOKUP($A38,Min_pix_val_per_plot!$AX$3:$BC$331,2,FALSE)&lt;1200,0,1)))</f>
        <v>0</v>
      </c>
      <c r="AT38" s="43">
        <f>IF(AS38=1,($R38-Image_corners!V$3)/Image_corners!V$2,-99)</f>
        <v>-99</v>
      </c>
      <c r="AU38" s="43">
        <f>IF(AS38=1,($S38-Image_corners!V$4)/Image_corners!V$2,-99)</f>
        <v>-99</v>
      </c>
      <c r="AV38" s="43">
        <f>IF(ISNA(VLOOKUP($A38,Min_pix_val_per_plot!$BE$3:$BJ$296,4,FALSE)),0,IF(OR(VLOOKUP($A38,Min_pix_val_per_plot!$BE$3:$BJ$296,4,FALSE)=0,VLOOKUP($A38,Min_pix_val_per_plot!$BE$3:$BJ$296,5,FALSE)=0,VLOOKUP($A38,Min_pix_val_per_plot!$BE$3:$BJ$296,6,FALSE)=0),0,IF(VLOOKUP($A38,Min_pix_val_per_plot!$BE$3:$BJ$296,2,FALSE)&lt;1200,0,1)))</f>
        <v>0</v>
      </c>
      <c r="AW38" s="43">
        <f>IF(AV38=1,($R38-Image_corners!Y$3)/Image_corners!Y$2,-99)</f>
        <v>-99</v>
      </c>
      <c r="AX38" s="43">
        <f>IF(AV38=1,($S38-Image_corners!Y$4)/Image_corners!Y$2,-99)</f>
        <v>-99</v>
      </c>
      <c r="AY38" s="43">
        <f>IF(ISNA(VLOOKUP($A38,Min_pix_val_per_plot!$BL$3:$BQ$59,4,FALSE)),0,IF(OR(VLOOKUP($A38,Min_pix_val_per_plot!$BL$3:$BQ$59,4,FALSE)=0,VLOOKUP($A38,Min_pix_val_per_plot!$BL$3:$BQ$59,5,FALSE)=0,VLOOKUP($A38,Min_pix_val_per_plot!$BL$3:$BQ$59,6,FALSE)=0),0,IF(VLOOKUP($A38,Min_pix_val_per_plot!$BL$3:$BQ$59,2,FALSE)&lt;1200,0,1)))</f>
        <v>0</v>
      </c>
      <c r="AZ38" s="43">
        <f>IF(AY38=1,($R38-Image_corners!AB$3)/Image_corners!AB$2,-99)</f>
        <v>-99</v>
      </c>
      <c r="BA38" s="43">
        <f>IF(AY38=1,($S38-Image_corners!AB$4)/Image_corners!AB$2,-99)</f>
        <v>-99</v>
      </c>
      <c r="BB38" s="43">
        <f>IF(ISNA(VLOOKUP($A38,Min_pix_val_per_plot!$BS$3:$BX$82,4,FALSE)),0,IF(OR(VLOOKUP($A38,Min_pix_val_per_plot!$BS$3:$BX$82,4,FALSE)=0,VLOOKUP($A38,Min_pix_val_per_plot!$BS$3:$BX$82,5,FALSE)=0,VLOOKUP($A38,Min_pix_val_per_plot!$BS$3:$BX$82,6,FALSE)=0),0,IF(VLOOKUP($A38,Min_pix_val_per_plot!$BS$3:$BX$82,2,FALSE)&lt;1200,0,1)))</f>
        <v>0</v>
      </c>
      <c r="BC38" s="43">
        <f>IF(BB38=1,($R38-Image_corners!AE$3)/Image_corners!AE$2,-99)</f>
        <v>-99</v>
      </c>
      <c r="BD38" s="43">
        <f>IF(BB38=1,($S38-Image_corners!AE$4)/Image_corners!AE$2,-99)</f>
        <v>-99</v>
      </c>
      <c r="BE38" s="43">
        <f>IF(ISNA(VLOOKUP($A38,Min_pix_val_per_plot!$BZ$3:$CE$66,4,FALSE)),0,IF(OR(VLOOKUP($A38,Min_pix_val_per_plot!$BZ$3:$CE$66,4,FALSE)=0,VLOOKUP($A38,Min_pix_val_per_plot!$BZ$3:$CE$66,5,FALSE)=0,VLOOKUP($A38,Min_pix_val_per_plot!$BZ$3:$CE$66,6,FALSE)=0),0,IF(VLOOKUP($A38,Min_pix_val_per_plot!$BZ$3:$CE$66,2,FALSE)&lt;1200,0,1)))</f>
        <v>0</v>
      </c>
      <c r="BF38" s="43">
        <f>IF(BE38=1,($R38-Image_corners!AH$3)/Image_corners!AH$2,-99)</f>
        <v>-99</v>
      </c>
      <c r="BG38" s="43">
        <f>IF(BE38=1,($S38-Image_corners!AH$4)/Image_corners!AH$2,-99)</f>
        <v>-99</v>
      </c>
    </row>
    <row r="39" spans="1:59">
      <c r="A39" s="36">
        <v>35</v>
      </c>
      <c r="B39" s="36">
        <v>2514327.1779999998</v>
      </c>
      <c r="C39" s="36">
        <v>6860155.8619999997</v>
      </c>
      <c r="D39" s="36">
        <v>197.35454390000001</v>
      </c>
      <c r="E39" s="36">
        <v>1</v>
      </c>
      <c r="F39" s="36">
        <v>1</v>
      </c>
      <c r="G39" s="36">
        <v>2</v>
      </c>
      <c r="H39" s="39">
        <v>1467</v>
      </c>
      <c r="I39" s="39">
        <v>0.278800272665303</v>
      </c>
      <c r="J39" s="39">
        <v>21.4479998779297</v>
      </c>
      <c r="K39" s="39">
        <v>15.265779202610901</v>
      </c>
      <c r="L39" s="39">
        <v>20.088206787109399</v>
      </c>
      <c r="M39" s="39">
        <v>944</v>
      </c>
      <c r="N39" s="39">
        <v>0.420550847457627</v>
      </c>
      <c r="O39" s="39">
        <v>20.821000976562502</v>
      </c>
      <c r="P39" s="39">
        <v>15.3759656174571</v>
      </c>
      <c r="Q39" s="39">
        <v>19.361302490234401</v>
      </c>
      <c r="R39" s="41">
        <f t="shared" si="0"/>
        <v>356258.43434071698</v>
      </c>
      <c r="S39" s="41">
        <f t="shared" si="1"/>
        <v>6860263.3425412243</v>
      </c>
      <c r="T39" s="41">
        <f t="shared" si="2"/>
        <v>0.72690429687499858</v>
      </c>
      <c r="U39" s="41">
        <f t="shared" si="3"/>
        <v>-0.141750574792324</v>
      </c>
      <c r="V39" s="41">
        <f t="shared" si="4"/>
        <v>1</v>
      </c>
      <c r="W39" s="41">
        <f t="shared" si="5"/>
        <v>1</v>
      </c>
      <c r="X39" s="43">
        <f>IF(ISNA(VLOOKUP($A39,Min_pix_val_per_plot!$A$3:$F$241,4,FALSE)),0,IF(OR(VLOOKUP($A39,Min_pix_val_per_plot!$A$3:$F$241,4,FALSE)=0,VLOOKUP($A39,Min_pix_val_per_plot!$A$3:$F$241,5,FALSE)=0,VLOOKUP($A39,Min_pix_val_per_plot!$A$3:$F$241,6,FALSE)=0),0,IF(VLOOKUP($A39,Min_pix_val_per_plot!$A$3:$F$241,2,FALSE)&lt;1200,0,1)))</f>
        <v>0</v>
      </c>
      <c r="Y39" s="43">
        <f>IF(X39=1,($R39-Image_corners!A$3)/Image_corners!A$2,-99)</f>
        <v>-99</v>
      </c>
      <c r="Z39" s="43">
        <f>IF(X39=1,($S39-Image_corners!A$4)/Image_corners!A$2,-99)</f>
        <v>-99</v>
      </c>
      <c r="AA39" s="43">
        <f>IF(ISNA(VLOOKUP($A39,Min_pix_val_per_plot!$H$3:$M$299,4,FALSE)),0,IF(OR(VLOOKUP($A39,Min_pix_val_per_plot!$H$3:$M$299,4,FALSE)=0,VLOOKUP($A39,Min_pix_val_per_plot!$H$3:$M$299,5,FALSE)=0,VLOOKUP($A39,Min_pix_val_per_plot!$H$3:$M$299,6,FALSE)=0),0,IF(VLOOKUP($A39,Min_pix_val_per_plot!$H$3:$M$299,2,FALSE)&lt;1200,0,1)))</f>
        <v>0</v>
      </c>
      <c r="AB39" s="43">
        <f>IF(AA39=1,($R39-Image_corners!D$3)/Image_corners!D$2,-99)</f>
        <v>-99</v>
      </c>
      <c r="AC39" s="43">
        <f>IF(AA39=1,($S39-Image_corners!D$4)/Image_corners!D$2,-99)</f>
        <v>-99</v>
      </c>
      <c r="AD39" s="43">
        <f>IF(ISNA(VLOOKUP($A39,Min_pix_val_per_plot!$O$3:$T$327,4,FALSE)),0,IF(OR(VLOOKUP($A39,Min_pix_val_per_plot!$O$3:$T$327,4,FALSE)=0,VLOOKUP($A39,Min_pix_val_per_plot!$O$3:$T$327,5,FALSE)=0,VLOOKUP($A39,Min_pix_val_per_plot!$O$3:$T$327,6,FALSE)=0),0,IF(VLOOKUP($A39,Min_pix_val_per_plot!$O$3:$T$327,2,FALSE)&lt;1200,0,1)))</f>
        <v>0</v>
      </c>
      <c r="AE39" s="43">
        <f>IF(AD39=1,($R39-Image_corners!G$3)/Image_corners!G$2,-99)</f>
        <v>-99</v>
      </c>
      <c r="AF39" s="43">
        <f>IF(AD39=1,($S39-Image_corners!G$4)/Image_corners!G$2,-99)</f>
        <v>-99</v>
      </c>
      <c r="AG39" s="43">
        <f>IF(ISNA(VLOOKUP($A39,Min_pix_val_per_plot!$V$3:$AA$335,4,FALSE)),0,IF(OR(VLOOKUP($A39,Min_pix_val_per_plot!$V$3:$AA$335,4,FALSE)=0,VLOOKUP($A39,Min_pix_val_per_plot!$V$3:$AA$335,5,FALSE)=0,VLOOKUP($A39,Min_pix_val_per_plot!$V$3:$AA$335,6,FALSE)=0),0,IF(VLOOKUP($A39,Min_pix_val_per_plot!$V$3:$AA$335,2,FALSE)&lt;1200,0,1)))</f>
        <v>1</v>
      </c>
      <c r="AH39" s="43">
        <f>IF(AG39=1,($R39-Image_corners!J$3)/Image_corners!J$2,-99)</f>
        <v>507.36868143395986</v>
      </c>
      <c r="AI39" s="43">
        <f>IF(AG39=1,($S39-Image_corners!J$4)/Image_corners!J$2,-99)</f>
        <v>-1447.8149175513536</v>
      </c>
      <c r="AJ39" s="43">
        <f>IF(ISNA(VLOOKUP($A39,Min_pix_val_per_plot!$AC$3:$AH$345,4,FALSE)),0,IF(OR(VLOOKUP($A39,Min_pix_val_per_plot!$AC$3:$AH$345,4,FALSE)=0,VLOOKUP($A39,Min_pix_val_per_plot!$AC$3:$AH$345,5,FALSE)=0,VLOOKUP($A39,Min_pix_val_per_plot!$AC$3:$AH$345,6,FALSE)=0),0,IF(VLOOKUP($A39,Min_pix_val_per_plot!$AC$3:$AH$345,2,FALSE)&lt;1200,0,1)))</f>
        <v>0</v>
      </c>
      <c r="AK39" s="43">
        <f>IF(AJ39=1,($R39-Image_corners!M$3)/Image_corners!M$2,-99)</f>
        <v>-99</v>
      </c>
      <c r="AL39" s="43">
        <f>IF(AJ39=1,($S39-Image_corners!M$4)/Image_corners!M$2,-99)</f>
        <v>-99</v>
      </c>
      <c r="AM39" s="43">
        <f>IF(ISNA(VLOOKUP($A39,Min_pix_val_per_plot!$AJ$3:$AO$325,4,FALSE)),0,IF(OR(VLOOKUP($A39,Min_pix_val_per_plot!$AJ$3:$AO$325,4,FALSE)=0,VLOOKUP($A39,Min_pix_val_per_plot!$AJ$3:$AO$325,5,FALSE)=0,VLOOKUP($A39,Min_pix_val_per_plot!$AJ$3:$AO$325,6,FALSE)=0),0,IF(VLOOKUP($A39,Min_pix_val_per_plot!$AJ$3:$AO$325,2,FALSE)&lt;1200,0,1)))</f>
        <v>0</v>
      </c>
      <c r="AN39" s="43">
        <f>IF(AM39=1,($R39-Image_corners!P$3)/Image_corners!P$2,-99)</f>
        <v>-99</v>
      </c>
      <c r="AO39" s="43">
        <f>IF(AM39=1,($S39-Image_corners!P$4)/Image_corners!P$2,-99)</f>
        <v>-99</v>
      </c>
      <c r="AP39" s="43">
        <f>IF(ISNA(VLOOKUP($A39,Min_pix_val_per_plot!$AQ$3:$AV$386,4,FALSE)),0,IF(OR(VLOOKUP($A39,Min_pix_val_per_plot!$AQ$3:$AV$386,4,FALSE)=0,VLOOKUP($A39,Min_pix_val_per_plot!$AQ$3:$AV$386,5,FALSE)=0,VLOOKUP($A39,Min_pix_val_per_plot!$AQ$3:$AV$386,6,FALSE)=0),0,IF(VLOOKUP($A39,Min_pix_val_per_plot!$AQ$3:$AV$386,2,FALSE)&lt;1200,0,1)))</f>
        <v>0</v>
      </c>
      <c r="AQ39" s="43">
        <f>IF(AP39=1,($R39-Image_corners!S$3)/Image_corners!S$2,-99)</f>
        <v>-99</v>
      </c>
      <c r="AR39" s="43">
        <f>IF(AP39=1,($S39-Image_corners!S$4)/Image_corners!S$2,-99)</f>
        <v>-99</v>
      </c>
      <c r="AS39" s="43">
        <f>IF(ISNA(VLOOKUP($A39,Min_pix_val_per_plot!$AX$3:$BC$331,4,FALSE)),0,IF(OR(VLOOKUP($A39,Min_pix_val_per_plot!$AX$3:$BC$331,4,FALSE)=0,VLOOKUP($A39,Min_pix_val_per_plot!$AX$3:$BC$331,5,FALSE)=0,VLOOKUP($A39,Min_pix_val_per_plot!$AX$3:$BC$331,6,FALSE)=0),0,IF(VLOOKUP($A39,Min_pix_val_per_plot!$AX$3:$BC$331,2,FALSE)&lt;1200,0,1)))</f>
        <v>0</v>
      </c>
      <c r="AT39" s="43">
        <f>IF(AS39=1,($R39-Image_corners!V$3)/Image_corners!V$2,-99)</f>
        <v>-99</v>
      </c>
      <c r="AU39" s="43">
        <f>IF(AS39=1,($S39-Image_corners!V$4)/Image_corners!V$2,-99)</f>
        <v>-99</v>
      </c>
      <c r="AV39" s="43">
        <f>IF(ISNA(VLOOKUP($A39,Min_pix_val_per_plot!$BE$3:$BJ$296,4,FALSE)),0,IF(OR(VLOOKUP($A39,Min_pix_val_per_plot!$BE$3:$BJ$296,4,FALSE)=0,VLOOKUP($A39,Min_pix_val_per_plot!$BE$3:$BJ$296,5,FALSE)=0,VLOOKUP($A39,Min_pix_val_per_plot!$BE$3:$BJ$296,6,FALSE)=0),0,IF(VLOOKUP($A39,Min_pix_val_per_plot!$BE$3:$BJ$296,2,FALSE)&lt;1200,0,1)))</f>
        <v>0</v>
      </c>
      <c r="AW39" s="43">
        <f>IF(AV39=1,($R39-Image_corners!Y$3)/Image_corners!Y$2,-99)</f>
        <v>-99</v>
      </c>
      <c r="AX39" s="43">
        <f>IF(AV39=1,($S39-Image_corners!Y$4)/Image_corners!Y$2,-99)</f>
        <v>-99</v>
      </c>
      <c r="AY39" s="43">
        <f>IF(ISNA(VLOOKUP($A39,Min_pix_val_per_plot!$BL$3:$BQ$59,4,FALSE)),0,IF(OR(VLOOKUP($A39,Min_pix_val_per_plot!$BL$3:$BQ$59,4,FALSE)=0,VLOOKUP($A39,Min_pix_val_per_plot!$BL$3:$BQ$59,5,FALSE)=0,VLOOKUP($A39,Min_pix_val_per_plot!$BL$3:$BQ$59,6,FALSE)=0),0,IF(VLOOKUP($A39,Min_pix_val_per_plot!$BL$3:$BQ$59,2,FALSE)&lt;1200,0,1)))</f>
        <v>0</v>
      </c>
      <c r="AZ39" s="43">
        <f>IF(AY39=1,($R39-Image_corners!AB$3)/Image_corners!AB$2,-99)</f>
        <v>-99</v>
      </c>
      <c r="BA39" s="43">
        <f>IF(AY39=1,($S39-Image_corners!AB$4)/Image_corners!AB$2,-99)</f>
        <v>-99</v>
      </c>
      <c r="BB39" s="43">
        <f>IF(ISNA(VLOOKUP($A39,Min_pix_val_per_plot!$BS$3:$BX$82,4,FALSE)),0,IF(OR(VLOOKUP($A39,Min_pix_val_per_plot!$BS$3:$BX$82,4,FALSE)=0,VLOOKUP($A39,Min_pix_val_per_plot!$BS$3:$BX$82,5,FALSE)=0,VLOOKUP($A39,Min_pix_val_per_plot!$BS$3:$BX$82,6,FALSE)=0),0,IF(VLOOKUP($A39,Min_pix_val_per_plot!$BS$3:$BX$82,2,FALSE)&lt;1200,0,1)))</f>
        <v>0</v>
      </c>
      <c r="BC39" s="43">
        <f>IF(BB39=1,($R39-Image_corners!AE$3)/Image_corners!AE$2,-99)</f>
        <v>-99</v>
      </c>
      <c r="BD39" s="43">
        <f>IF(BB39=1,($S39-Image_corners!AE$4)/Image_corners!AE$2,-99)</f>
        <v>-99</v>
      </c>
      <c r="BE39" s="43">
        <f>IF(ISNA(VLOOKUP($A39,Min_pix_val_per_plot!$BZ$3:$CE$66,4,FALSE)),0,IF(OR(VLOOKUP($A39,Min_pix_val_per_plot!$BZ$3:$CE$66,4,FALSE)=0,VLOOKUP($A39,Min_pix_val_per_plot!$BZ$3:$CE$66,5,FALSE)=0,VLOOKUP($A39,Min_pix_val_per_plot!$BZ$3:$CE$66,6,FALSE)=0),0,IF(VLOOKUP($A39,Min_pix_val_per_plot!$BZ$3:$CE$66,2,FALSE)&lt;1200,0,1)))</f>
        <v>0</v>
      </c>
      <c r="BF39" s="43">
        <f>IF(BE39=1,($R39-Image_corners!AH$3)/Image_corners!AH$2,-99)</f>
        <v>-99</v>
      </c>
      <c r="BG39" s="43">
        <f>IF(BE39=1,($S39-Image_corners!AH$4)/Image_corners!AH$2,-99)</f>
        <v>-99</v>
      </c>
    </row>
    <row r="40" spans="1:59">
      <c r="A40" s="36">
        <v>36</v>
      </c>
      <c r="B40" s="36">
        <v>2514319.0580000002</v>
      </c>
      <c r="C40" s="36">
        <v>6860272.2529999996</v>
      </c>
      <c r="D40" s="36">
        <v>200.9349809</v>
      </c>
      <c r="E40" s="36">
        <v>1</v>
      </c>
      <c r="F40" s="36">
        <v>1</v>
      </c>
      <c r="G40" s="36">
        <v>1</v>
      </c>
      <c r="H40" s="39">
        <v>1226</v>
      </c>
      <c r="I40" s="39">
        <v>0.374388254486134</v>
      </c>
      <c r="J40" s="39">
        <v>21.2579974365235</v>
      </c>
      <c r="K40" s="39">
        <v>14.087662758559899</v>
      </c>
      <c r="L40" s="39">
        <v>18.221107788086002</v>
      </c>
      <c r="M40" s="39">
        <v>913</v>
      </c>
      <c r="N40" s="39">
        <v>0.48083242059145698</v>
      </c>
      <c r="O40" s="39">
        <v>20.2890032958985</v>
      </c>
      <c r="P40" s="39">
        <v>13.7337322276957</v>
      </c>
      <c r="Q40" s="39">
        <v>17.5221064758301</v>
      </c>
      <c r="R40" s="41">
        <f t="shared" si="0"/>
        <v>356255.69305660279</v>
      </c>
      <c r="S40" s="41">
        <f t="shared" si="1"/>
        <v>6860379.9656071179</v>
      </c>
      <c r="T40" s="41">
        <f t="shared" si="2"/>
        <v>0.69900131225590201</v>
      </c>
      <c r="U40" s="41">
        <f t="shared" si="3"/>
        <v>-0.10644416610532298</v>
      </c>
      <c r="V40" s="41">
        <f t="shared" si="4"/>
        <v>1</v>
      </c>
      <c r="W40" s="41">
        <f t="shared" si="5"/>
        <v>1</v>
      </c>
      <c r="X40" s="43">
        <f>IF(ISNA(VLOOKUP($A40,Min_pix_val_per_plot!$A$3:$F$241,4,FALSE)),0,IF(OR(VLOOKUP($A40,Min_pix_val_per_plot!$A$3:$F$241,4,FALSE)=0,VLOOKUP($A40,Min_pix_val_per_plot!$A$3:$F$241,5,FALSE)=0,VLOOKUP($A40,Min_pix_val_per_plot!$A$3:$F$241,6,FALSE)=0),0,IF(VLOOKUP($A40,Min_pix_val_per_plot!$A$3:$F$241,2,FALSE)&lt;1200,0,1)))</f>
        <v>0</v>
      </c>
      <c r="Y40" s="43">
        <f>IF(X40=1,($R40-Image_corners!A$3)/Image_corners!A$2,-99)</f>
        <v>-99</v>
      </c>
      <c r="Z40" s="43">
        <f>IF(X40=1,($S40-Image_corners!A$4)/Image_corners!A$2,-99)</f>
        <v>-99</v>
      </c>
      <c r="AA40" s="43">
        <f>IF(ISNA(VLOOKUP($A40,Min_pix_val_per_plot!$H$3:$M$299,4,FALSE)),0,IF(OR(VLOOKUP($A40,Min_pix_val_per_plot!$H$3:$M$299,4,FALSE)=0,VLOOKUP($A40,Min_pix_val_per_plot!$H$3:$M$299,5,FALSE)=0,VLOOKUP($A40,Min_pix_val_per_plot!$H$3:$M$299,6,FALSE)=0),0,IF(VLOOKUP($A40,Min_pix_val_per_plot!$H$3:$M$299,2,FALSE)&lt;1200,0,1)))</f>
        <v>0</v>
      </c>
      <c r="AB40" s="43">
        <f>IF(AA40=1,($R40-Image_corners!D$3)/Image_corners!D$2,-99)</f>
        <v>-99</v>
      </c>
      <c r="AC40" s="43">
        <f>IF(AA40=1,($S40-Image_corners!D$4)/Image_corners!D$2,-99)</f>
        <v>-99</v>
      </c>
      <c r="AD40" s="43">
        <f>IF(ISNA(VLOOKUP($A40,Min_pix_val_per_plot!$O$3:$T$327,4,FALSE)),0,IF(OR(VLOOKUP($A40,Min_pix_val_per_plot!$O$3:$T$327,4,FALSE)=0,VLOOKUP($A40,Min_pix_val_per_plot!$O$3:$T$327,5,FALSE)=0,VLOOKUP($A40,Min_pix_val_per_plot!$O$3:$T$327,6,FALSE)=0),0,IF(VLOOKUP($A40,Min_pix_val_per_plot!$O$3:$T$327,2,FALSE)&lt;1200,0,1)))</f>
        <v>0</v>
      </c>
      <c r="AE40" s="43">
        <f>IF(AD40=1,($R40-Image_corners!G$3)/Image_corners!G$2,-99)</f>
        <v>-99</v>
      </c>
      <c r="AF40" s="43">
        <f>IF(AD40=1,($S40-Image_corners!G$4)/Image_corners!G$2,-99)</f>
        <v>-99</v>
      </c>
      <c r="AG40" s="43">
        <f>IF(ISNA(VLOOKUP($A40,Min_pix_val_per_plot!$V$3:$AA$335,4,FALSE)),0,IF(OR(VLOOKUP($A40,Min_pix_val_per_plot!$V$3:$AA$335,4,FALSE)=0,VLOOKUP($A40,Min_pix_val_per_plot!$V$3:$AA$335,5,FALSE)=0,VLOOKUP($A40,Min_pix_val_per_plot!$V$3:$AA$335,6,FALSE)=0),0,IF(VLOOKUP($A40,Min_pix_val_per_plot!$V$3:$AA$335,2,FALSE)&lt;1200,0,1)))</f>
        <v>1</v>
      </c>
      <c r="AH40" s="43">
        <f>IF(AG40=1,($R40-Image_corners!J$3)/Image_corners!J$2,-99)</f>
        <v>501.88611320557538</v>
      </c>
      <c r="AI40" s="43">
        <f>IF(AG40=1,($S40-Image_corners!J$4)/Image_corners!J$2,-99)</f>
        <v>-1214.568785764277</v>
      </c>
      <c r="AJ40" s="43">
        <f>IF(ISNA(VLOOKUP($A40,Min_pix_val_per_plot!$AC$3:$AH$345,4,FALSE)),0,IF(OR(VLOOKUP($A40,Min_pix_val_per_plot!$AC$3:$AH$345,4,FALSE)=0,VLOOKUP($A40,Min_pix_val_per_plot!$AC$3:$AH$345,5,FALSE)=0,VLOOKUP($A40,Min_pix_val_per_plot!$AC$3:$AH$345,6,FALSE)=0),0,IF(VLOOKUP($A40,Min_pix_val_per_plot!$AC$3:$AH$345,2,FALSE)&lt;1200,0,1)))</f>
        <v>0</v>
      </c>
      <c r="AK40" s="43">
        <f>IF(AJ40=1,($R40-Image_corners!M$3)/Image_corners!M$2,-99)</f>
        <v>-99</v>
      </c>
      <c r="AL40" s="43">
        <f>IF(AJ40=1,($S40-Image_corners!M$4)/Image_corners!M$2,-99)</f>
        <v>-99</v>
      </c>
      <c r="AM40" s="43">
        <f>IF(ISNA(VLOOKUP($A40,Min_pix_val_per_plot!$AJ$3:$AO$325,4,FALSE)),0,IF(OR(VLOOKUP($A40,Min_pix_val_per_plot!$AJ$3:$AO$325,4,FALSE)=0,VLOOKUP($A40,Min_pix_val_per_plot!$AJ$3:$AO$325,5,FALSE)=0,VLOOKUP($A40,Min_pix_val_per_plot!$AJ$3:$AO$325,6,FALSE)=0),0,IF(VLOOKUP($A40,Min_pix_val_per_plot!$AJ$3:$AO$325,2,FALSE)&lt;1200,0,1)))</f>
        <v>0</v>
      </c>
      <c r="AN40" s="43">
        <f>IF(AM40=1,($R40-Image_corners!P$3)/Image_corners!P$2,-99)</f>
        <v>-99</v>
      </c>
      <c r="AO40" s="43">
        <f>IF(AM40=1,($S40-Image_corners!P$4)/Image_corners!P$2,-99)</f>
        <v>-99</v>
      </c>
      <c r="AP40" s="43">
        <f>IF(ISNA(VLOOKUP($A40,Min_pix_val_per_plot!$AQ$3:$AV$386,4,FALSE)),0,IF(OR(VLOOKUP($A40,Min_pix_val_per_plot!$AQ$3:$AV$386,4,FALSE)=0,VLOOKUP($A40,Min_pix_val_per_plot!$AQ$3:$AV$386,5,FALSE)=0,VLOOKUP($A40,Min_pix_val_per_plot!$AQ$3:$AV$386,6,FALSE)=0),0,IF(VLOOKUP($A40,Min_pix_val_per_plot!$AQ$3:$AV$386,2,FALSE)&lt;1200,0,1)))</f>
        <v>0</v>
      </c>
      <c r="AQ40" s="43">
        <f>IF(AP40=1,($R40-Image_corners!S$3)/Image_corners!S$2,-99)</f>
        <v>-99</v>
      </c>
      <c r="AR40" s="43">
        <f>IF(AP40=1,($S40-Image_corners!S$4)/Image_corners!S$2,-99)</f>
        <v>-99</v>
      </c>
      <c r="AS40" s="43">
        <f>IF(ISNA(VLOOKUP($A40,Min_pix_val_per_plot!$AX$3:$BC$331,4,FALSE)),0,IF(OR(VLOOKUP($A40,Min_pix_val_per_plot!$AX$3:$BC$331,4,FALSE)=0,VLOOKUP($A40,Min_pix_val_per_plot!$AX$3:$BC$331,5,FALSE)=0,VLOOKUP($A40,Min_pix_val_per_plot!$AX$3:$BC$331,6,FALSE)=0),0,IF(VLOOKUP($A40,Min_pix_val_per_plot!$AX$3:$BC$331,2,FALSE)&lt;1200,0,1)))</f>
        <v>0</v>
      </c>
      <c r="AT40" s="43">
        <f>IF(AS40=1,($R40-Image_corners!V$3)/Image_corners!V$2,-99)</f>
        <v>-99</v>
      </c>
      <c r="AU40" s="43">
        <f>IF(AS40=1,($S40-Image_corners!V$4)/Image_corners!V$2,-99)</f>
        <v>-99</v>
      </c>
      <c r="AV40" s="43">
        <f>IF(ISNA(VLOOKUP($A40,Min_pix_val_per_plot!$BE$3:$BJ$296,4,FALSE)),0,IF(OR(VLOOKUP($A40,Min_pix_val_per_plot!$BE$3:$BJ$296,4,FALSE)=0,VLOOKUP($A40,Min_pix_val_per_plot!$BE$3:$BJ$296,5,FALSE)=0,VLOOKUP($A40,Min_pix_val_per_plot!$BE$3:$BJ$296,6,FALSE)=0),0,IF(VLOOKUP($A40,Min_pix_val_per_plot!$BE$3:$BJ$296,2,FALSE)&lt;1200,0,1)))</f>
        <v>0</v>
      </c>
      <c r="AW40" s="43">
        <f>IF(AV40=1,($R40-Image_corners!Y$3)/Image_corners!Y$2,-99)</f>
        <v>-99</v>
      </c>
      <c r="AX40" s="43">
        <f>IF(AV40=1,($S40-Image_corners!Y$4)/Image_corners!Y$2,-99)</f>
        <v>-99</v>
      </c>
      <c r="AY40" s="43">
        <f>IF(ISNA(VLOOKUP($A40,Min_pix_val_per_plot!$BL$3:$BQ$59,4,FALSE)),0,IF(OR(VLOOKUP($A40,Min_pix_val_per_plot!$BL$3:$BQ$59,4,FALSE)=0,VLOOKUP($A40,Min_pix_val_per_plot!$BL$3:$BQ$59,5,FALSE)=0,VLOOKUP($A40,Min_pix_val_per_plot!$BL$3:$BQ$59,6,FALSE)=0),0,IF(VLOOKUP($A40,Min_pix_val_per_plot!$BL$3:$BQ$59,2,FALSE)&lt;1200,0,1)))</f>
        <v>0</v>
      </c>
      <c r="AZ40" s="43">
        <f>IF(AY40=1,($R40-Image_corners!AB$3)/Image_corners!AB$2,-99)</f>
        <v>-99</v>
      </c>
      <c r="BA40" s="43">
        <f>IF(AY40=1,($S40-Image_corners!AB$4)/Image_corners!AB$2,-99)</f>
        <v>-99</v>
      </c>
      <c r="BB40" s="43">
        <f>IF(ISNA(VLOOKUP($A40,Min_pix_val_per_plot!$BS$3:$BX$82,4,FALSE)),0,IF(OR(VLOOKUP($A40,Min_pix_val_per_plot!$BS$3:$BX$82,4,FALSE)=0,VLOOKUP($A40,Min_pix_val_per_plot!$BS$3:$BX$82,5,FALSE)=0,VLOOKUP($A40,Min_pix_val_per_plot!$BS$3:$BX$82,6,FALSE)=0),0,IF(VLOOKUP($A40,Min_pix_val_per_plot!$BS$3:$BX$82,2,FALSE)&lt;1200,0,1)))</f>
        <v>0</v>
      </c>
      <c r="BC40" s="43">
        <f>IF(BB40=1,($R40-Image_corners!AE$3)/Image_corners!AE$2,-99)</f>
        <v>-99</v>
      </c>
      <c r="BD40" s="43">
        <f>IF(BB40=1,($S40-Image_corners!AE$4)/Image_corners!AE$2,-99)</f>
        <v>-99</v>
      </c>
      <c r="BE40" s="43">
        <f>IF(ISNA(VLOOKUP($A40,Min_pix_val_per_plot!$BZ$3:$CE$66,4,FALSE)),0,IF(OR(VLOOKUP($A40,Min_pix_val_per_plot!$BZ$3:$CE$66,4,FALSE)=0,VLOOKUP($A40,Min_pix_val_per_plot!$BZ$3:$CE$66,5,FALSE)=0,VLOOKUP($A40,Min_pix_val_per_plot!$BZ$3:$CE$66,6,FALSE)=0),0,IF(VLOOKUP($A40,Min_pix_val_per_plot!$BZ$3:$CE$66,2,FALSE)&lt;1200,0,1)))</f>
        <v>0</v>
      </c>
      <c r="BF40" s="43">
        <f>IF(BE40=1,($R40-Image_corners!AH$3)/Image_corners!AH$2,-99)</f>
        <v>-99</v>
      </c>
      <c r="BG40" s="43">
        <f>IF(BE40=1,($S40-Image_corners!AH$4)/Image_corners!AH$2,-99)</f>
        <v>-99</v>
      </c>
    </row>
    <row r="41" spans="1:59">
      <c r="A41" s="36">
        <v>37</v>
      </c>
      <c r="B41" s="36">
        <v>2514327.497</v>
      </c>
      <c r="C41" s="36">
        <v>6860534.3420000002</v>
      </c>
      <c r="D41" s="36">
        <v>185.0828027</v>
      </c>
      <c r="E41" s="36">
        <v>3</v>
      </c>
      <c r="F41" s="36">
        <v>0</v>
      </c>
      <c r="G41" s="36">
        <v>1</v>
      </c>
      <c r="H41" s="39">
        <v>1263</v>
      </c>
      <c r="I41" s="39">
        <v>0.18289786223277901</v>
      </c>
      <c r="J41" s="39">
        <v>25.8930072021485</v>
      </c>
      <c r="K41" s="39">
        <v>15.3058975994495</v>
      </c>
      <c r="L41" s="39">
        <v>23.288156433105499</v>
      </c>
      <c r="M41" s="39">
        <v>1110</v>
      </c>
      <c r="N41" s="39">
        <v>0.29189189189189202</v>
      </c>
      <c r="O41" s="39">
        <v>25.266008300781301</v>
      </c>
      <c r="P41" s="39">
        <v>15.0035725235879</v>
      </c>
      <c r="Q41" s="39">
        <v>23.049760742187502</v>
      </c>
      <c r="R41" s="41">
        <f t="shared" si="0"/>
        <v>356276.21122935932</v>
      </c>
      <c r="S41" s="41">
        <f t="shared" si="1"/>
        <v>6860641.3441868722</v>
      </c>
      <c r="T41" s="41">
        <f t="shared" si="2"/>
        <v>0.23839569091799717</v>
      </c>
      <c r="U41" s="41">
        <f t="shared" si="3"/>
        <v>-0.10899402965911301</v>
      </c>
      <c r="V41" s="41">
        <f t="shared" si="4"/>
        <v>1</v>
      </c>
      <c r="W41" s="41">
        <f t="shared" si="5"/>
        <v>1</v>
      </c>
      <c r="X41" s="43">
        <f>IF(ISNA(VLOOKUP($A41,Min_pix_val_per_plot!$A$3:$F$241,4,FALSE)),0,IF(OR(VLOOKUP($A41,Min_pix_val_per_plot!$A$3:$F$241,4,FALSE)=0,VLOOKUP($A41,Min_pix_val_per_plot!$A$3:$F$241,5,FALSE)=0,VLOOKUP($A41,Min_pix_val_per_plot!$A$3:$F$241,6,FALSE)=0),0,IF(VLOOKUP($A41,Min_pix_val_per_plot!$A$3:$F$241,2,FALSE)&lt;1200,0,1)))</f>
        <v>0</v>
      </c>
      <c r="Y41" s="43">
        <f>IF(X41=1,($R41-Image_corners!A$3)/Image_corners!A$2,-99)</f>
        <v>-99</v>
      </c>
      <c r="Z41" s="43">
        <f>IF(X41=1,($S41-Image_corners!A$4)/Image_corners!A$2,-99)</f>
        <v>-99</v>
      </c>
      <c r="AA41" s="43">
        <f>IF(ISNA(VLOOKUP($A41,Min_pix_val_per_plot!$H$3:$M$299,4,FALSE)),0,IF(OR(VLOOKUP($A41,Min_pix_val_per_plot!$H$3:$M$299,4,FALSE)=0,VLOOKUP($A41,Min_pix_val_per_plot!$H$3:$M$299,5,FALSE)=0,VLOOKUP($A41,Min_pix_val_per_plot!$H$3:$M$299,6,FALSE)=0),0,IF(VLOOKUP($A41,Min_pix_val_per_plot!$H$3:$M$299,2,FALSE)&lt;1200,0,1)))</f>
        <v>0</v>
      </c>
      <c r="AB41" s="43">
        <f>IF(AA41=1,($R41-Image_corners!D$3)/Image_corners!D$2,-99)</f>
        <v>-99</v>
      </c>
      <c r="AC41" s="43">
        <f>IF(AA41=1,($S41-Image_corners!D$4)/Image_corners!D$2,-99)</f>
        <v>-99</v>
      </c>
      <c r="AD41" s="43">
        <f>IF(ISNA(VLOOKUP($A41,Min_pix_val_per_plot!$O$3:$T$327,4,FALSE)),0,IF(OR(VLOOKUP($A41,Min_pix_val_per_plot!$O$3:$T$327,4,FALSE)=0,VLOOKUP($A41,Min_pix_val_per_plot!$O$3:$T$327,5,FALSE)=0,VLOOKUP($A41,Min_pix_val_per_plot!$O$3:$T$327,6,FALSE)=0),0,IF(VLOOKUP($A41,Min_pix_val_per_plot!$O$3:$T$327,2,FALSE)&lt;1200,0,1)))</f>
        <v>0</v>
      </c>
      <c r="AE41" s="43">
        <f>IF(AD41=1,($R41-Image_corners!G$3)/Image_corners!G$2,-99)</f>
        <v>-99</v>
      </c>
      <c r="AF41" s="43">
        <f>IF(AD41=1,($S41-Image_corners!G$4)/Image_corners!G$2,-99)</f>
        <v>-99</v>
      </c>
      <c r="AG41" s="43">
        <f>IF(ISNA(VLOOKUP($A41,Min_pix_val_per_plot!$V$3:$AA$335,4,FALSE)),0,IF(OR(VLOOKUP($A41,Min_pix_val_per_plot!$V$3:$AA$335,4,FALSE)=0,VLOOKUP($A41,Min_pix_val_per_plot!$V$3:$AA$335,5,FALSE)=0,VLOOKUP($A41,Min_pix_val_per_plot!$V$3:$AA$335,6,FALSE)=0),0,IF(VLOOKUP($A41,Min_pix_val_per_plot!$V$3:$AA$335,2,FALSE)&lt;1200,0,1)))</f>
        <v>0</v>
      </c>
      <c r="AH41" s="43">
        <f>IF(AG41=1,($R41-Image_corners!J$3)/Image_corners!J$2,-99)</f>
        <v>-99</v>
      </c>
      <c r="AI41" s="43">
        <f>IF(AG41=1,($S41-Image_corners!J$4)/Image_corners!J$2,-99)</f>
        <v>-99</v>
      </c>
      <c r="AJ41" s="43">
        <f>IF(ISNA(VLOOKUP($A41,Min_pix_val_per_plot!$AC$3:$AH$345,4,FALSE)),0,IF(OR(VLOOKUP($A41,Min_pix_val_per_plot!$AC$3:$AH$345,4,FALSE)=0,VLOOKUP($A41,Min_pix_val_per_plot!$AC$3:$AH$345,5,FALSE)=0,VLOOKUP($A41,Min_pix_val_per_plot!$AC$3:$AH$345,6,FALSE)=0),0,IF(VLOOKUP($A41,Min_pix_val_per_plot!$AC$3:$AH$345,2,FALSE)&lt;1200,0,1)))</f>
        <v>1</v>
      </c>
      <c r="AK41" s="43">
        <f>IF(AJ41=1,($R41-Image_corners!M$3)/Image_corners!M$2,-99)</f>
        <v>542.92245871864725</v>
      </c>
      <c r="AL41" s="43">
        <f>IF(AJ41=1,($S41-Image_corners!M$4)/Image_corners!M$2,-99)</f>
        <v>-1247.8116262555122</v>
      </c>
      <c r="AM41" s="43">
        <f>IF(ISNA(VLOOKUP($A41,Min_pix_val_per_plot!$AJ$3:$AO$325,4,FALSE)),0,IF(OR(VLOOKUP($A41,Min_pix_val_per_plot!$AJ$3:$AO$325,4,FALSE)=0,VLOOKUP($A41,Min_pix_val_per_plot!$AJ$3:$AO$325,5,FALSE)=0,VLOOKUP($A41,Min_pix_val_per_plot!$AJ$3:$AO$325,6,FALSE)=0),0,IF(VLOOKUP($A41,Min_pix_val_per_plot!$AJ$3:$AO$325,2,FALSE)&lt;1200,0,1)))</f>
        <v>0</v>
      </c>
      <c r="AN41" s="43">
        <f>IF(AM41=1,($R41-Image_corners!P$3)/Image_corners!P$2,-99)</f>
        <v>-99</v>
      </c>
      <c r="AO41" s="43">
        <f>IF(AM41=1,($S41-Image_corners!P$4)/Image_corners!P$2,-99)</f>
        <v>-99</v>
      </c>
      <c r="AP41" s="43">
        <f>IF(ISNA(VLOOKUP($A41,Min_pix_val_per_plot!$AQ$3:$AV$386,4,FALSE)),0,IF(OR(VLOOKUP($A41,Min_pix_val_per_plot!$AQ$3:$AV$386,4,FALSE)=0,VLOOKUP($A41,Min_pix_val_per_plot!$AQ$3:$AV$386,5,FALSE)=0,VLOOKUP($A41,Min_pix_val_per_plot!$AQ$3:$AV$386,6,FALSE)=0),0,IF(VLOOKUP($A41,Min_pix_val_per_plot!$AQ$3:$AV$386,2,FALSE)&lt;1200,0,1)))</f>
        <v>0</v>
      </c>
      <c r="AQ41" s="43">
        <f>IF(AP41=1,($R41-Image_corners!S$3)/Image_corners!S$2,-99)</f>
        <v>-99</v>
      </c>
      <c r="AR41" s="43">
        <f>IF(AP41=1,($S41-Image_corners!S$4)/Image_corners!S$2,-99)</f>
        <v>-99</v>
      </c>
      <c r="AS41" s="43">
        <f>IF(ISNA(VLOOKUP($A41,Min_pix_val_per_plot!$AX$3:$BC$331,4,FALSE)),0,IF(OR(VLOOKUP($A41,Min_pix_val_per_plot!$AX$3:$BC$331,4,FALSE)=0,VLOOKUP($A41,Min_pix_val_per_plot!$AX$3:$BC$331,5,FALSE)=0,VLOOKUP($A41,Min_pix_val_per_plot!$AX$3:$BC$331,6,FALSE)=0),0,IF(VLOOKUP($A41,Min_pix_val_per_plot!$AX$3:$BC$331,2,FALSE)&lt;1200,0,1)))</f>
        <v>0</v>
      </c>
      <c r="AT41" s="43">
        <f>IF(AS41=1,($R41-Image_corners!V$3)/Image_corners!V$2,-99)</f>
        <v>-99</v>
      </c>
      <c r="AU41" s="43">
        <f>IF(AS41=1,($S41-Image_corners!V$4)/Image_corners!V$2,-99)</f>
        <v>-99</v>
      </c>
      <c r="AV41" s="43">
        <f>IF(ISNA(VLOOKUP($A41,Min_pix_val_per_plot!$BE$3:$BJ$296,4,FALSE)),0,IF(OR(VLOOKUP($A41,Min_pix_val_per_plot!$BE$3:$BJ$296,4,FALSE)=0,VLOOKUP($A41,Min_pix_val_per_plot!$BE$3:$BJ$296,5,FALSE)=0,VLOOKUP($A41,Min_pix_val_per_plot!$BE$3:$BJ$296,6,FALSE)=0),0,IF(VLOOKUP($A41,Min_pix_val_per_plot!$BE$3:$BJ$296,2,FALSE)&lt;1200,0,1)))</f>
        <v>0</v>
      </c>
      <c r="AW41" s="43">
        <f>IF(AV41=1,($R41-Image_corners!Y$3)/Image_corners!Y$2,-99)</f>
        <v>-99</v>
      </c>
      <c r="AX41" s="43">
        <f>IF(AV41=1,($S41-Image_corners!Y$4)/Image_corners!Y$2,-99)</f>
        <v>-99</v>
      </c>
      <c r="AY41" s="43">
        <f>IF(ISNA(VLOOKUP($A41,Min_pix_val_per_plot!$BL$3:$BQ$59,4,FALSE)),0,IF(OR(VLOOKUP($A41,Min_pix_val_per_plot!$BL$3:$BQ$59,4,FALSE)=0,VLOOKUP($A41,Min_pix_val_per_plot!$BL$3:$BQ$59,5,FALSE)=0,VLOOKUP($A41,Min_pix_val_per_plot!$BL$3:$BQ$59,6,FALSE)=0),0,IF(VLOOKUP($A41,Min_pix_val_per_plot!$BL$3:$BQ$59,2,FALSE)&lt;1200,0,1)))</f>
        <v>0</v>
      </c>
      <c r="AZ41" s="43">
        <f>IF(AY41=1,($R41-Image_corners!AB$3)/Image_corners!AB$2,-99)</f>
        <v>-99</v>
      </c>
      <c r="BA41" s="43">
        <f>IF(AY41=1,($S41-Image_corners!AB$4)/Image_corners!AB$2,-99)</f>
        <v>-99</v>
      </c>
      <c r="BB41" s="43">
        <f>IF(ISNA(VLOOKUP($A41,Min_pix_val_per_plot!$BS$3:$BX$82,4,FALSE)),0,IF(OR(VLOOKUP($A41,Min_pix_val_per_plot!$BS$3:$BX$82,4,FALSE)=0,VLOOKUP($A41,Min_pix_val_per_plot!$BS$3:$BX$82,5,FALSE)=0,VLOOKUP($A41,Min_pix_val_per_plot!$BS$3:$BX$82,6,FALSE)=0),0,IF(VLOOKUP($A41,Min_pix_val_per_plot!$BS$3:$BX$82,2,FALSE)&lt;1200,0,1)))</f>
        <v>0</v>
      </c>
      <c r="BC41" s="43">
        <f>IF(BB41=1,($R41-Image_corners!AE$3)/Image_corners!AE$2,-99)</f>
        <v>-99</v>
      </c>
      <c r="BD41" s="43">
        <f>IF(BB41=1,($S41-Image_corners!AE$4)/Image_corners!AE$2,-99)</f>
        <v>-99</v>
      </c>
      <c r="BE41" s="43">
        <f>IF(ISNA(VLOOKUP($A41,Min_pix_val_per_plot!$BZ$3:$CE$66,4,FALSE)),0,IF(OR(VLOOKUP($A41,Min_pix_val_per_plot!$BZ$3:$CE$66,4,FALSE)=0,VLOOKUP($A41,Min_pix_val_per_plot!$BZ$3:$CE$66,5,FALSE)=0,VLOOKUP($A41,Min_pix_val_per_plot!$BZ$3:$CE$66,6,FALSE)=0),0,IF(VLOOKUP($A41,Min_pix_val_per_plot!$BZ$3:$CE$66,2,FALSE)&lt;1200,0,1)))</f>
        <v>0</v>
      </c>
      <c r="BF41" s="43">
        <f>IF(BE41=1,($R41-Image_corners!AH$3)/Image_corners!AH$2,-99)</f>
        <v>-99</v>
      </c>
      <c r="BG41" s="43">
        <f>IF(BE41=1,($S41-Image_corners!AH$4)/Image_corners!AH$2,-99)</f>
        <v>-99</v>
      </c>
    </row>
    <row r="42" spans="1:59">
      <c r="A42" s="36">
        <v>38</v>
      </c>
      <c r="B42" s="36">
        <v>2514373.2560000001</v>
      </c>
      <c r="C42" s="36">
        <v>6861673.2149999999</v>
      </c>
      <c r="D42" s="36">
        <v>167.72398150000001</v>
      </c>
      <c r="E42" s="36">
        <v>1</v>
      </c>
      <c r="F42" s="36">
        <v>1</v>
      </c>
      <c r="G42" s="36">
        <v>2</v>
      </c>
      <c r="H42" s="39">
        <v>1385</v>
      </c>
      <c r="I42" s="39">
        <v>0.35523465703971102</v>
      </c>
      <c r="J42" s="39">
        <v>17.8800067138672</v>
      </c>
      <c r="K42" s="39">
        <v>12.4252694425337</v>
      </c>
      <c r="L42" s="39">
        <v>15.684407348632799</v>
      </c>
      <c r="M42" s="39">
        <v>6095</v>
      </c>
      <c r="N42" s="39">
        <v>0.426251025430681</v>
      </c>
      <c r="O42" s="39">
        <v>18.778001708984402</v>
      </c>
      <c r="P42" s="39">
        <v>12.003489430847299</v>
      </c>
      <c r="Q42" s="39">
        <v>15.480397338867199</v>
      </c>
      <c r="R42" s="41">
        <f t="shared" si="0"/>
        <v>356374.44758338283</v>
      </c>
      <c r="S42" s="41">
        <f t="shared" si="1"/>
        <v>6861776.7108230339</v>
      </c>
      <c r="T42" s="41">
        <f t="shared" si="2"/>
        <v>0.20401000976560013</v>
      </c>
      <c r="U42" s="41">
        <f t="shared" si="3"/>
        <v>-7.1016368390969975E-2</v>
      </c>
      <c r="V42" s="41">
        <f t="shared" si="4"/>
        <v>1</v>
      </c>
      <c r="W42" s="41">
        <f t="shared" si="5"/>
        <v>1</v>
      </c>
      <c r="X42" s="43">
        <f>IF(ISNA(VLOOKUP($A42,Min_pix_val_per_plot!$A$3:$F$241,4,FALSE)),0,IF(OR(VLOOKUP($A42,Min_pix_val_per_plot!$A$3:$F$241,4,FALSE)=0,VLOOKUP($A42,Min_pix_val_per_plot!$A$3:$F$241,5,FALSE)=0,VLOOKUP($A42,Min_pix_val_per_plot!$A$3:$F$241,6,FALSE)=0),0,IF(VLOOKUP($A42,Min_pix_val_per_plot!$A$3:$F$241,2,FALSE)&lt;1200,0,1)))</f>
        <v>0</v>
      </c>
      <c r="Y42" s="43">
        <f>IF(X42=1,($R42-Image_corners!A$3)/Image_corners!A$2,-99)</f>
        <v>-99</v>
      </c>
      <c r="Z42" s="43">
        <f>IF(X42=1,($S42-Image_corners!A$4)/Image_corners!A$2,-99)</f>
        <v>-99</v>
      </c>
      <c r="AA42" s="43">
        <f>IF(ISNA(VLOOKUP($A42,Min_pix_val_per_plot!$H$3:$M$299,4,FALSE)),0,IF(OR(VLOOKUP($A42,Min_pix_val_per_plot!$H$3:$M$299,4,FALSE)=0,VLOOKUP($A42,Min_pix_val_per_plot!$H$3:$M$299,5,FALSE)=0,VLOOKUP($A42,Min_pix_val_per_plot!$H$3:$M$299,6,FALSE)=0),0,IF(VLOOKUP($A42,Min_pix_val_per_plot!$H$3:$M$299,2,FALSE)&lt;1200,0,1)))</f>
        <v>0</v>
      </c>
      <c r="AB42" s="43">
        <f>IF(AA42=1,($R42-Image_corners!D$3)/Image_corners!D$2,-99)</f>
        <v>-99</v>
      </c>
      <c r="AC42" s="43">
        <f>IF(AA42=1,($S42-Image_corners!D$4)/Image_corners!D$2,-99)</f>
        <v>-99</v>
      </c>
      <c r="AD42" s="43">
        <f>IF(ISNA(VLOOKUP($A42,Min_pix_val_per_plot!$O$3:$T$327,4,FALSE)),0,IF(OR(VLOOKUP($A42,Min_pix_val_per_plot!$O$3:$T$327,4,FALSE)=0,VLOOKUP($A42,Min_pix_val_per_plot!$O$3:$T$327,5,FALSE)=0,VLOOKUP($A42,Min_pix_val_per_plot!$O$3:$T$327,6,FALSE)=0),0,IF(VLOOKUP($A42,Min_pix_val_per_plot!$O$3:$T$327,2,FALSE)&lt;1200,0,1)))</f>
        <v>0</v>
      </c>
      <c r="AE42" s="43">
        <f>IF(AD42=1,($R42-Image_corners!G$3)/Image_corners!G$2,-99)</f>
        <v>-99</v>
      </c>
      <c r="AF42" s="43">
        <f>IF(AD42=1,($S42-Image_corners!G$4)/Image_corners!G$2,-99)</f>
        <v>-99</v>
      </c>
      <c r="AG42" s="43">
        <f>IF(ISNA(VLOOKUP($A42,Min_pix_val_per_plot!$V$3:$AA$335,4,FALSE)),0,IF(OR(VLOOKUP($A42,Min_pix_val_per_plot!$V$3:$AA$335,4,FALSE)=0,VLOOKUP($A42,Min_pix_val_per_plot!$V$3:$AA$335,5,FALSE)=0,VLOOKUP($A42,Min_pix_val_per_plot!$V$3:$AA$335,6,FALSE)=0),0,IF(VLOOKUP($A42,Min_pix_val_per_plot!$V$3:$AA$335,2,FALSE)&lt;1200,0,1)))</f>
        <v>0</v>
      </c>
      <c r="AH42" s="43">
        <f>IF(AG42=1,($R42-Image_corners!J$3)/Image_corners!J$2,-99)</f>
        <v>-99</v>
      </c>
      <c r="AI42" s="43">
        <f>IF(AG42=1,($S42-Image_corners!J$4)/Image_corners!J$2,-99)</f>
        <v>-99</v>
      </c>
      <c r="AJ42" s="43">
        <f>IF(ISNA(VLOOKUP($A42,Min_pix_val_per_plot!$AC$3:$AH$345,4,FALSE)),0,IF(OR(VLOOKUP($A42,Min_pix_val_per_plot!$AC$3:$AH$345,4,FALSE)=0,VLOOKUP($A42,Min_pix_val_per_plot!$AC$3:$AH$345,5,FALSE)=0,VLOOKUP($A42,Min_pix_val_per_plot!$AC$3:$AH$345,6,FALSE)=0),0,IF(VLOOKUP($A42,Min_pix_val_per_plot!$AC$3:$AH$345,2,FALSE)&lt;1200,0,1)))</f>
        <v>0</v>
      </c>
      <c r="AK42" s="43">
        <f>IF(AJ42=1,($R42-Image_corners!M$3)/Image_corners!M$2,-99)</f>
        <v>-99</v>
      </c>
      <c r="AL42" s="43">
        <f>IF(AJ42=1,($S42-Image_corners!M$4)/Image_corners!M$2,-99)</f>
        <v>-99</v>
      </c>
      <c r="AM42" s="43">
        <f>IF(ISNA(VLOOKUP($A42,Min_pix_val_per_plot!$AJ$3:$AO$325,4,FALSE)),0,IF(OR(VLOOKUP($A42,Min_pix_val_per_plot!$AJ$3:$AO$325,4,FALSE)=0,VLOOKUP($A42,Min_pix_val_per_plot!$AJ$3:$AO$325,5,FALSE)=0,VLOOKUP($A42,Min_pix_val_per_plot!$AJ$3:$AO$325,6,FALSE)=0),0,IF(VLOOKUP($A42,Min_pix_val_per_plot!$AJ$3:$AO$325,2,FALSE)&lt;1200,0,1)))</f>
        <v>0</v>
      </c>
      <c r="AN42" s="43">
        <f>IF(AM42=1,($R42-Image_corners!P$3)/Image_corners!P$2,-99)</f>
        <v>-99</v>
      </c>
      <c r="AO42" s="43">
        <f>IF(AM42=1,($S42-Image_corners!P$4)/Image_corners!P$2,-99)</f>
        <v>-99</v>
      </c>
      <c r="AP42" s="43">
        <f>IF(ISNA(VLOOKUP($A42,Min_pix_val_per_plot!$AQ$3:$AV$386,4,FALSE)),0,IF(OR(VLOOKUP($A42,Min_pix_val_per_plot!$AQ$3:$AV$386,4,FALSE)=0,VLOOKUP($A42,Min_pix_val_per_plot!$AQ$3:$AV$386,5,FALSE)=0,VLOOKUP($A42,Min_pix_val_per_plot!$AQ$3:$AV$386,6,FALSE)=0),0,IF(VLOOKUP($A42,Min_pix_val_per_plot!$AQ$3:$AV$386,2,FALSE)&lt;1200,0,1)))</f>
        <v>0</v>
      </c>
      <c r="AQ42" s="43">
        <f>IF(AP42=1,($R42-Image_corners!S$3)/Image_corners!S$2,-99)</f>
        <v>-99</v>
      </c>
      <c r="AR42" s="43">
        <f>IF(AP42=1,($S42-Image_corners!S$4)/Image_corners!S$2,-99)</f>
        <v>-99</v>
      </c>
      <c r="AS42" s="43">
        <f>IF(ISNA(VLOOKUP($A42,Min_pix_val_per_plot!$AX$3:$BC$331,4,FALSE)),0,IF(OR(VLOOKUP($A42,Min_pix_val_per_plot!$AX$3:$BC$331,4,FALSE)=0,VLOOKUP($A42,Min_pix_val_per_plot!$AX$3:$BC$331,5,FALSE)=0,VLOOKUP($A42,Min_pix_val_per_plot!$AX$3:$BC$331,6,FALSE)=0),0,IF(VLOOKUP($A42,Min_pix_val_per_plot!$AX$3:$BC$331,2,FALSE)&lt;1200,0,1)))</f>
        <v>0</v>
      </c>
      <c r="AT42" s="43">
        <f>IF(AS42=1,($R42-Image_corners!V$3)/Image_corners!V$2,-99)</f>
        <v>-99</v>
      </c>
      <c r="AU42" s="43">
        <f>IF(AS42=1,($S42-Image_corners!V$4)/Image_corners!V$2,-99)</f>
        <v>-99</v>
      </c>
      <c r="AV42" s="43">
        <f>IF(ISNA(VLOOKUP($A42,Min_pix_val_per_plot!$BE$3:$BJ$296,4,FALSE)),0,IF(OR(VLOOKUP($A42,Min_pix_val_per_plot!$BE$3:$BJ$296,4,FALSE)=0,VLOOKUP($A42,Min_pix_val_per_plot!$BE$3:$BJ$296,5,FALSE)=0,VLOOKUP($A42,Min_pix_val_per_plot!$BE$3:$BJ$296,6,FALSE)=0),0,IF(VLOOKUP($A42,Min_pix_val_per_plot!$BE$3:$BJ$296,2,FALSE)&lt;1200,0,1)))</f>
        <v>1</v>
      </c>
      <c r="AW42" s="43">
        <f>IF(AV42=1,($R42-Image_corners!Y$3)/Image_corners!Y$2,-99)</f>
        <v>739.39516676566564</v>
      </c>
      <c r="AX42" s="43">
        <f>IF(AV42=1,($S42-Image_corners!Y$4)/Image_corners!Y$2,-99)</f>
        <v>-745.07835393212736</v>
      </c>
      <c r="AY42" s="43">
        <f>IF(ISNA(VLOOKUP($A42,Min_pix_val_per_plot!$BL$3:$BQ$59,4,FALSE)),0,IF(OR(VLOOKUP($A42,Min_pix_val_per_plot!$BL$3:$BQ$59,4,FALSE)=0,VLOOKUP($A42,Min_pix_val_per_plot!$BL$3:$BQ$59,5,FALSE)=0,VLOOKUP($A42,Min_pix_val_per_plot!$BL$3:$BQ$59,6,FALSE)=0),0,IF(VLOOKUP($A42,Min_pix_val_per_plot!$BL$3:$BQ$59,2,FALSE)&lt;1200,0,1)))</f>
        <v>0</v>
      </c>
      <c r="AZ42" s="43">
        <f>IF(AY42=1,($R42-Image_corners!AB$3)/Image_corners!AB$2,-99)</f>
        <v>-99</v>
      </c>
      <c r="BA42" s="43">
        <f>IF(AY42=1,($S42-Image_corners!AB$4)/Image_corners!AB$2,-99)</f>
        <v>-99</v>
      </c>
      <c r="BB42" s="43">
        <f>IF(ISNA(VLOOKUP($A42,Min_pix_val_per_plot!$BS$3:$BX$82,4,FALSE)),0,IF(OR(VLOOKUP($A42,Min_pix_val_per_plot!$BS$3:$BX$82,4,FALSE)=0,VLOOKUP($A42,Min_pix_val_per_plot!$BS$3:$BX$82,5,FALSE)=0,VLOOKUP($A42,Min_pix_val_per_plot!$BS$3:$BX$82,6,FALSE)=0),0,IF(VLOOKUP($A42,Min_pix_val_per_plot!$BS$3:$BX$82,2,FALSE)&lt;1200,0,1)))</f>
        <v>0</v>
      </c>
      <c r="BC42" s="43">
        <f>IF(BB42=1,($R42-Image_corners!AE$3)/Image_corners!AE$2,-99)</f>
        <v>-99</v>
      </c>
      <c r="BD42" s="43">
        <f>IF(BB42=1,($S42-Image_corners!AE$4)/Image_corners!AE$2,-99)</f>
        <v>-99</v>
      </c>
      <c r="BE42" s="43">
        <f>IF(ISNA(VLOOKUP($A42,Min_pix_val_per_plot!$BZ$3:$CE$66,4,FALSE)),0,IF(OR(VLOOKUP($A42,Min_pix_val_per_plot!$BZ$3:$CE$66,4,FALSE)=0,VLOOKUP($A42,Min_pix_val_per_plot!$BZ$3:$CE$66,5,FALSE)=0,VLOOKUP($A42,Min_pix_val_per_plot!$BZ$3:$CE$66,6,FALSE)=0),0,IF(VLOOKUP($A42,Min_pix_val_per_plot!$BZ$3:$CE$66,2,FALSE)&lt;1200,0,1)))</f>
        <v>0</v>
      </c>
      <c r="BF42" s="43">
        <f>IF(BE42=1,($R42-Image_corners!AH$3)/Image_corners!AH$2,-99)</f>
        <v>-99</v>
      </c>
      <c r="BG42" s="43">
        <f>IF(BE42=1,($S42-Image_corners!AH$4)/Image_corners!AH$2,-99)</f>
        <v>-99</v>
      </c>
    </row>
    <row r="43" spans="1:59">
      <c r="A43" s="36">
        <v>39</v>
      </c>
      <c r="B43" s="36">
        <v>2514488.5959999999</v>
      </c>
      <c r="C43" s="36">
        <v>6859719.0930000003</v>
      </c>
      <c r="D43" s="36">
        <v>174.3600567</v>
      </c>
      <c r="E43" s="36">
        <v>3</v>
      </c>
      <c r="F43" s="36">
        <v>0</v>
      </c>
      <c r="G43" s="36">
        <v>2</v>
      </c>
      <c r="H43" s="39">
        <v>400</v>
      </c>
      <c r="I43" s="39">
        <v>0.20250000000000001</v>
      </c>
      <c r="J43" s="39">
        <v>10.5630053710938</v>
      </c>
      <c r="K43" s="39">
        <v>5.5681833144041599</v>
      </c>
      <c r="L43" s="39">
        <v>8.4334948730468895</v>
      </c>
      <c r="M43" s="39">
        <v>945</v>
      </c>
      <c r="N43" s="39">
        <v>0.35873015873015901</v>
      </c>
      <c r="O43" s="39">
        <v>9.6060046386718891</v>
      </c>
      <c r="P43" s="39">
        <v>4.6926672333066</v>
      </c>
      <c r="Q43" s="39">
        <v>7.2157572937011896</v>
      </c>
      <c r="R43" s="41">
        <f t="shared" si="0"/>
        <v>356399.50838486955</v>
      </c>
      <c r="S43" s="41">
        <f t="shared" si="1"/>
        <v>6859819.661002907</v>
      </c>
      <c r="T43" s="41">
        <f t="shared" si="2"/>
        <v>1.2177375793456999</v>
      </c>
      <c r="U43" s="41">
        <f t="shared" si="3"/>
        <v>-0.156230158730159</v>
      </c>
      <c r="V43" s="41">
        <f t="shared" si="4"/>
        <v>1</v>
      </c>
      <c r="W43" s="41">
        <f t="shared" si="5"/>
        <v>1</v>
      </c>
      <c r="X43" s="43">
        <f>IF(ISNA(VLOOKUP($A43,Min_pix_val_per_plot!$A$3:$F$241,4,FALSE)),0,IF(OR(VLOOKUP($A43,Min_pix_val_per_plot!$A$3:$F$241,4,FALSE)=0,VLOOKUP($A43,Min_pix_val_per_plot!$A$3:$F$241,5,FALSE)=0,VLOOKUP($A43,Min_pix_val_per_plot!$A$3:$F$241,6,FALSE)=0),0,IF(VLOOKUP($A43,Min_pix_val_per_plot!$A$3:$F$241,2,FALSE)&lt;1200,0,1)))</f>
        <v>0</v>
      </c>
      <c r="Y43" s="43">
        <f>IF(X43=1,($R43-Image_corners!A$3)/Image_corners!A$2,-99)</f>
        <v>-99</v>
      </c>
      <c r="Z43" s="43">
        <f>IF(X43=1,($S43-Image_corners!A$4)/Image_corners!A$2,-99)</f>
        <v>-99</v>
      </c>
      <c r="AA43" s="43">
        <f>IF(ISNA(VLOOKUP($A43,Min_pix_val_per_plot!$H$3:$M$299,4,FALSE)),0,IF(OR(VLOOKUP($A43,Min_pix_val_per_plot!$H$3:$M$299,4,FALSE)=0,VLOOKUP($A43,Min_pix_val_per_plot!$H$3:$M$299,5,FALSE)=0,VLOOKUP($A43,Min_pix_val_per_plot!$H$3:$M$299,6,FALSE)=0),0,IF(VLOOKUP($A43,Min_pix_val_per_plot!$H$3:$M$299,2,FALSE)&lt;1200,0,1)))</f>
        <v>0</v>
      </c>
      <c r="AB43" s="43">
        <f>IF(AA43=1,($R43-Image_corners!D$3)/Image_corners!D$2,-99)</f>
        <v>-99</v>
      </c>
      <c r="AC43" s="43">
        <f>IF(AA43=1,($S43-Image_corners!D$4)/Image_corners!D$2,-99)</f>
        <v>-99</v>
      </c>
      <c r="AD43" s="43">
        <f>IF(ISNA(VLOOKUP($A43,Min_pix_val_per_plot!$O$3:$T$327,4,FALSE)),0,IF(OR(VLOOKUP($A43,Min_pix_val_per_plot!$O$3:$T$327,4,FALSE)=0,VLOOKUP($A43,Min_pix_val_per_plot!$O$3:$T$327,5,FALSE)=0,VLOOKUP($A43,Min_pix_val_per_plot!$O$3:$T$327,6,FALSE)=0),0,IF(VLOOKUP($A43,Min_pix_val_per_plot!$O$3:$T$327,2,FALSE)&lt;1200,0,1)))</f>
        <v>1</v>
      </c>
      <c r="AE43" s="43">
        <f>IF(AD43=1,($R43-Image_corners!G$3)/Image_corners!G$2,-99)</f>
        <v>789.51676973910071</v>
      </c>
      <c r="AF43" s="43">
        <f>IF(AD43=1,($S43-Image_corners!G$4)/Image_corners!G$2,-99)</f>
        <v>-1867.1779941860586</v>
      </c>
      <c r="AG43" s="43">
        <f>IF(ISNA(VLOOKUP($A43,Min_pix_val_per_plot!$V$3:$AA$335,4,FALSE)),0,IF(OR(VLOOKUP($A43,Min_pix_val_per_plot!$V$3:$AA$335,4,FALSE)=0,VLOOKUP($A43,Min_pix_val_per_plot!$V$3:$AA$335,5,FALSE)=0,VLOOKUP($A43,Min_pix_val_per_plot!$V$3:$AA$335,6,FALSE)=0),0,IF(VLOOKUP($A43,Min_pix_val_per_plot!$V$3:$AA$335,2,FALSE)&lt;1200,0,1)))</f>
        <v>0</v>
      </c>
      <c r="AH43" s="43">
        <f>IF(AG43=1,($R43-Image_corners!J$3)/Image_corners!J$2,-99)</f>
        <v>-99</v>
      </c>
      <c r="AI43" s="43">
        <f>IF(AG43=1,($S43-Image_corners!J$4)/Image_corners!J$2,-99)</f>
        <v>-99</v>
      </c>
      <c r="AJ43" s="43">
        <f>IF(ISNA(VLOOKUP($A43,Min_pix_val_per_plot!$AC$3:$AH$345,4,FALSE)),0,IF(OR(VLOOKUP($A43,Min_pix_val_per_plot!$AC$3:$AH$345,4,FALSE)=0,VLOOKUP($A43,Min_pix_val_per_plot!$AC$3:$AH$345,5,FALSE)=0,VLOOKUP($A43,Min_pix_val_per_plot!$AC$3:$AH$345,6,FALSE)=0),0,IF(VLOOKUP($A43,Min_pix_val_per_plot!$AC$3:$AH$345,2,FALSE)&lt;1200,0,1)))</f>
        <v>0</v>
      </c>
      <c r="AK43" s="43">
        <f>IF(AJ43=1,($R43-Image_corners!M$3)/Image_corners!M$2,-99)</f>
        <v>-99</v>
      </c>
      <c r="AL43" s="43">
        <f>IF(AJ43=1,($S43-Image_corners!M$4)/Image_corners!M$2,-99)</f>
        <v>-99</v>
      </c>
      <c r="AM43" s="43">
        <f>IF(ISNA(VLOOKUP($A43,Min_pix_val_per_plot!$AJ$3:$AO$325,4,FALSE)),0,IF(OR(VLOOKUP($A43,Min_pix_val_per_plot!$AJ$3:$AO$325,4,FALSE)=0,VLOOKUP($A43,Min_pix_val_per_plot!$AJ$3:$AO$325,5,FALSE)=0,VLOOKUP($A43,Min_pix_val_per_plot!$AJ$3:$AO$325,6,FALSE)=0),0,IF(VLOOKUP($A43,Min_pix_val_per_plot!$AJ$3:$AO$325,2,FALSE)&lt;1200,0,1)))</f>
        <v>0</v>
      </c>
      <c r="AN43" s="43">
        <f>IF(AM43=1,($R43-Image_corners!P$3)/Image_corners!P$2,-99)</f>
        <v>-99</v>
      </c>
      <c r="AO43" s="43">
        <f>IF(AM43=1,($S43-Image_corners!P$4)/Image_corners!P$2,-99)</f>
        <v>-99</v>
      </c>
      <c r="AP43" s="43">
        <f>IF(ISNA(VLOOKUP($A43,Min_pix_val_per_plot!$AQ$3:$AV$386,4,FALSE)),0,IF(OR(VLOOKUP($A43,Min_pix_val_per_plot!$AQ$3:$AV$386,4,FALSE)=0,VLOOKUP($A43,Min_pix_val_per_plot!$AQ$3:$AV$386,5,FALSE)=0,VLOOKUP($A43,Min_pix_val_per_plot!$AQ$3:$AV$386,6,FALSE)=0),0,IF(VLOOKUP($A43,Min_pix_val_per_plot!$AQ$3:$AV$386,2,FALSE)&lt;1200,0,1)))</f>
        <v>0</v>
      </c>
      <c r="AQ43" s="43">
        <f>IF(AP43=1,($R43-Image_corners!S$3)/Image_corners!S$2,-99)</f>
        <v>-99</v>
      </c>
      <c r="AR43" s="43">
        <f>IF(AP43=1,($S43-Image_corners!S$4)/Image_corners!S$2,-99)</f>
        <v>-99</v>
      </c>
      <c r="AS43" s="43">
        <f>IF(ISNA(VLOOKUP($A43,Min_pix_val_per_plot!$AX$3:$BC$331,4,FALSE)),0,IF(OR(VLOOKUP($A43,Min_pix_val_per_plot!$AX$3:$BC$331,4,FALSE)=0,VLOOKUP($A43,Min_pix_val_per_plot!$AX$3:$BC$331,5,FALSE)=0,VLOOKUP($A43,Min_pix_val_per_plot!$AX$3:$BC$331,6,FALSE)=0),0,IF(VLOOKUP($A43,Min_pix_val_per_plot!$AX$3:$BC$331,2,FALSE)&lt;1200,0,1)))</f>
        <v>0</v>
      </c>
      <c r="AT43" s="43">
        <f>IF(AS43=1,($R43-Image_corners!V$3)/Image_corners!V$2,-99)</f>
        <v>-99</v>
      </c>
      <c r="AU43" s="43">
        <f>IF(AS43=1,($S43-Image_corners!V$4)/Image_corners!V$2,-99)</f>
        <v>-99</v>
      </c>
      <c r="AV43" s="43">
        <f>IF(ISNA(VLOOKUP($A43,Min_pix_val_per_plot!$BE$3:$BJ$296,4,FALSE)),0,IF(OR(VLOOKUP($A43,Min_pix_val_per_plot!$BE$3:$BJ$296,4,FALSE)=0,VLOOKUP($A43,Min_pix_val_per_plot!$BE$3:$BJ$296,5,FALSE)=0,VLOOKUP($A43,Min_pix_val_per_plot!$BE$3:$BJ$296,6,FALSE)=0),0,IF(VLOOKUP($A43,Min_pix_val_per_plot!$BE$3:$BJ$296,2,FALSE)&lt;1200,0,1)))</f>
        <v>0</v>
      </c>
      <c r="AW43" s="43">
        <f>IF(AV43=1,($R43-Image_corners!Y$3)/Image_corners!Y$2,-99)</f>
        <v>-99</v>
      </c>
      <c r="AX43" s="43">
        <f>IF(AV43=1,($S43-Image_corners!Y$4)/Image_corners!Y$2,-99)</f>
        <v>-99</v>
      </c>
      <c r="AY43" s="43">
        <f>IF(ISNA(VLOOKUP($A43,Min_pix_val_per_plot!$BL$3:$BQ$59,4,FALSE)),0,IF(OR(VLOOKUP($A43,Min_pix_val_per_plot!$BL$3:$BQ$59,4,FALSE)=0,VLOOKUP($A43,Min_pix_val_per_plot!$BL$3:$BQ$59,5,FALSE)=0,VLOOKUP($A43,Min_pix_val_per_plot!$BL$3:$BQ$59,6,FALSE)=0),0,IF(VLOOKUP($A43,Min_pix_val_per_plot!$BL$3:$BQ$59,2,FALSE)&lt;1200,0,1)))</f>
        <v>0</v>
      </c>
      <c r="AZ43" s="43">
        <f>IF(AY43=1,($R43-Image_corners!AB$3)/Image_corners!AB$2,-99)</f>
        <v>-99</v>
      </c>
      <c r="BA43" s="43">
        <f>IF(AY43=1,($S43-Image_corners!AB$4)/Image_corners!AB$2,-99)</f>
        <v>-99</v>
      </c>
      <c r="BB43" s="43">
        <f>IF(ISNA(VLOOKUP($A43,Min_pix_val_per_plot!$BS$3:$BX$82,4,FALSE)),0,IF(OR(VLOOKUP($A43,Min_pix_val_per_plot!$BS$3:$BX$82,4,FALSE)=0,VLOOKUP($A43,Min_pix_val_per_plot!$BS$3:$BX$82,5,FALSE)=0,VLOOKUP($A43,Min_pix_val_per_plot!$BS$3:$BX$82,6,FALSE)=0),0,IF(VLOOKUP($A43,Min_pix_val_per_plot!$BS$3:$BX$82,2,FALSE)&lt;1200,0,1)))</f>
        <v>1</v>
      </c>
      <c r="BC43" s="43">
        <f>IF(BB43=1,($R43-Image_corners!AE$3)/Image_corners!AE$2,-99)</f>
        <v>1212.1946162319123</v>
      </c>
      <c r="BD43" s="43">
        <f>IF(BB43=1,($S43-Image_corners!AE$4)/Image_corners!AE$2,-99)</f>
        <v>-1007.9633236428102</v>
      </c>
      <c r="BE43" s="43">
        <f>IF(ISNA(VLOOKUP($A43,Min_pix_val_per_plot!$BZ$3:$CE$66,4,FALSE)),0,IF(OR(VLOOKUP($A43,Min_pix_val_per_plot!$BZ$3:$CE$66,4,FALSE)=0,VLOOKUP($A43,Min_pix_val_per_plot!$BZ$3:$CE$66,5,FALSE)=0,VLOOKUP($A43,Min_pix_val_per_plot!$BZ$3:$CE$66,6,FALSE)=0),0,IF(VLOOKUP($A43,Min_pix_val_per_plot!$BZ$3:$CE$66,2,FALSE)&lt;1200,0,1)))</f>
        <v>0</v>
      </c>
      <c r="BF43" s="43">
        <f>IF(BE43=1,($R43-Image_corners!AH$3)/Image_corners!AH$2,-99)</f>
        <v>-99</v>
      </c>
      <c r="BG43" s="43">
        <f>IF(BE43=1,($S43-Image_corners!AH$4)/Image_corners!AH$2,-99)</f>
        <v>-99</v>
      </c>
    </row>
    <row r="44" spans="1:59">
      <c r="A44" s="36">
        <v>40</v>
      </c>
      <c r="B44" s="36">
        <v>2514428.1860000002</v>
      </c>
      <c r="C44" s="36">
        <v>6859867.8380000005</v>
      </c>
      <c r="D44" s="36">
        <v>188.10802440000001</v>
      </c>
      <c r="E44" s="36">
        <v>1</v>
      </c>
      <c r="F44" s="36">
        <v>1</v>
      </c>
      <c r="G44" s="36">
        <v>1</v>
      </c>
      <c r="H44" s="39">
        <v>2568</v>
      </c>
      <c r="I44" s="39">
        <v>0.57009345794392496</v>
      </c>
      <c r="J44" s="39">
        <v>20.137010498046902</v>
      </c>
      <c r="K44" s="39">
        <v>13.2444765875996</v>
      </c>
      <c r="L44" s="39">
        <v>17.034959716796902</v>
      </c>
      <c r="M44" s="39">
        <v>938</v>
      </c>
      <c r="N44" s="39">
        <v>0.643923240938166</v>
      </c>
      <c r="O44" s="39">
        <v>17.9880084228516</v>
      </c>
      <c r="P44" s="39">
        <v>13.1796053620299</v>
      </c>
      <c r="Q44" s="39">
        <v>16.344803161621101</v>
      </c>
      <c r="R44" s="41">
        <f t="shared" si="0"/>
        <v>356346.03330879175</v>
      </c>
      <c r="S44" s="41">
        <f t="shared" si="1"/>
        <v>6859971.0110154804</v>
      </c>
      <c r="T44" s="41">
        <f t="shared" si="2"/>
        <v>0.69015655517580043</v>
      </c>
      <c r="U44" s="41">
        <f t="shared" si="3"/>
        <v>-7.3829782994241033E-2</v>
      </c>
      <c r="V44" s="41">
        <f t="shared" si="4"/>
        <v>1</v>
      </c>
      <c r="W44" s="41">
        <f t="shared" si="5"/>
        <v>1</v>
      </c>
      <c r="X44" s="43">
        <f>IF(ISNA(VLOOKUP($A44,Min_pix_val_per_plot!$A$3:$F$241,4,FALSE)),0,IF(OR(VLOOKUP($A44,Min_pix_val_per_plot!$A$3:$F$241,4,FALSE)=0,VLOOKUP($A44,Min_pix_val_per_plot!$A$3:$F$241,5,FALSE)=0,VLOOKUP($A44,Min_pix_val_per_plot!$A$3:$F$241,6,FALSE)=0),0,IF(VLOOKUP($A44,Min_pix_val_per_plot!$A$3:$F$241,2,FALSE)&lt;1200,0,1)))</f>
        <v>0</v>
      </c>
      <c r="Y44" s="43">
        <f>IF(X44=1,($R44-Image_corners!A$3)/Image_corners!A$2,-99)</f>
        <v>-99</v>
      </c>
      <c r="Z44" s="43">
        <f>IF(X44=1,($S44-Image_corners!A$4)/Image_corners!A$2,-99)</f>
        <v>-99</v>
      </c>
      <c r="AA44" s="43">
        <f>IF(ISNA(VLOOKUP($A44,Min_pix_val_per_plot!$H$3:$M$299,4,FALSE)),0,IF(OR(VLOOKUP($A44,Min_pix_val_per_plot!$H$3:$M$299,4,FALSE)=0,VLOOKUP($A44,Min_pix_val_per_plot!$H$3:$M$299,5,FALSE)=0,VLOOKUP($A44,Min_pix_val_per_plot!$H$3:$M$299,6,FALSE)=0),0,IF(VLOOKUP($A44,Min_pix_val_per_plot!$H$3:$M$299,2,FALSE)&lt;1200,0,1)))</f>
        <v>0</v>
      </c>
      <c r="AB44" s="43">
        <f>IF(AA44=1,($R44-Image_corners!D$3)/Image_corners!D$2,-99)</f>
        <v>-99</v>
      </c>
      <c r="AC44" s="43">
        <f>IF(AA44=1,($S44-Image_corners!D$4)/Image_corners!D$2,-99)</f>
        <v>-99</v>
      </c>
      <c r="AD44" s="43">
        <f>IF(ISNA(VLOOKUP($A44,Min_pix_val_per_plot!$O$3:$T$327,4,FALSE)),0,IF(OR(VLOOKUP($A44,Min_pix_val_per_plot!$O$3:$T$327,4,FALSE)=0,VLOOKUP($A44,Min_pix_val_per_plot!$O$3:$T$327,5,FALSE)=0,VLOOKUP($A44,Min_pix_val_per_plot!$O$3:$T$327,6,FALSE)=0),0,IF(VLOOKUP($A44,Min_pix_val_per_plot!$O$3:$T$327,2,FALSE)&lt;1200,0,1)))</f>
        <v>1</v>
      </c>
      <c r="AE44" s="43">
        <f>IF(AD44=1,($R44-Image_corners!G$3)/Image_corners!G$2,-99)</f>
        <v>682.56661758350674</v>
      </c>
      <c r="AF44" s="43">
        <f>IF(AD44=1,($S44-Image_corners!G$4)/Image_corners!G$2,-99)</f>
        <v>-1564.4779690392315</v>
      </c>
      <c r="AG44" s="43">
        <f>IF(ISNA(VLOOKUP($A44,Min_pix_val_per_plot!$V$3:$AA$335,4,FALSE)),0,IF(OR(VLOOKUP($A44,Min_pix_val_per_plot!$V$3:$AA$335,4,FALSE)=0,VLOOKUP($A44,Min_pix_val_per_plot!$V$3:$AA$335,5,FALSE)=0,VLOOKUP($A44,Min_pix_val_per_plot!$V$3:$AA$335,6,FALSE)=0),0,IF(VLOOKUP($A44,Min_pix_val_per_plot!$V$3:$AA$335,2,FALSE)&lt;1200,0,1)))</f>
        <v>0</v>
      </c>
      <c r="AH44" s="43">
        <f>IF(AG44=1,($R44-Image_corners!J$3)/Image_corners!J$2,-99)</f>
        <v>-99</v>
      </c>
      <c r="AI44" s="43">
        <f>IF(AG44=1,($S44-Image_corners!J$4)/Image_corners!J$2,-99)</f>
        <v>-99</v>
      </c>
      <c r="AJ44" s="43">
        <f>IF(ISNA(VLOOKUP($A44,Min_pix_val_per_plot!$AC$3:$AH$345,4,FALSE)),0,IF(OR(VLOOKUP($A44,Min_pix_val_per_plot!$AC$3:$AH$345,4,FALSE)=0,VLOOKUP($A44,Min_pix_val_per_plot!$AC$3:$AH$345,5,FALSE)=0,VLOOKUP($A44,Min_pix_val_per_plot!$AC$3:$AH$345,6,FALSE)=0),0,IF(VLOOKUP($A44,Min_pix_val_per_plot!$AC$3:$AH$345,2,FALSE)&lt;1200,0,1)))</f>
        <v>0</v>
      </c>
      <c r="AK44" s="43">
        <f>IF(AJ44=1,($R44-Image_corners!M$3)/Image_corners!M$2,-99)</f>
        <v>-99</v>
      </c>
      <c r="AL44" s="43">
        <f>IF(AJ44=1,($S44-Image_corners!M$4)/Image_corners!M$2,-99)</f>
        <v>-99</v>
      </c>
      <c r="AM44" s="43">
        <f>IF(ISNA(VLOOKUP($A44,Min_pix_val_per_plot!$AJ$3:$AO$325,4,FALSE)),0,IF(OR(VLOOKUP($A44,Min_pix_val_per_plot!$AJ$3:$AO$325,4,FALSE)=0,VLOOKUP($A44,Min_pix_val_per_plot!$AJ$3:$AO$325,5,FALSE)=0,VLOOKUP($A44,Min_pix_val_per_plot!$AJ$3:$AO$325,6,FALSE)=0),0,IF(VLOOKUP($A44,Min_pix_val_per_plot!$AJ$3:$AO$325,2,FALSE)&lt;1200,0,1)))</f>
        <v>0</v>
      </c>
      <c r="AN44" s="43">
        <f>IF(AM44=1,($R44-Image_corners!P$3)/Image_corners!P$2,-99)</f>
        <v>-99</v>
      </c>
      <c r="AO44" s="43">
        <f>IF(AM44=1,($S44-Image_corners!P$4)/Image_corners!P$2,-99)</f>
        <v>-99</v>
      </c>
      <c r="AP44" s="43">
        <f>IF(ISNA(VLOOKUP($A44,Min_pix_val_per_plot!$AQ$3:$AV$386,4,FALSE)),0,IF(OR(VLOOKUP($A44,Min_pix_val_per_plot!$AQ$3:$AV$386,4,FALSE)=0,VLOOKUP($A44,Min_pix_val_per_plot!$AQ$3:$AV$386,5,FALSE)=0,VLOOKUP($A44,Min_pix_val_per_plot!$AQ$3:$AV$386,6,FALSE)=0),0,IF(VLOOKUP($A44,Min_pix_val_per_plot!$AQ$3:$AV$386,2,FALSE)&lt;1200,0,1)))</f>
        <v>0</v>
      </c>
      <c r="AQ44" s="43">
        <f>IF(AP44=1,($R44-Image_corners!S$3)/Image_corners!S$2,-99)</f>
        <v>-99</v>
      </c>
      <c r="AR44" s="43">
        <f>IF(AP44=1,($S44-Image_corners!S$4)/Image_corners!S$2,-99)</f>
        <v>-99</v>
      </c>
      <c r="AS44" s="43">
        <f>IF(ISNA(VLOOKUP($A44,Min_pix_val_per_plot!$AX$3:$BC$331,4,FALSE)),0,IF(OR(VLOOKUP($A44,Min_pix_val_per_plot!$AX$3:$BC$331,4,FALSE)=0,VLOOKUP($A44,Min_pix_val_per_plot!$AX$3:$BC$331,5,FALSE)=0,VLOOKUP($A44,Min_pix_val_per_plot!$AX$3:$BC$331,6,FALSE)=0),0,IF(VLOOKUP($A44,Min_pix_val_per_plot!$AX$3:$BC$331,2,FALSE)&lt;1200,0,1)))</f>
        <v>0</v>
      </c>
      <c r="AT44" s="43">
        <f>IF(AS44=1,($R44-Image_corners!V$3)/Image_corners!V$2,-99)</f>
        <v>-99</v>
      </c>
      <c r="AU44" s="43">
        <f>IF(AS44=1,($S44-Image_corners!V$4)/Image_corners!V$2,-99)</f>
        <v>-99</v>
      </c>
      <c r="AV44" s="43">
        <f>IF(ISNA(VLOOKUP($A44,Min_pix_val_per_plot!$BE$3:$BJ$296,4,FALSE)),0,IF(OR(VLOOKUP($A44,Min_pix_val_per_plot!$BE$3:$BJ$296,4,FALSE)=0,VLOOKUP($A44,Min_pix_val_per_plot!$BE$3:$BJ$296,5,FALSE)=0,VLOOKUP($A44,Min_pix_val_per_plot!$BE$3:$BJ$296,6,FALSE)=0),0,IF(VLOOKUP($A44,Min_pix_val_per_plot!$BE$3:$BJ$296,2,FALSE)&lt;1200,0,1)))</f>
        <v>0</v>
      </c>
      <c r="AW44" s="43">
        <f>IF(AV44=1,($R44-Image_corners!Y$3)/Image_corners!Y$2,-99)</f>
        <v>-99</v>
      </c>
      <c r="AX44" s="43">
        <f>IF(AV44=1,($S44-Image_corners!Y$4)/Image_corners!Y$2,-99)</f>
        <v>-99</v>
      </c>
      <c r="AY44" s="43">
        <f>IF(ISNA(VLOOKUP($A44,Min_pix_val_per_plot!$BL$3:$BQ$59,4,FALSE)),0,IF(OR(VLOOKUP($A44,Min_pix_val_per_plot!$BL$3:$BQ$59,4,FALSE)=0,VLOOKUP($A44,Min_pix_val_per_plot!$BL$3:$BQ$59,5,FALSE)=0,VLOOKUP($A44,Min_pix_val_per_plot!$BL$3:$BQ$59,6,FALSE)=0),0,IF(VLOOKUP($A44,Min_pix_val_per_plot!$BL$3:$BQ$59,2,FALSE)&lt;1200,0,1)))</f>
        <v>0</v>
      </c>
      <c r="AZ44" s="43">
        <f>IF(AY44=1,($R44-Image_corners!AB$3)/Image_corners!AB$2,-99)</f>
        <v>-99</v>
      </c>
      <c r="BA44" s="43">
        <f>IF(AY44=1,($S44-Image_corners!AB$4)/Image_corners!AB$2,-99)</f>
        <v>-99</v>
      </c>
      <c r="BB44" s="43">
        <f>IF(ISNA(VLOOKUP($A44,Min_pix_val_per_plot!$BS$3:$BX$82,4,FALSE)),0,IF(OR(VLOOKUP($A44,Min_pix_val_per_plot!$BS$3:$BX$82,4,FALSE)=0,VLOOKUP($A44,Min_pix_val_per_plot!$BS$3:$BX$82,5,FALSE)=0,VLOOKUP($A44,Min_pix_val_per_plot!$BS$3:$BX$82,6,FALSE)=0),0,IF(VLOOKUP($A44,Min_pix_val_per_plot!$BS$3:$BX$82,2,FALSE)&lt;1200,0,1)))</f>
        <v>1</v>
      </c>
      <c r="BC44" s="43">
        <f>IF(BB44=1,($R44-Image_corners!AE$3)/Image_corners!AE$2,-99)</f>
        <v>1033.9443626392556</v>
      </c>
      <c r="BD44" s="43">
        <f>IF(BB44=1,($S44-Image_corners!AE$4)/Image_corners!AE$2,-99)</f>
        <v>-503.46328173143172</v>
      </c>
      <c r="BE44" s="43">
        <f>IF(ISNA(VLOOKUP($A44,Min_pix_val_per_plot!$BZ$3:$CE$66,4,FALSE)),0,IF(OR(VLOOKUP($A44,Min_pix_val_per_plot!$BZ$3:$CE$66,4,FALSE)=0,VLOOKUP($A44,Min_pix_val_per_plot!$BZ$3:$CE$66,5,FALSE)=0,VLOOKUP($A44,Min_pix_val_per_plot!$BZ$3:$CE$66,6,FALSE)=0),0,IF(VLOOKUP($A44,Min_pix_val_per_plot!$BZ$3:$CE$66,2,FALSE)&lt;1200,0,1)))</f>
        <v>0</v>
      </c>
      <c r="BF44" s="43">
        <f>IF(BE44=1,($R44-Image_corners!AH$3)/Image_corners!AH$2,-99)</f>
        <v>-99</v>
      </c>
      <c r="BG44" s="43">
        <f>IF(BE44=1,($S44-Image_corners!AH$4)/Image_corners!AH$2,-99)</f>
        <v>-99</v>
      </c>
    </row>
    <row r="45" spans="1:59">
      <c r="A45" s="36">
        <v>41</v>
      </c>
      <c r="B45" s="36">
        <v>2514448.6609999998</v>
      </c>
      <c r="C45" s="36">
        <v>6859977.3499999996</v>
      </c>
      <c r="D45" s="36">
        <v>191.3509861</v>
      </c>
      <c r="E45" s="36">
        <v>1</v>
      </c>
      <c r="F45" s="36">
        <v>0</v>
      </c>
      <c r="G45" s="36">
        <v>2</v>
      </c>
      <c r="H45" s="39">
        <v>1396</v>
      </c>
      <c r="I45" s="39">
        <v>0.225644699140401</v>
      </c>
      <c r="J45" s="39">
        <v>22.098009033203098</v>
      </c>
      <c r="K45" s="39">
        <v>13.954200098424099</v>
      </c>
      <c r="L45" s="39">
        <v>19.361009521484402</v>
      </c>
      <c r="M45" s="39">
        <v>1012</v>
      </c>
      <c r="N45" s="39">
        <v>0.37055335968379399</v>
      </c>
      <c r="O45" s="39">
        <v>20.537004394531301</v>
      </c>
      <c r="P45" s="39">
        <v>13.9194674035855</v>
      </c>
      <c r="Q45" s="39">
        <v>18.835209960937501</v>
      </c>
      <c r="R45" s="41">
        <f t="shared" si="0"/>
        <v>356371.53482324834</v>
      </c>
      <c r="S45" s="41">
        <f t="shared" si="1"/>
        <v>6860079.4441787973</v>
      </c>
      <c r="T45" s="41">
        <f t="shared" si="2"/>
        <v>0.52579956054690058</v>
      </c>
      <c r="U45" s="41">
        <f t="shared" si="3"/>
        <v>-0.14490866054339299</v>
      </c>
      <c r="V45" s="41">
        <f t="shared" si="4"/>
        <v>1</v>
      </c>
      <c r="W45" s="41">
        <f t="shared" si="5"/>
        <v>1</v>
      </c>
      <c r="X45" s="43">
        <f>IF(ISNA(VLOOKUP($A45,Min_pix_val_per_plot!$A$3:$F$241,4,FALSE)),0,IF(OR(VLOOKUP($A45,Min_pix_val_per_plot!$A$3:$F$241,4,FALSE)=0,VLOOKUP($A45,Min_pix_val_per_plot!$A$3:$F$241,5,FALSE)=0,VLOOKUP($A45,Min_pix_val_per_plot!$A$3:$F$241,6,FALSE)=0),0,IF(VLOOKUP($A45,Min_pix_val_per_plot!$A$3:$F$241,2,FALSE)&lt;1200,0,1)))</f>
        <v>0</v>
      </c>
      <c r="Y45" s="43">
        <f>IF(X45=1,($R45-Image_corners!A$3)/Image_corners!A$2,-99)</f>
        <v>-99</v>
      </c>
      <c r="Z45" s="43">
        <f>IF(X45=1,($S45-Image_corners!A$4)/Image_corners!A$2,-99)</f>
        <v>-99</v>
      </c>
      <c r="AA45" s="43">
        <f>IF(ISNA(VLOOKUP($A45,Min_pix_val_per_plot!$H$3:$M$299,4,FALSE)),0,IF(OR(VLOOKUP($A45,Min_pix_val_per_plot!$H$3:$M$299,4,FALSE)=0,VLOOKUP($A45,Min_pix_val_per_plot!$H$3:$M$299,5,FALSE)=0,VLOOKUP($A45,Min_pix_val_per_plot!$H$3:$M$299,6,FALSE)=0),0,IF(VLOOKUP($A45,Min_pix_val_per_plot!$H$3:$M$299,2,FALSE)&lt;1200,0,1)))</f>
        <v>0</v>
      </c>
      <c r="AB45" s="43">
        <f>IF(AA45=1,($R45-Image_corners!D$3)/Image_corners!D$2,-99)</f>
        <v>-99</v>
      </c>
      <c r="AC45" s="43">
        <f>IF(AA45=1,($S45-Image_corners!D$4)/Image_corners!D$2,-99)</f>
        <v>-99</v>
      </c>
      <c r="AD45" s="43">
        <f>IF(ISNA(VLOOKUP($A45,Min_pix_val_per_plot!$O$3:$T$327,4,FALSE)),0,IF(OR(VLOOKUP($A45,Min_pix_val_per_plot!$O$3:$T$327,4,FALSE)=0,VLOOKUP($A45,Min_pix_val_per_plot!$O$3:$T$327,5,FALSE)=0,VLOOKUP($A45,Min_pix_val_per_plot!$O$3:$T$327,6,FALSE)=0),0,IF(VLOOKUP($A45,Min_pix_val_per_plot!$O$3:$T$327,2,FALSE)&lt;1200,0,1)))</f>
        <v>1</v>
      </c>
      <c r="AE45" s="43">
        <f>IF(AD45=1,($R45-Image_corners!G$3)/Image_corners!G$2,-99)</f>
        <v>733.56964649667498</v>
      </c>
      <c r="AF45" s="43">
        <f>IF(AD45=1,($S45-Image_corners!G$4)/Image_corners!G$2,-99)</f>
        <v>-1347.6116424053907</v>
      </c>
      <c r="AG45" s="43">
        <f>IF(ISNA(VLOOKUP($A45,Min_pix_val_per_plot!$V$3:$AA$335,4,FALSE)),0,IF(OR(VLOOKUP($A45,Min_pix_val_per_plot!$V$3:$AA$335,4,FALSE)=0,VLOOKUP($A45,Min_pix_val_per_plot!$V$3:$AA$335,5,FALSE)=0,VLOOKUP($A45,Min_pix_val_per_plot!$V$3:$AA$335,6,FALSE)=0),0,IF(VLOOKUP($A45,Min_pix_val_per_plot!$V$3:$AA$335,2,FALSE)&lt;1200,0,1)))</f>
        <v>0</v>
      </c>
      <c r="AH45" s="43">
        <f>IF(AG45=1,($R45-Image_corners!J$3)/Image_corners!J$2,-99)</f>
        <v>-99</v>
      </c>
      <c r="AI45" s="43">
        <f>IF(AG45=1,($S45-Image_corners!J$4)/Image_corners!J$2,-99)</f>
        <v>-99</v>
      </c>
      <c r="AJ45" s="43">
        <f>IF(ISNA(VLOOKUP($A45,Min_pix_val_per_plot!$AC$3:$AH$345,4,FALSE)),0,IF(OR(VLOOKUP($A45,Min_pix_val_per_plot!$AC$3:$AH$345,4,FALSE)=0,VLOOKUP($A45,Min_pix_val_per_plot!$AC$3:$AH$345,5,FALSE)=0,VLOOKUP($A45,Min_pix_val_per_plot!$AC$3:$AH$345,6,FALSE)=0),0,IF(VLOOKUP($A45,Min_pix_val_per_plot!$AC$3:$AH$345,2,FALSE)&lt;1200,0,1)))</f>
        <v>0</v>
      </c>
      <c r="AK45" s="43">
        <f>IF(AJ45=1,($R45-Image_corners!M$3)/Image_corners!M$2,-99)</f>
        <v>-99</v>
      </c>
      <c r="AL45" s="43">
        <f>IF(AJ45=1,($S45-Image_corners!M$4)/Image_corners!M$2,-99)</f>
        <v>-99</v>
      </c>
      <c r="AM45" s="43">
        <f>IF(ISNA(VLOOKUP($A45,Min_pix_val_per_plot!$AJ$3:$AO$325,4,FALSE)),0,IF(OR(VLOOKUP($A45,Min_pix_val_per_plot!$AJ$3:$AO$325,4,FALSE)=0,VLOOKUP($A45,Min_pix_val_per_plot!$AJ$3:$AO$325,5,FALSE)=0,VLOOKUP($A45,Min_pix_val_per_plot!$AJ$3:$AO$325,6,FALSE)=0),0,IF(VLOOKUP($A45,Min_pix_val_per_plot!$AJ$3:$AO$325,2,FALSE)&lt;1200,0,1)))</f>
        <v>0</v>
      </c>
      <c r="AN45" s="43">
        <f>IF(AM45=1,($R45-Image_corners!P$3)/Image_corners!P$2,-99)</f>
        <v>-99</v>
      </c>
      <c r="AO45" s="43">
        <f>IF(AM45=1,($S45-Image_corners!P$4)/Image_corners!P$2,-99)</f>
        <v>-99</v>
      </c>
      <c r="AP45" s="43">
        <f>IF(ISNA(VLOOKUP($A45,Min_pix_val_per_plot!$AQ$3:$AV$386,4,FALSE)),0,IF(OR(VLOOKUP($A45,Min_pix_val_per_plot!$AQ$3:$AV$386,4,FALSE)=0,VLOOKUP($A45,Min_pix_val_per_plot!$AQ$3:$AV$386,5,FALSE)=0,VLOOKUP($A45,Min_pix_val_per_plot!$AQ$3:$AV$386,6,FALSE)=0),0,IF(VLOOKUP($A45,Min_pix_val_per_plot!$AQ$3:$AV$386,2,FALSE)&lt;1200,0,1)))</f>
        <v>0</v>
      </c>
      <c r="AQ45" s="43">
        <f>IF(AP45=1,($R45-Image_corners!S$3)/Image_corners!S$2,-99)</f>
        <v>-99</v>
      </c>
      <c r="AR45" s="43">
        <f>IF(AP45=1,($S45-Image_corners!S$4)/Image_corners!S$2,-99)</f>
        <v>-99</v>
      </c>
      <c r="AS45" s="43">
        <f>IF(ISNA(VLOOKUP($A45,Min_pix_val_per_plot!$AX$3:$BC$331,4,FALSE)),0,IF(OR(VLOOKUP($A45,Min_pix_val_per_plot!$AX$3:$BC$331,4,FALSE)=0,VLOOKUP($A45,Min_pix_val_per_plot!$AX$3:$BC$331,5,FALSE)=0,VLOOKUP($A45,Min_pix_val_per_plot!$AX$3:$BC$331,6,FALSE)=0),0,IF(VLOOKUP($A45,Min_pix_val_per_plot!$AX$3:$BC$331,2,FALSE)&lt;1200,0,1)))</f>
        <v>0</v>
      </c>
      <c r="AT45" s="43">
        <f>IF(AS45=1,($R45-Image_corners!V$3)/Image_corners!V$2,-99)</f>
        <v>-99</v>
      </c>
      <c r="AU45" s="43">
        <f>IF(AS45=1,($S45-Image_corners!V$4)/Image_corners!V$2,-99)</f>
        <v>-99</v>
      </c>
      <c r="AV45" s="43">
        <f>IF(ISNA(VLOOKUP($A45,Min_pix_val_per_plot!$BE$3:$BJ$296,4,FALSE)),0,IF(OR(VLOOKUP($A45,Min_pix_val_per_plot!$BE$3:$BJ$296,4,FALSE)=0,VLOOKUP($A45,Min_pix_val_per_plot!$BE$3:$BJ$296,5,FALSE)=0,VLOOKUP($A45,Min_pix_val_per_plot!$BE$3:$BJ$296,6,FALSE)=0),0,IF(VLOOKUP($A45,Min_pix_val_per_plot!$BE$3:$BJ$296,2,FALSE)&lt;1200,0,1)))</f>
        <v>0</v>
      </c>
      <c r="AW45" s="43">
        <f>IF(AV45=1,($R45-Image_corners!Y$3)/Image_corners!Y$2,-99)</f>
        <v>-99</v>
      </c>
      <c r="AX45" s="43">
        <f>IF(AV45=1,($S45-Image_corners!Y$4)/Image_corners!Y$2,-99)</f>
        <v>-99</v>
      </c>
      <c r="AY45" s="43">
        <f>IF(ISNA(VLOOKUP($A45,Min_pix_val_per_plot!$BL$3:$BQ$59,4,FALSE)),0,IF(OR(VLOOKUP($A45,Min_pix_val_per_plot!$BL$3:$BQ$59,4,FALSE)=0,VLOOKUP($A45,Min_pix_val_per_plot!$BL$3:$BQ$59,5,FALSE)=0,VLOOKUP($A45,Min_pix_val_per_plot!$BL$3:$BQ$59,6,FALSE)=0),0,IF(VLOOKUP($A45,Min_pix_val_per_plot!$BL$3:$BQ$59,2,FALSE)&lt;1200,0,1)))</f>
        <v>0</v>
      </c>
      <c r="AZ45" s="43">
        <f>IF(AY45=1,($R45-Image_corners!AB$3)/Image_corners!AB$2,-99)</f>
        <v>-99</v>
      </c>
      <c r="BA45" s="43">
        <f>IF(AY45=1,($S45-Image_corners!AB$4)/Image_corners!AB$2,-99)</f>
        <v>-99</v>
      </c>
      <c r="BB45" s="43">
        <f>IF(ISNA(VLOOKUP($A45,Min_pix_val_per_plot!$BS$3:$BX$82,4,FALSE)),0,IF(OR(VLOOKUP($A45,Min_pix_val_per_plot!$BS$3:$BX$82,4,FALSE)=0,VLOOKUP($A45,Min_pix_val_per_plot!$BS$3:$BX$82,5,FALSE)=0,VLOOKUP($A45,Min_pix_val_per_plot!$BS$3:$BX$82,6,FALSE)=0),0,IF(VLOOKUP($A45,Min_pix_val_per_plot!$BS$3:$BX$82,2,FALSE)&lt;1200,0,1)))</f>
        <v>0</v>
      </c>
      <c r="BC45" s="43">
        <f>IF(BB45=1,($R45-Image_corners!AE$3)/Image_corners!AE$2,-99)</f>
        <v>-99</v>
      </c>
      <c r="BD45" s="43">
        <f>IF(BB45=1,($S45-Image_corners!AE$4)/Image_corners!AE$2,-99)</f>
        <v>-99</v>
      </c>
      <c r="BE45" s="43">
        <f>IF(ISNA(VLOOKUP($A45,Min_pix_val_per_plot!$BZ$3:$CE$66,4,FALSE)),0,IF(OR(VLOOKUP($A45,Min_pix_val_per_plot!$BZ$3:$CE$66,4,FALSE)=0,VLOOKUP($A45,Min_pix_val_per_plot!$BZ$3:$CE$66,5,FALSE)=0,VLOOKUP($A45,Min_pix_val_per_plot!$BZ$3:$CE$66,6,FALSE)=0),0,IF(VLOOKUP($A45,Min_pix_val_per_plot!$BZ$3:$CE$66,2,FALSE)&lt;1200,0,1)))</f>
        <v>0</v>
      </c>
      <c r="BF45" s="43">
        <f>IF(BE45=1,($R45-Image_corners!AH$3)/Image_corners!AH$2,-99)</f>
        <v>-99</v>
      </c>
      <c r="BG45" s="43">
        <f>IF(BE45=1,($S45-Image_corners!AH$4)/Image_corners!AH$2,-99)</f>
        <v>-99</v>
      </c>
    </row>
    <row r="46" spans="1:59">
      <c r="A46" s="36">
        <v>42</v>
      </c>
      <c r="B46" s="36">
        <v>2514407.1409999998</v>
      </c>
      <c r="C46" s="36">
        <v>6860077.8820000002</v>
      </c>
      <c r="D46" s="36">
        <v>199.59771939999999</v>
      </c>
      <c r="E46" s="36">
        <v>1</v>
      </c>
      <c r="F46" s="36">
        <v>0</v>
      </c>
      <c r="G46" s="36">
        <v>2</v>
      </c>
      <c r="H46" s="39">
        <v>1299</v>
      </c>
      <c r="I46" s="39">
        <v>0.27482678983833703</v>
      </c>
      <c r="J46" s="39">
        <v>19.8190020751953</v>
      </c>
      <c r="K46" s="39">
        <v>13.6047398438019</v>
      </c>
      <c r="L46" s="39">
        <v>17.1497103881836</v>
      </c>
      <c r="M46" s="39">
        <v>1021</v>
      </c>
      <c r="N46" s="39">
        <v>0.40744368266405501</v>
      </c>
      <c r="O46" s="39">
        <v>19.5560015869141</v>
      </c>
      <c r="P46" s="39">
        <v>13.027027441608</v>
      </c>
      <c r="Q46" s="39">
        <v>16.745604248046899</v>
      </c>
      <c r="R46" s="41">
        <f t="shared" si="0"/>
        <v>356334.70275999745</v>
      </c>
      <c r="S46" s="41">
        <f t="shared" si="1"/>
        <v>6860181.7686965205</v>
      </c>
      <c r="T46" s="41">
        <f t="shared" si="2"/>
        <v>0.40410614013670099</v>
      </c>
      <c r="U46" s="41">
        <f t="shared" si="3"/>
        <v>-0.13261689282571798</v>
      </c>
      <c r="V46" s="41">
        <f t="shared" si="4"/>
        <v>1</v>
      </c>
      <c r="W46" s="41">
        <f t="shared" si="5"/>
        <v>1</v>
      </c>
      <c r="X46" s="43">
        <f>IF(ISNA(VLOOKUP($A46,Min_pix_val_per_plot!$A$3:$F$241,4,FALSE)),0,IF(OR(VLOOKUP($A46,Min_pix_val_per_plot!$A$3:$F$241,4,FALSE)=0,VLOOKUP($A46,Min_pix_val_per_plot!$A$3:$F$241,5,FALSE)=0,VLOOKUP($A46,Min_pix_val_per_plot!$A$3:$F$241,6,FALSE)=0),0,IF(VLOOKUP($A46,Min_pix_val_per_plot!$A$3:$F$241,2,FALSE)&lt;1200,0,1)))</f>
        <v>0</v>
      </c>
      <c r="Y46" s="43">
        <f>IF(X46=1,($R46-Image_corners!A$3)/Image_corners!A$2,-99)</f>
        <v>-99</v>
      </c>
      <c r="Z46" s="43">
        <f>IF(X46=1,($S46-Image_corners!A$4)/Image_corners!A$2,-99)</f>
        <v>-99</v>
      </c>
      <c r="AA46" s="43">
        <f>IF(ISNA(VLOOKUP($A46,Min_pix_val_per_plot!$H$3:$M$299,4,FALSE)),0,IF(OR(VLOOKUP($A46,Min_pix_val_per_plot!$H$3:$M$299,4,FALSE)=0,VLOOKUP($A46,Min_pix_val_per_plot!$H$3:$M$299,5,FALSE)=0,VLOOKUP($A46,Min_pix_val_per_plot!$H$3:$M$299,6,FALSE)=0),0,IF(VLOOKUP($A46,Min_pix_val_per_plot!$H$3:$M$299,2,FALSE)&lt;1200,0,1)))</f>
        <v>0</v>
      </c>
      <c r="AB46" s="43">
        <f>IF(AA46=1,($R46-Image_corners!D$3)/Image_corners!D$2,-99)</f>
        <v>-99</v>
      </c>
      <c r="AC46" s="43">
        <f>IF(AA46=1,($S46-Image_corners!D$4)/Image_corners!D$2,-99)</f>
        <v>-99</v>
      </c>
      <c r="AD46" s="43">
        <f>IF(ISNA(VLOOKUP($A46,Min_pix_val_per_plot!$O$3:$T$327,4,FALSE)),0,IF(OR(VLOOKUP($A46,Min_pix_val_per_plot!$O$3:$T$327,4,FALSE)=0,VLOOKUP($A46,Min_pix_val_per_plot!$O$3:$T$327,5,FALSE)=0,VLOOKUP($A46,Min_pix_val_per_plot!$O$3:$T$327,6,FALSE)=0),0,IF(VLOOKUP($A46,Min_pix_val_per_plot!$O$3:$T$327,2,FALSE)&lt;1200,0,1)))</f>
        <v>0</v>
      </c>
      <c r="AE46" s="43">
        <f>IF(AD46=1,($R46-Image_corners!G$3)/Image_corners!G$2,-99)</f>
        <v>-99</v>
      </c>
      <c r="AF46" s="43">
        <f>IF(AD46=1,($S46-Image_corners!G$4)/Image_corners!G$2,-99)</f>
        <v>-99</v>
      </c>
      <c r="AG46" s="43">
        <f>IF(ISNA(VLOOKUP($A46,Min_pix_val_per_plot!$V$3:$AA$335,4,FALSE)),0,IF(OR(VLOOKUP($A46,Min_pix_val_per_plot!$V$3:$AA$335,4,FALSE)=0,VLOOKUP($A46,Min_pix_val_per_plot!$V$3:$AA$335,5,FALSE)=0,VLOOKUP($A46,Min_pix_val_per_plot!$V$3:$AA$335,6,FALSE)=0),0,IF(VLOOKUP($A46,Min_pix_val_per_plot!$V$3:$AA$335,2,FALSE)&lt;1200,0,1)))</f>
        <v>1</v>
      </c>
      <c r="AH46" s="43">
        <f>IF(AG46=1,($R46-Image_corners!J$3)/Image_corners!J$2,-99)</f>
        <v>659.90551999490708</v>
      </c>
      <c r="AI46" s="43">
        <f>IF(AG46=1,($S46-Image_corners!J$4)/Image_corners!J$2,-99)</f>
        <v>-1610.9626069590449</v>
      </c>
      <c r="AJ46" s="43">
        <f>IF(ISNA(VLOOKUP($A46,Min_pix_val_per_plot!$AC$3:$AH$345,4,FALSE)),0,IF(OR(VLOOKUP($A46,Min_pix_val_per_plot!$AC$3:$AH$345,4,FALSE)=0,VLOOKUP($A46,Min_pix_val_per_plot!$AC$3:$AH$345,5,FALSE)=0,VLOOKUP($A46,Min_pix_val_per_plot!$AC$3:$AH$345,6,FALSE)=0),0,IF(VLOOKUP($A46,Min_pix_val_per_plot!$AC$3:$AH$345,2,FALSE)&lt;1200,0,1)))</f>
        <v>0</v>
      </c>
      <c r="AK46" s="43">
        <f>IF(AJ46=1,($R46-Image_corners!M$3)/Image_corners!M$2,-99)</f>
        <v>-99</v>
      </c>
      <c r="AL46" s="43">
        <f>IF(AJ46=1,($S46-Image_corners!M$4)/Image_corners!M$2,-99)</f>
        <v>-99</v>
      </c>
      <c r="AM46" s="43">
        <f>IF(ISNA(VLOOKUP($A46,Min_pix_val_per_plot!$AJ$3:$AO$325,4,FALSE)),0,IF(OR(VLOOKUP($A46,Min_pix_val_per_plot!$AJ$3:$AO$325,4,FALSE)=0,VLOOKUP($A46,Min_pix_val_per_plot!$AJ$3:$AO$325,5,FALSE)=0,VLOOKUP($A46,Min_pix_val_per_plot!$AJ$3:$AO$325,6,FALSE)=0),0,IF(VLOOKUP($A46,Min_pix_val_per_plot!$AJ$3:$AO$325,2,FALSE)&lt;1200,0,1)))</f>
        <v>0</v>
      </c>
      <c r="AN46" s="43">
        <f>IF(AM46=1,($R46-Image_corners!P$3)/Image_corners!P$2,-99)</f>
        <v>-99</v>
      </c>
      <c r="AO46" s="43">
        <f>IF(AM46=1,($S46-Image_corners!P$4)/Image_corners!P$2,-99)</f>
        <v>-99</v>
      </c>
      <c r="AP46" s="43">
        <f>IF(ISNA(VLOOKUP($A46,Min_pix_val_per_plot!$AQ$3:$AV$386,4,FALSE)),0,IF(OR(VLOOKUP($A46,Min_pix_val_per_plot!$AQ$3:$AV$386,4,FALSE)=0,VLOOKUP($A46,Min_pix_val_per_plot!$AQ$3:$AV$386,5,FALSE)=0,VLOOKUP($A46,Min_pix_val_per_plot!$AQ$3:$AV$386,6,FALSE)=0),0,IF(VLOOKUP($A46,Min_pix_val_per_plot!$AQ$3:$AV$386,2,FALSE)&lt;1200,0,1)))</f>
        <v>0</v>
      </c>
      <c r="AQ46" s="43">
        <f>IF(AP46=1,($R46-Image_corners!S$3)/Image_corners!S$2,-99)</f>
        <v>-99</v>
      </c>
      <c r="AR46" s="43">
        <f>IF(AP46=1,($S46-Image_corners!S$4)/Image_corners!S$2,-99)</f>
        <v>-99</v>
      </c>
      <c r="AS46" s="43">
        <f>IF(ISNA(VLOOKUP($A46,Min_pix_val_per_plot!$AX$3:$BC$331,4,FALSE)),0,IF(OR(VLOOKUP($A46,Min_pix_val_per_plot!$AX$3:$BC$331,4,FALSE)=0,VLOOKUP($A46,Min_pix_val_per_plot!$AX$3:$BC$331,5,FALSE)=0,VLOOKUP($A46,Min_pix_val_per_plot!$AX$3:$BC$331,6,FALSE)=0),0,IF(VLOOKUP($A46,Min_pix_val_per_plot!$AX$3:$BC$331,2,FALSE)&lt;1200,0,1)))</f>
        <v>0</v>
      </c>
      <c r="AT46" s="43">
        <f>IF(AS46=1,($R46-Image_corners!V$3)/Image_corners!V$2,-99)</f>
        <v>-99</v>
      </c>
      <c r="AU46" s="43">
        <f>IF(AS46=1,($S46-Image_corners!V$4)/Image_corners!V$2,-99)</f>
        <v>-99</v>
      </c>
      <c r="AV46" s="43">
        <f>IF(ISNA(VLOOKUP($A46,Min_pix_val_per_plot!$BE$3:$BJ$296,4,FALSE)),0,IF(OR(VLOOKUP($A46,Min_pix_val_per_plot!$BE$3:$BJ$296,4,FALSE)=0,VLOOKUP($A46,Min_pix_val_per_plot!$BE$3:$BJ$296,5,FALSE)=0,VLOOKUP($A46,Min_pix_val_per_plot!$BE$3:$BJ$296,6,FALSE)=0),0,IF(VLOOKUP($A46,Min_pix_val_per_plot!$BE$3:$BJ$296,2,FALSE)&lt;1200,0,1)))</f>
        <v>0</v>
      </c>
      <c r="AW46" s="43">
        <f>IF(AV46=1,($R46-Image_corners!Y$3)/Image_corners!Y$2,-99)</f>
        <v>-99</v>
      </c>
      <c r="AX46" s="43">
        <f>IF(AV46=1,($S46-Image_corners!Y$4)/Image_corners!Y$2,-99)</f>
        <v>-99</v>
      </c>
      <c r="AY46" s="43">
        <f>IF(ISNA(VLOOKUP($A46,Min_pix_val_per_plot!$BL$3:$BQ$59,4,FALSE)),0,IF(OR(VLOOKUP($A46,Min_pix_val_per_plot!$BL$3:$BQ$59,4,FALSE)=0,VLOOKUP($A46,Min_pix_val_per_plot!$BL$3:$BQ$59,5,FALSE)=0,VLOOKUP($A46,Min_pix_val_per_plot!$BL$3:$BQ$59,6,FALSE)=0),0,IF(VLOOKUP($A46,Min_pix_val_per_plot!$BL$3:$BQ$59,2,FALSE)&lt;1200,0,1)))</f>
        <v>0</v>
      </c>
      <c r="AZ46" s="43">
        <f>IF(AY46=1,($R46-Image_corners!AB$3)/Image_corners!AB$2,-99)</f>
        <v>-99</v>
      </c>
      <c r="BA46" s="43">
        <f>IF(AY46=1,($S46-Image_corners!AB$4)/Image_corners!AB$2,-99)</f>
        <v>-99</v>
      </c>
      <c r="BB46" s="43">
        <f>IF(ISNA(VLOOKUP($A46,Min_pix_val_per_plot!$BS$3:$BX$82,4,FALSE)),0,IF(OR(VLOOKUP($A46,Min_pix_val_per_plot!$BS$3:$BX$82,4,FALSE)=0,VLOOKUP($A46,Min_pix_val_per_plot!$BS$3:$BX$82,5,FALSE)=0,VLOOKUP($A46,Min_pix_val_per_plot!$BS$3:$BX$82,6,FALSE)=0),0,IF(VLOOKUP($A46,Min_pix_val_per_plot!$BS$3:$BX$82,2,FALSE)&lt;1200,0,1)))</f>
        <v>0</v>
      </c>
      <c r="BC46" s="43">
        <f>IF(BB46=1,($R46-Image_corners!AE$3)/Image_corners!AE$2,-99)</f>
        <v>-99</v>
      </c>
      <c r="BD46" s="43">
        <f>IF(BB46=1,($S46-Image_corners!AE$4)/Image_corners!AE$2,-99)</f>
        <v>-99</v>
      </c>
      <c r="BE46" s="43">
        <f>IF(ISNA(VLOOKUP($A46,Min_pix_val_per_plot!$BZ$3:$CE$66,4,FALSE)),0,IF(OR(VLOOKUP($A46,Min_pix_val_per_plot!$BZ$3:$CE$66,4,FALSE)=0,VLOOKUP($A46,Min_pix_val_per_plot!$BZ$3:$CE$66,5,FALSE)=0,VLOOKUP($A46,Min_pix_val_per_plot!$BZ$3:$CE$66,6,FALSE)=0),0,IF(VLOOKUP($A46,Min_pix_val_per_plot!$BZ$3:$CE$66,2,FALSE)&lt;1200,0,1)))</f>
        <v>0</v>
      </c>
      <c r="BF46" s="43">
        <f>IF(BE46=1,($R46-Image_corners!AH$3)/Image_corners!AH$2,-99)</f>
        <v>-99</v>
      </c>
      <c r="BG46" s="43">
        <f>IF(BE46=1,($S46-Image_corners!AH$4)/Image_corners!AH$2,-99)</f>
        <v>-99</v>
      </c>
    </row>
    <row r="47" spans="1:59">
      <c r="A47" s="36">
        <v>43</v>
      </c>
      <c r="B47" s="36">
        <v>2514444.2080000001</v>
      </c>
      <c r="C47" s="36">
        <v>6860268.2659999998</v>
      </c>
      <c r="D47" s="36">
        <v>197.1436473</v>
      </c>
      <c r="E47" s="36">
        <v>1</v>
      </c>
      <c r="F47" s="36">
        <v>0</v>
      </c>
      <c r="G47" s="36">
        <v>1</v>
      </c>
      <c r="H47" s="39">
        <v>1152</v>
      </c>
      <c r="I47" s="39">
        <v>0.5</v>
      </c>
      <c r="J47" s="39">
        <v>18.6499957275391</v>
      </c>
      <c r="K47" s="39">
        <v>12.6576763820648</v>
      </c>
      <c r="L47" s="39">
        <v>16.625253601074199</v>
      </c>
      <c r="M47" s="39">
        <v>2172</v>
      </c>
      <c r="N47" s="39">
        <v>0.69290976058931897</v>
      </c>
      <c r="O47" s="39">
        <v>17.970994873046902</v>
      </c>
      <c r="P47" s="39">
        <v>11.994772275727399</v>
      </c>
      <c r="Q47" s="39">
        <v>15.5442065429688</v>
      </c>
      <c r="R47" s="41">
        <f t="shared" si="0"/>
        <v>356380.50643973314</v>
      </c>
      <c r="S47" s="41">
        <f t="shared" si="1"/>
        <v>6860370.2092626654</v>
      </c>
      <c r="T47" s="41">
        <f t="shared" si="2"/>
        <v>1.0810470581053995</v>
      </c>
      <c r="U47" s="41">
        <f t="shared" si="3"/>
        <v>-0.19290976058931897</v>
      </c>
      <c r="V47" s="41">
        <f t="shared" si="4"/>
        <v>1</v>
      </c>
      <c r="W47" s="41">
        <f t="shared" si="5"/>
        <v>1</v>
      </c>
      <c r="X47" s="43">
        <f>IF(ISNA(VLOOKUP($A47,Min_pix_val_per_plot!$A$3:$F$241,4,FALSE)),0,IF(OR(VLOOKUP($A47,Min_pix_val_per_plot!$A$3:$F$241,4,FALSE)=0,VLOOKUP($A47,Min_pix_val_per_plot!$A$3:$F$241,5,FALSE)=0,VLOOKUP($A47,Min_pix_val_per_plot!$A$3:$F$241,6,FALSE)=0),0,IF(VLOOKUP($A47,Min_pix_val_per_plot!$A$3:$F$241,2,FALSE)&lt;1200,0,1)))</f>
        <v>0</v>
      </c>
      <c r="Y47" s="43">
        <f>IF(X47=1,($R47-Image_corners!A$3)/Image_corners!A$2,-99)</f>
        <v>-99</v>
      </c>
      <c r="Z47" s="43">
        <f>IF(X47=1,($S47-Image_corners!A$4)/Image_corners!A$2,-99)</f>
        <v>-99</v>
      </c>
      <c r="AA47" s="43">
        <f>IF(ISNA(VLOOKUP($A47,Min_pix_val_per_plot!$H$3:$M$299,4,FALSE)),0,IF(OR(VLOOKUP($A47,Min_pix_val_per_plot!$H$3:$M$299,4,FALSE)=0,VLOOKUP($A47,Min_pix_val_per_plot!$H$3:$M$299,5,FALSE)=0,VLOOKUP($A47,Min_pix_val_per_plot!$H$3:$M$299,6,FALSE)=0),0,IF(VLOOKUP($A47,Min_pix_val_per_plot!$H$3:$M$299,2,FALSE)&lt;1200,0,1)))</f>
        <v>0</v>
      </c>
      <c r="AB47" s="43">
        <f>IF(AA47=1,($R47-Image_corners!D$3)/Image_corners!D$2,-99)</f>
        <v>-99</v>
      </c>
      <c r="AC47" s="43">
        <f>IF(AA47=1,($S47-Image_corners!D$4)/Image_corners!D$2,-99)</f>
        <v>-99</v>
      </c>
      <c r="AD47" s="43">
        <f>IF(ISNA(VLOOKUP($A47,Min_pix_val_per_plot!$O$3:$T$327,4,FALSE)),0,IF(OR(VLOOKUP($A47,Min_pix_val_per_plot!$O$3:$T$327,4,FALSE)=0,VLOOKUP($A47,Min_pix_val_per_plot!$O$3:$T$327,5,FALSE)=0,VLOOKUP($A47,Min_pix_val_per_plot!$O$3:$T$327,6,FALSE)=0),0,IF(VLOOKUP($A47,Min_pix_val_per_plot!$O$3:$T$327,2,FALSE)&lt;1200,0,1)))</f>
        <v>0</v>
      </c>
      <c r="AE47" s="43">
        <f>IF(AD47=1,($R47-Image_corners!G$3)/Image_corners!G$2,-99)</f>
        <v>-99</v>
      </c>
      <c r="AF47" s="43">
        <f>IF(AD47=1,($S47-Image_corners!G$4)/Image_corners!G$2,-99)</f>
        <v>-99</v>
      </c>
      <c r="AG47" s="43">
        <f>IF(ISNA(VLOOKUP($A47,Min_pix_val_per_plot!$V$3:$AA$335,4,FALSE)),0,IF(OR(VLOOKUP($A47,Min_pix_val_per_plot!$V$3:$AA$335,4,FALSE)=0,VLOOKUP($A47,Min_pix_val_per_plot!$V$3:$AA$335,5,FALSE)=0,VLOOKUP($A47,Min_pix_val_per_plot!$V$3:$AA$335,6,FALSE)=0),0,IF(VLOOKUP($A47,Min_pix_val_per_plot!$V$3:$AA$335,2,FALSE)&lt;1200,0,1)))</f>
        <v>1</v>
      </c>
      <c r="AH47" s="43">
        <f>IF(AG47=1,($R47-Image_corners!J$3)/Image_corners!J$2,-99)</f>
        <v>751.51287946628872</v>
      </c>
      <c r="AI47" s="43">
        <f>IF(AG47=1,($S47-Image_corners!J$4)/Image_corners!J$2,-99)</f>
        <v>-1234.0814746692777</v>
      </c>
      <c r="AJ47" s="43">
        <f>IF(ISNA(VLOOKUP($A47,Min_pix_val_per_plot!$AC$3:$AH$345,4,FALSE)),0,IF(OR(VLOOKUP($A47,Min_pix_val_per_plot!$AC$3:$AH$345,4,FALSE)=0,VLOOKUP($A47,Min_pix_val_per_plot!$AC$3:$AH$345,5,FALSE)=0,VLOOKUP($A47,Min_pix_val_per_plot!$AC$3:$AH$345,6,FALSE)=0),0,IF(VLOOKUP($A47,Min_pix_val_per_plot!$AC$3:$AH$345,2,FALSE)&lt;1200,0,1)))</f>
        <v>1</v>
      </c>
      <c r="AK47" s="43">
        <f>IF(AJ47=1,($R47-Image_corners!M$3)/Image_corners!M$2,-99)</f>
        <v>751.51287946628872</v>
      </c>
      <c r="AL47" s="43">
        <f>IF(AJ47=1,($S47-Image_corners!M$4)/Image_corners!M$2,-99)</f>
        <v>-1790.0814746692777</v>
      </c>
      <c r="AM47" s="43">
        <f>IF(ISNA(VLOOKUP($A47,Min_pix_val_per_plot!$AJ$3:$AO$325,4,FALSE)),0,IF(OR(VLOOKUP($A47,Min_pix_val_per_plot!$AJ$3:$AO$325,4,FALSE)=0,VLOOKUP($A47,Min_pix_val_per_plot!$AJ$3:$AO$325,5,FALSE)=0,VLOOKUP($A47,Min_pix_val_per_plot!$AJ$3:$AO$325,6,FALSE)=0),0,IF(VLOOKUP($A47,Min_pix_val_per_plot!$AJ$3:$AO$325,2,FALSE)&lt;1200,0,1)))</f>
        <v>0</v>
      </c>
      <c r="AN47" s="43">
        <f>IF(AM47=1,($R47-Image_corners!P$3)/Image_corners!P$2,-99)</f>
        <v>-99</v>
      </c>
      <c r="AO47" s="43">
        <f>IF(AM47=1,($S47-Image_corners!P$4)/Image_corners!P$2,-99)</f>
        <v>-99</v>
      </c>
      <c r="AP47" s="43">
        <f>IF(ISNA(VLOOKUP($A47,Min_pix_val_per_plot!$AQ$3:$AV$386,4,FALSE)),0,IF(OR(VLOOKUP($A47,Min_pix_val_per_plot!$AQ$3:$AV$386,4,FALSE)=0,VLOOKUP($A47,Min_pix_val_per_plot!$AQ$3:$AV$386,5,FALSE)=0,VLOOKUP($A47,Min_pix_val_per_plot!$AQ$3:$AV$386,6,FALSE)=0),0,IF(VLOOKUP($A47,Min_pix_val_per_plot!$AQ$3:$AV$386,2,FALSE)&lt;1200,0,1)))</f>
        <v>0</v>
      </c>
      <c r="AQ47" s="43">
        <f>IF(AP47=1,($R47-Image_corners!S$3)/Image_corners!S$2,-99)</f>
        <v>-99</v>
      </c>
      <c r="AR47" s="43">
        <f>IF(AP47=1,($S47-Image_corners!S$4)/Image_corners!S$2,-99)</f>
        <v>-99</v>
      </c>
      <c r="AS47" s="43">
        <f>IF(ISNA(VLOOKUP($A47,Min_pix_val_per_plot!$AX$3:$BC$331,4,FALSE)),0,IF(OR(VLOOKUP($A47,Min_pix_val_per_plot!$AX$3:$BC$331,4,FALSE)=0,VLOOKUP($A47,Min_pix_val_per_plot!$AX$3:$BC$331,5,FALSE)=0,VLOOKUP($A47,Min_pix_val_per_plot!$AX$3:$BC$331,6,FALSE)=0),0,IF(VLOOKUP($A47,Min_pix_val_per_plot!$AX$3:$BC$331,2,FALSE)&lt;1200,0,1)))</f>
        <v>0</v>
      </c>
      <c r="AT47" s="43">
        <f>IF(AS47=1,($R47-Image_corners!V$3)/Image_corners!V$2,-99)</f>
        <v>-99</v>
      </c>
      <c r="AU47" s="43">
        <f>IF(AS47=1,($S47-Image_corners!V$4)/Image_corners!V$2,-99)</f>
        <v>-99</v>
      </c>
      <c r="AV47" s="43">
        <f>IF(ISNA(VLOOKUP($A47,Min_pix_val_per_plot!$BE$3:$BJ$296,4,FALSE)),0,IF(OR(VLOOKUP($A47,Min_pix_val_per_plot!$BE$3:$BJ$296,4,FALSE)=0,VLOOKUP($A47,Min_pix_val_per_plot!$BE$3:$BJ$296,5,FALSE)=0,VLOOKUP($A47,Min_pix_val_per_plot!$BE$3:$BJ$296,6,FALSE)=0),0,IF(VLOOKUP($A47,Min_pix_val_per_plot!$BE$3:$BJ$296,2,FALSE)&lt;1200,0,1)))</f>
        <v>0</v>
      </c>
      <c r="AW47" s="43">
        <f>IF(AV47=1,($R47-Image_corners!Y$3)/Image_corners!Y$2,-99)</f>
        <v>-99</v>
      </c>
      <c r="AX47" s="43">
        <f>IF(AV47=1,($S47-Image_corners!Y$4)/Image_corners!Y$2,-99)</f>
        <v>-99</v>
      </c>
      <c r="AY47" s="43">
        <f>IF(ISNA(VLOOKUP($A47,Min_pix_val_per_plot!$BL$3:$BQ$59,4,FALSE)),0,IF(OR(VLOOKUP($A47,Min_pix_val_per_plot!$BL$3:$BQ$59,4,FALSE)=0,VLOOKUP($A47,Min_pix_val_per_plot!$BL$3:$BQ$59,5,FALSE)=0,VLOOKUP($A47,Min_pix_val_per_plot!$BL$3:$BQ$59,6,FALSE)=0),0,IF(VLOOKUP($A47,Min_pix_val_per_plot!$BL$3:$BQ$59,2,FALSE)&lt;1200,0,1)))</f>
        <v>0</v>
      </c>
      <c r="AZ47" s="43">
        <f>IF(AY47=1,($R47-Image_corners!AB$3)/Image_corners!AB$2,-99)</f>
        <v>-99</v>
      </c>
      <c r="BA47" s="43">
        <f>IF(AY47=1,($S47-Image_corners!AB$4)/Image_corners!AB$2,-99)</f>
        <v>-99</v>
      </c>
      <c r="BB47" s="43">
        <f>IF(ISNA(VLOOKUP($A47,Min_pix_val_per_plot!$BS$3:$BX$82,4,FALSE)),0,IF(OR(VLOOKUP($A47,Min_pix_val_per_plot!$BS$3:$BX$82,4,FALSE)=0,VLOOKUP($A47,Min_pix_val_per_plot!$BS$3:$BX$82,5,FALSE)=0,VLOOKUP($A47,Min_pix_val_per_plot!$BS$3:$BX$82,6,FALSE)=0),0,IF(VLOOKUP($A47,Min_pix_val_per_plot!$BS$3:$BX$82,2,FALSE)&lt;1200,0,1)))</f>
        <v>0</v>
      </c>
      <c r="BC47" s="43">
        <f>IF(BB47=1,($R47-Image_corners!AE$3)/Image_corners!AE$2,-99)</f>
        <v>-99</v>
      </c>
      <c r="BD47" s="43">
        <f>IF(BB47=1,($S47-Image_corners!AE$4)/Image_corners!AE$2,-99)</f>
        <v>-99</v>
      </c>
      <c r="BE47" s="43">
        <f>IF(ISNA(VLOOKUP($A47,Min_pix_val_per_plot!$BZ$3:$CE$66,4,FALSE)),0,IF(OR(VLOOKUP($A47,Min_pix_val_per_plot!$BZ$3:$CE$66,4,FALSE)=0,VLOOKUP($A47,Min_pix_val_per_plot!$BZ$3:$CE$66,5,FALSE)=0,VLOOKUP($A47,Min_pix_val_per_plot!$BZ$3:$CE$66,6,FALSE)=0),0,IF(VLOOKUP($A47,Min_pix_val_per_plot!$BZ$3:$CE$66,2,FALSE)&lt;1200,0,1)))</f>
        <v>0</v>
      </c>
      <c r="BF47" s="43">
        <f>IF(BE47=1,($R47-Image_corners!AH$3)/Image_corners!AH$2,-99)</f>
        <v>-99</v>
      </c>
      <c r="BG47" s="43">
        <f>IF(BE47=1,($S47-Image_corners!AH$4)/Image_corners!AH$2,-99)</f>
        <v>-99</v>
      </c>
    </row>
    <row r="48" spans="1:59">
      <c r="A48" s="36">
        <v>44</v>
      </c>
      <c r="B48" s="36">
        <v>2514479.9920000001</v>
      </c>
      <c r="C48" s="36">
        <v>6860319.7120000003</v>
      </c>
      <c r="D48" s="36">
        <v>193.65882450000001</v>
      </c>
      <c r="E48" s="36">
        <v>1</v>
      </c>
      <c r="F48" s="36">
        <v>1</v>
      </c>
      <c r="G48" s="36">
        <v>1</v>
      </c>
      <c r="H48" s="39">
        <v>1227</v>
      </c>
      <c r="I48" s="39">
        <v>0.54604726976365103</v>
      </c>
      <c r="J48" s="39">
        <v>17.2220172119141</v>
      </c>
      <c r="K48" s="39">
        <v>11.0044474532232</v>
      </c>
      <c r="L48" s="39">
        <v>15.380595703125</v>
      </c>
      <c r="M48" s="39">
        <v>4790</v>
      </c>
      <c r="N48" s="39">
        <v>0.69728601252609601</v>
      </c>
      <c r="O48" s="39">
        <v>16.9360064697266</v>
      </c>
      <c r="P48" s="39">
        <v>10.4318604147023</v>
      </c>
      <c r="Q48" s="39">
        <v>14.777662963867201</v>
      </c>
      <c r="R48" s="41">
        <f t="shared" si="0"/>
        <v>356418.61984378839</v>
      </c>
      <c r="S48" s="41">
        <f t="shared" si="1"/>
        <v>6860419.9412228409</v>
      </c>
      <c r="T48" s="41">
        <f t="shared" si="2"/>
        <v>0.602932739257799</v>
      </c>
      <c r="U48" s="41">
        <f t="shared" si="3"/>
        <v>-0.15123874276244498</v>
      </c>
      <c r="V48" s="41">
        <f t="shared" si="4"/>
        <v>1</v>
      </c>
      <c r="W48" s="41">
        <f t="shared" si="5"/>
        <v>1</v>
      </c>
      <c r="X48" s="43">
        <f>IF(ISNA(VLOOKUP($A48,Min_pix_val_per_plot!$A$3:$F$241,4,FALSE)),0,IF(OR(VLOOKUP($A48,Min_pix_val_per_plot!$A$3:$F$241,4,FALSE)=0,VLOOKUP($A48,Min_pix_val_per_plot!$A$3:$F$241,5,FALSE)=0,VLOOKUP($A48,Min_pix_val_per_plot!$A$3:$F$241,6,FALSE)=0),0,IF(VLOOKUP($A48,Min_pix_val_per_plot!$A$3:$F$241,2,FALSE)&lt;1200,0,1)))</f>
        <v>0</v>
      </c>
      <c r="Y48" s="43">
        <f>IF(X48=1,($R48-Image_corners!A$3)/Image_corners!A$2,-99)</f>
        <v>-99</v>
      </c>
      <c r="Z48" s="43">
        <f>IF(X48=1,($S48-Image_corners!A$4)/Image_corners!A$2,-99)</f>
        <v>-99</v>
      </c>
      <c r="AA48" s="43">
        <f>IF(ISNA(VLOOKUP($A48,Min_pix_val_per_plot!$H$3:$M$299,4,FALSE)),0,IF(OR(VLOOKUP($A48,Min_pix_val_per_plot!$H$3:$M$299,4,FALSE)=0,VLOOKUP($A48,Min_pix_val_per_plot!$H$3:$M$299,5,FALSE)=0,VLOOKUP($A48,Min_pix_val_per_plot!$H$3:$M$299,6,FALSE)=0),0,IF(VLOOKUP($A48,Min_pix_val_per_plot!$H$3:$M$299,2,FALSE)&lt;1200,0,1)))</f>
        <v>0</v>
      </c>
      <c r="AB48" s="43">
        <f>IF(AA48=1,($R48-Image_corners!D$3)/Image_corners!D$2,-99)</f>
        <v>-99</v>
      </c>
      <c r="AC48" s="43">
        <f>IF(AA48=1,($S48-Image_corners!D$4)/Image_corners!D$2,-99)</f>
        <v>-99</v>
      </c>
      <c r="AD48" s="43">
        <f>IF(ISNA(VLOOKUP($A48,Min_pix_val_per_plot!$O$3:$T$327,4,FALSE)),0,IF(OR(VLOOKUP($A48,Min_pix_val_per_plot!$O$3:$T$327,4,FALSE)=0,VLOOKUP($A48,Min_pix_val_per_plot!$O$3:$T$327,5,FALSE)=0,VLOOKUP($A48,Min_pix_val_per_plot!$O$3:$T$327,6,FALSE)=0),0,IF(VLOOKUP($A48,Min_pix_val_per_plot!$O$3:$T$327,2,FALSE)&lt;1200,0,1)))</f>
        <v>0</v>
      </c>
      <c r="AE48" s="43">
        <f>IF(AD48=1,($R48-Image_corners!G$3)/Image_corners!G$2,-99)</f>
        <v>-99</v>
      </c>
      <c r="AF48" s="43">
        <f>IF(AD48=1,($S48-Image_corners!G$4)/Image_corners!G$2,-99)</f>
        <v>-99</v>
      </c>
      <c r="AG48" s="43">
        <f>IF(ISNA(VLOOKUP($A48,Min_pix_val_per_plot!$V$3:$AA$335,4,FALSE)),0,IF(OR(VLOOKUP($A48,Min_pix_val_per_plot!$V$3:$AA$335,4,FALSE)=0,VLOOKUP($A48,Min_pix_val_per_plot!$V$3:$AA$335,5,FALSE)=0,VLOOKUP($A48,Min_pix_val_per_plot!$V$3:$AA$335,6,FALSE)=0),0,IF(VLOOKUP($A48,Min_pix_val_per_plot!$V$3:$AA$335,2,FALSE)&lt;1200,0,1)))</f>
        <v>1</v>
      </c>
      <c r="AH48" s="43">
        <f>IF(AG48=1,($R48-Image_corners!J$3)/Image_corners!J$2,-99)</f>
        <v>827.73968757677358</v>
      </c>
      <c r="AI48" s="43">
        <f>IF(AG48=1,($S48-Image_corners!J$4)/Image_corners!J$2,-99)</f>
        <v>-1134.6175543181598</v>
      </c>
      <c r="AJ48" s="43">
        <f>IF(ISNA(VLOOKUP($A48,Min_pix_val_per_plot!$AC$3:$AH$345,4,FALSE)),0,IF(OR(VLOOKUP($A48,Min_pix_val_per_plot!$AC$3:$AH$345,4,FALSE)=0,VLOOKUP($A48,Min_pix_val_per_plot!$AC$3:$AH$345,5,FALSE)=0,VLOOKUP($A48,Min_pix_val_per_plot!$AC$3:$AH$345,6,FALSE)=0),0,IF(VLOOKUP($A48,Min_pix_val_per_plot!$AC$3:$AH$345,2,FALSE)&lt;1200,0,1)))</f>
        <v>1</v>
      </c>
      <c r="AK48" s="43">
        <f>IF(AJ48=1,($R48-Image_corners!M$3)/Image_corners!M$2,-99)</f>
        <v>827.73968757677358</v>
      </c>
      <c r="AL48" s="43">
        <f>IF(AJ48=1,($S48-Image_corners!M$4)/Image_corners!M$2,-99)</f>
        <v>-1690.6175543181598</v>
      </c>
      <c r="AM48" s="43">
        <f>IF(ISNA(VLOOKUP($A48,Min_pix_val_per_plot!$AJ$3:$AO$325,4,FALSE)),0,IF(OR(VLOOKUP($A48,Min_pix_val_per_plot!$AJ$3:$AO$325,4,FALSE)=0,VLOOKUP($A48,Min_pix_val_per_plot!$AJ$3:$AO$325,5,FALSE)=0,VLOOKUP($A48,Min_pix_val_per_plot!$AJ$3:$AO$325,6,FALSE)=0),0,IF(VLOOKUP($A48,Min_pix_val_per_plot!$AJ$3:$AO$325,2,FALSE)&lt;1200,0,1)))</f>
        <v>0</v>
      </c>
      <c r="AN48" s="43">
        <f>IF(AM48=1,($R48-Image_corners!P$3)/Image_corners!P$2,-99)</f>
        <v>-99</v>
      </c>
      <c r="AO48" s="43">
        <f>IF(AM48=1,($S48-Image_corners!P$4)/Image_corners!P$2,-99)</f>
        <v>-99</v>
      </c>
      <c r="AP48" s="43">
        <f>IF(ISNA(VLOOKUP($A48,Min_pix_val_per_plot!$AQ$3:$AV$386,4,FALSE)),0,IF(OR(VLOOKUP($A48,Min_pix_val_per_plot!$AQ$3:$AV$386,4,FALSE)=0,VLOOKUP($A48,Min_pix_val_per_plot!$AQ$3:$AV$386,5,FALSE)=0,VLOOKUP($A48,Min_pix_val_per_plot!$AQ$3:$AV$386,6,FALSE)=0),0,IF(VLOOKUP($A48,Min_pix_val_per_plot!$AQ$3:$AV$386,2,FALSE)&lt;1200,0,1)))</f>
        <v>0</v>
      </c>
      <c r="AQ48" s="43">
        <f>IF(AP48=1,($R48-Image_corners!S$3)/Image_corners!S$2,-99)</f>
        <v>-99</v>
      </c>
      <c r="AR48" s="43">
        <f>IF(AP48=1,($S48-Image_corners!S$4)/Image_corners!S$2,-99)</f>
        <v>-99</v>
      </c>
      <c r="AS48" s="43">
        <f>IF(ISNA(VLOOKUP($A48,Min_pix_val_per_plot!$AX$3:$BC$331,4,FALSE)),0,IF(OR(VLOOKUP($A48,Min_pix_val_per_plot!$AX$3:$BC$331,4,FALSE)=0,VLOOKUP($A48,Min_pix_val_per_plot!$AX$3:$BC$331,5,FALSE)=0,VLOOKUP($A48,Min_pix_val_per_plot!$AX$3:$BC$331,6,FALSE)=0),0,IF(VLOOKUP($A48,Min_pix_val_per_plot!$AX$3:$BC$331,2,FALSE)&lt;1200,0,1)))</f>
        <v>0</v>
      </c>
      <c r="AT48" s="43">
        <f>IF(AS48=1,($R48-Image_corners!V$3)/Image_corners!V$2,-99)</f>
        <v>-99</v>
      </c>
      <c r="AU48" s="43">
        <f>IF(AS48=1,($S48-Image_corners!V$4)/Image_corners!V$2,-99)</f>
        <v>-99</v>
      </c>
      <c r="AV48" s="43">
        <f>IF(ISNA(VLOOKUP($A48,Min_pix_val_per_plot!$BE$3:$BJ$296,4,FALSE)),0,IF(OR(VLOOKUP($A48,Min_pix_val_per_plot!$BE$3:$BJ$296,4,FALSE)=0,VLOOKUP($A48,Min_pix_val_per_plot!$BE$3:$BJ$296,5,FALSE)=0,VLOOKUP($A48,Min_pix_val_per_plot!$BE$3:$BJ$296,6,FALSE)=0),0,IF(VLOOKUP($A48,Min_pix_val_per_plot!$BE$3:$BJ$296,2,FALSE)&lt;1200,0,1)))</f>
        <v>0</v>
      </c>
      <c r="AW48" s="43">
        <f>IF(AV48=1,($R48-Image_corners!Y$3)/Image_corners!Y$2,-99)</f>
        <v>-99</v>
      </c>
      <c r="AX48" s="43">
        <f>IF(AV48=1,($S48-Image_corners!Y$4)/Image_corners!Y$2,-99)</f>
        <v>-99</v>
      </c>
      <c r="AY48" s="43">
        <f>IF(ISNA(VLOOKUP($A48,Min_pix_val_per_plot!$BL$3:$BQ$59,4,FALSE)),0,IF(OR(VLOOKUP($A48,Min_pix_val_per_plot!$BL$3:$BQ$59,4,FALSE)=0,VLOOKUP($A48,Min_pix_val_per_plot!$BL$3:$BQ$59,5,FALSE)=0,VLOOKUP($A48,Min_pix_val_per_plot!$BL$3:$BQ$59,6,FALSE)=0),0,IF(VLOOKUP($A48,Min_pix_val_per_plot!$BL$3:$BQ$59,2,FALSE)&lt;1200,0,1)))</f>
        <v>0</v>
      </c>
      <c r="AZ48" s="43">
        <f>IF(AY48=1,($R48-Image_corners!AB$3)/Image_corners!AB$2,-99)</f>
        <v>-99</v>
      </c>
      <c r="BA48" s="43">
        <f>IF(AY48=1,($S48-Image_corners!AB$4)/Image_corners!AB$2,-99)</f>
        <v>-99</v>
      </c>
      <c r="BB48" s="43">
        <f>IF(ISNA(VLOOKUP($A48,Min_pix_val_per_plot!$BS$3:$BX$82,4,FALSE)),0,IF(OR(VLOOKUP($A48,Min_pix_val_per_plot!$BS$3:$BX$82,4,FALSE)=0,VLOOKUP($A48,Min_pix_val_per_plot!$BS$3:$BX$82,5,FALSE)=0,VLOOKUP($A48,Min_pix_val_per_plot!$BS$3:$BX$82,6,FALSE)=0),0,IF(VLOOKUP($A48,Min_pix_val_per_plot!$BS$3:$BX$82,2,FALSE)&lt;1200,0,1)))</f>
        <v>0</v>
      </c>
      <c r="BC48" s="43">
        <f>IF(BB48=1,($R48-Image_corners!AE$3)/Image_corners!AE$2,-99)</f>
        <v>-99</v>
      </c>
      <c r="BD48" s="43">
        <f>IF(BB48=1,($S48-Image_corners!AE$4)/Image_corners!AE$2,-99)</f>
        <v>-99</v>
      </c>
      <c r="BE48" s="43">
        <f>IF(ISNA(VLOOKUP($A48,Min_pix_val_per_plot!$BZ$3:$CE$66,4,FALSE)),0,IF(OR(VLOOKUP($A48,Min_pix_val_per_plot!$BZ$3:$CE$66,4,FALSE)=0,VLOOKUP($A48,Min_pix_val_per_plot!$BZ$3:$CE$66,5,FALSE)=0,VLOOKUP($A48,Min_pix_val_per_plot!$BZ$3:$CE$66,6,FALSE)=0),0,IF(VLOOKUP($A48,Min_pix_val_per_plot!$BZ$3:$CE$66,2,FALSE)&lt;1200,0,1)))</f>
        <v>0</v>
      </c>
      <c r="BF48" s="43">
        <f>IF(BE48=1,($R48-Image_corners!AH$3)/Image_corners!AH$2,-99)</f>
        <v>-99</v>
      </c>
      <c r="BG48" s="43">
        <f>IF(BE48=1,($S48-Image_corners!AH$4)/Image_corners!AH$2,-99)</f>
        <v>-99</v>
      </c>
    </row>
    <row r="49" spans="1:59">
      <c r="A49" s="36">
        <v>45</v>
      </c>
      <c r="B49" s="36">
        <v>2514434.4169999999</v>
      </c>
      <c r="C49" s="36">
        <v>6860461.0130000003</v>
      </c>
      <c r="D49" s="36">
        <v>196.07463200000001</v>
      </c>
      <c r="E49" s="36">
        <v>1</v>
      </c>
      <c r="F49" s="36">
        <v>1</v>
      </c>
      <c r="G49" s="36">
        <v>1</v>
      </c>
      <c r="H49" s="39">
        <v>1435</v>
      </c>
      <c r="I49" s="39">
        <v>0.45226480836236899</v>
      </c>
      <c r="J49" s="39">
        <v>18.607011718750002</v>
      </c>
      <c r="K49" s="39">
        <v>12.280741923480299</v>
      </c>
      <c r="L49" s="39">
        <v>15.9067553710938</v>
      </c>
      <c r="M49" s="39">
        <v>6076</v>
      </c>
      <c r="N49" s="39">
        <v>0.57389730085582602</v>
      </c>
      <c r="O49" s="39">
        <v>17.783006591796902</v>
      </c>
      <c r="P49" s="39">
        <v>11.9888624376494</v>
      </c>
      <c r="Q49" s="39">
        <v>15.601805419921901</v>
      </c>
      <c r="R49" s="41">
        <f t="shared" si="0"/>
        <v>356379.61829418567</v>
      </c>
      <c r="S49" s="41">
        <f t="shared" si="1"/>
        <v>6860563.1718901964</v>
      </c>
      <c r="T49" s="41">
        <f t="shared" si="2"/>
        <v>0.30494995117189916</v>
      </c>
      <c r="U49" s="41">
        <f t="shared" si="3"/>
        <v>-0.12163249249345703</v>
      </c>
      <c r="V49" s="41">
        <f t="shared" si="4"/>
        <v>1</v>
      </c>
      <c r="W49" s="41">
        <f t="shared" si="5"/>
        <v>1</v>
      </c>
      <c r="X49" s="43">
        <f>IF(ISNA(VLOOKUP($A49,Min_pix_val_per_plot!$A$3:$F$241,4,FALSE)),0,IF(OR(VLOOKUP($A49,Min_pix_val_per_plot!$A$3:$F$241,4,FALSE)=0,VLOOKUP($A49,Min_pix_val_per_plot!$A$3:$F$241,5,FALSE)=0,VLOOKUP($A49,Min_pix_val_per_plot!$A$3:$F$241,6,FALSE)=0),0,IF(VLOOKUP($A49,Min_pix_val_per_plot!$A$3:$F$241,2,FALSE)&lt;1200,0,1)))</f>
        <v>0</v>
      </c>
      <c r="Y49" s="43">
        <f>IF(X49=1,($R49-Image_corners!A$3)/Image_corners!A$2,-99)</f>
        <v>-99</v>
      </c>
      <c r="Z49" s="43">
        <f>IF(X49=1,($S49-Image_corners!A$4)/Image_corners!A$2,-99)</f>
        <v>-99</v>
      </c>
      <c r="AA49" s="43">
        <f>IF(ISNA(VLOOKUP($A49,Min_pix_val_per_plot!$H$3:$M$299,4,FALSE)),0,IF(OR(VLOOKUP($A49,Min_pix_val_per_plot!$H$3:$M$299,4,FALSE)=0,VLOOKUP($A49,Min_pix_val_per_plot!$H$3:$M$299,5,FALSE)=0,VLOOKUP($A49,Min_pix_val_per_plot!$H$3:$M$299,6,FALSE)=0),0,IF(VLOOKUP($A49,Min_pix_val_per_plot!$H$3:$M$299,2,FALSE)&lt;1200,0,1)))</f>
        <v>0</v>
      </c>
      <c r="AB49" s="43">
        <f>IF(AA49=1,($R49-Image_corners!D$3)/Image_corners!D$2,-99)</f>
        <v>-99</v>
      </c>
      <c r="AC49" s="43">
        <f>IF(AA49=1,($S49-Image_corners!D$4)/Image_corners!D$2,-99)</f>
        <v>-99</v>
      </c>
      <c r="AD49" s="43">
        <f>IF(ISNA(VLOOKUP($A49,Min_pix_val_per_plot!$O$3:$T$327,4,FALSE)),0,IF(OR(VLOOKUP($A49,Min_pix_val_per_plot!$O$3:$T$327,4,FALSE)=0,VLOOKUP($A49,Min_pix_val_per_plot!$O$3:$T$327,5,FALSE)=0,VLOOKUP($A49,Min_pix_val_per_plot!$O$3:$T$327,6,FALSE)=0),0,IF(VLOOKUP($A49,Min_pix_val_per_plot!$O$3:$T$327,2,FALSE)&lt;1200,0,1)))</f>
        <v>0</v>
      </c>
      <c r="AE49" s="43">
        <f>IF(AD49=1,($R49-Image_corners!G$3)/Image_corners!G$2,-99)</f>
        <v>-99</v>
      </c>
      <c r="AF49" s="43">
        <f>IF(AD49=1,($S49-Image_corners!G$4)/Image_corners!G$2,-99)</f>
        <v>-99</v>
      </c>
      <c r="AG49" s="43">
        <f>IF(ISNA(VLOOKUP($A49,Min_pix_val_per_plot!$V$3:$AA$335,4,FALSE)),0,IF(OR(VLOOKUP($A49,Min_pix_val_per_plot!$V$3:$AA$335,4,FALSE)=0,VLOOKUP($A49,Min_pix_val_per_plot!$V$3:$AA$335,5,FALSE)=0,VLOOKUP($A49,Min_pix_val_per_plot!$V$3:$AA$335,6,FALSE)=0),0,IF(VLOOKUP($A49,Min_pix_val_per_plot!$V$3:$AA$335,2,FALSE)&lt;1200,0,1)))</f>
        <v>1</v>
      </c>
      <c r="AH49" s="43">
        <f>IF(AG49=1,($R49-Image_corners!J$3)/Image_corners!J$2,-99)</f>
        <v>749.73658837133553</v>
      </c>
      <c r="AI49" s="43">
        <f>IF(AG49=1,($S49-Image_corners!J$4)/Image_corners!J$2,-99)</f>
        <v>-848.1562196072191</v>
      </c>
      <c r="AJ49" s="43">
        <f>IF(ISNA(VLOOKUP($A49,Min_pix_val_per_plot!$AC$3:$AH$345,4,FALSE)),0,IF(OR(VLOOKUP($A49,Min_pix_val_per_plot!$AC$3:$AH$345,4,FALSE)=0,VLOOKUP($A49,Min_pix_val_per_plot!$AC$3:$AH$345,5,FALSE)=0,VLOOKUP($A49,Min_pix_val_per_plot!$AC$3:$AH$345,6,FALSE)=0),0,IF(VLOOKUP($A49,Min_pix_val_per_plot!$AC$3:$AH$345,2,FALSE)&lt;1200,0,1)))</f>
        <v>1</v>
      </c>
      <c r="AK49" s="43">
        <f>IF(AJ49=1,($R49-Image_corners!M$3)/Image_corners!M$2,-99)</f>
        <v>749.73658837133553</v>
      </c>
      <c r="AL49" s="43">
        <f>IF(AJ49=1,($S49-Image_corners!M$4)/Image_corners!M$2,-99)</f>
        <v>-1404.1562196072191</v>
      </c>
      <c r="AM49" s="43">
        <f>IF(ISNA(VLOOKUP($A49,Min_pix_val_per_plot!$AJ$3:$AO$325,4,FALSE)),0,IF(OR(VLOOKUP($A49,Min_pix_val_per_plot!$AJ$3:$AO$325,4,FALSE)=0,VLOOKUP($A49,Min_pix_val_per_plot!$AJ$3:$AO$325,5,FALSE)=0,VLOOKUP($A49,Min_pix_val_per_plot!$AJ$3:$AO$325,6,FALSE)=0),0,IF(VLOOKUP($A49,Min_pix_val_per_plot!$AJ$3:$AO$325,2,FALSE)&lt;1200,0,1)))</f>
        <v>0</v>
      </c>
      <c r="AN49" s="43">
        <f>IF(AM49=1,($R49-Image_corners!P$3)/Image_corners!P$2,-99)</f>
        <v>-99</v>
      </c>
      <c r="AO49" s="43">
        <f>IF(AM49=1,($S49-Image_corners!P$4)/Image_corners!P$2,-99)</f>
        <v>-99</v>
      </c>
      <c r="AP49" s="43">
        <f>IF(ISNA(VLOOKUP($A49,Min_pix_val_per_plot!$AQ$3:$AV$386,4,FALSE)),0,IF(OR(VLOOKUP($A49,Min_pix_val_per_plot!$AQ$3:$AV$386,4,FALSE)=0,VLOOKUP($A49,Min_pix_val_per_plot!$AQ$3:$AV$386,5,FALSE)=0,VLOOKUP($A49,Min_pix_val_per_plot!$AQ$3:$AV$386,6,FALSE)=0),0,IF(VLOOKUP($A49,Min_pix_val_per_plot!$AQ$3:$AV$386,2,FALSE)&lt;1200,0,1)))</f>
        <v>0</v>
      </c>
      <c r="AQ49" s="43">
        <f>IF(AP49=1,($R49-Image_corners!S$3)/Image_corners!S$2,-99)</f>
        <v>-99</v>
      </c>
      <c r="AR49" s="43">
        <f>IF(AP49=1,($S49-Image_corners!S$4)/Image_corners!S$2,-99)</f>
        <v>-99</v>
      </c>
      <c r="AS49" s="43">
        <f>IF(ISNA(VLOOKUP($A49,Min_pix_val_per_plot!$AX$3:$BC$331,4,FALSE)),0,IF(OR(VLOOKUP($A49,Min_pix_val_per_plot!$AX$3:$BC$331,4,FALSE)=0,VLOOKUP($A49,Min_pix_val_per_plot!$AX$3:$BC$331,5,FALSE)=0,VLOOKUP($A49,Min_pix_val_per_plot!$AX$3:$BC$331,6,FALSE)=0),0,IF(VLOOKUP($A49,Min_pix_val_per_plot!$AX$3:$BC$331,2,FALSE)&lt;1200,0,1)))</f>
        <v>0</v>
      </c>
      <c r="AT49" s="43">
        <f>IF(AS49=1,($R49-Image_corners!V$3)/Image_corners!V$2,-99)</f>
        <v>-99</v>
      </c>
      <c r="AU49" s="43">
        <f>IF(AS49=1,($S49-Image_corners!V$4)/Image_corners!V$2,-99)</f>
        <v>-99</v>
      </c>
      <c r="AV49" s="43">
        <f>IF(ISNA(VLOOKUP($A49,Min_pix_val_per_plot!$BE$3:$BJ$296,4,FALSE)),0,IF(OR(VLOOKUP($A49,Min_pix_val_per_plot!$BE$3:$BJ$296,4,FALSE)=0,VLOOKUP($A49,Min_pix_val_per_plot!$BE$3:$BJ$296,5,FALSE)=0,VLOOKUP($A49,Min_pix_val_per_plot!$BE$3:$BJ$296,6,FALSE)=0),0,IF(VLOOKUP($A49,Min_pix_val_per_plot!$BE$3:$BJ$296,2,FALSE)&lt;1200,0,1)))</f>
        <v>0</v>
      </c>
      <c r="AW49" s="43">
        <f>IF(AV49=1,($R49-Image_corners!Y$3)/Image_corners!Y$2,-99)</f>
        <v>-99</v>
      </c>
      <c r="AX49" s="43">
        <f>IF(AV49=1,($S49-Image_corners!Y$4)/Image_corners!Y$2,-99)</f>
        <v>-99</v>
      </c>
      <c r="AY49" s="43">
        <f>IF(ISNA(VLOOKUP($A49,Min_pix_val_per_plot!$BL$3:$BQ$59,4,FALSE)),0,IF(OR(VLOOKUP($A49,Min_pix_val_per_plot!$BL$3:$BQ$59,4,FALSE)=0,VLOOKUP($A49,Min_pix_val_per_plot!$BL$3:$BQ$59,5,FALSE)=0,VLOOKUP($A49,Min_pix_val_per_plot!$BL$3:$BQ$59,6,FALSE)=0),0,IF(VLOOKUP($A49,Min_pix_val_per_plot!$BL$3:$BQ$59,2,FALSE)&lt;1200,0,1)))</f>
        <v>0</v>
      </c>
      <c r="AZ49" s="43">
        <f>IF(AY49=1,($R49-Image_corners!AB$3)/Image_corners!AB$2,-99)</f>
        <v>-99</v>
      </c>
      <c r="BA49" s="43">
        <f>IF(AY49=1,($S49-Image_corners!AB$4)/Image_corners!AB$2,-99)</f>
        <v>-99</v>
      </c>
      <c r="BB49" s="43">
        <f>IF(ISNA(VLOOKUP($A49,Min_pix_val_per_plot!$BS$3:$BX$82,4,FALSE)),0,IF(OR(VLOOKUP($A49,Min_pix_val_per_plot!$BS$3:$BX$82,4,FALSE)=0,VLOOKUP($A49,Min_pix_val_per_plot!$BS$3:$BX$82,5,FALSE)=0,VLOOKUP($A49,Min_pix_val_per_plot!$BS$3:$BX$82,6,FALSE)=0),0,IF(VLOOKUP($A49,Min_pix_val_per_plot!$BS$3:$BX$82,2,FALSE)&lt;1200,0,1)))</f>
        <v>0</v>
      </c>
      <c r="BC49" s="43">
        <f>IF(BB49=1,($R49-Image_corners!AE$3)/Image_corners!AE$2,-99)</f>
        <v>-99</v>
      </c>
      <c r="BD49" s="43">
        <f>IF(BB49=1,($S49-Image_corners!AE$4)/Image_corners!AE$2,-99)</f>
        <v>-99</v>
      </c>
      <c r="BE49" s="43">
        <f>IF(ISNA(VLOOKUP($A49,Min_pix_val_per_plot!$BZ$3:$CE$66,4,FALSE)),0,IF(OR(VLOOKUP($A49,Min_pix_val_per_plot!$BZ$3:$CE$66,4,FALSE)=0,VLOOKUP($A49,Min_pix_val_per_plot!$BZ$3:$CE$66,5,FALSE)=0,VLOOKUP($A49,Min_pix_val_per_plot!$BZ$3:$CE$66,6,FALSE)=0),0,IF(VLOOKUP($A49,Min_pix_val_per_plot!$BZ$3:$CE$66,2,FALSE)&lt;1200,0,1)))</f>
        <v>0</v>
      </c>
      <c r="BF49" s="43">
        <f>IF(BE49=1,($R49-Image_corners!AH$3)/Image_corners!AH$2,-99)</f>
        <v>-99</v>
      </c>
      <c r="BG49" s="43">
        <f>IF(BE49=1,($S49-Image_corners!AH$4)/Image_corners!AH$2,-99)</f>
        <v>-99</v>
      </c>
    </row>
    <row r="50" spans="1:59">
      <c r="A50" s="36">
        <v>46</v>
      </c>
      <c r="B50" s="36">
        <v>2514478.287</v>
      </c>
      <c r="C50" s="36">
        <v>6860517.7879999997</v>
      </c>
      <c r="D50" s="36">
        <v>187.92766760000001</v>
      </c>
      <c r="E50" s="36">
        <v>1</v>
      </c>
      <c r="F50" s="36">
        <v>1</v>
      </c>
      <c r="G50" s="36">
        <v>2</v>
      </c>
      <c r="H50" s="39">
        <v>462</v>
      </c>
      <c r="I50" s="39">
        <v>0.44805194805194798</v>
      </c>
      <c r="J50" s="39">
        <v>18.617006225586</v>
      </c>
      <c r="K50" s="39">
        <v>13.345777360504799</v>
      </c>
      <c r="L50" s="39">
        <v>17.034300537109399</v>
      </c>
      <c r="M50" s="39">
        <v>3656</v>
      </c>
      <c r="N50" s="39">
        <v>0.49097374179431102</v>
      </c>
      <c r="O50" s="39">
        <v>19.1969927978516</v>
      </c>
      <c r="P50" s="39">
        <v>12.5517087754583</v>
      </c>
      <c r="Q50" s="39">
        <v>16.541002197265598</v>
      </c>
      <c r="R50" s="41">
        <f t="shared" si="0"/>
        <v>356426.05364438763</v>
      </c>
      <c r="S50" s="41">
        <f t="shared" si="1"/>
        <v>6860617.8532467689</v>
      </c>
      <c r="T50" s="41">
        <f t="shared" si="2"/>
        <v>0.49329833984380045</v>
      </c>
      <c r="U50" s="41">
        <f t="shared" si="3"/>
        <v>-4.2921793742363046E-2</v>
      </c>
      <c r="V50" s="41">
        <f t="shared" si="4"/>
        <v>1</v>
      </c>
      <c r="W50" s="41">
        <f t="shared" si="5"/>
        <v>1</v>
      </c>
      <c r="X50" s="43">
        <f>IF(ISNA(VLOOKUP($A50,Min_pix_val_per_plot!$A$3:$F$241,4,FALSE)),0,IF(OR(VLOOKUP($A50,Min_pix_val_per_plot!$A$3:$F$241,4,FALSE)=0,VLOOKUP($A50,Min_pix_val_per_plot!$A$3:$F$241,5,FALSE)=0,VLOOKUP($A50,Min_pix_val_per_plot!$A$3:$F$241,6,FALSE)=0),0,IF(VLOOKUP($A50,Min_pix_val_per_plot!$A$3:$F$241,2,FALSE)&lt;1200,0,1)))</f>
        <v>0</v>
      </c>
      <c r="Y50" s="43">
        <f>IF(X50=1,($R50-Image_corners!A$3)/Image_corners!A$2,-99)</f>
        <v>-99</v>
      </c>
      <c r="Z50" s="43">
        <f>IF(X50=1,($S50-Image_corners!A$4)/Image_corners!A$2,-99)</f>
        <v>-99</v>
      </c>
      <c r="AA50" s="43">
        <f>IF(ISNA(VLOOKUP($A50,Min_pix_val_per_plot!$H$3:$M$299,4,FALSE)),0,IF(OR(VLOOKUP($A50,Min_pix_val_per_plot!$H$3:$M$299,4,FALSE)=0,VLOOKUP($A50,Min_pix_val_per_plot!$H$3:$M$299,5,FALSE)=0,VLOOKUP($A50,Min_pix_val_per_plot!$H$3:$M$299,6,FALSE)=0),0,IF(VLOOKUP($A50,Min_pix_val_per_plot!$H$3:$M$299,2,FALSE)&lt;1200,0,1)))</f>
        <v>0</v>
      </c>
      <c r="AB50" s="43">
        <f>IF(AA50=1,($R50-Image_corners!D$3)/Image_corners!D$2,-99)</f>
        <v>-99</v>
      </c>
      <c r="AC50" s="43">
        <f>IF(AA50=1,($S50-Image_corners!D$4)/Image_corners!D$2,-99)</f>
        <v>-99</v>
      </c>
      <c r="AD50" s="43">
        <f>IF(ISNA(VLOOKUP($A50,Min_pix_val_per_plot!$O$3:$T$327,4,FALSE)),0,IF(OR(VLOOKUP($A50,Min_pix_val_per_plot!$O$3:$T$327,4,FALSE)=0,VLOOKUP($A50,Min_pix_val_per_plot!$O$3:$T$327,5,FALSE)=0,VLOOKUP($A50,Min_pix_val_per_plot!$O$3:$T$327,6,FALSE)=0),0,IF(VLOOKUP($A50,Min_pix_val_per_plot!$O$3:$T$327,2,FALSE)&lt;1200,0,1)))</f>
        <v>0</v>
      </c>
      <c r="AE50" s="43">
        <f>IF(AD50=1,($R50-Image_corners!G$3)/Image_corners!G$2,-99)</f>
        <v>-99</v>
      </c>
      <c r="AF50" s="43">
        <f>IF(AD50=1,($S50-Image_corners!G$4)/Image_corners!G$2,-99)</f>
        <v>-99</v>
      </c>
      <c r="AG50" s="43">
        <f>IF(ISNA(VLOOKUP($A50,Min_pix_val_per_plot!$V$3:$AA$335,4,FALSE)),0,IF(OR(VLOOKUP($A50,Min_pix_val_per_plot!$V$3:$AA$335,4,FALSE)=0,VLOOKUP($A50,Min_pix_val_per_plot!$V$3:$AA$335,5,FALSE)=0,VLOOKUP($A50,Min_pix_val_per_plot!$V$3:$AA$335,6,FALSE)=0),0,IF(VLOOKUP($A50,Min_pix_val_per_plot!$V$3:$AA$335,2,FALSE)&lt;1200,0,1)))</f>
        <v>0</v>
      </c>
      <c r="AH50" s="43">
        <f>IF(AG50=1,($R50-Image_corners!J$3)/Image_corners!J$2,-99)</f>
        <v>-99</v>
      </c>
      <c r="AI50" s="43">
        <f>IF(AG50=1,($S50-Image_corners!J$4)/Image_corners!J$2,-99)</f>
        <v>-99</v>
      </c>
      <c r="AJ50" s="43">
        <f>IF(ISNA(VLOOKUP($A50,Min_pix_val_per_plot!$AC$3:$AH$345,4,FALSE)),0,IF(OR(VLOOKUP($A50,Min_pix_val_per_plot!$AC$3:$AH$345,4,FALSE)=0,VLOOKUP($A50,Min_pix_val_per_plot!$AC$3:$AH$345,5,FALSE)=0,VLOOKUP($A50,Min_pix_val_per_plot!$AC$3:$AH$345,6,FALSE)=0),0,IF(VLOOKUP($A50,Min_pix_val_per_plot!$AC$3:$AH$345,2,FALSE)&lt;1200,0,1)))</f>
        <v>1</v>
      </c>
      <c r="AK50" s="43">
        <f>IF(AJ50=1,($R50-Image_corners!M$3)/Image_corners!M$2,-99)</f>
        <v>842.60728877526708</v>
      </c>
      <c r="AL50" s="43">
        <f>IF(AJ50=1,($S50-Image_corners!M$4)/Image_corners!M$2,-99)</f>
        <v>-1294.793506462127</v>
      </c>
      <c r="AM50" s="43">
        <f>IF(ISNA(VLOOKUP($A50,Min_pix_val_per_plot!$AJ$3:$AO$325,4,FALSE)),0,IF(OR(VLOOKUP($A50,Min_pix_val_per_plot!$AJ$3:$AO$325,4,FALSE)=0,VLOOKUP($A50,Min_pix_val_per_plot!$AJ$3:$AO$325,5,FALSE)=0,VLOOKUP($A50,Min_pix_val_per_plot!$AJ$3:$AO$325,6,FALSE)=0),0,IF(VLOOKUP($A50,Min_pix_val_per_plot!$AJ$3:$AO$325,2,FALSE)&lt;1200,0,1)))</f>
        <v>0</v>
      </c>
      <c r="AN50" s="43">
        <f>IF(AM50=1,($R50-Image_corners!P$3)/Image_corners!P$2,-99)</f>
        <v>-99</v>
      </c>
      <c r="AO50" s="43">
        <f>IF(AM50=1,($S50-Image_corners!P$4)/Image_corners!P$2,-99)</f>
        <v>-99</v>
      </c>
      <c r="AP50" s="43">
        <f>IF(ISNA(VLOOKUP($A50,Min_pix_val_per_plot!$AQ$3:$AV$386,4,FALSE)),0,IF(OR(VLOOKUP($A50,Min_pix_val_per_plot!$AQ$3:$AV$386,4,FALSE)=0,VLOOKUP($A50,Min_pix_val_per_plot!$AQ$3:$AV$386,5,FALSE)=0,VLOOKUP($A50,Min_pix_val_per_plot!$AQ$3:$AV$386,6,FALSE)=0),0,IF(VLOOKUP($A50,Min_pix_val_per_plot!$AQ$3:$AV$386,2,FALSE)&lt;1200,0,1)))</f>
        <v>0</v>
      </c>
      <c r="AQ50" s="43">
        <f>IF(AP50=1,($R50-Image_corners!S$3)/Image_corners!S$2,-99)</f>
        <v>-99</v>
      </c>
      <c r="AR50" s="43">
        <f>IF(AP50=1,($S50-Image_corners!S$4)/Image_corners!S$2,-99)</f>
        <v>-99</v>
      </c>
      <c r="AS50" s="43">
        <f>IF(ISNA(VLOOKUP($A50,Min_pix_val_per_plot!$AX$3:$BC$331,4,FALSE)),0,IF(OR(VLOOKUP($A50,Min_pix_val_per_plot!$AX$3:$BC$331,4,FALSE)=0,VLOOKUP($A50,Min_pix_val_per_plot!$AX$3:$BC$331,5,FALSE)=0,VLOOKUP($A50,Min_pix_val_per_plot!$AX$3:$BC$331,6,FALSE)=0),0,IF(VLOOKUP($A50,Min_pix_val_per_plot!$AX$3:$BC$331,2,FALSE)&lt;1200,0,1)))</f>
        <v>0</v>
      </c>
      <c r="AT50" s="43">
        <f>IF(AS50=1,($R50-Image_corners!V$3)/Image_corners!V$2,-99)</f>
        <v>-99</v>
      </c>
      <c r="AU50" s="43">
        <f>IF(AS50=1,($S50-Image_corners!V$4)/Image_corners!V$2,-99)</f>
        <v>-99</v>
      </c>
      <c r="AV50" s="43">
        <f>IF(ISNA(VLOOKUP($A50,Min_pix_val_per_plot!$BE$3:$BJ$296,4,FALSE)),0,IF(OR(VLOOKUP($A50,Min_pix_val_per_plot!$BE$3:$BJ$296,4,FALSE)=0,VLOOKUP($A50,Min_pix_val_per_plot!$BE$3:$BJ$296,5,FALSE)=0,VLOOKUP($A50,Min_pix_val_per_plot!$BE$3:$BJ$296,6,FALSE)=0),0,IF(VLOOKUP($A50,Min_pix_val_per_plot!$BE$3:$BJ$296,2,FALSE)&lt;1200,0,1)))</f>
        <v>0</v>
      </c>
      <c r="AW50" s="43">
        <f>IF(AV50=1,($R50-Image_corners!Y$3)/Image_corners!Y$2,-99)</f>
        <v>-99</v>
      </c>
      <c r="AX50" s="43">
        <f>IF(AV50=1,($S50-Image_corners!Y$4)/Image_corners!Y$2,-99)</f>
        <v>-99</v>
      </c>
      <c r="AY50" s="43">
        <f>IF(ISNA(VLOOKUP($A50,Min_pix_val_per_plot!$BL$3:$BQ$59,4,FALSE)),0,IF(OR(VLOOKUP($A50,Min_pix_val_per_plot!$BL$3:$BQ$59,4,FALSE)=0,VLOOKUP($A50,Min_pix_val_per_plot!$BL$3:$BQ$59,5,FALSE)=0,VLOOKUP($A50,Min_pix_val_per_plot!$BL$3:$BQ$59,6,FALSE)=0),0,IF(VLOOKUP($A50,Min_pix_val_per_plot!$BL$3:$BQ$59,2,FALSE)&lt;1200,0,1)))</f>
        <v>0</v>
      </c>
      <c r="AZ50" s="43">
        <f>IF(AY50=1,($R50-Image_corners!AB$3)/Image_corners!AB$2,-99)</f>
        <v>-99</v>
      </c>
      <c r="BA50" s="43">
        <f>IF(AY50=1,($S50-Image_corners!AB$4)/Image_corners!AB$2,-99)</f>
        <v>-99</v>
      </c>
      <c r="BB50" s="43">
        <f>IF(ISNA(VLOOKUP($A50,Min_pix_val_per_plot!$BS$3:$BX$82,4,FALSE)),0,IF(OR(VLOOKUP($A50,Min_pix_val_per_plot!$BS$3:$BX$82,4,FALSE)=0,VLOOKUP($A50,Min_pix_val_per_plot!$BS$3:$BX$82,5,FALSE)=0,VLOOKUP($A50,Min_pix_val_per_plot!$BS$3:$BX$82,6,FALSE)=0),0,IF(VLOOKUP($A50,Min_pix_val_per_plot!$BS$3:$BX$82,2,FALSE)&lt;1200,0,1)))</f>
        <v>0</v>
      </c>
      <c r="BC50" s="43">
        <f>IF(BB50=1,($R50-Image_corners!AE$3)/Image_corners!AE$2,-99)</f>
        <v>-99</v>
      </c>
      <c r="BD50" s="43">
        <f>IF(BB50=1,($S50-Image_corners!AE$4)/Image_corners!AE$2,-99)</f>
        <v>-99</v>
      </c>
      <c r="BE50" s="43">
        <f>IF(ISNA(VLOOKUP($A50,Min_pix_val_per_plot!$BZ$3:$CE$66,4,FALSE)),0,IF(OR(VLOOKUP($A50,Min_pix_val_per_plot!$BZ$3:$CE$66,4,FALSE)=0,VLOOKUP($A50,Min_pix_val_per_plot!$BZ$3:$CE$66,5,FALSE)=0,VLOOKUP($A50,Min_pix_val_per_plot!$BZ$3:$CE$66,6,FALSE)=0),0,IF(VLOOKUP($A50,Min_pix_val_per_plot!$BZ$3:$CE$66,2,FALSE)&lt;1200,0,1)))</f>
        <v>0</v>
      </c>
      <c r="BF50" s="43">
        <f>IF(BE50=1,($R50-Image_corners!AH$3)/Image_corners!AH$2,-99)</f>
        <v>-99</v>
      </c>
      <c r="BG50" s="43">
        <f>IF(BE50=1,($S50-Image_corners!AH$4)/Image_corners!AH$2,-99)</f>
        <v>-99</v>
      </c>
    </row>
    <row r="51" spans="1:59">
      <c r="A51" s="36">
        <v>47</v>
      </c>
      <c r="B51" s="36">
        <v>2514430.517</v>
      </c>
      <c r="C51" s="36">
        <v>6860758.9550000001</v>
      </c>
      <c r="D51" s="36">
        <v>166.09376309999999</v>
      </c>
      <c r="E51" s="36">
        <v>1</v>
      </c>
      <c r="F51" s="36">
        <v>0</v>
      </c>
      <c r="G51" s="36">
        <v>2</v>
      </c>
      <c r="H51" s="39">
        <v>441</v>
      </c>
      <c r="I51" s="39">
        <v>0.34467120181405903</v>
      </c>
      <c r="J51" s="39">
        <v>14.9060076904297</v>
      </c>
      <c r="K51" s="39">
        <v>9.7545920866336093</v>
      </c>
      <c r="L51" s="39">
        <v>12.967006225585999</v>
      </c>
      <c r="M51" s="39">
        <v>5056</v>
      </c>
      <c r="N51" s="39">
        <v>0.434137658227848</v>
      </c>
      <c r="O51" s="39">
        <v>14.3970050048828</v>
      </c>
      <c r="P51" s="39">
        <v>9.0337783153204807</v>
      </c>
      <c r="Q51" s="39">
        <v>12.5180072021485</v>
      </c>
      <c r="R51" s="41">
        <f t="shared" si="0"/>
        <v>356389.46632663632</v>
      </c>
      <c r="S51" s="41">
        <f t="shared" si="1"/>
        <v>6860860.9288526773</v>
      </c>
      <c r="T51" s="41">
        <f t="shared" si="2"/>
        <v>0.44899902343749964</v>
      </c>
      <c r="U51" s="41">
        <f t="shared" si="3"/>
        <v>-8.9466456413788975E-2</v>
      </c>
      <c r="V51" s="41">
        <f t="shared" si="4"/>
        <v>1</v>
      </c>
      <c r="W51" s="41">
        <f t="shared" si="5"/>
        <v>1</v>
      </c>
      <c r="X51" s="43">
        <f>IF(ISNA(VLOOKUP($A51,Min_pix_val_per_plot!$A$3:$F$241,4,FALSE)),0,IF(OR(VLOOKUP($A51,Min_pix_val_per_plot!$A$3:$F$241,4,FALSE)=0,VLOOKUP($A51,Min_pix_val_per_plot!$A$3:$F$241,5,FALSE)=0,VLOOKUP($A51,Min_pix_val_per_plot!$A$3:$F$241,6,FALSE)=0),0,IF(VLOOKUP($A51,Min_pix_val_per_plot!$A$3:$F$241,2,FALSE)&lt;1200,0,1)))</f>
        <v>0</v>
      </c>
      <c r="Y51" s="43">
        <f>IF(X51=1,($R51-Image_corners!A$3)/Image_corners!A$2,-99)</f>
        <v>-99</v>
      </c>
      <c r="Z51" s="43">
        <f>IF(X51=1,($S51-Image_corners!A$4)/Image_corners!A$2,-99)</f>
        <v>-99</v>
      </c>
      <c r="AA51" s="43">
        <f>IF(ISNA(VLOOKUP($A51,Min_pix_val_per_plot!$H$3:$M$299,4,FALSE)),0,IF(OR(VLOOKUP($A51,Min_pix_val_per_plot!$H$3:$M$299,4,FALSE)=0,VLOOKUP($A51,Min_pix_val_per_plot!$H$3:$M$299,5,FALSE)=0,VLOOKUP($A51,Min_pix_val_per_plot!$H$3:$M$299,6,FALSE)=0),0,IF(VLOOKUP($A51,Min_pix_val_per_plot!$H$3:$M$299,2,FALSE)&lt;1200,0,1)))</f>
        <v>0</v>
      </c>
      <c r="AB51" s="43">
        <f>IF(AA51=1,($R51-Image_corners!D$3)/Image_corners!D$2,-99)</f>
        <v>-99</v>
      </c>
      <c r="AC51" s="43">
        <f>IF(AA51=1,($S51-Image_corners!D$4)/Image_corners!D$2,-99)</f>
        <v>-99</v>
      </c>
      <c r="AD51" s="43">
        <f>IF(ISNA(VLOOKUP($A51,Min_pix_val_per_plot!$O$3:$T$327,4,FALSE)),0,IF(OR(VLOOKUP($A51,Min_pix_val_per_plot!$O$3:$T$327,4,FALSE)=0,VLOOKUP($A51,Min_pix_val_per_plot!$O$3:$T$327,5,FALSE)=0,VLOOKUP($A51,Min_pix_val_per_plot!$O$3:$T$327,6,FALSE)=0),0,IF(VLOOKUP($A51,Min_pix_val_per_plot!$O$3:$T$327,2,FALSE)&lt;1200,0,1)))</f>
        <v>0</v>
      </c>
      <c r="AE51" s="43">
        <f>IF(AD51=1,($R51-Image_corners!G$3)/Image_corners!G$2,-99)</f>
        <v>-99</v>
      </c>
      <c r="AF51" s="43">
        <f>IF(AD51=1,($S51-Image_corners!G$4)/Image_corners!G$2,-99)</f>
        <v>-99</v>
      </c>
      <c r="AG51" s="43">
        <f>IF(ISNA(VLOOKUP($A51,Min_pix_val_per_plot!$V$3:$AA$335,4,FALSE)),0,IF(OR(VLOOKUP($A51,Min_pix_val_per_plot!$V$3:$AA$335,4,FALSE)=0,VLOOKUP($A51,Min_pix_val_per_plot!$V$3:$AA$335,5,FALSE)=0,VLOOKUP($A51,Min_pix_val_per_plot!$V$3:$AA$335,6,FALSE)=0),0,IF(VLOOKUP($A51,Min_pix_val_per_plot!$V$3:$AA$335,2,FALSE)&lt;1200,0,1)))</f>
        <v>0</v>
      </c>
      <c r="AH51" s="43">
        <f>IF(AG51=1,($R51-Image_corners!J$3)/Image_corners!J$2,-99)</f>
        <v>-99</v>
      </c>
      <c r="AI51" s="43">
        <f>IF(AG51=1,($S51-Image_corners!J$4)/Image_corners!J$2,-99)</f>
        <v>-99</v>
      </c>
      <c r="AJ51" s="43">
        <f>IF(ISNA(VLOOKUP($A51,Min_pix_val_per_plot!$AC$3:$AH$345,4,FALSE)),0,IF(OR(VLOOKUP($A51,Min_pix_val_per_plot!$AC$3:$AH$345,4,FALSE)=0,VLOOKUP($A51,Min_pix_val_per_plot!$AC$3:$AH$345,5,FALSE)=0,VLOOKUP($A51,Min_pix_val_per_plot!$AC$3:$AH$345,6,FALSE)=0),0,IF(VLOOKUP($A51,Min_pix_val_per_plot!$AC$3:$AH$345,2,FALSE)&lt;1200,0,1)))</f>
        <v>1</v>
      </c>
      <c r="AK51" s="43">
        <f>IF(AJ51=1,($R51-Image_corners!M$3)/Image_corners!M$2,-99)</f>
        <v>769.43265327264089</v>
      </c>
      <c r="AL51" s="43">
        <f>IF(AJ51=1,($S51-Image_corners!M$4)/Image_corners!M$2,-99)</f>
        <v>-808.64229464530945</v>
      </c>
      <c r="AM51" s="43">
        <f>IF(ISNA(VLOOKUP($A51,Min_pix_val_per_plot!$AJ$3:$AO$325,4,FALSE)),0,IF(OR(VLOOKUP($A51,Min_pix_val_per_plot!$AJ$3:$AO$325,4,FALSE)=0,VLOOKUP($A51,Min_pix_val_per_plot!$AJ$3:$AO$325,5,FALSE)=0,VLOOKUP($A51,Min_pix_val_per_plot!$AJ$3:$AO$325,6,FALSE)=0),0,IF(VLOOKUP($A51,Min_pix_val_per_plot!$AJ$3:$AO$325,2,FALSE)&lt;1200,0,1)))</f>
        <v>1</v>
      </c>
      <c r="AN51" s="43">
        <f>IF(AM51=1,($R51-Image_corners!P$3)/Image_corners!P$2,-99)</f>
        <v>769.43265327264089</v>
      </c>
      <c r="AO51" s="43">
        <f>IF(AM51=1,($S51-Image_corners!P$4)/Image_corners!P$2,-99)</f>
        <v>-710.64229464530945</v>
      </c>
      <c r="AP51" s="43">
        <f>IF(ISNA(VLOOKUP($A51,Min_pix_val_per_plot!$AQ$3:$AV$386,4,FALSE)),0,IF(OR(VLOOKUP($A51,Min_pix_val_per_plot!$AQ$3:$AV$386,4,FALSE)=0,VLOOKUP($A51,Min_pix_val_per_plot!$AQ$3:$AV$386,5,FALSE)=0,VLOOKUP($A51,Min_pix_val_per_plot!$AQ$3:$AV$386,6,FALSE)=0),0,IF(VLOOKUP($A51,Min_pix_val_per_plot!$AQ$3:$AV$386,2,FALSE)&lt;1200,0,1)))</f>
        <v>1</v>
      </c>
      <c r="AQ51" s="43">
        <f>IF(AP51=1,($R51-Image_corners!S$3)/Image_corners!S$2,-99)</f>
        <v>769.43265327264089</v>
      </c>
      <c r="AR51" s="43">
        <f>IF(AP51=1,($S51-Image_corners!S$4)/Image_corners!S$2,-99)</f>
        <v>-2336.6422946453094</v>
      </c>
      <c r="AS51" s="43">
        <f>IF(ISNA(VLOOKUP($A51,Min_pix_val_per_plot!$AX$3:$BC$331,4,FALSE)),0,IF(OR(VLOOKUP($A51,Min_pix_val_per_plot!$AX$3:$BC$331,4,FALSE)=0,VLOOKUP($A51,Min_pix_val_per_plot!$AX$3:$BC$331,5,FALSE)=0,VLOOKUP($A51,Min_pix_val_per_plot!$AX$3:$BC$331,6,FALSE)=0),0,IF(VLOOKUP($A51,Min_pix_val_per_plot!$AX$3:$BC$331,2,FALSE)&lt;1200,0,1)))</f>
        <v>0</v>
      </c>
      <c r="AT51" s="43">
        <f>IF(AS51=1,($R51-Image_corners!V$3)/Image_corners!V$2,-99)</f>
        <v>-99</v>
      </c>
      <c r="AU51" s="43">
        <f>IF(AS51=1,($S51-Image_corners!V$4)/Image_corners!V$2,-99)</f>
        <v>-99</v>
      </c>
      <c r="AV51" s="43">
        <f>IF(ISNA(VLOOKUP($A51,Min_pix_val_per_plot!$BE$3:$BJ$296,4,FALSE)),0,IF(OR(VLOOKUP($A51,Min_pix_val_per_plot!$BE$3:$BJ$296,4,FALSE)=0,VLOOKUP($A51,Min_pix_val_per_plot!$BE$3:$BJ$296,5,FALSE)=0,VLOOKUP($A51,Min_pix_val_per_plot!$BE$3:$BJ$296,6,FALSE)=0),0,IF(VLOOKUP($A51,Min_pix_val_per_plot!$BE$3:$BJ$296,2,FALSE)&lt;1200,0,1)))</f>
        <v>0</v>
      </c>
      <c r="AW51" s="43">
        <f>IF(AV51=1,($R51-Image_corners!Y$3)/Image_corners!Y$2,-99)</f>
        <v>-99</v>
      </c>
      <c r="AX51" s="43">
        <f>IF(AV51=1,($S51-Image_corners!Y$4)/Image_corners!Y$2,-99)</f>
        <v>-99</v>
      </c>
      <c r="AY51" s="43">
        <f>IF(ISNA(VLOOKUP($A51,Min_pix_val_per_plot!$BL$3:$BQ$59,4,FALSE)),0,IF(OR(VLOOKUP($A51,Min_pix_val_per_plot!$BL$3:$BQ$59,4,FALSE)=0,VLOOKUP($A51,Min_pix_val_per_plot!$BL$3:$BQ$59,5,FALSE)=0,VLOOKUP($A51,Min_pix_val_per_plot!$BL$3:$BQ$59,6,FALSE)=0),0,IF(VLOOKUP($A51,Min_pix_val_per_plot!$BL$3:$BQ$59,2,FALSE)&lt;1200,0,1)))</f>
        <v>0</v>
      </c>
      <c r="AZ51" s="43">
        <f>IF(AY51=1,($R51-Image_corners!AB$3)/Image_corners!AB$2,-99)</f>
        <v>-99</v>
      </c>
      <c r="BA51" s="43">
        <f>IF(AY51=1,($S51-Image_corners!AB$4)/Image_corners!AB$2,-99)</f>
        <v>-99</v>
      </c>
      <c r="BB51" s="43">
        <f>IF(ISNA(VLOOKUP($A51,Min_pix_val_per_plot!$BS$3:$BX$82,4,FALSE)),0,IF(OR(VLOOKUP($A51,Min_pix_val_per_plot!$BS$3:$BX$82,4,FALSE)=0,VLOOKUP($A51,Min_pix_val_per_plot!$BS$3:$BX$82,5,FALSE)=0,VLOOKUP($A51,Min_pix_val_per_plot!$BS$3:$BX$82,6,FALSE)=0),0,IF(VLOOKUP($A51,Min_pix_val_per_plot!$BS$3:$BX$82,2,FALSE)&lt;1200,0,1)))</f>
        <v>0</v>
      </c>
      <c r="BC51" s="43">
        <f>IF(BB51=1,($R51-Image_corners!AE$3)/Image_corners!AE$2,-99)</f>
        <v>-99</v>
      </c>
      <c r="BD51" s="43">
        <f>IF(BB51=1,($S51-Image_corners!AE$4)/Image_corners!AE$2,-99)</f>
        <v>-99</v>
      </c>
      <c r="BE51" s="43">
        <f>IF(ISNA(VLOOKUP($A51,Min_pix_val_per_plot!$BZ$3:$CE$66,4,FALSE)),0,IF(OR(VLOOKUP($A51,Min_pix_val_per_plot!$BZ$3:$CE$66,4,FALSE)=0,VLOOKUP($A51,Min_pix_val_per_plot!$BZ$3:$CE$66,5,FALSE)=0,VLOOKUP($A51,Min_pix_val_per_plot!$BZ$3:$CE$66,6,FALSE)=0),0,IF(VLOOKUP($A51,Min_pix_val_per_plot!$BZ$3:$CE$66,2,FALSE)&lt;1200,0,1)))</f>
        <v>0</v>
      </c>
      <c r="BF51" s="43">
        <f>IF(BE51=1,($R51-Image_corners!AH$3)/Image_corners!AH$2,-99)</f>
        <v>-99</v>
      </c>
      <c r="BG51" s="43">
        <f>IF(BE51=1,($S51-Image_corners!AH$4)/Image_corners!AH$2,-99)</f>
        <v>-99</v>
      </c>
    </row>
    <row r="52" spans="1:59">
      <c r="A52" s="36">
        <v>48</v>
      </c>
      <c r="B52" s="36">
        <v>2514452.051</v>
      </c>
      <c r="C52" s="36">
        <v>6860874.6040000003</v>
      </c>
      <c r="D52" s="36">
        <v>173.39356570000001</v>
      </c>
      <c r="E52" s="36">
        <v>2</v>
      </c>
      <c r="F52" s="36">
        <v>0</v>
      </c>
      <c r="G52" s="36">
        <v>2</v>
      </c>
      <c r="H52" s="39">
        <v>453</v>
      </c>
      <c r="I52" s="39">
        <v>0.24944812362030899</v>
      </c>
      <c r="J52" s="39">
        <v>28.0769976806641</v>
      </c>
      <c r="K52" s="39">
        <v>14.7054976429659</v>
      </c>
      <c r="L52" s="39">
        <v>24.208693237304701</v>
      </c>
      <c r="M52" s="39">
        <v>4788</v>
      </c>
      <c r="N52" s="39">
        <v>0.257101086048454</v>
      </c>
      <c r="O52" s="39">
        <v>27.778001708984402</v>
      </c>
      <c r="P52" s="39">
        <v>14.2633556694779</v>
      </c>
      <c r="Q52" s="39">
        <v>23.7776110839844</v>
      </c>
      <c r="R52" s="41">
        <f t="shared" si="0"/>
        <v>356416.30863243027</v>
      </c>
      <c r="S52" s="41">
        <f t="shared" si="1"/>
        <v>6860975.4426375693</v>
      </c>
      <c r="T52" s="41">
        <f t="shared" si="2"/>
        <v>0.43108215332030042</v>
      </c>
      <c r="U52" s="41">
        <f t="shared" si="3"/>
        <v>-7.6529624281450048E-3</v>
      </c>
      <c r="V52" s="41">
        <f t="shared" si="4"/>
        <v>1</v>
      </c>
      <c r="W52" s="41">
        <f t="shared" si="5"/>
        <v>1</v>
      </c>
      <c r="X52" s="43">
        <f>IF(ISNA(VLOOKUP($A52,Min_pix_val_per_plot!$A$3:$F$241,4,FALSE)),0,IF(OR(VLOOKUP($A52,Min_pix_val_per_plot!$A$3:$F$241,4,FALSE)=0,VLOOKUP($A52,Min_pix_val_per_plot!$A$3:$F$241,5,FALSE)=0,VLOOKUP($A52,Min_pix_val_per_plot!$A$3:$F$241,6,FALSE)=0),0,IF(VLOOKUP($A52,Min_pix_val_per_plot!$A$3:$F$241,2,FALSE)&lt;1200,0,1)))</f>
        <v>0</v>
      </c>
      <c r="Y52" s="43">
        <f>IF(X52=1,($R52-Image_corners!A$3)/Image_corners!A$2,-99)</f>
        <v>-99</v>
      </c>
      <c r="Z52" s="43">
        <f>IF(X52=1,($S52-Image_corners!A$4)/Image_corners!A$2,-99)</f>
        <v>-99</v>
      </c>
      <c r="AA52" s="43">
        <f>IF(ISNA(VLOOKUP($A52,Min_pix_val_per_plot!$H$3:$M$299,4,FALSE)),0,IF(OR(VLOOKUP($A52,Min_pix_val_per_plot!$H$3:$M$299,4,FALSE)=0,VLOOKUP($A52,Min_pix_val_per_plot!$H$3:$M$299,5,FALSE)=0,VLOOKUP($A52,Min_pix_val_per_plot!$H$3:$M$299,6,FALSE)=0),0,IF(VLOOKUP($A52,Min_pix_val_per_plot!$H$3:$M$299,2,FALSE)&lt;1200,0,1)))</f>
        <v>0</v>
      </c>
      <c r="AB52" s="43">
        <f>IF(AA52=1,($R52-Image_corners!D$3)/Image_corners!D$2,-99)</f>
        <v>-99</v>
      </c>
      <c r="AC52" s="43">
        <f>IF(AA52=1,($S52-Image_corners!D$4)/Image_corners!D$2,-99)</f>
        <v>-99</v>
      </c>
      <c r="AD52" s="43">
        <f>IF(ISNA(VLOOKUP($A52,Min_pix_val_per_plot!$O$3:$T$327,4,FALSE)),0,IF(OR(VLOOKUP($A52,Min_pix_val_per_plot!$O$3:$T$327,4,FALSE)=0,VLOOKUP($A52,Min_pix_val_per_plot!$O$3:$T$327,5,FALSE)=0,VLOOKUP($A52,Min_pix_val_per_plot!$O$3:$T$327,6,FALSE)=0),0,IF(VLOOKUP($A52,Min_pix_val_per_plot!$O$3:$T$327,2,FALSE)&lt;1200,0,1)))</f>
        <v>0</v>
      </c>
      <c r="AE52" s="43">
        <f>IF(AD52=1,($R52-Image_corners!G$3)/Image_corners!G$2,-99)</f>
        <v>-99</v>
      </c>
      <c r="AF52" s="43">
        <f>IF(AD52=1,($S52-Image_corners!G$4)/Image_corners!G$2,-99)</f>
        <v>-99</v>
      </c>
      <c r="AG52" s="43">
        <f>IF(ISNA(VLOOKUP($A52,Min_pix_val_per_plot!$V$3:$AA$335,4,FALSE)),0,IF(OR(VLOOKUP($A52,Min_pix_val_per_plot!$V$3:$AA$335,4,FALSE)=0,VLOOKUP($A52,Min_pix_val_per_plot!$V$3:$AA$335,5,FALSE)=0,VLOOKUP($A52,Min_pix_val_per_plot!$V$3:$AA$335,6,FALSE)=0),0,IF(VLOOKUP($A52,Min_pix_val_per_plot!$V$3:$AA$335,2,FALSE)&lt;1200,0,1)))</f>
        <v>0</v>
      </c>
      <c r="AH52" s="43">
        <f>IF(AG52=1,($R52-Image_corners!J$3)/Image_corners!J$2,-99)</f>
        <v>-99</v>
      </c>
      <c r="AI52" s="43">
        <f>IF(AG52=1,($S52-Image_corners!J$4)/Image_corners!J$2,-99)</f>
        <v>-99</v>
      </c>
      <c r="AJ52" s="43">
        <f>IF(ISNA(VLOOKUP($A52,Min_pix_val_per_plot!$AC$3:$AH$345,4,FALSE)),0,IF(OR(VLOOKUP($A52,Min_pix_val_per_plot!$AC$3:$AH$345,4,FALSE)=0,VLOOKUP($A52,Min_pix_val_per_plot!$AC$3:$AH$345,5,FALSE)=0,VLOOKUP($A52,Min_pix_val_per_plot!$AC$3:$AH$345,6,FALSE)=0),0,IF(VLOOKUP($A52,Min_pix_val_per_plot!$AC$3:$AH$345,2,FALSE)&lt;1200,0,1)))</f>
        <v>0</v>
      </c>
      <c r="AK52" s="43">
        <f>IF(AJ52=1,($R52-Image_corners!M$3)/Image_corners!M$2,-99)</f>
        <v>-99</v>
      </c>
      <c r="AL52" s="43">
        <f>IF(AJ52=1,($S52-Image_corners!M$4)/Image_corners!M$2,-99)</f>
        <v>-99</v>
      </c>
      <c r="AM52" s="43">
        <f>IF(ISNA(VLOOKUP($A52,Min_pix_val_per_plot!$AJ$3:$AO$325,4,FALSE)),0,IF(OR(VLOOKUP($A52,Min_pix_val_per_plot!$AJ$3:$AO$325,4,FALSE)=0,VLOOKUP($A52,Min_pix_val_per_plot!$AJ$3:$AO$325,5,FALSE)=0,VLOOKUP($A52,Min_pix_val_per_plot!$AJ$3:$AO$325,6,FALSE)=0),0,IF(VLOOKUP($A52,Min_pix_val_per_plot!$AJ$3:$AO$325,2,FALSE)&lt;1200,0,1)))</f>
        <v>1</v>
      </c>
      <c r="AN52" s="43">
        <f>IF(AM52=1,($R52-Image_corners!P$3)/Image_corners!P$2,-99)</f>
        <v>823.11726486054249</v>
      </c>
      <c r="AO52" s="43">
        <f>IF(AM52=1,($S52-Image_corners!P$4)/Image_corners!P$2,-99)</f>
        <v>-481.61472486145794</v>
      </c>
      <c r="AP52" s="43">
        <f>IF(ISNA(VLOOKUP($A52,Min_pix_val_per_plot!$AQ$3:$AV$386,4,FALSE)),0,IF(OR(VLOOKUP($A52,Min_pix_val_per_plot!$AQ$3:$AV$386,4,FALSE)=0,VLOOKUP($A52,Min_pix_val_per_plot!$AQ$3:$AV$386,5,FALSE)=0,VLOOKUP($A52,Min_pix_val_per_plot!$AQ$3:$AV$386,6,FALSE)=0),0,IF(VLOOKUP($A52,Min_pix_val_per_plot!$AQ$3:$AV$386,2,FALSE)&lt;1200,0,1)))</f>
        <v>1</v>
      </c>
      <c r="AQ52" s="43">
        <f>IF(AP52=1,($R52-Image_corners!S$3)/Image_corners!S$2,-99)</f>
        <v>823.11726486054249</v>
      </c>
      <c r="AR52" s="43">
        <f>IF(AP52=1,($S52-Image_corners!S$4)/Image_corners!S$2,-99)</f>
        <v>-2107.6147248614579</v>
      </c>
      <c r="AS52" s="43">
        <f>IF(ISNA(VLOOKUP($A52,Min_pix_val_per_plot!$AX$3:$BC$331,4,FALSE)),0,IF(OR(VLOOKUP($A52,Min_pix_val_per_plot!$AX$3:$BC$331,4,FALSE)=0,VLOOKUP($A52,Min_pix_val_per_plot!$AX$3:$BC$331,5,FALSE)=0,VLOOKUP($A52,Min_pix_val_per_plot!$AX$3:$BC$331,6,FALSE)=0),0,IF(VLOOKUP($A52,Min_pix_val_per_plot!$AX$3:$BC$331,2,FALSE)&lt;1200,0,1)))</f>
        <v>0</v>
      </c>
      <c r="AT52" s="43">
        <f>IF(AS52=1,($R52-Image_corners!V$3)/Image_corners!V$2,-99)</f>
        <v>-99</v>
      </c>
      <c r="AU52" s="43">
        <f>IF(AS52=1,($S52-Image_corners!V$4)/Image_corners!V$2,-99)</f>
        <v>-99</v>
      </c>
      <c r="AV52" s="43">
        <f>IF(ISNA(VLOOKUP($A52,Min_pix_val_per_plot!$BE$3:$BJ$296,4,FALSE)),0,IF(OR(VLOOKUP($A52,Min_pix_val_per_plot!$BE$3:$BJ$296,4,FALSE)=0,VLOOKUP($A52,Min_pix_val_per_plot!$BE$3:$BJ$296,5,FALSE)=0,VLOOKUP($A52,Min_pix_val_per_plot!$BE$3:$BJ$296,6,FALSE)=0),0,IF(VLOOKUP($A52,Min_pix_val_per_plot!$BE$3:$BJ$296,2,FALSE)&lt;1200,0,1)))</f>
        <v>0</v>
      </c>
      <c r="AW52" s="43">
        <f>IF(AV52=1,($R52-Image_corners!Y$3)/Image_corners!Y$2,-99)</f>
        <v>-99</v>
      </c>
      <c r="AX52" s="43">
        <f>IF(AV52=1,($S52-Image_corners!Y$4)/Image_corners!Y$2,-99)</f>
        <v>-99</v>
      </c>
      <c r="AY52" s="43">
        <f>IF(ISNA(VLOOKUP($A52,Min_pix_val_per_plot!$BL$3:$BQ$59,4,FALSE)),0,IF(OR(VLOOKUP($A52,Min_pix_val_per_plot!$BL$3:$BQ$59,4,FALSE)=0,VLOOKUP($A52,Min_pix_val_per_plot!$BL$3:$BQ$59,5,FALSE)=0,VLOOKUP($A52,Min_pix_val_per_plot!$BL$3:$BQ$59,6,FALSE)=0),0,IF(VLOOKUP($A52,Min_pix_val_per_plot!$BL$3:$BQ$59,2,FALSE)&lt;1200,0,1)))</f>
        <v>0</v>
      </c>
      <c r="AZ52" s="43">
        <f>IF(AY52=1,($R52-Image_corners!AB$3)/Image_corners!AB$2,-99)</f>
        <v>-99</v>
      </c>
      <c r="BA52" s="43">
        <f>IF(AY52=1,($S52-Image_corners!AB$4)/Image_corners!AB$2,-99)</f>
        <v>-99</v>
      </c>
      <c r="BB52" s="43">
        <f>IF(ISNA(VLOOKUP($A52,Min_pix_val_per_plot!$BS$3:$BX$82,4,FALSE)),0,IF(OR(VLOOKUP($A52,Min_pix_val_per_plot!$BS$3:$BX$82,4,FALSE)=0,VLOOKUP($A52,Min_pix_val_per_plot!$BS$3:$BX$82,5,FALSE)=0,VLOOKUP($A52,Min_pix_val_per_plot!$BS$3:$BX$82,6,FALSE)=0),0,IF(VLOOKUP($A52,Min_pix_val_per_plot!$BS$3:$BX$82,2,FALSE)&lt;1200,0,1)))</f>
        <v>0</v>
      </c>
      <c r="BC52" s="43">
        <f>IF(BB52=1,($R52-Image_corners!AE$3)/Image_corners!AE$2,-99)</f>
        <v>-99</v>
      </c>
      <c r="BD52" s="43">
        <f>IF(BB52=1,($S52-Image_corners!AE$4)/Image_corners!AE$2,-99)</f>
        <v>-99</v>
      </c>
      <c r="BE52" s="43">
        <f>IF(ISNA(VLOOKUP($A52,Min_pix_val_per_plot!$BZ$3:$CE$66,4,FALSE)),0,IF(OR(VLOOKUP($A52,Min_pix_val_per_plot!$BZ$3:$CE$66,4,FALSE)=0,VLOOKUP($A52,Min_pix_val_per_plot!$BZ$3:$CE$66,5,FALSE)=0,VLOOKUP($A52,Min_pix_val_per_plot!$BZ$3:$CE$66,6,FALSE)=0),0,IF(VLOOKUP($A52,Min_pix_val_per_plot!$BZ$3:$CE$66,2,FALSE)&lt;1200,0,1)))</f>
        <v>0</v>
      </c>
      <c r="BF52" s="43">
        <f>IF(BE52=1,($R52-Image_corners!AH$3)/Image_corners!AH$2,-99)</f>
        <v>-99</v>
      </c>
      <c r="BG52" s="43">
        <f>IF(BE52=1,($S52-Image_corners!AH$4)/Image_corners!AH$2,-99)</f>
        <v>-99</v>
      </c>
    </row>
    <row r="53" spans="1:59">
      <c r="A53" s="36">
        <v>49</v>
      </c>
      <c r="B53" s="36">
        <v>2514472.1060000001</v>
      </c>
      <c r="C53" s="36">
        <v>6861412.2589999996</v>
      </c>
      <c r="D53" s="36">
        <v>169.4531068</v>
      </c>
      <c r="E53" s="36">
        <v>1</v>
      </c>
      <c r="F53" s="36">
        <v>0</v>
      </c>
      <c r="G53" s="36">
        <v>2</v>
      </c>
      <c r="H53" s="39">
        <v>1441</v>
      </c>
      <c r="I53" s="39">
        <v>0.24982650936849399</v>
      </c>
      <c r="J53" s="39">
        <v>26.6470050048828</v>
      </c>
      <c r="K53" s="39">
        <v>17.101306004413999</v>
      </c>
      <c r="L53" s="39">
        <v>24.4740008544922</v>
      </c>
      <c r="M53" s="39">
        <v>2472</v>
      </c>
      <c r="N53" s="39">
        <v>0.29935275080906099</v>
      </c>
      <c r="O53" s="39">
        <v>26.2930010986328</v>
      </c>
      <c r="P53" s="39">
        <v>16.241440231992801</v>
      </c>
      <c r="Q53" s="39">
        <v>23.875101776123099</v>
      </c>
      <c r="R53" s="41">
        <f t="shared" si="0"/>
        <v>356461.13975963288</v>
      </c>
      <c r="S53" s="41">
        <f t="shared" si="1"/>
        <v>6861511.5137059204</v>
      </c>
      <c r="T53" s="41">
        <f t="shared" si="2"/>
        <v>0.59889907836910083</v>
      </c>
      <c r="U53" s="41">
        <f t="shared" si="3"/>
        <v>-4.9526241440566998E-2</v>
      </c>
      <c r="V53" s="41">
        <f t="shared" si="4"/>
        <v>1</v>
      </c>
      <c r="W53" s="41">
        <f t="shared" si="5"/>
        <v>1</v>
      </c>
      <c r="X53" s="43">
        <f>IF(ISNA(VLOOKUP($A53,Min_pix_val_per_plot!$A$3:$F$241,4,FALSE)),0,IF(OR(VLOOKUP($A53,Min_pix_val_per_plot!$A$3:$F$241,4,FALSE)=0,VLOOKUP($A53,Min_pix_val_per_plot!$A$3:$F$241,5,FALSE)=0,VLOOKUP($A53,Min_pix_val_per_plot!$A$3:$F$241,6,FALSE)=0),0,IF(VLOOKUP($A53,Min_pix_val_per_plot!$A$3:$F$241,2,FALSE)&lt;1200,0,1)))</f>
        <v>0</v>
      </c>
      <c r="Y53" s="43">
        <f>IF(X53=1,($R53-Image_corners!A$3)/Image_corners!A$2,-99)</f>
        <v>-99</v>
      </c>
      <c r="Z53" s="43">
        <f>IF(X53=1,($S53-Image_corners!A$4)/Image_corners!A$2,-99)</f>
        <v>-99</v>
      </c>
      <c r="AA53" s="43">
        <f>IF(ISNA(VLOOKUP($A53,Min_pix_val_per_plot!$H$3:$M$299,4,FALSE)),0,IF(OR(VLOOKUP($A53,Min_pix_val_per_plot!$H$3:$M$299,4,FALSE)=0,VLOOKUP($A53,Min_pix_val_per_plot!$H$3:$M$299,5,FALSE)=0,VLOOKUP($A53,Min_pix_val_per_plot!$H$3:$M$299,6,FALSE)=0),0,IF(VLOOKUP($A53,Min_pix_val_per_plot!$H$3:$M$299,2,FALSE)&lt;1200,0,1)))</f>
        <v>0</v>
      </c>
      <c r="AB53" s="43">
        <f>IF(AA53=1,($R53-Image_corners!D$3)/Image_corners!D$2,-99)</f>
        <v>-99</v>
      </c>
      <c r="AC53" s="43">
        <f>IF(AA53=1,($S53-Image_corners!D$4)/Image_corners!D$2,-99)</f>
        <v>-99</v>
      </c>
      <c r="AD53" s="43">
        <f>IF(ISNA(VLOOKUP($A53,Min_pix_val_per_plot!$O$3:$T$327,4,FALSE)),0,IF(OR(VLOOKUP($A53,Min_pix_val_per_plot!$O$3:$T$327,4,FALSE)=0,VLOOKUP($A53,Min_pix_val_per_plot!$O$3:$T$327,5,FALSE)=0,VLOOKUP($A53,Min_pix_val_per_plot!$O$3:$T$327,6,FALSE)=0),0,IF(VLOOKUP($A53,Min_pix_val_per_plot!$O$3:$T$327,2,FALSE)&lt;1200,0,1)))</f>
        <v>0</v>
      </c>
      <c r="AE53" s="43">
        <f>IF(AD53=1,($R53-Image_corners!G$3)/Image_corners!G$2,-99)</f>
        <v>-99</v>
      </c>
      <c r="AF53" s="43">
        <f>IF(AD53=1,($S53-Image_corners!G$4)/Image_corners!G$2,-99)</f>
        <v>-99</v>
      </c>
      <c r="AG53" s="43">
        <f>IF(ISNA(VLOOKUP($A53,Min_pix_val_per_plot!$V$3:$AA$335,4,FALSE)),0,IF(OR(VLOOKUP($A53,Min_pix_val_per_plot!$V$3:$AA$335,4,FALSE)=0,VLOOKUP($A53,Min_pix_val_per_plot!$V$3:$AA$335,5,FALSE)=0,VLOOKUP($A53,Min_pix_val_per_plot!$V$3:$AA$335,6,FALSE)=0),0,IF(VLOOKUP($A53,Min_pix_val_per_plot!$V$3:$AA$335,2,FALSE)&lt;1200,0,1)))</f>
        <v>0</v>
      </c>
      <c r="AH53" s="43">
        <f>IF(AG53=1,($R53-Image_corners!J$3)/Image_corners!J$2,-99)</f>
        <v>-99</v>
      </c>
      <c r="AI53" s="43">
        <f>IF(AG53=1,($S53-Image_corners!J$4)/Image_corners!J$2,-99)</f>
        <v>-99</v>
      </c>
      <c r="AJ53" s="43">
        <f>IF(ISNA(VLOOKUP($A53,Min_pix_val_per_plot!$AC$3:$AH$345,4,FALSE)),0,IF(OR(VLOOKUP($A53,Min_pix_val_per_plot!$AC$3:$AH$345,4,FALSE)=0,VLOOKUP($A53,Min_pix_val_per_plot!$AC$3:$AH$345,5,FALSE)=0,VLOOKUP($A53,Min_pix_val_per_plot!$AC$3:$AH$345,6,FALSE)=0),0,IF(VLOOKUP($A53,Min_pix_val_per_plot!$AC$3:$AH$345,2,FALSE)&lt;1200,0,1)))</f>
        <v>0</v>
      </c>
      <c r="AK53" s="43">
        <f>IF(AJ53=1,($R53-Image_corners!M$3)/Image_corners!M$2,-99)</f>
        <v>-99</v>
      </c>
      <c r="AL53" s="43">
        <f>IF(AJ53=1,($S53-Image_corners!M$4)/Image_corners!M$2,-99)</f>
        <v>-99</v>
      </c>
      <c r="AM53" s="43">
        <f>IF(ISNA(VLOOKUP($A53,Min_pix_val_per_plot!$AJ$3:$AO$325,4,FALSE)),0,IF(OR(VLOOKUP($A53,Min_pix_val_per_plot!$AJ$3:$AO$325,4,FALSE)=0,VLOOKUP($A53,Min_pix_val_per_plot!$AJ$3:$AO$325,5,FALSE)=0,VLOOKUP($A53,Min_pix_val_per_plot!$AJ$3:$AO$325,6,FALSE)=0),0,IF(VLOOKUP($A53,Min_pix_val_per_plot!$AJ$3:$AO$325,2,FALSE)&lt;1200,0,1)))</f>
        <v>0</v>
      </c>
      <c r="AN53" s="43">
        <f>IF(AM53=1,($R53-Image_corners!P$3)/Image_corners!P$2,-99)</f>
        <v>-99</v>
      </c>
      <c r="AO53" s="43">
        <f>IF(AM53=1,($S53-Image_corners!P$4)/Image_corners!P$2,-99)</f>
        <v>-99</v>
      </c>
      <c r="AP53" s="43">
        <f>IF(ISNA(VLOOKUP($A53,Min_pix_val_per_plot!$AQ$3:$AV$386,4,FALSE)),0,IF(OR(VLOOKUP($A53,Min_pix_val_per_plot!$AQ$3:$AV$386,4,FALSE)=0,VLOOKUP($A53,Min_pix_val_per_plot!$AQ$3:$AV$386,5,FALSE)=0,VLOOKUP($A53,Min_pix_val_per_plot!$AQ$3:$AV$386,6,FALSE)=0),0,IF(VLOOKUP($A53,Min_pix_val_per_plot!$AQ$3:$AV$386,2,FALSE)&lt;1200,0,1)))</f>
        <v>0</v>
      </c>
      <c r="AQ53" s="43">
        <f>IF(AP53=1,($R53-Image_corners!S$3)/Image_corners!S$2,-99)</f>
        <v>-99</v>
      </c>
      <c r="AR53" s="43">
        <f>IF(AP53=1,($S53-Image_corners!S$4)/Image_corners!S$2,-99)</f>
        <v>-99</v>
      </c>
      <c r="AS53" s="43">
        <f>IF(ISNA(VLOOKUP($A53,Min_pix_val_per_plot!$AX$3:$BC$331,4,FALSE)),0,IF(OR(VLOOKUP($A53,Min_pix_val_per_plot!$AX$3:$BC$331,4,FALSE)=0,VLOOKUP($A53,Min_pix_val_per_plot!$AX$3:$BC$331,5,FALSE)=0,VLOOKUP($A53,Min_pix_val_per_plot!$AX$3:$BC$331,6,FALSE)=0),0,IF(VLOOKUP($A53,Min_pix_val_per_plot!$AX$3:$BC$331,2,FALSE)&lt;1200,0,1)))</f>
        <v>1</v>
      </c>
      <c r="AT53" s="43">
        <f>IF(AS53=1,($R53-Image_corners!V$3)/Image_corners!V$2,-99)</f>
        <v>912.77951926575042</v>
      </c>
      <c r="AU53" s="43">
        <f>IF(AS53=1,($S53-Image_corners!V$4)/Image_corners!V$2,-99)</f>
        <v>-1425.4725881591439</v>
      </c>
      <c r="AV53" s="43">
        <f>IF(ISNA(VLOOKUP($A53,Min_pix_val_per_plot!$BE$3:$BJ$296,4,FALSE)),0,IF(OR(VLOOKUP($A53,Min_pix_val_per_plot!$BE$3:$BJ$296,4,FALSE)=0,VLOOKUP($A53,Min_pix_val_per_plot!$BE$3:$BJ$296,5,FALSE)=0,VLOOKUP($A53,Min_pix_val_per_plot!$BE$3:$BJ$296,6,FALSE)=0),0,IF(VLOOKUP($A53,Min_pix_val_per_plot!$BE$3:$BJ$296,2,FALSE)&lt;1200,0,1)))</f>
        <v>1</v>
      </c>
      <c r="AW53" s="43">
        <f>IF(AV53=1,($R53-Image_corners!Y$3)/Image_corners!Y$2,-99)</f>
        <v>912.77951926575042</v>
      </c>
      <c r="AX53" s="43">
        <f>IF(AV53=1,($S53-Image_corners!Y$4)/Image_corners!Y$2,-99)</f>
        <v>-1275.4725881591439</v>
      </c>
      <c r="AY53" s="43">
        <f>IF(ISNA(VLOOKUP($A53,Min_pix_val_per_plot!$BL$3:$BQ$59,4,FALSE)),0,IF(OR(VLOOKUP($A53,Min_pix_val_per_plot!$BL$3:$BQ$59,4,FALSE)=0,VLOOKUP($A53,Min_pix_val_per_plot!$BL$3:$BQ$59,5,FALSE)=0,VLOOKUP($A53,Min_pix_val_per_plot!$BL$3:$BQ$59,6,FALSE)=0),0,IF(VLOOKUP($A53,Min_pix_val_per_plot!$BL$3:$BQ$59,2,FALSE)&lt;1200,0,1)))</f>
        <v>0</v>
      </c>
      <c r="AZ53" s="43">
        <f>IF(AY53=1,($R53-Image_corners!AB$3)/Image_corners!AB$2,-99)</f>
        <v>-99</v>
      </c>
      <c r="BA53" s="43">
        <f>IF(AY53=1,($S53-Image_corners!AB$4)/Image_corners!AB$2,-99)</f>
        <v>-99</v>
      </c>
      <c r="BB53" s="43">
        <f>IF(ISNA(VLOOKUP($A53,Min_pix_val_per_plot!$BS$3:$BX$82,4,FALSE)),0,IF(OR(VLOOKUP($A53,Min_pix_val_per_plot!$BS$3:$BX$82,4,FALSE)=0,VLOOKUP($A53,Min_pix_val_per_plot!$BS$3:$BX$82,5,FALSE)=0,VLOOKUP($A53,Min_pix_val_per_plot!$BS$3:$BX$82,6,FALSE)=0),0,IF(VLOOKUP($A53,Min_pix_val_per_plot!$BS$3:$BX$82,2,FALSE)&lt;1200,0,1)))</f>
        <v>0</v>
      </c>
      <c r="BC53" s="43">
        <f>IF(BB53=1,($R53-Image_corners!AE$3)/Image_corners!AE$2,-99)</f>
        <v>-99</v>
      </c>
      <c r="BD53" s="43">
        <f>IF(BB53=1,($S53-Image_corners!AE$4)/Image_corners!AE$2,-99)</f>
        <v>-99</v>
      </c>
      <c r="BE53" s="43">
        <f>IF(ISNA(VLOOKUP($A53,Min_pix_val_per_plot!$BZ$3:$CE$66,4,FALSE)),0,IF(OR(VLOOKUP($A53,Min_pix_val_per_plot!$BZ$3:$CE$66,4,FALSE)=0,VLOOKUP($A53,Min_pix_val_per_plot!$BZ$3:$CE$66,5,FALSE)=0,VLOOKUP($A53,Min_pix_val_per_plot!$BZ$3:$CE$66,6,FALSE)=0),0,IF(VLOOKUP($A53,Min_pix_val_per_plot!$BZ$3:$CE$66,2,FALSE)&lt;1200,0,1)))</f>
        <v>0</v>
      </c>
      <c r="BF53" s="43">
        <f>IF(BE53=1,($R53-Image_corners!AH$3)/Image_corners!AH$2,-99)</f>
        <v>-99</v>
      </c>
      <c r="BG53" s="43">
        <f>IF(BE53=1,($S53-Image_corners!AH$4)/Image_corners!AH$2,-99)</f>
        <v>-99</v>
      </c>
    </row>
    <row r="54" spans="1:59">
      <c r="A54" s="36">
        <v>50</v>
      </c>
      <c r="B54" s="36">
        <v>2514478.2140000002</v>
      </c>
      <c r="C54" s="36">
        <v>6861533.4790000003</v>
      </c>
      <c r="D54" s="36">
        <v>173.09329719999999</v>
      </c>
      <c r="E54" s="36">
        <v>1</v>
      </c>
      <c r="F54" s="36">
        <v>1</v>
      </c>
      <c r="G54" s="36">
        <v>2</v>
      </c>
      <c r="H54" s="39">
        <v>1329</v>
      </c>
      <c r="I54" s="39">
        <v>0.40406320541760699</v>
      </c>
      <c r="J54" s="39">
        <v>17.2539996337891</v>
      </c>
      <c r="K54" s="39">
        <v>12.3235406401663</v>
      </c>
      <c r="L54" s="39">
        <v>15.5182063293457</v>
      </c>
      <c r="M54" s="39">
        <v>2663</v>
      </c>
      <c r="N54" s="39">
        <v>0.52084115659031205</v>
      </c>
      <c r="O54" s="39">
        <v>16.791002197265598</v>
      </c>
      <c r="P54" s="39">
        <v>11.8757831025796</v>
      </c>
      <c r="Q54" s="39">
        <v>14.882257385253901</v>
      </c>
      <c r="R54" s="41">
        <f t="shared" si="0"/>
        <v>356472.83186356712</v>
      </c>
      <c r="S54" s="41">
        <f t="shared" si="1"/>
        <v>6861632.3033982776</v>
      </c>
      <c r="T54" s="41">
        <f t="shared" si="2"/>
        <v>0.63594894409179936</v>
      </c>
      <c r="U54" s="41">
        <f t="shared" si="3"/>
        <v>-0.11677795117270506</v>
      </c>
      <c r="V54" s="41">
        <f t="shared" si="4"/>
        <v>1</v>
      </c>
      <c r="W54" s="41">
        <f t="shared" si="5"/>
        <v>1</v>
      </c>
      <c r="X54" s="43">
        <f>IF(ISNA(VLOOKUP($A54,Min_pix_val_per_plot!$A$3:$F$241,4,FALSE)),0,IF(OR(VLOOKUP($A54,Min_pix_val_per_plot!$A$3:$F$241,4,FALSE)=0,VLOOKUP($A54,Min_pix_val_per_plot!$A$3:$F$241,5,FALSE)=0,VLOOKUP($A54,Min_pix_val_per_plot!$A$3:$F$241,6,FALSE)=0),0,IF(VLOOKUP($A54,Min_pix_val_per_plot!$A$3:$F$241,2,FALSE)&lt;1200,0,1)))</f>
        <v>0</v>
      </c>
      <c r="Y54" s="43">
        <f>IF(X54=1,($R54-Image_corners!A$3)/Image_corners!A$2,-99)</f>
        <v>-99</v>
      </c>
      <c r="Z54" s="43">
        <f>IF(X54=1,($S54-Image_corners!A$4)/Image_corners!A$2,-99)</f>
        <v>-99</v>
      </c>
      <c r="AA54" s="43">
        <f>IF(ISNA(VLOOKUP($A54,Min_pix_val_per_plot!$H$3:$M$299,4,FALSE)),0,IF(OR(VLOOKUP($A54,Min_pix_val_per_plot!$H$3:$M$299,4,FALSE)=0,VLOOKUP($A54,Min_pix_val_per_plot!$H$3:$M$299,5,FALSE)=0,VLOOKUP($A54,Min_pix_val_per_plot!$H$3:$M$299,6,FALSE)=0),0,IF(VLOOKUP($A54,Min_pix_val_per_plot!$H$3:$M$299,2,FALSE)&lt;1200,0,1)))</f>
        <v>0</v>
      </c>
      <c r="AB54" s="43">
        <f>IF(AA54=1,($R54-Image_corners!D$3)/Image_corners!D$2,-99)</f>
        <v>-99</v>
      </c>
      <c r="AC54" s="43">
        <f>IF(AA54=1,($S54-Image_corners!D$4)/Image_corners!D$2,-99)</f>
        <v>-99</v>
      </c>
      <c r="AD54" s="43">
        <f>IF(ISNA(VLOOKUP($A54,Min_pix_val_per_plot!$O$3:$T$327,4,FALSE)),0,IF(OR(VLOOKUP($A54,Min_pix_val_per_plot!$O$3:$T$327,4,FALSE)=0,VLOOKUP($A54,Min_pix_val_per_plot!$O$3:$T$327,5,FALSE)=0,VLOOKUP($A54,Min_pix_val_per_plot!$O$3:$T$327,6,FALSE)=0),0,IF(VLOOKUP($A54,Min_pix_val_per_plot!$O$3:$T$327,2,FALSE)&lt;1200,0,1)))</f>
        <v>0</v>
      </c>
      <c r="AE54" s="43">
        <f>IF(AD54=1,($R54-Image_corners!G$3)/Image_corners!G$2,-99)</f>
        <v>-99</v>
      </c>
      <c r="AF54" s="43">
        <f>IF(AD54=1,($S54-Image_corners!G$4)/Image_corners!G$2,-99)</f>
        <v>-99</v>
      </c>
      <c r="AG54" s="43">
        <f>IF(ISNA(VLOOKUP($A54,Min_pix_val_per_plot!$V$3:$AA$335,4,FALSE)),0,IF(OR(VLOOKUP($A54,Min_pix_val_per_plot!$V$3:$AA$335,4,FALSE)=0,VLOOKUP($A54,Min_pix_val_per_plot!$V$3:$AA$335,5,FALSE)=0,VLOOKUP($A54,Min_pix_val_per_plot!$V$3:$AA$335,6,FALSE)=0),0,IF(VLOOKUP($A54,Min_pix_val_per_plot!$V$3:$AA$335,2,FALSE)&lt;1200,0,1)))</f>
        <v>0</v>
      </c>
      <c r="AH54" s="43">
        <f>IF(AG54=1,($R54-Image_corners!J$3)/Image_corners!J$2,-99)</f>
        <v>-99</v>
      </c>
      <c r="AI54" s="43">
        <f>IF(AG54=1,($S54-Image_corners!J$4)/Image_corners!J$2,-99)</f>
        <v>-99</v>
      </c>
      <c r="AJ54" s="43">
        <f>IF(ISNA(VLOOKUP($A54,Min_pix_val_per_plot!$AC$3:$AH$345,4,FALSE)),0,IF(OR(VLOOKUP($A54,Min_pix_val_per_plot!$AC$3:$AH$345,4,FALSE)=0,VLOOKUP($A54,Min_pix_val_per_plot!$AC$3:$AH$345,5,FALSE)=0,VLOOKUP($A54,Min_pix_val_per_plot!$AC$3:$AH$345,6,FALSE)=0),0,IF(VLOOKUP($A54,Min_pix_val_per_plot!$AC$3:$AH$345,2,FALSE)&lt;1200,0,1)))</f>
        <v>0</v>
      </c>
      <c r="AK54" s="43">
        <f>IF(AJ54=1,($R54-Image_corners!M$3)/Image_corners!M$2,-99)</f>
        <v>-99</v>
      </c>
      <c r="AL54" s="43">
        <f>IF(AJ54=1,($S54-Image_corners!M$4)/Image_corners!M$2,-99)</f>
        <v>-99</v>
      </c>
      <c r="AM54" s="43">
        <f>IF(ISNA(VLOOKUP($A54,Min_pix_val_per_plot!$AJ$3:$AO$325,4,FALSE)),0,IF(OR(VLOOKUP($A54,Min_pix_val_per_plot!$AJ$3:$AO$325,4,FALSE)=0,VLOOKUP($A54,Min_pix_val_per_plot!$AJ$3:$AO$325,5,FALSE)=0,VLOOKUP($A54,Min_pix_val_per_plot!$AJ$3:$AO$325,6,FALSE)=0),0,IF(VLOOKUP($A54,Min_pix_val_per_plot!$AJ$3:$AO$325,2,FALSE)&lt;1200,0,1)))</f>
        <v>0</v>
      </c>
      <c r="AN54" s="43">
        <f>IF(AM54=1,($R54-Image_corners!P$3)/Image_corners!P$2,-99)</f>
        <v>-99</v>
      </c>
      <c r="AO54" s="43">
        <f>IF(AM54=1,($S54-Image_corners!P$4)/Image_corners!P$2,-99)</f>
        <v>-99</v>
      </c>
      <c r="AP54" s="43">
        <f>IF(ISNA(VLOOKUP($A54,Min_pix_val_per_plot!$AQ$3:$AV$386,4,FALSE)),0,IF(OR(VLOOKUP($A54,Min_pix_val_per_plot!$AQ$3:$AV$386,4,FALSE)=0,VLOOKUP($A54,Min_pix_val_per_plot!$AQ$3:$AV$386,5,FALSE)=0,VLOOKUP($A54,Min_pix_val_per_plot!$AQ$3:$AV$386,6,FALSE)=0),0,IF(VLOOKUP($A54,Min_pix_val_per_plot!$AQ$3:$AV$386,2,FALSE)&lt;1200,0,1)))</f>
        <v>0</v>
      </c>
      <c r="AQ54" s="43">
        <f>IF(AP54=1,($R54-Image_corners!S$3)/Image_corners!S$2,-99)</f>
        <v>-99</v>
      </c>
      <c r="AR54" s="43">
        <f>IF(AP54=1,($S54-Image_corners!S$4)/Image_corners!S$2,-99)</f>
        <v>-99</v>
      </c>
      <c r="AS54" s="43">
        <f>IF(ISNA(VLOOKUP($A54,Min_pix_val_per_plot!$AX$3:$BC$331,4,FALSE)),0,IF(OR(VLOOKUP($A54,Min_pix_val_per_plot!$AX$3:$BC$331,4,FALSE)=0,VLOOKUP($A54,Min_pix_val_per_plot!$AX$3:$BC$331,5,FALSE)=0,VLOOKUP($A54,Min_pix_val_per_plot!$AX$3:$BC$331,6,FALSE)=0),0,IF(VLOOKUP($A54,Min_pix_val_per_plot!$AX$3:$BC$331,2,FALSE)&lt;1200,0,1)))</f>
        <v>0</v>
      </c>
      <c r="AT54" s="43">
        <f>IF(AS54=1,($R54-Image_corners!V$3)/Image_corners!V$2,-99)</f>
        <v>-99</v>
      </c>
      <c r="AU54" s="43">
        <f>IF(AS54=1,($S54-Image_corners!V$4)/Image_corners!V$2,-99)</f>
        <v>-99</v>
      </c>
      <c r="AV54" s="43">
        <f>IF(ISNA(VLOOKUP($A54,Min_pix_val_per_plot!$BE$3:$BJ$296,4,FALSE)),0,IF(OR(VLOOKUP($A54,Min_pix_val_per_plot!$BE$3:$BJ$296,4,FALSE)=0,VLOOKUP($A54,Min_pix_val_per_plot!$BE$3:$BJ$296,5,FALSE)=0,VLOOKUP($A54,Min_pix_val_per_plot!$BE$3:$BJ$296,6,FALSE)=0),0,IF(VLOOKUP($A54,Min_pix_val_per_plot!$BE$3:$BJ$296,2,FALSE)&lt;1200,0,1)))</f>
        <v>1</v>
      </c>
      <c r="AW54" s="43">
        <f>IF(AV54=1,($R54-Image_corners!Y$3)/Image_corners!Y$2,-99)</f>
        <v>936.16372713423334</v>
      </c>
      <c r="AX54" s="43">
        <f>IF(AV54=1,($S54-Image_corners!Y$4)/Image_corners!Y$2,-99)</f>
        <v>-1033.8932034447789</v>
      </c>
      <c r="AY54" s="43">
        <f>IF(ISNA(VLOOKUP($A54,Min_pix_val_per_plot!$BL$3:$BQ$59,4,FALSE)),0,IF(OR(VLOOKUP($A54,Min_pix_val_per_plot!$BL$3:$BQ$59,4,FALSE)=0,VLOOKUP($A54,Min_pix_val_per_plot!$BL$3:$BQ$59,5,FALSE)=0,VLOOKUP($A54,Min_pix_val_per_plot!$BL$3:$BQ$59,6,FALSE)=0),0,IF(VLOOKUP($A54,Min_pix_val_per_plot!$BL$3:$BQ$59,2,FALSE)&lt;1200,0,1)))</f>
        <v>0</v>
      </c>
      <c r="AZ54" s="43">
        <f>IF(AY54=1,($R54-Image_corners!AB$3)/Image_corners!AB$2,-99)</f>
        <v>-99</v>
      </c>
      <c r="BA54" s="43">
        <f>IF(AY54=1,($S54-Image_corners!AB$4)/Image_corners!AB$2,-99)</f>
        <v>-99</v>
      </c>
      <c r="BB54" s="43">
        <f>IF(ISNA(VLOOKUP($A54,Min_pix_val_per_plot!$BS$3:$BX$82,4,FALSE)),0,IF(OR(VLOOKUP($A54,Min_pix_val_per_plot!$BS$3:$BX$82,4,FALSE)=0,VLOOKUP($A54,Min_pix_val_per_plot!$BS$3:$BX$82,5,FALSE)=0,VLOOKUP($A54,Min_pix_val_per_plot!$BS$3:$BX$82,6,FALSE)=0),0,IF(VLOOKUP($A54,Min_pix_val_per_plot!$BS$3:$BX$82,2,FALSE)&lt;1200,0,1)))</f>
        <v>0</v>
      </c>
      <c r="BC54" s="43">
        <f>IF(BB54=1,($R54-Image_corners!AE$3)/Image_corners!AE$2,-99)</f>
        <v>-99</v>
      </c>
      <c r="BD54" s="43">
        <f>IF(BB54=1,($S54-Image_corners!AE$4)/Image_corners!AE$2,-99)</f>
        <v>-99</v>
      </c>
      <c r="BE54" s="43">
        <f>IF(ISNA(VLOOKUP($A54,Min_pix_val_per_plot!$BZ$3:$CE$66,4,FALSE)),0,IF(OR(VLOOKUP($A54,Min_pix_val_per_plot!$BZ$3:$CE$66,4,FALSE)=0,VLOOKUP($A54,Min_pix_val_per_plot!$BZ$3:$CE$66,5,FALSE)=0,VLOOKUP($A54,Min_pix_val_per_plot!$BZ$3:$CE$66,6,FALSE)=0),0,IF(VLOOKUP($A54,Min_pix_val_per_plot!$BZ$3:$CE$66,2,FALSE)&lt;1200,0,1)))</f>
        <v>0</v>
      </c>
      <c r="BF54" s="43">
        <f>IF(BE54=1,($R54-Image_corners!AH$3)/Image_corners!AH$2,-99)</f>
        <v>-99</v>
      </c>
      <c r="BG54" s="43">
        <f>IF(BE54=1,($S54-Image_corners!AH$4)/Image_corners!AH$2,-99)</f>
        <v>-99</v>
      </c>
    </row>
    <row r="55" spans="1:59">
      <c r="A55" s="36">
        <v>51</v>
      </c>
      <c r="B55" s="36">
        <v>2514441.8390000002</v>
      </c>
      <c r="C55" s="36">
        <v>6861677.3300000001</v>
      </c>
      <c r="D55" s="36">
        <v>169.8010362</v>
      </c>
      <c r="E55" s="36">
        <v>1</v>
      </c>
      <c r="F55" s="36">
        <v>0</v>
      </c>
      <c r="G55" s="36">
        <v>2</v>
      </c>
      <c r="H55" s="39">
        <v>1381</v>
      </c>
      <c r="I55" s="39">
        <v>0.325850832729906</v>
      </c>
      <c r="J55" s="39">
        <v>17.964006347656301</v>
      </c>
      <c r="K55" s="39">
        <v>12.706403209387201</v>
      </c>
      <c r="L55" s="39">
        <v>15.578012390136699</v>
      </c>
      <c r="M55" s="39">
        <v>4193</v>
      </c>
      <c r="N55" s="39">
        <v>0.41092296684951102</v>
      </c>
      <c r="O55" s="39">
        <v>17.839006347656301</v>
      </c>
      <c r="P55" s="39">
        <v>12.0940493341979</v>
      </c>
      <c r="Q55" s="39">
        <v>15.0661036682129</v>
      </c>
      <c r="R55" s="41">
        <f t="shared" si="0"/>
        <v>356443.13671292132</v>
      </c>
      <c r="S55" s="41">
        <f t="shared" si="1"/>
        <v>6861777.656468045</v>
      </c>
      <c r="T55" s="41">
        <f t="shared" si="2"/>
        <v>0.51190872192379899</v>
      </c>
      <c r="U55" s="41">
        <f t="shared" si="3"/>
        <v>-8.5072134119605014E-2</v>
      </c>
      <c r="V55" s="41">
        <f t="shared" si="4"/>
        <v>1</v>
      </c>
      <c r="W55" s="41">
        <f t="shared" si="5"/>
        <v>1</v>
      </c>
      <c r="X55" s="43">
        <f>IF(ISNA(VLOOKUP($A55,Min_pix_val_per_plot!$A$3:$F$241,4,FALSE)),0,IF(OR(VLOOKUP($A55,Min_pix_val_per_plot!$A$3:$F$241,4,FALSE)=0,VLOOKUP($A55,Min_pix_val_per_plot!$A$3:$F$241,5,FALSE)=0,VLOOKUP($A55,Min_pix_val_per_plot!$A$3:$F$241,6,FALSE)=0),0,IF(VLOOKUP($A55,Min_pix_val_per_plot!$A$3:$F$241,2,FALSE)&lt;1200,0,1)))</f>
        <v>0</v>
      </c>
      <c r="Y55" s="43">
        <f>IF(X55=1,($R55-Image_corners!A$3)/Image_corners!A$2,-99)</f>
        <v>-99</v>
      </c>
      <c r="Z55" s="43">
        <f>IF(X55=1,($S55-Image_corners!A$4)/Image_corners!A$2,-99)</f>
        <v>-99</v>
      </c>
      <c r="AA55" s="43">
        <f>IF(ISNA(VLOOKUP($A55,Min_pix_val_per_plot!$H$3:$M$299,4,FALSE)),0,IF(OR(VLOOKUP($A55,Min_pix_val_per_plot!$H$3:$M$299,4,FALSE)=0,VLOOKUP($A55,Min_pix_val_per_plot!$H$3:$M$299,5,FALSE)=0,VLOOKUP($A55,Min_pix_val_per_plot!$H$3:$M$299,6,FALSE)=0),0,IF(VLOOKUP($A55,Min_pix_val_per_plot!$H$3:$M$299,2,FALSE)&lt;1200,0,1)))</f>
        <v>0</v>
      </c>
      <c r="AB55" s="43">
        <f>IF(AA55=1,($R55-Image_corners!D$3)/Image_corners!D$2,-99)</f>
        <v>-99</v>
      </c>
      <c r="AC55" s="43">
        <f>IF(AA55=1,($S55-Image_corners!D$4)/Image_corners!D$2,-99)</f>
        <v>-99</v>
      </c>
      <c r="AD55" s="43">
        <f>IF(ISNA(VLOOKUP($A55,Min_pix_val_per_plot!$O$3:$T$327,4,FALSE)),0,IF(OR(VLOOKUP($A55,Min_pix_val_per_plot!$O$3:$T$327,4,FALSE)=0,VLOOKUP($A55,Min_pix_val_per_plot!$O$3:$T$327,5,FALSE)=0,VLOOKUP($A55,Min_pix_val_per_plot!$O$3:$T$327,6,FALSE)=0),0,IF(VLOOKUP($A55,Min_pix_val_per_plot!$O$3:$T$327,2,FALSE)&lt;1200,0,1)))</f>
        <v>0</v>
      </c>
      <c r="AE55" s="43">
        <f>IF(AD55=1,($R55-Image_corners!G$3)/Image_corners!G$2,-99)</f>
        <v>-99</v>
      </c>
      <c r="AF55" s="43">
        <f>IF(AD55=1,($S55-Image_corners!G$4)/Image_corners!G$2,-99)</f>
        <v>-99</v>
      </c>
      <c r="AG55" s="43">
        <f>IF(ISNA(VLOOKUP($A55,Min_pix_val_per_plot!$V$3:$AA$335,4,FALSE)),0,IF(OR(VLOOKUP($A55,Min_pix_val_per_plot!$V$3:$AA$335,4,FALSE)=0,VLOOKUP($A55,Min_pix_val_per_plot!$V$3:$AA$335,5,FALSE)=0,VLOOKUP($A55,Min_pix_val_per_plot!$V$3:$AA$335,6,FALSE)=0),0,IF(VLOOKUP($A55,Min_pix_val_per_plot!$V$3:$AA$335,2,FALSE)&lt;1200,0,1)))</f>
        <v>0</v>
      </c>
      <c r="AH55" s="43">
        <f>IF(AG55=1,($R55-Image_corners!J$3)/Image_corners!J$2,-99)</f>
        <v>-99</v>
      </c>
      <c r="AI55" s="43">
        <f>IF(AG55=1,($S55-Image_corners!J$4)/Image_corners!J$2,-99)</f>
        <v>-99</v>
      </c>
      <c r="AJ55" s="43">
        <f>IF(ISNA(VLOOKUP($A55,Min_pix_val_per_plot!$AC$3:$AH$345,4,FALSE)),0,IF(OR(VLOOKUP($A55,Min_pix_val_per_plot!$AC$3:$AH$345,4,FALSE)=0,VLOOKUP($A55,Min_pix_val_per_plot!$AC$3:$AH$345,5,FALSE)=0,VLOOKUP($A55,Min_pix_val_per_plot!$AC$3:$AH$345,6,FALSE)=0),0,IF(VLOOKUP($A55,Min_pix_val_per_plot!$AC$3:$AH$345,2,FALSE)&lt;1200,0,1)))</f>
        <v>0</v>
      </c>
      <c r="AK55" s="43">
        <f>IF(AJ55=1,($R55-Image_corners!M$3)/Image_corners!M$2,-99)</f>
        <v>-99</v>
      </c>
      <c r="AL55" s="43">
        <f>IF(AJ55=1,($S55-Image_corners!M$4)/Image_corners!M$2,-99)</f>
        <v>-99</v>
      </c>
      <c r="AM55" s="43">
        <f>IF(ISNA(VLOOKUP($A55,Min_pix_val_per_plot!$AJ$3:$AO$325,4,FALSE)),0,IF(OR(VLOOKUP($A55,Min_pix_val_per_plot!$AJ$3:$AO$325,4,FALSE)=0,VLOOKUP($A55,Min_pix_val_per_plot!$AJ$3:$AO$325,5,FALSE)=0,VLOOKUP($A55,Min_pix_val_per_plot!$AJ$3:$AO$325,6,FALSE)=0),0,IF(VLOOKUP($A55,Min_pix_val_per_plot!$AJ$3:$AO$325,2,FALSE)&lt;1200,0,1)))</f>
        <v>0</v>
      </c>
      <c r="AN55" s="43">
        <f>IF(AM55=1,($R55-Image_corners!P$3)/Image_corners!P$2,-99)</f>
        <v>-99</v>
      </c>
      <c r="AO55" s="43">
        <f>IF(AM55=1,($S55-Image_corners!P$4)/Image_corners!P$2,-99)</f>
        <v>-99</v>
      </c>
      <c r="AP55" s="43">
        <f>IF(ISNA(VLOOKUP($A55,Min_pix_val_per_plot!$AQ$3:$AV$386,4,FALSE)),0,IF(OR(VLOOKUP($A55,Min_pix_val_per_plot!$AQ$3:$AV$386,4,FALSE)=0,VLOOKUP($A55,Min_pix_val_per_plot!$AQ$3:$AV$386,5,FALSE)=0,VLOOKUP($A55,Min_pix_val_per_plot!$AQ$3:$AV$386,6,FALSE)=0),0,IF(VLOOKUP($A55,Min_pix_val_per_plot!$AQ$3:$AV$386,2,FALSE)&lt;1200,0,1)))</f>
        <v>0</v>
      </c>
      <c r="AQ55" s="43">
        <f>IF(AP55=1,($R55-Image_corners!S$3)/Image_corners!S$2,-99)</f>
        <v>-99</v>
      </c>
      <c r="AR55" s="43">
        <f>IF(AP55=1,($S55-Image_corners!S$4)/Image_corners!S$2,-99)</f>
        <v>-99</v>
      </c>
      <c r="AS55" s="43">
        <f>IF(ISNA(VLOOKUP($A55,Min_pix_val_per_plot!$AX$3:$BC$331,4,FALSE)),0,IF(OR(VLOOKUP($A55,Min_pix_val_per_plot!$AX$3:$BC$331,4,FALSE)=0,VLOOKUP($A55,Min_pix_val_per_plot!$AX$3:$BC$331,5,FALSE)=0,VLOOKUP($A55,Min_pix_val_per_plot!$AX$3:$BC$331,6,FALSE)=0),0,IF(VLOOKUP($A55,Min_pix_val_per_plot!$AX$3:$BC$331,2,FALSE)&lt;1200,0,1)))</f>
        <v>0</v>
      </c>
      <c r="AT55" s="43">
        <f>IF(AS55=1,($R55-Image_corners!V$3)/Image_corners!V$2,-99)</f>
        <v>-99</v>
      </c>
      <c r="AU55" s="43">
        <f>IF(AS55=1,($S55-Image_corners!V$4)/Image_corners!V$2,-99)</f>
        <v>-99</v>
      </c>
      <c r="AV55" s="43">
        <f>IF(ISNA(VLOOKUP($A55,Min_pix_val_per_plot!$BE$3:$BJ$296,4,FALSE)),0,IF(OR(VLOOKUP($A55,Min_pix_val_per_plot!$BE$3:$BJ$296,4,FALSE)=0,VLOOKUP($A55,Min_pix_val_per_plot!$BE$3:$BJ$296,5,FALSE)=0,VLOOKUP($A55,Min_pix_val_per_plot!$BE$3:$BJ$296,6,FALSE)=0),0,IF(VLOOKUP($A55,Min_pix_val_per_plot!$BE$3:$BJ$296,2,FALSE)&lt;1200,0,1)))</f>
        <v>1</v>
      </c>
      <c r="AW55" s="43">
        <f>IF(AV55=1,($R55-Image_corners!Y$3)/Image_corners!Y$2,-99)</f>
        <v>876.77342584263533</v>
      </c>
      <c r="AX55" s="43">
        <f>IF(AV55=1,($S55-Image_corners!Y$4)/Image_corners!Y$2,-99)</f>
        <v>-743.18706391006708</v>
      </c>
      <c r="AY55" s="43">
        <f>IF(ISNA(VLOOKUP($A55,Min_pix_val_per_plot!$BL$3:$BQ$59,4,FALSE)),0,IF(OR(VLOOKUP($A55,Min_pix_val_per_plot!$BL$3:$BQ$59,4,FALSE)=0,VLOOKUP($A55,Min_pix_val_per_plot!$BL$3:$BQ$59,5,FALSE)=0,VLOOKUP($A55,Min_pix_val_per_plot!$BL$3:$BQ$59,6,FALSE)=0),0,IF(VLOOKUP($A55,Min_pix_val_per_plot!$BL$3:$BQ$59,2,FALSE)&lt;1200,0,1)))</f>
        <v>0</v>
      </c>
      <c r="AZ55" s="43">
        <f>IF(AY55=1,($R55-Image_corners!AB$3)/Image_corners!AB$2,-99)</f>
        <v>-99</v>
      </c>
      <c r="BA55" s="43">
        <f>IF(AY55=1,($S55-Image_corners!AB$4)/Image_corners!AB$2,-99)</f>
        <v>-99</v>
      </c>
      <c r="BB55" s="43">
        <f>IF(ISNA(VLOOKUP($A55,Min_pix_val_per_plot!$BS$3:$BX$82,4,FALSE)),0,IF(OR(VLOOKUP($A55,Min_pix_val_per_plot!$BS$3:$BX$82,4,FALSE)=0,VLOOKUP($A55,Min_pix_val_per_plot!$BS$3:$BX$82,5,FALSE)=0,VLOOKUP($A55,Min_pix_val_per_plot!$BS$3:$BX$82,6,FALSE)=0),0,IF(VLOOKUP($A55,Min_pix_val_per_plot!$BS$3:$BX$82,2,FALSE)&lt;1200,0,1)))</f>
        <v>0</v>
      </c>
      <c r="BC55" s="43">
        <f>IF(BB55=1,($R55-Image_corners!AE$3)/Image_corners!AE$2,-99)</f>
        <v>-99</v>
      </c>
      <c r="BD55" s="43">
        <f>IF(BB55=1,($S55-Image_corners!AE$4)/Image_corners!AE$2,-99)</f>
        <v>-99</v>
      </c>
      <c r="BE55" s="43">
        <f>IF(ISNA(VLOOKUP($A55,Min_pix_val_per_plot!$BZ$3:$CE$66,4,FALSE)),0,IF(OR(VLOOKUP($A55,Min_pix_val_per_plot!$BZ$3:$CE$66,4,FALSE)=0,VLOOKUP($A55,Min_pix_val_per_plot!$BZ$3:$CE$66,5,FALSE)=0,VLOOKUP($A55,Min_pix_val_per_plot!$BZ$3:$CE$66,6,FALSE)=0),0,IF(VLOOKUP($A55,Min_pix_val_per_plot!$BZ$3:$CE$66,2,FALSE)&lt;1200,0,1)))</f>
        <v>0</v>
      </c>
      <c r="BF55" s="43">
        <f>IF(BE55=1,($R55-Image_corners!AH$3)/Image_corners!AH$2,-99)</f>
        <v>-99</v>
      </c>
      <c r="BG55" s="43">
        <f>IF(BE55=1,($S55-Image_corners!AH$4)/Image_corners!AH$2,-99)</f>
        <v>-99</v>
      </c>
    </row>
    <row r="56" spans="1:59">
      <c r="A56" s="36">
        <v>52</v>
      </c>
      <c r="B56" s="36">
        <v>2514473.8769999999</v>
      </c>
      <c r="C56" s="36">
        <v>6861779.3779999996</v>
      </c>
      <c r="D56" s="36">
        <v>166.1234245</v>
      </c>
      <c r="E56" s="36">
        <v>1</v>
      </c>
      <c r="F56" s="36">
        <v>1</v>
      </c>
      <c r="G56" s="36">
        <v>3</v>
      </c>
      <c r="H56" s="39">
        <v>2181</v>
      </c>
      <c r="I56" s="39">
        <v>0.35580009170105498</v>
      </c>
      <c r="J56" s="39">
        <v>13.388002319336</v>
      </c>
      <c r="K56" s="39">
        <v>9.2010766362634993</v>
      </c>
      <c r="L56" s="39">
        <v>11.798604125976601</v>
      </c>
      <c r="M56" s="39">
        <v>1605</v>
      </c>
      <c r="N56" s="39">
        <v>0.50529595015576301</v>
      </c>
      <c r="O56" s="39">
        <v>12.5840014648438</v>
      </c>
      <c r="P56" s="39">
        <v>8.6602786908281999</v>
      </c>
      <c r="Q56" s="39">
        <v>11.0858531188965</v>
      </c>
      <c r="R56" s="41">
        <f t="shared" si="0"/>
        <v>356479.84282377764</v>
      </c>
      <c r="S56" s="41">
        <f t="shared" si="1"/>
        <v>6861878.1012756918</v>
      </c>
      <c r="T56" s="41">
        <f t="shared" si="2"/>
        <v>0.71275100708010086</v>
      </c>
      <c r="U56" s="41">
        <f t="shared" si="3"/>
        <v>-0.14949585845470803</v>
      </c>
      <c r="V56" s="41">
        <f t="shared" si="4"/>
        <v>1</v>
      </c>
      <c r="W56" s="41">
        <f t="shared" si="5"/>
        <v>1</v>
      </c>
      <c r="X56" s="43">
        <f>IF(ISNA(VLOOKUP($A56,Min_pix_val_per_plot!$A$3:$F$241,4,FALSE)),0,IF(OR(VLOOKUP($A56,Min_pix_val_per_plot!$A$3:$F$241,4,FALSE)=0,VLOOKUP($A56,Min_pix_val_per_plot!$A$3:$F$241,5,FALSE)=0,VLOOKUP($A56,Min_pix_val_per_plot!$A$3:$F$241,6,FALSE)=0),0,IF(VLOOKUP($A56,Min_pix_val_per_plot!$A$3:$F$241,2,FALSE)&lt;1200,0,1)))</f>
        <v>0</v>
      </c>
      <c r="Y56" s="43">
        <f>IF(X56=1,($R56-Image_corners!A$3)/Image_corners!A$2,-99)</f>
        <v>-99</v>
      </c>
      <c r="Z56" s="43">
        <f>IF(X56=1,($S56-Image_corners!A$4)/Image_corners!A$2,-99)</f>
        <v>-99</v>
      </c>
      <c r="AA56" s="43">
        <f>IF(ISNA(VLOOKUP($A56,Min_pix_val_per_plot!$H$3:$M$299,4,FALSE)),0,IF(OR(VLOOKUP($A56,Min_pix_val_per_plot!$H$3:$M$299,4,FALSE)=0,VLOOKUP($A56,Min_pix_val_per_plot!$H$3:$M$299,5,FALSE)=0,VLOOKUP($A56,Min_pix_val_per_plot!$H$3:$M$299,6,FALSE)=0),0,IF(VLOOKUP($A56,Min_pix_val_per_plot!$H$3:$M$299,2,FALSE)&lt;1200,0,1)))</f>
        <v>0</v>
      </c>
      <c r="AB56" s="43">
        <f>IF(AA56=1,($R56-Image_corners!D$3)/Image_corners!D$2,-99)</f>
        <v>-99</v>
      </c>
      <c r="AC56" s="43">
        <f>IF(AA56=1,($S56-Image_corners!D$4)/Image_corners!D$2,-99)</f>
        <v>-99</v>
      </c>
      <c r="AD56" s="43">
        <f>IF(ISNA(VLOOKUP($A56,Min_pix_val_per_plot!$O$3:$T$327,4,FALSE)),0,IF(OR(VLOOKUP($A56,Min_pix_val_per_plot!$O$3:$T$327,4,FALSE)=0,VLOOKUP($A56,Min_pix_val_per_plot!$O$3:$T$327,5,FALSE)=0,VLOOKUP($A56,Min_pix_val_per_plot!$O$3:$T$327,6,FALSE)=0),0,IF(VLOOKUP($A56,Min_pix_val_per_plot!$O$3:$T$327,2,FALSE)&lt;1200,0,1)))</f>
        <v>0</v>
      </c>
      <c r="AE56" s="43">
        <f>IF(AD56=1,($R56-Image_corners!G$3)/Image_corners!G$2,-99)</f>
        <v>-99</v>
      </c>
      <c r="AF56" s="43">
        <f>IF(AD56=1,($S56-Image_corners!G$4)/Image_corners!G$2,-99)</f>
        <v>-99</v>
      </c>
      <c r="AG56" s="43">
        <f>IF(ISNA(VLOOKUP($A56,Min_pix_val_per_plot!$V$3:$AA$335,4,FALSE)),0,IF(OR(VLOOKUP($A56,Min_pix_val_per_plot!$V$3:$AA$335,4,FALSE)=0,VLOOKUP($A56,Min_pix_val_per_plot!$V$3:$AA$335,5,FALSE)=0,VLOOKUP($A56,Min_pix_val_per_plot!$V$3:$AA$335,6,FALSE)=0),0,IF(VLOOKUP($A56,Min_pix_val_per_plot!$V$3:$AA$335,2,FALSE)&lt;1200,0,1)))</f>
        <v>0</v>
      </c>
      <c r="AH56" s="43">
        <f>IF(AG56=1,($R56-Image_corners!J$3)/Image_corners!J$2,-99)</f>
        <v>-99</v>
      </c>
      <c r="AI56" s="43">
        <f>IF(AG56=1,($S56-Image_corners!J$4)/Image_corners!J$2,-99)</f>
        <v>-99</v>
      </c>
      <c r="AJ56" s="43">
        <f>IF(ISNA(VLOOKUP($A56,Min_pix_val_per_plot!$AC$3:$AH$345,4,FALSE)),0,IF(OR(VLOOKUP($A56,Min_pix_val_per_plot!$AC$3:$AH$345,4,FALSE)=0,VLOOKUP($A56,Min_pix_val_per_plot!$AC$3:$AH$345,5,FALSE)=0,VLOOKUP($A56,Min_pix_val_per_plot!$AC$3:$AH$345,6,FALSE)=0),0,IF(VLOOKUP($A56,Min_pix_val_per_plot!$AC$3:$AH$345,2,FALSE)&lt;1200,0,1)))</f>
        <v>0</v>
      </c>
      <c r="AK56" s="43">
        <f>IF(AJ56=1,($R56-Image_corners!M$3)/Image_corners!M$2,-99)</f>
        <v>-99</v>
      </c>
      <c r="AL56" s="43">
        <f>IF(AJ56=1,($S56-Image_corners!M$4)/Image_corners!M$2,-99)</f>
        <v>-99</v>
      </c>
      <c r="AM56" s="43">
        <f>IF(ISNA(VLOOKUP($A56,Min_pix_val_per_plot!$AJ$3:$AO$325,4,FALSE)),0,IF(OR(VLOOKUP($A56,Min_pix_val_per_plot!$AJ$3:$AO$325,4,FALSE)=0,VLOOKUP($A56,Min_pix_val_per_plot!$AJ$3:$AO$325,5,FALSE)=0,VLOOKUP($A56,Min_pix_val_per_plot!$AJ$3:$AO$325,6,FALSE)=0),0,IF(VLOOKUP($A56,Min_pix_val_per_plot!$AJ$3:$AO$325,2,FALSE)&lt;1200,0,1)))</f>
        <v>0</v>
      </c>
      <c r="AN56" s="43">
        <f>IF(AM56=1,($R56-Image_corners!P$3)/Image_corners!P$2,-99)</f>
        <v>-99</v>
      </c>
      <c r="AO56" s="43">
        <f>IF(AM56=1,($S56-Image_corners!P$4)/Image_corners!P$2,-99)</f>
        <v>-99</v>
      </c>
      <c r="AP56" s="43">
        <f>IF(ISNA(VLOOKUP($A56,Min_pix_val_per_plot!$AQ$3:$AV$386,4,FALSE)),0,IF(OR(VLOOKUP($A56,Min_pix_val_per_plot!$AQ$3:$AV$386,4,FALSE)=0,VLOOKUP($A56,Min_pix_val_per_plot!$AQ$3:$AV$386,5,FALSE)=0,VLOOKUP($A56,Min_pix_val_per_plot!$AQ$3:$AV$386,6,FALSE)=0),0,IF(VLOOKUP($A56,Min_pix_val_per_plot!$AQ$3:$AV$386,2,FALSE)&lt;1200,0,1)))</f>
        <v>0</v>
      </c>
      <c r="AQ56" s="43">
        <f>IF(AP56=1,($R56-Image_corners!S$3)/Image_corners!S$2,-99)</f>
        <v>-99</v>
      </c>
      <c r="AR56" s="43">
        <f>IF(AP56=1,($S56-Image_corners!S$4)/Image_corners!S$2,-99)</f>
        <v>-99</v>
      </c>
      <c r="AS56" s="43">
        <f>IF(ISNA(VLOOKUP($A56,Min_pix_val_per_plot!$AX$3:$BC$331,4,FALSE)),0,IF(OR(VLOOKUP($A56,Min_pix_val_per_plot!$AX$3:$BC$331,4,FALSE)=0,VLOOKUP($A56,Min_pix_val_per_plot!$AX$3:$BC$331,5,FALSE)=0,VLOOKUP($A56,Min_pix_val_per_plot!$AX$3:$BC$331,6,FALSE)=0),0,IF(VLOOKUP($A56,Min_pix_val_per_plot!$AX$3:$BC$331,2,FALSE)&lt;1200,0,1)))</f>
        <v>0</v>
      </c>
      <c r="AT56" s="43">
        <f>IF(AS56=1,($R56-Image_corners!V$3)/Image_corners!V$2,-99)</f>
        <v>-99</v>
      </c>
      <c r="AU56" s="43">
        <f>IF(AS56=1,($S56-Image_corners!V$4)/Image_corners!V$2,-99)</f>
        <v>-99</v>
      </c>
      <c r="AV56" s="43">
        <f>IF(ISNA(VLOOKUP($A56,Min_pix_val_per_plot!$BE$3:$BJ$296,4,FALSE)),0,IF(OR(VLOOKUP($A56,Min_pix_val_per_plot!$BE$3:$BJ$296,4,FALSE)=0,VLOOKUP($A56,Min_pix_val_per_plot!$BE$3:$BJ$296,5,FALSE)=0,VLOOKUP($A56,Min_pix_val_per_plot!$BE$3:$BJ$296,6,FALSE)=0),0,IF(VLOOKUP($A56,Min_pix_val_per_plot!$BE$3:$BJ$296,2,FALSE)&lt;1200,0,1)))</f>
        <v>1</v>
      </c>
      <c r="AW56" s="43">
        <f>IF(AV56=1,($R56-Image_corners!Y$3)/Image_corners!Y$2,-99)</f>
        <v>950.18564755527768</v>
      </c>
      <c r="AX56" s="43">
        <f>IF(AV56=1,($S56-Image_corners!Y$4)/Image_corners!Y$2,-99)</f>
        <v>-542.29744861647487</v>
      </c>
      <c r="AY56" s="43">
        <f>IF(ISNA(VLOOKUP($A56,Min_pix_val_per_plot!$BL$3:$BQ$59,4,FALSE)),0,IF(OR(VLOOKUP($A56,Min_pix_val_per_plot!$BL$3:$BQ$59,4,FALSE)=0,VLOOKUP($A56,Min_pix_val_per_plot!$BL$3:$BQ$59,5,FALSE)=0,VLOOKUP($A56,Min_pix_val_per_plot!$BL$3:$BQ$59,6,FALSE)=0),0,IF(VLOOKUP($A56,Min_pix_val_per_plot!$BL$3:$BQ$59,2,FALSE)&lt;1200,0,1)))</f>
        <v>0</v>
      </c>
      <c r="AZ56" s="43">
        <f>IF(AY56=1,($R56-Image_corners!AB$3)/Image_corners!AB$2,-99)</f>
        <v>-99</v>
      </c>
      <c r="BA56" s="43">
        <f>IF(AY56=1,($S56-Image_corners!AB$4)/Image_corners!AB$2,-99)</f>
        <v>-99</v>
      </c>
      <c r="BB56" s="43">
        <f>IF(ISNA(VLOOKUP($A56,Min_pix_val_per_plot!$BS$3:$BX$82,4,FALSE)),0,IF(OR(VLOOKUP($A56,Min_pix_val_per_plot!$BS$3:$BX$82,4,FALSE)=0,VLOOKUP($A56,Min_pix_val_per_plot!$BS$3:$BX$82,5,FALSE)=0,VLOOKUP($A56,Min_pix_val_per_plot!$BS$3:$BX$82,6,FALSE)=0),0,IF(VLOOKUP($A56,Min_pix_val_per_plot!$BS$3:$BX$82,2,FALSE)&lt;1200,0,1)))</f>
        <v>0</v>
      </c>
      <c r="BC56" s="43">
        <f>IF(BB56=1,($R56-Image_corners!AE$3)/Image_corners!AE$2,-99)</f>
        <v>-99</v>
      </c>
      <c r="BD56" s="43">
        <f>IF(BB56=1,($S56-Image_corners!AE$4)/Image_corners!AE$2,-99)</f>
        <v>-99</v>
      </c>
      <c r="BE56" s="43">
        <f>IF(ISNA(VLOOKUP($A56,Min_pix_val_per_plot!$BZ$3:$CE$66,4,FALSE)),0,IF(OR(VLOOKUP($A56,Min_pix_val_per_plot!$BZ$3:$CE$66,4,FALSE)=0,VLOOKUP($A56,Min_pix_val_per_plot!$BZ$3:$CE$66,5,FALSE)=0,VLOOKUP($A56,Min_pix_val_per_plot!$BZ$3:$CE$66,6,FALSE)=0),0,IF(VLOOKUP($A56,Min_pix_val_per_plot!$BZ$3:$CE$66,2,FALSE)&lt;1200,0,1)))</f>
        <v>0</v>
      </c>
      <c r="BF56" s="43">
        <f>IF(BE56=1,($R56-Image_corners!AH$3)/Image_corners!AH$2,-99)</f>
        <v>-99</v>
      </c>
      <c r="BG56" s="43">
        <f>IF(BE56=1,($S56-Image_corners!AH$4)/Image_corners!AH$2,-99)</f>
        <v>-99</v>
      </c>
    </row>
    <row r="57" spans="1:59">
      <c r="A57" s="36">
        <v>53</v>
      </c>
      <c r="B57" s="36">
        <v>2514550.6609999998</v>
      </c>
      <c r="C57" s="36">
        <v>6859577.6869999999</v>
      </c>
      <c r="D57" s="36">
        <v>183.24511670000001</v>
      </c>
      <c r="E57" s="36">
        <v>3</v>
      </c>
      <c r="F57" s="36">
        <v>0</v>
      </c>
      <c r="G57" s="36">
        <v>3</v>
      </c>
      <c r="H57" s="39">
        <v>485</v>
      </c>
      <c r="I57" s="39">
        <v>0.2</v>
      </c>
      <c r="J57" s="39">
        <v>11.7080096435547</v>
      </c>
      <c r="K57" s="39">
        <v>7.7586847505864602</v>
      </c>
      <c r="L57" s="39">
        <v>10.8100039672852</v>
      </c>
      <c r="M57" s="39">
        <v>1036</v>
      </c>
      <c r="N57" s="39">
        <v>0.31177606177606199</v>
      </c>
      <c r="O57" s="39">
        <v>11.5990008544922</v>
      </c>
      <c r="P57" s="39">
        <v>6.7687488263787099</v>
      </c>
      <c r="Q57" s="39">
        <v>9.7960131835937592</v>
      </c>
      <c r="R57" s="41">
        <f t="shared" si="0"/>
        <v>356454.97497011995</v>
      </c>
      <c r="S57" s="41">
        <f t="shared" si="1"/>
        <v>6859675.5646409392</v>
      </c>
      <c r="T57" s="41">
        <f t="shared" si="2"/>
        <v>1.0139907836914404</v>
      </c>
      <c r="U57" s="41">
        <f t="shared" si="3"/>
        <v>-0.11177606177606197</v>
      </c>
      <c r="V57" s="41">
        <f t="shared" si="4"/>
        <v>1</v>
      </c>
      <c r="W57" s="41">
        <f t="shared" si="5"/>
        <v>1</v>
      </c>
      <c r="X57" s="43">
        <f>IF(ISNA(VLOOKUP($A57,Min_pix_val_per_plot!$A$3:$F$241,4,FALSE)),0,IF(OR(VLOOKUP($A57,Min_pix_val_per_plot!$A$3:$F$241,4,FALSE)=0,VLOOKUP($A57,Min_pix_val_per_plot!$A$3:$F$241,5,FALSE)=0,VLOOKUP($A57,Min_pix_val_per_plot!$A$3:$F$241,6,FALSE)=0),0,IF(VLOOKUP($A57,Min_pix_val_per_plot!$A$3:$F$241,2,FALSE)&lt;1200,0,1)))</f>
        <v>0</v>
      </c>
      <c r="Y57" s="43">
        <f>IF(X57=1,($R57-Image_corners!A$3)/Image_corners!A$2,-99)</f>
        <v>-99</v>
      </c>
      <c r="Z57" s="43">
        <f>IF(X57=1,($S57-Image_corners!A$4)/Image_corners!A$2,-99)</f>
        <v>-99</v>
      </c>
      <c r="AA57" s="43">
        <f>IF(ISNA(VLOOKUP($A57,Min_pix_val_per_plot!$H$3:$M$299,4,FALSE)),0,IF(OR(VLOOKUP($A57,Min_pix_val_per_plot!$H$3:$M$299,4,FALSE)=0,VLOOKUP($A57,Min_pix_val_per_plot!$H$3:$M$299,5,FALSE)=0,VLOOKUP($A57,Min_pix_val_per_plot!$H$3:$M$299,6,FALSE)=0),0,IF(VLOOKUP($A57,Min_pix_val_per_plot!$H$3:$M$299,2,FALSE)&lt;1200,0,1)))</f>
        <v>1</v>
      </c>
      <c r="AB57" s="43">
        <f>IF(AA57=1,($R57-Image_corners!D$3)/Image_corners!D$2,-99)</f>
        <v>900.4499402398942</v>
      </c>
      <c r="AC57" s="43">
        <f>IF(AA57=1,($S57-Image_corners!D$4)/Image_corners!D$2,-99)</f>
        <v>-1373.3707181215286</v>
      </c>
      <c r="AD57" s="43">
        <f>IF(ISNA(VLOOKUP($A57,Min_pix_val_per_plot!$O$3:$T$327,4,FALSE)),0,IF(OR(VLOOKUP($A57,Min_pix_val_per_plot!$O$3:$T$327,4,FALSE)=0,VLOOKUP($A57,Min_pix_val_per_plot!$O$3:$T$327,5,FALSE)=0,VLOOKUP($A57,Min_pix_val_per_plot!$O$3:$T$327,6,FALSE)=0),0,IF(VLOOKUP($A57,Min_pix_val_per_plot!$O$3:$T$327,2,FALSE)&lt;1200,0,1)))</f>
        <v>1</v>
      </c>
      <c r="AE57" s="43">
        <f>IF(AD57=1,($R57-Image_corners!G$3)/Image_corners!G$2,-99)</f>
        <v>900.4499402398942</v>
      </c>
      <c r="AF57" s="43">
        <f>IF(AD57=1,($S57-Image_corners!G$4)/Image_corners!G$2,-99)</f>
        <v>-2155.3707181215286</v>
      </c>
      <c r="AG57" s="43">
        <f>IF(ISNA(VLOOKUP($A57,Min_pix_val_per_plot!$V$3:$AA$335,4,FALSE)),0,IF(OR(VLOOKUP($A57,Min_pix_val_per_plot!$V$3:$AA$335,4,FALSE)=0,VLOOKUP($A57,Min_pix_val_per_plot!$V$3:$AA$335,5,FALSE)=0,VLOOKUP($A57,Min_pix_val_per_plot!$V$3:$AA$335,6,FALSE)=0),0,IF(VLOOKUP($A57,Min_pix_val_per_plot!$V$3:$AA$335,2,FALSE)&lt;1200,0,1)))</f>
        <v>0</v>
      </c>
      <c r="AH57" s="43">
        <f>IF(AG57=1,($R57-Image_corners!J$3)/Image_corners!J$2,-99)</f>
        <v>-99</v>
      </c>
      <c r="AI57" s="43">
        <f>IF(AG57=1,($S57-Image_corners!J$4)/Image_corners!J$2,-99)</f>
        <v>-99</v>
      </c>
      <c r="AJ57" s="43">
        <f>IF(ISNA(VLOOKUP($A57,Min_pix_val_per_plot!$AC$3:$AH$345,4,FALSE)),0,IF(OR(VLOOKUP($A57,Min_pix_val_per_plot!$AC$3:$AH$345,4,FALSE)=0,VLOOKUP($A57,Min_pix_val_per_plot!$AC$3:$AH$345,5,FALSE)=0,VLOOKUP($A57,Min_pix_val_per_plot!$AC$3:$AH$345,6,FALSE)=0),0,IF(VLOOKUP($A57,Min_pix_val_per_plot!$AC$3:$AH$345,2,FALSE)&lt;1200,0,1)))</f>
        <v>0</v>
      </c>
      <c r="AK57" s="43">
        <f>IF(AJ57=1,($R57-Image_corners!M$3)/Image_corners!M$2,-99)</f>
        <v>-99</v>
      </c>
      <c r="AL57" s="43">
        <f>IF(AJ57=1,($S57-Image_corners!M$4)/Image_corners!M$2,-99)</f>
        <v>-99</v>
      </c>
      <c r="AM57" s="43">
        <f>IF(ISNA(VLOOKUP($A57,Min_pix_val_per_plot!$AJ$3:$AO$325,4,FALSE)),0,IF(OR(VLOOKUP($A57,Min_pix_val_per_plot!$AJ$3:$AO$325,4,FALSE)=0,VLOOKUP($A57,Min_pix_val_per_plot!$AJ$3:$AO$325,5,FALSE)=0,VLOOKUP($A57,Min_pix_val_per_plot!$AJ$3:$AO$325,6,FALSE)=0),0,IF(VLOOKUP($A57,Min_pix_val_per_plot!$AJ$3:$AO$325,2,FALSE)&lt;1200,0,1)))</f>
        <v>0</v>
      </c>
      <c r="AN57" s="43">
        <f>IF(AM57=1,($R57-Image_corners!P$3)/Image_corners!P$2,-99)</f>
        <v>-99</v>
      </c>
      <c r="AO57" s="43">
        <f>IF(AM57=1,($S57-Image_corners!P$4)/Image_corners!P$2,-99)</f>
        <v>-99</v>
      </c>
      <c r="AP57" s="43">
        <f>IF(ISNA(VLOOKUP($A57,Min_pix_val_per_plot!$AQ$3:$AV$386,4,FALSE)),0,IF(OR(VLOOKUP($A57,Min_pix_val_per_plot!$AQ$3:$AV$386,4,FALSE)=0,VLOOKUP($A57,Min_pix_val_per_plot!$AQ$3:$AV$386,5,FALSE)=0,VLOOKUP($A57,Min_pix_val_per_plot!$AQ$3:$AV$386,6,FALSE)=0),0,IF(VLOOKUP($A57,Min_pix_val_per_plot!$AQ$3:$AV$386,2,FALSE)&lt;1200,0,1)))</f>
        <v>0</v>
      </c>
      <c r="AQ57" s="43">
        <f>IF(AP57=1,($R57-Image_corners!S$3)/Image_corners!S$2,-99)</f>
        <v>-99</v>
      </c>
      <c r="AR57" s="43">
        <f>IF(AP57=1,($S57-Image_corners!S$4)/Image_corners!S$2,-99)</f>
        <v>-99</v>
      </c>
      <c r="AS57" s="43">
        <f>IF(ISNA(VLOOKUP($A57,Min_pix_val_per_plot!$AX$3:$BC$331,4,FALSE)),0,IF(OR(VLOOKUP($A57,Min_pix_val_per_plot!$AX$3:$BC$331,4,FALSE)=0,VLOOKUP($A57,Min_pix_val_per_plot!$AX$3:$BC$331,5,FALSE)=0,VLOOKUP($A57,Min_pix_val_per_plot!$AX$3:$BC$331,6,FALSE)=0),0,IF(VLOOKUP($A57,Min_pix_val_per_plot!$AX$3:$BC$331,2,FALSE)&lt;1200,0,1)))</f>
        <v>0</v>
      </c>
      <c r="AT57" s="43">
        <f>IF(AS57=1,($R57-Image_corners!V$3)/Image_corners!V$2,-99)</f>
        <v>-99</v>
      </c>
      <c r="AU57" s="43">
        <f>IF(AS57=1,($S57-Image_corners!V$4)/Image_corners!V$2,-99)</f>
        <v>-99</v>
      </c>
      <c r="AV57" s="43">
        <f>IF(ISNA(VLOOKUP($A57,Min_pix_val_per_plot!$BE$3:$BJ$296,4,FALSE)),0,IF(OR(VLOOKUP($A57,Min_pix_val_per_plot!$BE$3:$BJ$296,4,FALSE)=0,VLOOKUP($A57,Min_pix_val_per_plot!$BE$3:$BJ$296,5,FALSE)=0,VLOOKUP($A57,Min_pix_val_per_plot!$BE$3:$BJ$296,6,FALSE)=0),0,IF(VLOOKUP($A57,Min_pix_val_per_plot!$BE$3:$BJ$296,2,FALSE)&lt;1200,0,1)))</f>
        <v>0</v>
      </c>
      <c r="AW57" s="43">
        <f>IF(AV57=1,($R57-Image_corners!Y$3)/Image_corners!Y$2,-99)</f>
        <v>-99</v>
      </c>
      <c r="AX57" s="43">
        <f>IF(AV57=1,($S57-Image_corners!Y$4)/Image_corners!Y$2,-99)</f>
        <v>-99</v>
      </c>
      <c r="AY57" s="43">
        <f>IF(ISNA(VLOOKUP($A57,Min_pix_val_per_plot!$BL$3:$BQ$59,4,FALSE)),0,IF(OR(VLOOKUP($A57,Min_pix_val_per_plot!$BL$3:$BQ$59,4,FALSE)=0,VLOOKUP($A57,Min_pix_val_per_plot!$BL$3:$BQ$59,5,FALSE)=0,VLOOKUP($A57,Min_pix_val_per_plot!$BL$3:$BQ$59,6,FALSE)=0),0,IF(VLOOKUP($A57,Min_pix_val_per_plot!$BL$3:$BQ$59,2,FALSE)&lt;1200,0,1)))</f>
        <v>0</v>
      </c>
      <c r="AZ57" s="43">
        <f>IF(AY57=1,($R57-Image_corners!AB$3)/Image_corners!AB$2,-99)</f>
        <v>-99</v>
      </c>
      <c r="BA57" s="43">
        <f>IF(AY57=1,($S57-Image_corners!AB$4)/Image_corners!AB$2,-99)</f>
        <v>-99</v>
      </c>
      <c r="BB57" s="43">
        <f>IF(ISNA(VLOOKUP($A57,Min_pix_val_per_plot!$BS$3:$BX$82,4,FALSE)),0,IF(OR(VLOOKUP($A57,Min_pix_val_per_plot!$BS$3:$BX$82,4,FALSE)=0,VLOOKUP($A57,Min_pix_val_per_plot!$BS$3:$BX$82,5,FALSE)=0,VLOOKUP($A57,Min_pix_val_per_plot!$BS$3:$BX$82,6,FALSE)=0),0,IF(VLOOKUP($A57,Min_pix_val_per_plot!$BS$3:$BX$82,2,FALSE)&lt;1200,0,1)))</f>
        <v>0</v>
      </c>
      <c r="BC57" s="43">
        <f>IF(BB57=1,($R57-Image_corners!AE$3)/Image_corners!AE$2,-99)</f>
        <v>-99</v>
      </c>
      <c r="BD57" s="43">
        <f>IF(BB57=1,($S57-Image_corners!AE$4)/Image_corners!AE$2,-99)</f>
        <v>-99</v>
      </c>
      <c r="BE57" s="43">
        <f>IF(ISNA(VLOOKUP($A57,Min_pix_val_per_plot!$BZ$3:$CE$66,4,FALSE)),0,IF(OR(VLOOKUP($A57,Min_pix_val_per_plot!$BZ$3:$CE$66,4,FALSE)=0,VLOOKUP($A57,Min_pix_val_per_plot!$BZ$3:$CE$66,5,FALSE)=0,VLOOKUP($A57,Min_pix_val_per_plot!$BZ$3:$CE$66,6,FALSE)=0),0,IF(VLOOKUP($A57,Min_pix_val_per_plot!$BZ$3:$CE$66,2,FALSE)&lt;1200,0,1)))</f>
        <v>0</v>
      </c>
      <c r="BF57" s="43">
        <f>IF(BE57=1,($R57-Image_corners!AH$3)/Image_corners!AH$2,-99)</f>
        <v>-99</v>
      </c>
      <c r="BG57" s="43">
        <f>IF(BE57=1,($S57-Image_corners!AH$4)/Image_corners!AH$2,-99)</f>
        <v>-99</v>
      </c>
    </row>
    <row r="58" spans="1:59">
      <c r="A58" s="36">
        <v>54</v>
      </c>
      <c r="B58" s="36">
        <v>2514521.1639999999</v>
      </c>
      <c r="C58" s="36">
        <v>6859715.5659999996</v>
      </c>
      <c r="D58" s="36">
        <v>181.4545961</v>
      </c>
      <c r="E58" s="36">
        <v>3</v>
      </c>
      <c r="F58" s="36">
        <v>0</v>
      </c>
      <c r="G58" s="36">
        <v>3</v>
      </c>
      <c r="H58" s="39">
        <v>3119</v>
      </c>
      <c r="I58" s="39">
        <v>0.213529977556909</v>
      </c>
      <c r="J58" s="39">
        <v>10.9570025634766</v>
      </c>
      <c r="K58" s="39">
        <v>7.5062189696071497</v>
      </c>
      <c r="L58" s="39">
        <v>9.7432055664062691</v>
      </c>
      <c r="M58" s="39">
        <v>1165</v>
      </c>
      <c r="N58" s="39">
        <v>0.321888412017167</v>
      </c>
      <c r="O58" s="39">
        <v>10.0540026855469</v>
      </c>
      <c r="P58" s="39">
        <v>6.3620599249345</v>
      </c>
      <c r="Q58" s="39">
        <v>8.5760447692871207</v>
      </c>
      <c r="R58" s="41">
        <f t="shared" si="0"/>
        <v>356431.87395447813</v>
      </c>
      <c r="S58" s="41">
        <f t="shared" si="1"/>
        <v>6859814.6356860362</v>
      </c>
      <c r="T58" s="41">
        <f t="shared" si="2"/>
        <v>1.1671607971191484</v>
      </c>
      <c r="U58" s="41">
        <f t="shared" si="3"/>
        <v>-0.108358434460258</v>
      </c>
      <c r="V58" s="41">
        <f t="shared" si="4"/>
        <v>1</v>
      </c>
      <c r="W58" s="41">
        <f t="shared" si="5"/>
        <v>1</v>
      </c>
      <c r="X58" s="43">
        <f>IF(ISNA(VLOOKUP($A58,Min_pix_val_per_plot!$A$3:$F$241,4,FALSE)),0,IF(OR(VLOOKUP($A58,Min_pix_val_per_plot!$A$3:$F$241,4,FALSE)=0,VLOOKUP($A58,Min_pix_val_per_plot!$A$3:$F$241,5,FALSE)=0,VLOOKUP($A58,Min_pix_val_per_plot!$A$3:$F$241,6,FALSE)=0),0,IF(VLOOKUP($A58,Min_pix_val_per_plot!$A$3:$F$241,2,FALSE)&lt;1200,0,1)))</f>
        <v>0</v>
      </c>
      <c r="Y58" s="43">
        <f>IF(X58=1,($R58-Image_corners!A$3)/Image_corners!A$2,-99)</f>
        <v>-99</v>
      </c>
      <c r="Z58" s="43">
        <f>IF(X58=1,($S58-Image_corners!A$4)/Image_corners!A$2,-99)</f>
        <v>-99</v>
      </c>
      <c r="AA58" s="43">
        <f>IF(ISNA(VLOOKUP($A58,Min_pix_val_per_plot!$H$3:$M$299,4,FALSE)),0,IF(OR(VLOOKUP($A58,Min_pix_val_per_plot!$H$3:$M$299,4,FALSE)=0,VLOOKUP($A58,Min_pix_val_per_plot!$H$3:$M$299,5,FALSE)=0,VLOOKUP($A58,Min_pix_val_per_plot!$H$3:$M$299,6,FALSE)=0),0,IF(VLOOKUP($A58,Min_pix_val_per_plot!$H$3:$M$299,2,FALSE)&lt;1200,0,1)))</f>
        <v>0</v>
      </c>
      <c r="AB58" s="43">
        <f>IF(AA58=1,($R58-Image_corners!D$3)/Image_corners!D$2,-99)</f>
        <v>-99</v>
      </c>
      <c r="AC58" s="43">
        <f>IF(AA58=1,($S58-Image_corners!D$4)/Image_corners!D$2,-99)</f>
        <v>-99</v>
      </c>
      <c r="AD58" s="43">
        <f>IF(ISNA(VLOOKUP($A58,Min_pix_val_per_plot!$O$3:$T$327,4,FALSE)),0,IF(OR(VLOOKUP($A58,Min_pix_val_per_plot!$O$3:$T$327,4,FALSE)=0,VLOOKUP($A58,Min_pix_val_per_plot!$O$3:$T$327,5,FALSE)=0,VLOOKUP($A58,Min_pix_val_per_plot!$O$3:$T$327,6,FALSE)=0),0,IF(VLOOKUP($A58,Min_pix_val_per_plot!$O$3:$T$327,2,FALSE)&lt;1200,0,1)))</f>
        <v>1</v>
      </c>
      <c r="AE58" s="43">
        <f>IF(AD58=1,($R58-Image_corners!G$3)/Image_corners!G$2,-99)</f>
        <v>854.24790895625483</v>
      </c>
      <c r="AF58" s="43">
        <f>IF(AD58=1,($S58-Image_corners!G$4)/Image_corners!G$2,-99)</f>
        <v>-1877.2286279276013</v>
      </c>
      <c r="AG58" s="43">
        <f>IF(ISNA(VLOOKUP($A58,Min_pix_val_per_plot!$V$3:$AA$335,4,FALSE)),0,IF(OR(VLOOKUP($A58,Min_pix_val_per_plot!$V$3:$AA$335,4,FALSE)=0,VLOOKUP($A58,Min_pix_val_per_plot!$V$3:$AA$335,5,FALSE)=0,VLOOKUP($A58,Min_pix_val_per_plot!$V$3:$AA$335,6,FALSE)=0),0,IF(VLOOKUP($A58,Min_pix_val_per_plot!$V$3:$AA$335,2,FALSE)&lt;1200,0,1)))</f>
        <v>0</v>
      </c>
      <c r="AH58" s="43">
        <f>IF(AG58=1,($R58-Image_corners!J$3)/Image_corners!J$2,-99)</f>
        <v>-99</v>
      </c>
      <c r="AI58" s="43">
        <f>IF(AG58=1,($S58-Image_corners!J$4)/Image_corners!J$2,-99)</f>
        <v>-99</v>
      </c>
      <c r="AJ58" s="43">
        <f>IF(ISNA(VLOOKUP($A58,Min_pix_val_per_plot!$AC$3:$AH$345,4,FALSE)),0,IF(OR(VLOOKUP($A58,Min_pix_val_per_plot!$AC$3:$AH$345,4,FALSE)=0,VLOOKUP($A58,Min_pix_val_per_plot!$AC$3:$AH$345,5,FALSE)=0,VLOOKUP($A58,Min_pix_val_per_plot!$AC$3:$AH$345,6,FALSE)=0),0,IF(VLOOKUP($A58,Min_pix_val_per_plot!$AC$3:$AH$345,2,FALSE)&lt;1200,0,1)))</f>
        <v>0</v>
      </c>
      <c r="AK58" s="43">
        <f>IF(AJ58=1,($R58-Image_corners!M$3)/Image_corners!M$2,-99)</f>
        <v>-99</v>
      </c>
      <c r="AL58" s="43">
        <f>IF(AJ58=1,($S58-Image_corners!M$4)/Image_corners!M$2,-99)</f>
        <v>-99</v>
      </c>
      <c r="AM58" s="43">
        <f>IF(ISNA(VLOOKUP($A58,Min_pix_val_per_plot!$AJ$3:$AO$325,4,FALSE)),0,IF(OR(VLOOKUP($A58,Min_pix_val_per_plot!$AJ$3:$AO$325,4,FALSE)=0,VLOOKUP($A58,Min_pix_val_per_plot!$AJ$3:$AO$325,5,FALSE)=0,VLOOKUP($A58,Min_pix_val_per_plot!$AJ$3:$AO$325,6,FALSE)=0),0,IF(VLOOKUP($A58,Min_pix_val_per_plot!$AJ$3:$AO$325,2,FALSE)&lt;1200,0,1)))</f>
        <v>0</v>
      </c>
      <c r="AN58" s="43">
        <f>IF(AM58=1,($R58-Image_corners!P$3)/Image_corners!P$2,-99)</f>
        <v>-99</v>
      </c>
      <c r="AO58" s="43">
        <f>IF(AM58=1,($S58-Image_corners!P$4)/Image_corners!P$2,-99)</f>
        <v>-99</v>
      </c>
      <c r="AP58" s="43">
        <f>IF(ISNA(VLOOKUP($A58,Min_pix_val_per_plot!$AQ$3:$AV$386,4,FALSE)),0,IF(OR(VLOOKUP($A58,Min_pix_val_per_plot!$AQ$3:$AV$386,4,FALSE)=0,VLOOKUP($A58,Min_pix_val_per_plot!$AQ$3:$AV$386,5,FALSE)=0,VLOOKUP($A58,Min_pix_val_per_plot!$AQ$3:$AV$386,6,FALSE)=0),0,IF(VLOOKUP($A58,Min_pix_val_per_plot!$AQ$3:$AV$386,2,FALSE)&lt;1200,0,1)))</f>
        <v>0</v>
      </c>
      <c r="AQ58" s="43">
        <f>IF(AP58=1,($R58-Image_corners!S$3)/Image_corners!S$2,-99)</f>
        <v>-99</v>
      </c>
      <c r="AR58" s="43">
        <f>IF(AP58=1,($S58-Image_corners!S$4)/Image_corners!S$2,-99)</f>
        <v>-99</v>
      </c>
      <c r="AS58" s="43">
        <f>IF(ISNA(VLOOKUP($A58,Min_pix_val_per_plot!$AX$3:$BC$331,4,FALSE)),0,IF(OR(VLOOKUP($A58,Min_pix_val_per_plot!$AX$3:$BC$331,4,FALSE)=0,VLOOKUP($A58,Min_pix_val_per_plot!$AX$3:$BC$331,5,FALSE)=0,VLOOKUP($A58,Min_pix_val_per_plot!$AX$3:$BC$331,6,FALSE)=0),0,IF(VLOOKUP($A58,Min_pix_val_per_plot!$AX$3:$BC$331,2,FALSE)&lt;1200,0,1)))</f>
        <v>0</v>
      </c>
      <c r="AT58" s="43">
        <f>IF(AS58=1,($R58-Image_corners!V$3)/Image_corners!V$2,-99)</f>
        <v>-99</v>
      </c>
      <c r="AU58" s="43">
        <f>IF(AS58=1,($S58-Image_corners!V$4)/Image_corners!V$2,-99)</f>
        <v>-99</v>
      </c>
      <c r="AV58" s="43">
        <f>IF(ISNA(VLOOKUP($A58,Min_pix_val_per_plot!$BE$3:$BJ$296,4,FALSE)),0,IF(OR(VLOOKUP($A58,Min_pix_val_per_plot!$BE$3:$BJ$296,4,FALSE)=0,VLOOKUP($A58,Min_pix_val_per_plot!$BE$3:$BJ$296,5,FALSE)=0,VLOOKUP($A58,Min_pix_val_per_plot!$BE$3:$BJ$296,6,FALSE)=0),0,IF(VLOOKUP($A58,Min_pix_val_per_plot!$BE$3:$BJ$296,2,FALSE)&lt;1200,0,1)))</f>
        <v>0</v>
      </c>
      <c r="AW58" s="43">
        <f>IF(AV58=1,($R58-Image_corners!Y$3)/Image_corners!Y$2,-99)</f>
        <v>-99</v>
      </c>
      <c r="AX58" s="43">
        <f>IF(AV58=1,($S58-Image_corners!Y$4)/Image_corners!Y$2,-99)</f>
        <v>-99</v>
      </c>
      <c r="AY58" s="43">
        <f>IF(ISNA(VLOOKUP($A58,Min_pix_val_per_plot!$BL$3:$BQ$59,4,FALSE)),0,IF(OR(VLOOKUP($A58,Min_pix_val_per_plot!$BL$3:$BQ$59,4,FALSE)=0,VLOOKUP($A58,Min_pix_val_per_plot!$BL$3:$BQ$59,5,FALSE)=0,VLOOKUP($A58,Min_pix_val_per_plot!$BL$3:$BQ$59,6,FALSE)=0),0,IF(VLOOKUP($A58,Min_pix_val_per_plot!$BL$3:$BQ$59,2,FALSE)&lt;1200,0,1)))</f>
        <v>0</v>
      </c>
      <c r="AZ58" s="43">
        <f>IF(AY58=1,($R58-Image_corners!AB$3)/Image_corners!AB$2,-99)</f>
        <v>-99</v>
      </c>
      <c r="BA58" s="43">
        <f>IF(AY58=1,($S58-Image_corners!AB$4)/Image_corners!AB$2,-99)</f>
        <v>-99</v>
      </c>
      <c r="BB58" s="43">
        <f>IF(ISNA(VLOOKUP($A58,Min_pix_val_per_plot!$BS$3:$BX$82,4,FALSE)),0,IF(OR(VLOOKUP($A58,Min_pix_val_per_plot!$BS$3:$BX$82,4,FALSE)=0,VLOOKUP($A58,Min_pix_val_per_plot!$BS$3:$BX$82,5,FALSE)=0,VLOOKUP($A58,Min_pix_val_per_plot!$BS$3:$BX$82,6,FALSE)=0),0,IF(VLOOKUP($A58,Min_pix_val_per_plot!$BS$3:$BX$82,2,FALSE)&lt;1200,0,1)))</f>
        <v>1</v>
      </c>
      <c r="BC58" s="43">
        <f>IF(BB58=1,($R58-Image_corners!AE$3)/Image_corners!AE$2,-99)</f>
        <v>1320.0798482605023</v>
      </c>
      <c r="BD58" s="43">
        <f>IF(BB58=1,($S58-Image_corners!AE$4)/Image_corners!AE$2,-99)</f>
        <v>-1024.7143798787147</v>
      </c>
      <c r="BE58" s="43">
        <f>IF(ISNA(VLOOKUP($A58,Min_pix_val_per_plot!$BZ$3:$CE$66,4,FALSE)),0,IF(OR(VLOOKUP($A58,Min_pix_val_per_plot!$BZ$3:$CE$66,4,FALSE)=0,VLOOKUP($A58,Min_pix_val_per_plot!$BZ$3:$CE$66,5,FALSE)=0,VLOOKUP($A58,Min_pix_val_per_plot!$BZ$3:$CE$66,6,FALSE)=0),0,IF(VLOOKUP($A58,Min_pix_val_per_plot!$BZ$3:$CE$66,2,FALSE)&lt;1200,0,1)))</f>
        <v>0</v>
      </c>
      <c r="BF58" s="43">
        <f>IF(BE58=1,($R58-Image_corners!AH$3)/Image_corners!AH$2,-99)</f>
        <v>-99</v>
      </c>
      <c r="BG58" s="43">
        <f>IF(BE58=1,($S58-Image_corners!AH$4)/Image_corners!AH$2,-99)</f>
        <v>-99</v>
      </c>
    </row>
    <row r="59" spans="1:59">
      <c r="A59" s="36">
        <v>55</v>
      </c>
      <c r="B59" s="36">
        <v>2514535.4559999998</v>
      </c>
      <c r="C59" s="36">
        <v>6860073.2010000004</v>
      </c>
      <c r="D59" s="36">
        <v>187.8678175</v>
      </c>
      <c r="E59" s="36">
        <v>1</v>
      </c>
      <c r="F59" s="36">
        <v>1</v>
      </c>
      <c r="G59" s="36">
        <v>1</v>
      </c>
      <c r="H59" s="39">
        <v>1191</v>
      </c>
      <c r="I59" s="39">
        <v>0.424013434089001</v>
      </c>
      <c r="J59" s="39">
        <v>20.003007812500002</v>
      </c>
      <c r="K59" s="39">
        <v>12.8016408429827</v>
      </c>
      <c r="L59" s="39">
        <v>18.331010742187502</v>
      </c>
      <c r="M59" s="39">
        <v>5208</v>
      </c>
      <c r="N59" s="39">
        <v>0.46889400921659002</v>
      </c>
      <c r="O59" s="39">
        <v>20.278001708984402</v>
      </c>
      <c r="P59" s="39">
        <v>12.7168074663429</v>
      </c>
      <c r="Q59" s="39">
        <v>18.0030039978028</v>
      </c>
      <c r="R59" s="41">
        <f t="shared" si="0"/>
        <v>356462.64526883909</v>
      </c>
      <c r="S59" s="41">
        <f t="shared" si="1"/>
        <v>6860171.1731739817</v>
      </c>
      <c r="T59" s="41">
        <f t="shared" si="2"/>
        <v>0.32800674438470168</v>
      </c>
      <c r="U59" s="41">
        <f t="shared" si="3"/>
        <v>-4.4880575127589029E-2</v>
      </c>
      <c r="V59" s="41">
        <f t="shared" si="4"/>
        <v>1</v>
      </c>
      <c r="W59" s="41">
        <f t="shared" si="5"/>
        <v>1</v>
      </c>
      <c r="X59" s="43">
        <f>IF(ISNA(VLOOKUP($A59,Min_pix_val_per_plot!$A$3:$F$241,4,FALSE)),0,IF(OR(VLOOKUP($A59,Min_pix_val_per_plot!$A$3:$F$241,4,FALSE)=0,VLOOKUP($A59,Min_pix_val_per_plot!$A$3:$F$241,5,FALSE)=0,VLOOKUP($A59,Min_pix_val_per_plot!$A$3:$F$241,6,FALSE)=0),0,IF(VLOOKUP($A59,Min_pix_val_per_plot!$A$3:$F$241,2,FALSE)&lt;1200,0,1)))</f>
        <v>0</v>
      </c>
      <c r="Y59" s="43">
        <f>IF(X59=1,($R59-Image_corners!A$3)/Image_corners!A$2,-99)</f>
        <v>-99</v>
      </c>
      <c r="Z59" s="43">
        <f>IF(X59=1,($S59-Image_corners!A$4)/Image_corners!A$2,-99)</f>
        <v>-99</v>
      </c>
      <c r="AA59" s="43">
        <f>IF(ISNA(VLOOKUP($A59,Min_pix_val_per_plot!$H$3:$M$299,4,FALSE)),0,IF(OR(VLOOKUP($A59,Min_pix_val_per_plot!$H$3:$M$299,4,FALSE)=0,VLOOKUP($A59,Min_pix_val_per_plot!$H$3:$M$299,5,FALSE)=0,VLOOKUP($A59,Min_pix_val_per_plot!$H$3:$M$299,6,FALSE)=0),0,IF(VLOOKUP($A59,Min_pix_val_per_plot!$H$3:$M$299,2,FALSE)&lt;1200,0,1)))</f>
        <v>0</v>
      </c>
      <c r="AB59" s="43">
        <f>IF(AA59=1,($R59-Image_corners!D$3)/Image_corners!D$2,-99)</f>
        <v>-99</v>
      </c>
      <c r="AC59" s="43">
        <f>IF(AA59=1,($S59-Image_corners!D$4)/Image_corners!D$2,-99)</f>
        <v>-99</v>
      </c>
      <c r="AD59" s="43">
        <f>IF(ISNA(VLOOKUP($A59,Min_pix_val_per_plot!$O$3:$T$327,4,FALSE)),0,IF(OR(VLOOKUP($A59,Min_pix_val_per_plot!$O$3:$T$327,4,FALSE)=0,VLOOKUP($A59,Min_pix_val_per_plot!$O$3:$T$327,5,FALSE)=0,VLOOKUP($A59,Min_pix_val_per_plot!$O$3:$T$327,6,FALSE)=0),0,IF(VLOOKUP($A59,Min_pix_val_per_plot!$O$3:$T$327,2,FALSE)&lt;1200,0,1)))</f>
        <v>0</v>
      </c>
      <c r="AE59" s="43">
        <f>IF(AD59=1,($R59-Image_corners!G$3)/Image_corners!G$2,-99)</f>
        <v>-99</v>
      </c>
      <c r="AF59" s="43">
        <f>IF(AD59=1,($S59-Image_corners!G$4)/Image_corners!G$2,-99)</f>
        <v>-99</v>
      </c>
      <c r="AG59" s="43">
        <f>IF(ISNA(VLOOKUP($A59,Min_pix_val_per_plot!$V$3:$AA$335,4,FALSE)),0,IF(OR(VLOOKUP($A59,Min_pix_val_per_plot!$V$3:$AA$335,4,FALSE)=0,VLOOKUP($A59,Min_pix_val_per_plot!$V$3:$AA$335,5,FALSE)=0,VLOOKUP($A59,Min_pix_val_per_plot!$V$3:$AA$335,6,FALSE)=0),0,IF(VLOOKUP($A59,Min_pix_val_per_plot!$V$3:$AA$335,2,FALSE)&lt;1200,0,1)))</f>
        <v>1</v>
      </c>
      <c r="AH59" s="43">
        <f>IF(AG59=1,($R59-Image_corners!J$3)/Image_corners!J$2,-99)</f>
        <v>915.79053767817095</v>
      </c>
      <c r="AI59" s="43">
        <f>IF(AG59=1,($S59-Image_corners!J$4)/Image_corners!J$2,-99)</f>
        <v>-1632.1536520365626</v>
      </c>
      <c r="AJ59" s="43">
        <f>IF(ISNA(VLOOKUP($A59,Min_pix_val_per_plot!$AC$3:$AH$345,4,FALSE)),0,IF(OR(VLOOKUP($A59,Min_pix_val_per_plot!$AC$3:$AH$345,4,FALSE)=0,VLOOKUP($A59,Min_pix_val_per_plot!$AC$3:$AH$345,5,FALSE)=0,VLOOKUP($A59,Min_pix_val_per_plot!$AC$3:$AH$345,6,FALSE)=0),0,IF(VLOOKUP($A59,Min_pix_val_per_plot!$AC$3:$AH$345,2,FALSE)&lt;1200,0,1)))</f>
        <v>0</v>
      </c>
      <c r="AK59" s="43">
        <f>IF(AJ59=1,($R59-Image_corners!M$3)/Image_corners!M$2,-99)</f>
        <v>-99</v>
      </c>
      <c r="AL59" s="43">
        <f>IF(AJ59=1,($S59-Image_corners!M$4)/Image_corners!M$2,-99)</f>
        <v>-99</v>
      </c>
      <c r="AM59" s="43">
        <f>IF(ISNA(VLOOKUP($A59,Min_pix_val_per_plot!$AJ$3:$AO$325,4,FALSE)),0,IF(OR(VLOOKUP($A59,Min_pix_val_per_plot!$AJ$3:$AO$325,4,FALSE)=0,VLOOKUP($A59,Min_pix_val_per_plot!$AJ$3:$AO$325,5,FALSE)=0,VLOOKUP($A59,Min_pix_val_per_plot!$AJ$3:$AO$325,6,FALSE)=0),0,IF(VLOOKUP($A59,Min_pix_val_per_plot!$AJ$3:$AO$325,2,FALSE)&lt;1200,0,1)))</f>
        <v>0</v>
      </c>
      <c r="AN59" s="43">
        <f>IF(AM59=1,($R59-Image_corners!P$3)/Image_corners!P$2,-99)</f>
        <v>-99</v>
      </c>
      <c r="AO59" s="43">
        <f>IF(AM59=1,($S59-Image_corners!P$4)/Image_corners!P$2,-99)</f>
        <v>-99</v>
      </c>
      <c r="AP59" s="43">
        <f>IF(ISNA(VLOOKUP($A59,Min_pix_val_per_plot!$AQ$3:$AV$386,4,FALSE)),0,IF(OR(VLOOKUP($A59,Min_pix_val_per_plot!$AQ$3:$AV$386,4,FALSE)=0,VLOOKUP($A59,Min_pix_val_per_plot!$AQ$3:$AV$386,5,FALSE)=0,VLOOKUP($A59,Min_pix_val_per_plot!$AQ$3:$AV$386,6,FALSE)=0),0,IF(VLOOKUP($A59,Min_pix_val_per_plot!$AQ$3:$AV$386,2,FALSE)&lt;1200,0,1)))</f>
        <v>0</v>
      </c>
      <c r="AQ59" s="43">
        <f>IF(AP59=1,($R59-Image_corners!S$3)/Image_corners!S$2,-99)</f>
        <v>-99</v>
      </c>
      <c r="AR59" s="43">
        <f>IF(AP59=1,($S59-Image_corners!S$4)/Image_corners!S$2,-99)</f>
        <v>-99</v>
      </c>
      <c r="AS59" s="43">
        <f>IF(ISNA(VLOOKUP($A59,Min_pix_val_per_plot!$AX$3:$BC$331,4,FALSE)),0,IF(OR(VLOOKUP($A59,Min_pix_val_per_plot!$AX$3:$BC$331,4,FALSE)=0,VLOOKUP($A59,Min_pix_val_per_plot!$AX$3:$BC$331,5,FALSE)=0,VLOOKUP($A59,Min_pix_val_per_plot!$AX$3:$BC$331,6,FALSE)=0),0,IF(VLOOKUP($A59,Min_pix_val_per_plot!$AX$3:$BC$331,2,FALSE)&lt;1200,0,1)))</f>
        <v>0</v>
      </c>
      <c r="AT59" s="43">
        <f>IF(AS59=1,($R59-Image_corners!V$3)/Image_corners!V$2,-99)</f>
        <v>-99</v>
      </c>
      <c r="AU59" s="43">
        <f>IF(AS59=1,($S59-Image_corners!V$4)/Image_corners!V$2,-99)</f>
        <v>-99</v>
      </c>
      <c r="AV59" s="43">
        <f>IF(ISNA(VLOOKUP($A59,Min_pix_val_per_plot!$BE$3:$BJ$296,4,FALSE)),0,IF(OR(VLOOKUP($A59,Min_pix_val_per_plot!$BE$3:$BJ$296,4,FALSE)=0,VLOOKUP($A59,Min_pix_val_per_plot!$BE$3:$BJ$296,5,FALSE)=0,VLOOKUP($A59,Min_pix_val_per_plot!$BE$3:$BJ$296,6,FALSE)=0),0,IF(VLOOKUP($A59,Min_pix_val_per_plot!$BE$3:$BJ$296,2,FALSE)&lt;1200,0,1)))</f>
        <v>0</v>
      </c>
      <c r="AW59" s="43">
        <f>IF(AV59=1,($R59-Image_corners!Y$3)/Image_corners!Y$2,-99)</f>
        <v>-99</v>
      </c>
      <c r="AX59" s="43">
        <f>IF(AV59=1,($S59-Image_corners!Y$4)/Image_corners!Y$2,-99)</f>
        <v>-99</v>
      </c>
      <c r="AY59" s="43">
        <f>IF(ISNA(VLOOKUP($A59,Min_pix_val_per_plot!$BL$3:$BQ$59,4,FALSE)),0,IF(OR(VLOOKUP($A59,Min_pix_val_per_plot!$BL$3:$BQ$59,4,FALSE)=0,VLOOKUP($A59,Min_pix_val_per_plot!$BL$3:$BQ$59,5,FALSE)=0,VLOOKUP($A59,Min_pix_val_per_plot!$BL$3:$BQ$59,6,FALSE)=0),0,IF(VLOOKUP($A59,Min_pix_val_per_plot!$BL$3:$BQ$59,2,FALSE)&lt;1200,0,1)))</f>
        <v>0</v>
      </c>
      <c r="AZ59" s="43">
        <f>IF(AY59=1,($R59-Image_corners!AB$3)/Image_corners!AB$2,-99)</f>
        <v>-99</v>
      </c>
      <c r="BA59" s="43">
        <f>IF(AY59=1,($S59-Image_corners!AB$4)/Image_corners!AB$2,-99)</f>
        <v>-99</v>
      </c>
      <c r="BB59" s="43">
        <f>IF(ISNA(VLOOKUP($A59,Min_pix_val_per_plot!$BS$3:$BX$82,4,FALSE)),0,IF(OR(VLOOKUP($A59,Min_pix_val_per_plot!$BS$3:$BX$82,4,FALSE)=0,VLOOKUP($A59,Min_pix_val_per_plot!$BS$3:$BX$82,5,FALSE)=0,VLOOKUP($A59,Min_pix_val_per_plot!$BS$3:$BX$82,6,FALSE)=0),0,IF(VLOOKUP($A59,Min_pix_val_per_plot!$BS$3:$BX$82,2,FALSE)&lt;1200,0,1)))</f>
        <v>0</v>
      </c>
      <c r="BC59" s="43">
        <f>IF(BB59=1,($R59-Image_corners!AE$3)/Image_corners!AE$2,-99)</f>
        <v>-99</v>
      </c>
      <c r="BD59" s="43">
        <f>IF(BB59=1,($S59-Image_corners!AE$4)/Image_corners!AE$2,-99)</f>
        <v>-99</v>
      </c>
      <c r="BE59" s="43">
        <f>IF(ISNA(VLOOKUP($A59,Min_pix_val_per_plot!$BZ$3:$CE$66,4,FALSE)),0,IF(OR(VLOOKUP($A59,Min_pix_val_per_plot!$BZ$3:$CE$66,4,FALSE)=0,VLOOKUP($A59,Min_pix_val_per_plot!$BZ$3:$CE$66,5,FALSE)=0,VLOOKUP($A59,Min_pix_val_per_plot!$BZ$3:$CE$66,6,FALSE)=0),0,IF(VLOOKUP($A59,Min_pix_val_per_plot!$BZ$3:$CE$66,2,FALSE)&lt;1200,0,1)))</f>
        <v>0</v>
      </c>
      <c r="BF59" s="43">
        <f>IF(BE59=1,($R59-Image_corners!AH$3)/Image_corners!AH$2,-99)</f>
        <v>-99</v>
      </c>
      <c r="BG59" s="43">
        <f>IF(BE59=1,($S59-Image_corners!AH$4)/Image_corners!AH$2,-99)</f>
        <v>-99</v>
      </c>
    </row>
    <row r="60" spans="1:59">
      <c r="A60" s="36">
        <v>56</v>
      </c>
      <c r="B60" s="36">
        <v>2514524.0759999999</v>
      </c>
      <c r="C60" s="36">
        <v>6860120.79</v>
      </c>
      <c r="D60" s="36">
        <v>188.5534026</v>
      </c>
      <c r="E60" s="36">
        <v>1</v>
      </c>
      <c r="F60" s="36">
        <v>0</v>
      </c>
      <c r="G60" s="36">
        <v>1</v>
      </c>
      <c r="H60" s="39">
        <v>1171</v>
      </c>
      <c r="I60" s="39">
        <v>0.29291204099060603</v>
      </c>
      <c r="J60" s="39">
        <v>20.326005859375002</v>
      </c>
      <c r="K60" s="39">
        <v>11.0863550040572</v>
      </c>
      <c r="L60" s="39">
        <v>18.3680026245117</v>
      </c>
      <c r="M60" s="39">
        <v>4459</v>
      </c>
      <c r="N60" s="39">
        <v>0.40524781341107902</v>
      </c>
      <c r="O60" s="39">
        <v>19.853013916015598</v>
      </c>
      <c r="P60" s="39">
        <v>10.6482005988994</v>
      </c>
      <c r="Q60" s="39">
        <v>17.903001708984402</v>
      </c>
      <c r="R60" s="41">
        <f t="shared" si="0"/>
        <v>356453.47430889931</v>
      </c>
      <c r="S60" s="41">
        <f t="shared" si="1"/>
        <v>6860219.2289333809</v>
      </c>
      <c r="T60" s="41">
        <f t="shared" si="2"/>
        <v>0.46500091552729828</v>
      </c>
      <c r="U60" s="41">
        <f t="shared" si="3"/>
        <v>-0.11233577242047299</v>
      </c>
      <c r="V60" s="41">
        <f t="shared" si="4"/>
        <v>1</v>
      </c>
      <c r="W60" s="41">
        <f t="shared" si="5"/>
        <v>1</v>
      </c>
      <c r="X60" s="43">
        <f>IF(ISNA(VLOOKUP($A60,Min_pix_val_per_plot!$A$3:$F$241,4,FALSE)),0,IF(OR(VLOOKUP($A60,Min_pix_val_per_plot!$A$3:$F$241,4,FALSE)=0,VLOOKUP($A60,Min_pix_val_per_plot!$A$3:$F$241,5,FALSE)=0,VLOOKUP($A60,Min_pix_val_per_plot!$A$3:$F$241,6,FALSE)=0),0,IF(VLOOKUP($A60,Min_pix_val_per_plot!$A$3:$F$241,2,FALSE)&lt;1200,0,1)))</f>
        <v>0</v>
      </c>
      <c r="Y60" s="43">
        <f>IF(X60=1,($R60-Image_corners!A$3)/Image_corners!A$2,-99)</f>
        <v>-99</v>
      </c>
      <c r="Z60" s="43">
        <f>IF(X60=1,($S60-Image_corners!A$4)/Image_corners!A$2,-99)</f>
        <v>-99</v>
      </c>
      <c r="AA60" s="43">
        <f>IF(ISNA(VLOOKUP($A60,Min_pix_val_per_plot!$H$3:$M$299,4,FALSE)),0,IF(OR(VLOOKUP($A60,Min_pix_val_per_plot!$H$3:$M$299,4,FALSE)=0,VLOOKUP($A60,Min_pix_val_per_plot!$H$3:$M$299,5,FALSE)=0,VLOOKUP($A60,Min_pix_val_per_plot!$H$3:$M$299,6,FALSE)=0),0,IF(VLOOKUP($A60,Min_pix_val_per_plot!$H$3:$M$299,2,FALSE)&lt;1200,0,1)))</f>
        <v>0</v>
      </c>
      <c r="AB60" s="43">
        <f>IF(AA60=1,($R60-Image_corners!D$3)/Image_corners!D$2,-99)</f>
        <v>-99</v>
      </c>
      <c r="AC60" s="43">
        <f>IF(AA60=1,($S60-Image_corners!D$4)/Image_corners!D$2,-99)</f>
        <v>-99</v>
      </c>
      <c r="AD60" s="43">
        <f>IF(ISNA(VLOOKUP($A60,Min_pix_val_per_plot!$O$3:$T$327,4,FALSE)),0,IF(OR(VLOOKUP($A60,Min_pix_val_per_plot!$O$3:$T$327,4,FALSE)=0,VLOOKUP($A60,Min_pix_val_per_plot!$O$3:$T$327,5,FALSE)=0,VLOOKUP($A60,Min_pix_val_per_plot!$O$3:$T$327,6,FALSE)=0),0,IF(VLOOKUP($A60,Min_pix_val_per_plot!$O$3:$T$327,2,FALSE)&lt;1200,0,1)))</f>
        <v>0</v>
      </c>
      <c r="AE60" s="43">
        <f>IF(AD60=1,($R60-Image_corners!G$3)/Image_corners!G$2,-99)</f>
        <v>-99</v>
      </c>
      <c r="AF60" s="43">
        <f>IF(AD60=1,($S60-Image_corners!G$4)/Image_corners!G$2,-99)</f>
        <v>-99</v>
      </c>
      <c r="AG60" s="43">
        <f>IF(ISNA(VLOOKUP($A60,Min_pix_val_per_plot!$V$3:$AA$335,4,FALSE)),0,IF(OR(VLOOKUP($A60,Min_pix_val_per_plot!$V$3:$AA$335,4,FALSE)=0,VLOOKUP($A60,Min_pix_val_per_plot!$V$3:$AA$335,5,FALSE)=0,VLOOKUP($A60,Min_pix_val_per_plot!$V$3:$AA$335,6,FALSE)=0),0,IF(VLOOKUP($A60,Min_pix_val_per_plot!$V$3:$AA$335,2,FALSE)&lt;1200,0,1)))</f>
        <v>1</v>
      </c>
      <c r="AH60" s="43">
        <f>IF(AG60=1,($R60-Image_corners!J$3)/Image_corners!J$2,-99)</f>
        <v>897.44861779862549</v>
      </c>
      <c r="AI60" s="43">
        <f>IF(AG60=1,($S60-Image_corners!J$4)/Image_corners!J$2,-99)</f>
        <v>-1536.0421332381666</v>
      </c>
      <c r="AJ60" s="43">
        <f>IF(ISNA(VLOOKUP($A60,Min_pix_val_per_plot!$AC$3:$AH$345,4,FALSE)),0,IF(OR(VLOOKUP($A60,Min_pix_val_per_plot!$AC$3:$AH$345,4,FALSE)=0,VLOOKUP($A60,Min_pix_val_per_plot!$AC$3:$AH$345,5,FALSE)=0,VLOOKUP($A60,Min_pix_val_per_plot!$AC$3:$AH$345,6,FALSE)=0),0,IF(VLOOKUP($A60,Min_pix_val_per_plot!$AC$3:$AH$345,2,FALSE)&lt;1200,0,1)))</f>
        <v>0</v>
      </c>
      <c r="AK60" s="43">
        <f>IF(AJ60=1,($R60-Image_corners!M$3)/Image_corners!M$2,-99)</f>
        <v>-99</v>
      </c>
      <c r="AL60" s="43">
        <f>IF(AJ60=1,($S60-Image_corners!M$4)/Image_corners!M$2,-99)</f>
        <v>-99</v>
      </c>
      <c r="AM60" s="43">
        <f>IF(ISNA(VLOOKUP($A60,Min_pix_val_per_plot!$AJ$3:$AO$325,4,FALSE)),0,IF(OR(VLOOKUP($A60,Min_pix_val_per_plot!$AJ$3:$AO$325,4,FALSE)=0,VLOOKUP($A60,Min_pix_val_per_plot!$AJ$3:$AO$325,5,FALSE)=0,VLOOKUP($A60,Min_pix_val_per_plot!$AJ$3:$AO$325,6,FALSE)=0),0,IF(VLOOKUP($A60,Min_pix_val_per_plot!$AJ$3:$AO$325,2,FALSE)&lt;1200,0,1)))</f>
        <v>0</v>
      </c>
      <c r="AN60" s="43">
        <f>IF(AM60=1,($R60-Image_corners!P$3)/Image_corners!P$2,-99)</f>
        <v>-99</v>
      </c>
      <c r="AO60" s="43">
        <f>IF(AM60=1,($S60-Image_corners!P$4)/Image_corners!P$2,-99)</f>
        <v>-99</v>
      </c>
      <c r="AP60" s="43">
        <f>IF(ISNA(VLOOKUP($A60,Min_pix_val_per_plot!$AQ$3:$AV$386,4,FALSE)),0,IF(OR(VLOOKUP($A60,Min_pix_val_per_plot!$AQ$3:$AV$386,4,FALSE)=0,VLOOKUP($A60,Min_pix_val_per_plot!$AQ$3:$AV$386,5,FALSE)=0,VLOOKUP($A60,Min_pix_val_per_plot!$AQ$3:$AV$386,6,FALSE)=0),0,IF(VLOOKUP($A60,Min_pix_val_per_plot!$AQ$3:$AV$386,2,FALSE)&lt;1200,0,1)))</f>
        <v>0</v>
      </c>
      <c r="AQ60" s="43">
        <f>IF(AP60=1,($R60-Image_corners!S$3)/Image_corners!S$2,-99)</f>
        <v>-99</v>
      </c>
      <c r="AR60" s="43">
        <f>IF(AP60=1,($S60-Image_corners!S$4)/Image_corners!S$2,-99)</f>
        <v>-99</v>
      </c>
      <c r="AS60" s="43">
        <f>IF(ISNA(VLOOKUP($A60,Min_pix_val_per_plot!$AX$3:$BC$331,4,FALSE)),0,IF(OR(VLOOKUP($A60,Min_pix_val_per_plot!$AX$3:$BC$331,4,FALSE)=0,VLOOKUP($A60,Min_pix_val_per_plot!$AX$3:$BC$331,5,FALSE)=0,VLOOKUP($A60,Min_pix_val_per_plot!$AX$3:$BC$331,6,FALSE)=0),0,IF(VLOOKUP($A60,Min_pix_val_per_plot!$AX$3:$BC$331,2,FALSE)&lt;1200,0,1)))</f>
        <v>0</v>
      </c>
      <c r="AT60" s="43">
        <f>IF(AS60=1,($R60-Image_corners!V$3)/Image_corners!V$2,-99)</f>
        <v>-99</v>
      </c>
      <c r="AU60" s="43">
        <f>IF(AS60=1,($S60-Image_corners!V$4)/Image_corners!V$2,-99)</f>
        <v>-99</v>
      </c>
      <c r="AV60" s="43">
        <f>IF(ISNA(VLOOKUP($A60,Min_pix_val_per_plot!$BE$3:$BJ$296,4,FALSE)),0,IF(OR(VLOOKUP($A60,Min_pix_val_per_plot!$BE$3:$BJ$296,4,FALSE)=0,VLOOKUP($A60,Min_pix_val_per_plot!$BE$3:$BJ$296,5,FALSE)=0,VLOOKUP($A60,Min_pix_val_per_plot!$BE$3:$BJ$296,6,FALSE)=0),0,IF(VLOOKUP($A60,Min_pix_val_per_plot!$BE$3:$BJ$296,2,FALSE)&lt;1200,0,1)))</f>
        <v>0</v>
      </c>
      <c r="AW60" s="43">
        <f>IF(AV60=1,($R60-Image_corners!Y$3)/Image_corners!Y$2,-99)</f>
        <v>-99</v>
      </c>
      <c r="AX60" s="43">
        <f>IF(AV60=1,($S60-Image_corners!Y$4)/Image_corners!Y$2,-99)</f>
        <v>-99</v>
      </c>
      <c r="AY60" s="43">
        <f>IF(ISNA(VLOOKUP($A60,Min_pix_val_per_plot!$BL$3:$BQ$59,4,FALSE)),0,IF(OR(VLOOKUP($A60,Min_pix_val_per_plot!$BL$3:$BQ$59,4,FALSE)=0,VLOOKUP($A60,Min_pix_val_per_plot!$BL$3:$BQ$59,5,FALSE)=0,VLOOKUP($A60,Min_pix_val_per_plot!$BL$3:$BQ$59,6,FALSE)=0),0,IF(VLOOKUP($A60,Min_pix_val_per_plot!$BL$3:$BQ$59,2,FALSE)&lt;1200,0,1)))</f>
        <v>0</v>
      </c>
      <c r="AZ60" s="43">
        <f>IF(AY60=1,($R60-Image_corners!AB$3)/Image_corners!AB$2,-99)</f>
        <v>-99</v>
      </c>
      <c r="BA60" s="43">
        <f>IF(AY60=1,($S60-Image_corners!AB$4)/Image_corners!AB$2,-99)</f>
        <v>-99</v>
      </c>
      <c r="BB60" s="43">
        <f>IF(ISNA(VLOOKUP($A60,Min_pix_val_per_plot!$BS$3:$BX$82,4,FALSE)),0,IF(OR(VLOOKUP($A60,Min_pix_val_per_plot!$BS$3:$BX$82,4,FALSE)=0,VLOOKUP($A60,Min_pix_val_per_plot!$BS$3:$BX$82,5,FALSE)=0,VLOOKUP($A60,Min_pix_val_per_plot!$BS$3:$BX$82,6,FALSE)=0),0,IF(VLOOKUP($A60,Min_pix_val_per_plot!$BS$3:$BX$82,2,FALSE)&lt;1200,0,1)))</f>
        <v>0</v>
      </c>
      <c r="BC60" s="43">
        <f>IF(BB60=1,($R60-Image_corners!AE$3)/Image_corners!AE$2,-99)</f>
        <v>-99</v>
      </c>
      <c r="BD60" s="43">
        <f>IF(BB60=1,($S60-Image_corners!AE$4)/Image_corners!AE$2,-99)</f>
        <v>-99</v>
      </c>
      <c r="BE60" s="43">
        <f>IF(ISNA(VLOOKUP($A60,Min_pix_val_per_plot!$BZ$3:$CE$66,4,FALSE)),0,IF(OR(VLOOKUP($A60,Min_pix_val_per_plot!$BZ$3:$CE$66,4,FALSE)=0,VLOOKUP($A60,Min_pix_val_per_plot!$BZ$3:$CE$66,5,FALSE)=0,VLOOKUP($A60,Min_pix_val_per_plot!$BZ$3:$CE$66,6,FALSE)=0),0,IF(VLOOKUP($A60,Min_pix_val_per_plot!$BZ$3:$CE$66,2,FALSE)&lt;1200,0,1)))</f>
        <v>0</v>
      </c>
      <c r="BF60" s="43">
        <f>IF(BE60=1,($R60-Image_corners!AH$3)/Image_corners!AH$2,-99)</f>
        <v>-99</v>
      </c>
      <c r="BG60" s="43">
        <f>IF(BE60=1,($S60-Image_corners!AH$4)/Image_corners!AH$2,-99)</f>
        <v>-99</v>
      </c>
    </row>
    <row r="61" spans="1:59">
      <c r="A61" s="36">
        <v>57</v>
      </c>
      <c r="B61" s="36">
        <v>2514555.0440000002</v>
      </c>
      <c r="C61" s="36">
        <v>6860215.1040000003</v>
      </c>
      <c r="D61" s="36">
        <v>175.32984389999999</v>
      </c>
      <c r="E61" s="36">
        <v>2</v>
      </c>
      <c r="F61" s="36">
        <v>0</v>
      </c>
      <c r="G61" s="36">
        <v>2</v>
      </c>
      <c r="H61" s="39">
        <v>1282</v>
      </c>
      <c r="I61" s="39">
        <v>0.117004680187207</v>
      </c>
      <c r="J61" s="39">
        <v>15.5380114746094</v>
      </c>
      <c r="K61" s="39">
        <v>9.5583405220382396</v>
      </c>
      <c r="L61" s="39">
        <v>13.612608642578101</v>
      </c>
      <c r="M61" s="39">
        <v>3634</v>
      </c>
      <c r="N61" s="39">
        <v>0.17831590533847</v>
      </c>
      <c r="O61" s="39">
        <v>15.4220141601563</v>
      </c>
      <c r="P61" s="39">
        <v>8.6768425244320699</v>
      </c>
      <c r="Q61" s="39">
        <v>12.555501861572299</v>
      </c>
      <c r="R61" s="41">
        <f t="shared" si="0"/>
        <v>356488.75497646921</v>
      </c>
      <c r="S61" s="41">
        <f t="shared" si="1"/>
        <v>6860311.9985832954</v>
      </c>
      <c r="T61" s="41">
        <f t="shared" si="2"/>
        <v>1.0571067810058015</v>
      </c>
      <c r="U61" s="41">
        <f t="shared" si="3"/>
        <v>-6.1311225151262999E-2</v>
      </c>
      <c r="V61" s="41">
        <f t="shared" si="4"/>
        <v>1</v>
      </c>
      <c r="W61" s="41">
        <f t="shared" si="5"/>
        <v>1</v>
      </c>
      <c r="X61" s="43">
        <f>IF(ISNA(VLOOKUP($A61,Min_pix_val_per_plot!$A$3:$F$241,4,FALSE)),0,IF(OR(VLOOKUP($A61,Min_pix_val_per_plot!$A$3:$F$241,4,FALSE)=0,VLOOKUP($A61,Min_pix_val_per_plot!$A$3:$F$241,5,FALSE)=0,VLOOKUP($A61,Min_pix_val_per_plot!$A$3:$F$241,6,FALSE)=0),0,IF(VLOOKUP($A61,Min_pix_val_per_plot!$A$3:$F$241,2,FALSE)&lt;1200,0,1)))</f>
        <v>0</v>
      </c>
      <c r="Y61" s="43">
        <f>IF(X61=1,($R61-Image_corners!A$3)/Image_corners!A$2,-99)</f>
        <v>-99</v>
      </c>
      <c r="Z61" s="43">
        <f>IF(X61=1,($S61-Image_corners!A$4)/Image_corners!A$2,-99)</f>
        <v>-99</v>
      </c>
      <c r="AA61" s="43">
        <f>IF(ISNA(VLOOKUP($A61,Min_pix_val_per_plot!$H$3:$M$299,4,FALSE)),0,IF(OR(VLOOKUP($A61,Min_pix_val_per_plot!$H$3:$M$299,4,FALSE)=0,VLOOKUP($A61,Min_pix_val_per_plot!$H$3:$M$299,5,FALSE)=0,VLOOKUP($A61,Min_pix_val_per_plot!$H$3:$M$299,6,FALSE)=0),0,IF(VLOOKUP($A61,Min_pix_val_per_plot!$H$3:$M$299,2,FALSE)&lt;1200,0,1)))</f>
        <v>0</v>
      </c>
      <c r="AB61" s="43">
        <f>IF(AA61=1,($R61-Image_corners!D$3)/Image_corners!D$2,-99)</f>
        <v>-99</v>
      </c>
      <c r="AC61" s="43">
        <f>IF(AA61=1,($S61-Image_corners!D$4)/Image_corners!D$2,-99)</f>
        <v>-99</v>
      </c>
      <c r="AD61" s="43">
        <f>IF(ISNA(VLOOKUP($A61,Min_pix_val_per_plot!$O$3:$T$327,4,FALSE)),0,IF(OR(VLOOKUP($A61,Min_pix_val_per_plot!$O$3:$T$327,4,FALSE)=0,VLOOKUP($A61,Min_pix_val_per_plot!$O$3:$T$327,5,FALSE)=0,VLOOKUP($A61,Min_pix_val_per_plot!$O$3:$T$327,6,FALSE)=0),0,IF(VLOOKUP($A61,Min_pix_val_per_plot!$O$3:$T$327,2,FALSE)&lt;1200,0,1)))</f>
        <v>0</v>
      </c>
      <c r="AE61" s="43">
        <f>IF(AD61=1,($R61-Image_corners!G$3)/Image_corners!G$2,-99)</f>
        <v>-99</v>
      </c>
      <c r="AF61" s="43">
        <f>IF(AD61=1,($S61-Image_corners!G$4)/Image_corners!G$2,-99)</f>
        <v>-99</v>
      </c>
      <c r="AG61" s="43">
        <f>IF(ISNA(VLOOKUP($A61,Min_pix_val_per_plot!$V$3:$AA$335,4,FALSE)),0,IF(OR(VLOOKUP($A61,Min_pix_val_per_plot!$V$3:$AA$335,4,FALSE)=0,VLOOKUP($A61,Min_pix_val_per_plot!$V$3:$AA$335,5,FALSE)=0,VLOOKUP($A61,Min_pix_val_per_plot!$V$3:$AA$335,6,FALSE)=0),0,IF(VLOOKUP($A61,Min_pix_val_per_plot!$V$3:$AA$335,2,FALSE)&lt;1200,0,1)))</f>
        <v>1</v>
      </c>
      <c r="AH61" s="43">
        <f>IF(AG61=1,($R61-Image_corners!J$3)/Image_corners!J$2,-99)</f>
        <v>968.00995293841697</v>
      </c>
      <c r="AI61" s="43">
        <f>IF(AG61=1,($S61-Image_corners!J$4)/Image_corners!J$2,-99)</f>
        <v>-1350.5028334092349</v>
      </c>
      <c r="AJ61" s="43">
        <f>IF(ISNA(VLOOKUP($A61,Min_pix_val_per_plot!$AC$3:$AH$345,4,FALSE)),0,IF(OR(VLOOKUP($A61,Min_pix_val_per_plot!$AC$3:$AH$345,4,FALSE)=0,VLOOKUP($A61,Min_pix_val_per_plot!$AC$3:$AH$345,5,FALSE)=0,VLOOKUP($A61,Min_pix_val_per_plot!$AC$3:$AH$345,6,FALSE)=0),0,IF(VLOOKUP($A61,Min_pix_val_per_plot!$AC$3:$AH$345,2,FALSE)&lt;1200,0,1)))</f>
        <v>1</v>
      </c>
      <c r="AK61" s="43">
        <f>IF(AJ61=1,($R61-Image_corners!M$3)/Image_corners!M$2,-99)</f>
        <v>968.00995293841697</v>
      </c>
      <c r="AL61" s="43">
        <f>IF(AJ61=1,($S61-Image_corners!M$4)/Image_corners!M$2,-99)</f>
        <v>-1906.5028334092349</v>
      </c>
      <c r="AM61" s="43">
        <f>IF(ISNA(VLOOKUP($A61,Min_pix_val_per_plot!$AJ$3:$AO$325,4,FALSE)),0,IF(OR(VLOOKUP($A61,Min_pix_val_per_plot!$AJ$3:$AO$325,4,FALSE)=0,VLOOKUP($A61,Min_pix_val_per_plot!$AJ$3:$AO$325,5,FALSE)=0,VLOOKUP($A61,Min_pix_val_per_plot!$AJ$3:$AO$325,6,FALSE)=0),0,IF(VLOOKUP($A61,Min_pix_val_per_plot!$AJ$3:$AO$325,2,FALSE)&lt;1200,0,1)))</f>
        <v>0</v>
      </c>
      <c r="AN61" s="43">
        <f>IF(AM61=1,($R61-Image_corners!P$3)/Image_corners!P$2,-99)</f>
        <v>-99</v>
      </c>
      <c r="AO61" s="43">
        <f>IF(AM61=1,($S61-Image_corners!P$4)/Image_corners!P$2,-99)</f>
        <v>-99</v>
      </c>
      <c r="AP61" s="43">
        <f>IF(ISNA(VLOOKUP($A61,Min_pix_val_per_plot!$AQ$3:$AV$386,4,FALSE)),0,IF(OR(VLOOKUP($A61,Min_pix_val_per_plot!$AQ$3:$AV$386,4,FALSE)=0,VLOOKUP($A61,Min_pix_val_per_plot!$AQ$3:$AV$386,5,FALSE)=0,VLOOKUP($A61,Min_pix_val_per_plot!$AQ$3:$AV$386,6,FALSE)=0),0,IF(VLOOKUP($A61,Min_pix_val_per_plot!$AQ$3:$AV$386,2,FALSE)&lt;1200,0,1)))</f>
        <v>0</v>
      </c>
      <c r="AQ61" s="43">
        <f>IF(AP61=1,($R61-Image_corners!S$3)/Image_corners!S$2,-99)</f>
        <v>-99</v>
      </c>
      <c r="AR61" s="43">
        <f>IF(AP61=1,($S61-Image_corners!S$4)/Image_corners!S$2,-99)</f>
        <v>-99</v>
      </c>
      <c r="AS61" s="43">
        <f>IF(ISNA(VLOOKUP($A61,Min_pix_val_per_plot!$AX$3:$BC$331,4,FALSE)),0,IF(OR(VLOOKUP($A61,Min_pix_val_per_plot!$AX$3:$BC$331,4,FALSE)=0,VLOOKUP($A61,Min_pix_val_per_plot!$AX$3:$BC$331,5,FALSE)=0,VLOOKUP($A61,Min_pix_val_per_plot!$AX$3:$BC$331,6,FALSE)=0),0,IF(VLOOKUP($A61,Min_pix_val_per_plot!$AX$3:$BC$331,2,FALSE)&lt;1200,0,1)))</f>
        <v>0</v>
      </c>
      <c r="AT61" s="43">
        <f>IF(AS61=1,($R61-Image_corners!V$3)/Image_corners!V$2,-99)</f>
        <v>-99</v>
      </c>
      <c r="AU61" s="43">
        <f>IF(AS61=1,($S61-Image_corners!V$4)/Image_corners!V$2,-99)</f>
        <v>-99</v>
      </c>
      <c r="AV61" s="43">
        <f>IF(ISNA(VLOOKUP($A61,Min_pix_val_per_plot!$BE$3:$BJ$296,4,FALSE)),0,IF(OR(VLOOKUP($A61,Min_pix_val_per_plot!$BE$3:$BJ$296,4,FALSE)=0,VLOOKUP($A61,Min_pix_val_per_plot!$BE$3:$BJ$296,5,FALSE)=0,VLOOKUP($A61,Min_pix_val_per_plot!$BE$3:$BJ$296,6,FALSE)=0),0,IF(VLOOKUP($A61,Min_pix_val_per_plot!$BE$3:$BJ$296,2,FALSE)&lt;1200,0,1)))</f>
        <v>0</v>
      </c>
      <c r="AW61" s="43">
        <f>IF(AV61=1,($R61-Image_corners!Y$3)/Image_corners!Y$2,-99)</f>
        <v>-99</v>
      </c>
      <c r="AX61" s="43">
        <f>IF(AV61=1,($S61-Image_corners!Y$4)/Image_corners!Y$2,-99)</f>
        <v>-99</v>
      </c>
      <c r="AY61" s="43">
        <f>IF(ISNA(VLOOKUP($A61,Min_pix_val_per_plot!$BL$3:$BQ$59,4,FALSE)),0,IF(OR(VLOOKUP($A61,Min_pix_val_per_plot!$BL$3:$BQ$59,4,FALSE)=0,VLOOKUP($A61,Min_pix_val_per_plot!$BL$3:$BQ$59,5,FALSE)=0,VLOOKUP($A61,Min_pix_val_per_plot!$BL$3:$BQ$59,6,FALSE)=0),0,IF(VLOOKUP($A61,Min_pix_val_per_plot!$BL$3:$BQ$59,2,FALSE)&lt;1200,0,1)))</f>
        <v>0</v>
      </c>
      <c r="AZ61" s="43">
        <f>IF(AY61=1,($R61-Image_corners!AB$3)/Image_corners!AB$2,-99)</f>
        <v>-99</v>
      </c>
      <c r="BA61" s="43">
        <f>IF(AY61=1,($S61-Image_corners!AB$4)/Image_corners!AB$2,-99)</f>
        <v>-99</v>
      </c>
      <c r="BB61" s="43">
        <f>IF(ISNA(VLOOKUP($A61,Min_pix_val_per_plot!$BS$3:$BX$82,4,FALSE)),0,IF(OR(VLOOKUP($A61,Min_pix_val_per_plot!$BS$3:$BX$82,4,FALSE)=0,VLOOKUP($A61,Min_pix_val_per_plot!$BS$3:$BX$82,5,FALSE)=0,VLOOKUP($A61,Min_pix_val_per_plot!$BS$3:$BX$82,6,FALSE)=0),0,IF(VLOOKUP($A61,Min_pix_val_per_plot!$BS$3:$BX$82,2,FALSE)&lt;1200,0,1)))</f>
        <v>0</v>
      </c>
      <c r="BC61" s="43">
        <f>IF(BB61=1,($R61-Image_corners!AE$3)/Image_corners!AE$2,-99)</f>
        <v>-99</v>
      </c>
      <c r="BD61" s="43">
        <f>IF(BB61=1,($S61-Image_corners!AE$4)/Image_corners!AE$2,-99)</f>
        <v>-99</v>
      </c>
      <c r="BE61" s="43">
        <f>IF(ISNA(VLOOKUP($A61,Min_pix_val_per_plot!$BZ$3:$CE$66,4,FALSE)),0,IF(OR(VLOOKUP($A61,Min_pix_val_per_plot!$BZ$3:$CE$66,4,FALSE)=0,VLOOKUP($A61,Min_pix_val_per_plot!$BZ$3:$CE$66,5,FALSE)=0,VLOOKUP($A61,Min_pix_val_per_plot!$BZ$3:$CE$66,6,FALSE)=0),0,IF(VLOOKUP($A61,Min_pix_val_per_plot!$BZ$3:$CE$66,2,FALSE)&lt;1200,0,1)))</f>
        <v>0</v>
      </c>
      <c r="BF61" s="43">
        <f>IF(BE61=1,($R61-Image_corners!AH$3)/Image_corners!AH$2,-99)</f>
        <v>-99</v>
      </c>
      <c r="BG61" s="43">
        <f>IF(BE61=1,($S61-Image_corners!AH$4)/Image_corners!AH$2,-99)</f>
        <v>-99</v>
      </c>
    </row>
    <row r="62" spans="1:59">
      <c r="A62" s="36">
        <v>58</v>
      </c>
      <c r="B62" s="36">
        <v>2514562.696</v>
      </c>
      <c r="C62" s="36">
        <v>6860376.4950000001</v>
      </c>
      <c r="D62" s="36">
        <v>187.06670449999999</v>
      </c>
      <c r="E62" s="36">
        <v>1</v>
      </c>
      <c r="F62" s="36">
        <v>0</v>
      </c>
      <c r="G62" s="36">
        <v>1</v>
      </c>
      <c r="H62" s="39">
        <v>440</v>
      </c>
      <c r="I62" s="39">
        <v>0.51818181818181797</v>
      </c>
      <c r="J62" s="39">
        <v>17.787004394531301</v>
      </c>
      <c r="K62" s="39">
        <v>12.444240601737601</v>
      </c>
      <c r="L62" s="39">
        <v>15.9110957336426</v>
      </c>
      <c r="M62" s="39">
        <v>3166</v>
      </c>
      <c r="N62" s="39">
        <v>0.54832596336070705</v>
      </c>
      <c r="O62" s="39">
        <v>17.8640155029297</v>
      </c>
      <c r="P62" s="39">
        <v>11.719014356920001</v>
      </c>
      <c r="Q62" s="39">
        <v>15.353952331543001</v>
      </c>
      <c r="R62" s="41">
        <f t="shared" si="0"/>
        <v>356503.84217803803</v>
      </c>
      <c r="S62" s="41">
        <f t="shared" si="1"/>
        <v>6860472.8388285842</v>
      </c>
      <c r="T62" s="41">
        <f t="shared" si="2"/>
        <v>0.55714340209959978</v>
      </c>
      <c r="U62" s="41">
        <f t="shared" si="3"/>
        <v>-3.0144145178889081E-2</v>
      </c>
      <c r="V62" s="41">
        <f t="shared" si="4"/>
        <v>1</v>
      </c>
      <c r="W62" s="41">
        <f t="shared" si="5"/>
        <v>1</v>
      </c>
      <c r="X62" s="43">
        <f>IF(ISNA(VLOOKUP($A62,Min_pix_val_per_plot!$A$3:$F$241,4,FALSE)),0,IF(OR(VLOOKUP($A62,Min_pix_val_per_plot!$A$3:$F$241,4,FALSE)=0,VLOOKUP($A62,Min_pix_val_per_plot!$A$3:$F$241,5,FALSE)=0,VLOOKUP($A62,Min_pix_val_per_plot!$A$3:$F$241,6,FALSE)=0),0,IF(VLOOKUP($A62,Min_pix_val_per_plot!$A$3:$F$241,2,FALSE)&lt;1200,0,1)))</f>
        <v>0</v>
      </c>
      <c r="Y62" s="43">
        <f>IF(X62=1,($R62-Image_corners!A$3)/Image_corners!A$2,-99)</f>
        <v>-99</v>
      </c>
      <c r="Z62" s="43">
        <f>IF(X62=1,($S62-Image_corners!A$4)/Image_corners!A$2,-99)</f>
        <v>-99</v>
      </c>
      <c r="AA62" s="43">
        <f>IF(ISNA(VLOOKUP($A62,Min_pix_val_per_plot!$H$3:$M$299,4,FALSE)),0,IF(OR(VLOOKUP($A62,Min_pix_val_per_plot!$H$3:$M$299,4,FALSE)=0,VLOOKUP($A62,Min_pix_val_per_plot!$H$3:$M$299,5,FALSE)=0,VLOOKUP($A62,Min_pix_val_per_plot!$H$3:$M$299,6,FALSE)=0),0,IF(VLOOKUP($A62,Min_pix_val_per_plot!$H$3:$M$299,2,FALSE)&lt;1200,0,1)))</f>
        <v>0</v>
      </c>
      <c r="AB62" s="43">
        <f>IF(AA62=1,($R62-Image_corners!D$3)/Image_corners!D$2,-99)</f>
        <v>-99</v>
      </c>
      <c r="AC62" s="43">
        <f>IF(AA62=1,($S62-Image_corners!D$4)/Image_corners!D$2,-99)</f>
        <v>-99</v>
      </c>
      <c r="AD62" s="43">
        <f>IF(ISNA(VLOOKUP($A62,Min_pix_val_per_plot!$O$3:$T$327,4,FALSE)),0,IF(OR(VLOOKUP($A62,Min_pix_val_per_plot!$O$3:$T$327,4,FALSE)=0,VLOOKUP($A62,Min_pix_val_per_plot!$O$3:$T$327,5,FALSE)=0,VLOOKUP($A62,Min_pix_val_per_plot!$O$3:$T$327,6,FALSE)=0),0,IF(VLOOKUP($A62,Min_pix_val_per_plot!$O$3:$T$327,2,FALSE)&lt;1200,0,1)))</f>
        <v>0</v>
      </c>
      <c r="AE62" s="43">
        <f>IF(AD62=1,($R62-Image_corners!G$3)/Image_corners!G$2,-99)</f>
        <v>-99</v>
      </c>
      <c r="AF62" s="43">
        <f>IF(AD62=1,($S62-Image_corners!G$4)/Image_corners!G$2,-99)</f>
        <v>-99</v>
      </c>
      <c r="AG62" s="43">
        <f>IF(ISNA(VLOOKUP($A62,Min_pix_val_per_plot!$V$3:$AA$335,4,FALSE)),0,IF(OR(VLOOKUP($A62,Min_pix_val_per_plot!$V$3:$AA$335,4,FALSE)=0,VLOOKUP($A62,Min_pix_val_per_plot!$V$3:$AA$335,5,FALSE)=0,VLOOKUP($A62,Min_pix_val_per_plot!$V$3:$AA$335,6,FALSE)=0),0,IF(VLOOKUP($A62,Min_pix_val_per_plot!$V$3:$AA$335,2,FALSE)&lt;1200,0,1)))</f>
        <v>0</v>
      </c>
      <c r="AH62" s="43">
        <f>IF(AG62=1,($R62-Image_corners!J$3)/Image_corners!J$2,-99)</f>
        <v>-99</v>
      </c>
      <c r="AI62" s="43">
        <f>IF(AG62=1,($S62-Image_corners!J$4)/Image_corners!J$2,-99)</f>
        <v>-99</v>
      </c>
      <c r="AJ62" s="43">
        <f>IF(ISNA(VLOOKUP($A62,Min_pix_val_per_plot!$AC$3:$AH$345,4,FALSE)),0,IF(OR(VLOOKUP($A62,Min_pix_val_per_plot!$AC$3:$AH$345,4,FALSE)=0,VLOOKUP($A62,Min_pix_val_per_plot!$AC$3:$AH$345,5,FALSE)=0,VLOOKUP($A62,Min_pix_val_per_plot!$AC$3:$AH$345,6,FALSE)=0),0,IF(VLOOKUP($A62,Min_pix_val_per_plot!$AC$3:$AH$345,2,FALSE)&lt;1200,0,1)))</f>
        <v>1</v>
      </c>
      <c r="AK62" s="43">
        <f>IF(AJ62=1,($R62-Image_corners!M$3)/Image_corners!M$2,-99)</f>
        <v>998.18435607606079</v>
      </c>
      <c r="AL62" s="43">
        <f>IF(AJ62=1,($S62-Image_corners!M$4)/Image_corners!M$2,-99)</f>
        <v>-1584.8223428316414</v>
      </c>
      <c r="AM62" s="43">
        <f>IF(ISNA(VLOOKUP($A62,Min_pix_val_per_plot!$AJ$3:$AO$325,4,FALSE)),0,IF(OR(VLOOKUP($A62,Min_pix_val_per_plot!$AJ$3:$AO$325,4,FALSE)=0,VLOOKUP($A62,Min_pix_val_per_plot!$AJ$3:$AO$325,5,FALSE)=0,VLOOKUP($A62,Min_pix_val_per_plot!$AJ$3:$AO$325,6,FALSE)=0),0,IF(VLOOKUP($A62,Min_pix_val_per_plot!$AJ$3:$AO$325,2,FALSE)&lt;1200,0,1)))</f>
        <v>0</v>
      </c>
      <c r="AN62" s="43">
        <f>IF(AM62=1,($R62-Image_corners!P$3)/Image_corners!P$2,-99)</f>
        <v>-99</v>
      </c>
      <c r="AO62" s="43">
        <f>IF(AM62=1,($S62-Image_corners!P$4)/Image_corners!P$2,-99)</f>
        <v>-99</v>
      </c>
      <c r="AP62" s="43">
        <f>IF(ISNA(VLOOKUP($A62,Min_pix_val_per_plot!$AQ$3:$AV$386,4,FALSE)),0,IF(OR(VLOOKUP($A62,Min_pix_val_per_plot!$AQ$3:$AV$386,4,FALSE)=0,VLOOKUP($A62,Min_pix_val_per_plot!$AQ$3:$AV$386,5,FALSE)=0,VLOOKUP($A62,Min_pix_val_per_plot!$AQ$3:$AV$386,6,FALSE)=0),0,IF(VLOOKUP($A62,Min_pix_val_per_plot!$AQ$3:$AV$386,2,FALSE)&lt;1200,0,1)))</f>
        <v>0</v>
      </c>
      <c r="AQ62" s="43">
        <f>IF(AP62=1,($R62-Image_corners!S$3)/Image_corners!S$2,-99)</f>
        <v>-99</v>
      </c>
      <c r="AR62" s="43">
        <f>IF(AP62=1,($S62-Image_corners!S$4)/Image_corners!S$2,-99)</f>
        <v>-99</v>
      </c>
      <c r="AS62" s="43">
        <f>IF(ISNA(VLOOKUP($A62,Min_pix_val_per_plot!$AX$3:$BC$331,4,FALSE)),0,IF(OR(VLOOKUP($A62,Min_pix_val_per_plot!$AX$3:$BC$331,4,FALSE)=0,VLOOKUP($A62,Min_pix_val_per_plot!$AX$3:$BC$331,5,FALSE)=0,VLOOKUP($A62,Min_pix_val_per_plot!$AX$3:$BC$331,6,FALSE)=0),0,IF(VLOOKUP($A62,Min_pix_val_per_plot!$AX$3:$BC$331,2,FALSE)&lt;1200,0,1)))</f>
        <v>0</v>
      </c>
      <c r="AT62" s="43">
        <f>IF(AS62=1,($R62-Image_corners!V$3)/Image_corners!V$2,-99)</f>
        <v>-99</v>
      </c>
      <c r="AU62" s="43">
        <f>IF(AS62=1,($S62-Image_corners!V$4)/Image_corners!V$2,-99)</f>
        <v>-99</v>
      </c>
      <c r="AV62" s="43">
        <f>IF(ISNA(VLOOKUP($A62,Min_pix_val_per_plot!$BE$3:$BJ$296,4,FALSE)),0,IF(OR(VLOOKUP($A62,Min_pix_val_per_plot!$BE$3:$BJ$296,4,FALSE)=0,VLOOKUP($A62,Min_pix_val_per_plot!$BE$3:$BJ$296,5,FALSE)=0,VLOOKUP($A62,Min_pix_val_per_plot!$BE$3:$BJ$296,6,FALSE)=0),0,IF(VLOOKUP($A62,Min_pix_val_per_plot!$BE$3:$BJ$296,2,FALSE)&lt;1200,0,1)))</f>
        <v>0</v>
      </c>
      <c r="AW62" s="43">
        <f>IF(AV62=1,($R62-Image_corners!Y$3)/Image_corners!Y$2,-99)</f>
        <v>-99</v>
      </c>
      <c r="AX62" s="43">
        <f>IF(AV62=1,($S62-Image_corners!Y$4)/Image_corners!Y$2,-99)</f>
        <v>-99</v>
      </c>
      <c r="AY62" s="43">
        <f>IF(ISNA(VLOOKUP($A62,Min_pix_val_per_plot!$BL$3:$BQ$59,4,FALSE)),0,IF(OR(VLOOKUP($A62,Min_pix_val_per_plot!$BL$3:$BQ$59,4,FALSE)=0,VLOOKUP($A62,Min_pix_val_per_plot!$BL$3:$BQ$59,5,FALSE)=0,VLOOKUP($A62,Min_pix_val_per_plot!$BL$3:$BQ$59,6,FALSE)=0),0,IF(VLOOKUP($A62,Min_pix_val_per_plot!$BL$3:$BQ$59,2,FALSE)&lt;1200,0,1)))</f>
        <v>0</v>
      </c>
      <c r="AZ62" s="43">
        <f>IF(AY62=1,($R62-Image_corners!AB$3)/Image_corners!AB$2,-99)</f>
        <v>-99</v>
      </c>
      <c r="BA62" s="43">
        <f>IF(AY62=1,($S62-Image_corners!AB$4)/Image_corners!AB$2,-99)</f>
        <v>-99</v>
      </c>
      <c r="BB62" s="43">
        <f>IF(ISNA(VLOOKUP($A62,Min_pix_val_per_plot!$BS$3:$BX$82,4,FALSE)),0,IF(OR(VLOOKUP($A62,Min_pix_val_per_plot!$BS$3:$BX$82,4,FALSE)=0,VLOOKUP($A62,Min_pix_val_per_plot!$BS$3:$BX$82,5,FALSE)=0,VLOOKUP($A62,Min_pix_val_per_plot!$BS$3:$BX$82,6,FALSE)=0),0,IF(VLOOKUP($A62,Min_pix_val_per_plot!$BS$3:$BX$82,2,FALSE)&lt;1200,0,1)))</f>
        <v>0</v>
      </c>
      <c r="BC62" s="43">
        <f>IF(BB62=1,($R62-Image_corners!AE$3)/Image_corners!AE$2,-99)</f>
        <v>-99</v>
      </c>
      <c r="BD62" s="43">
        <f>IF(BB62=1,($S62-Image_corners!AE$4)/Image_corners!AE$2,-99)</f>
        <v>-99</v>
      </c>
      <c r="BE62" s="43">
        <f>IF(ISNA(VLOOKUP($A62,Min_pix_val_per_plot!$BZ$3:$CE$66,4,FALSE)),0,IF(OR(VLOOKUP($A62,Min_pix_val_per_plot!$BZ$3:$CE$66,4,FALSE)=0,VLOOKUP($A62,Min_pix_val_per_plot!$BZ$3:$CE$66,5,FALSE)=0,VLOOKUP($A62,Min_pix_val_per_plot!$BZ$3:$CE$66,6,FALSE)=0),0,IF(VLOOKUP($A62,Min_pix_val_per_plot!$BZ$3:$CE$66,2,FALSE)&lt;1200,0,1)))</f>
        <v>0</v>
      </c>
      <c r="BF62" s="43">
        <f>IF(BE62=1,($R62-Image_corners!AH$3)/Image_corners!AH$2,-99)</f>
        <v>-99</v>
      </c>
      <c r="BG62" s="43">
        <f>IF(BE62=1,($S62-Image_corners!AH$4)/Image_corners!AH$2,-99)</f>
        <v>-99</v>
      </c>
    </row>
    <row r="63" spans="1:59">
      <c r="A63" s="36">
        <v>59</v>
      </c>
      <c r="B63" s="36">
        <v>2514526.1159999999</v>
      </c>
      <c r="C63" s="36">
        <v>6860421.5350000001</v>
      </c>
      <c r="D63" s="36">
        <v>186.87259510000001</v>
      </c>
      <c r="E63" s="36">
        <v>1</v>
      </c>
      <c r="F63" s="36">
        <v>1</v>
      </c>
      <c r="G63" s="36">
        <v>1</v>
      </c>
      <c r="H63" s="39">
        <v>757</v>
      </c>
      <c r="I63" s="39">
        <v>0.64332892998679003</v>
      </c>
      <c r="J63" s="39">
        <v>16.597001953125002</v>
      </c>
      <c r="K63" s="39">
        <v>9.7216459712275896</v>
      </c>
      <c r="L63" s="39">
        <v>14.3861506652832</v>
      </c>
      <c r="M63" s="39">
        <v>3251</v>
      </c>
      <c r="N63" s="39">
        <v>0.60473700399876995</v>
      </c>
      <c r="O63" s="39">
        <v>16.265001220703098</v>
      </c>
      <c r="P63" s="39">
        <v>9.5372716905171</v>
      </c>
      <c r="Q63" s="39">
        <v>13.5394061279297</v>
      </c>
      <c r="R63" s="41">
        <f t="shared" si="0"/>
        <v>356469.38438835472</v>
      </c>
      <c r="S63" s="41">
        <f t="shared" si="1"/>
        <v>6860519.5113997376</v>
      </c>
      <c r="T63" s="41">
        <f t="shared" si="2"/>
        <v>0.84674453735349964</v>
      </c>
      <c r="U63" s="41">
        <f t="shared" si="3"/>
        <v>3.8591925988020082E-2</v>
      </c>
      <c r="V63" s="41">
        <f t="shared" si="4"/>
        <v>1</v>
      </c>
      <c r="W63" s="41">
        <f t="shared" si="5"/>
        <v>1</v>
      </c>
      <c r="X63" s="43">
        <f>IF(ISNA(VLOOKUP($A63,Min_pix_val_per_plot!$A$3:$F$241,4,FALSE)),0,IF(OR(VLOOKUP($A63,Min_pix_val_per_plot!$A$3:$F$241,4,FALSE)=0,VLOOKUP($A63,Min_pix_val_per_plot!$A$3:$F$241,5,FALSE)=0,VLOOKUP($A63,Min_pix_val_per_plot!$A$3:$F$241,6,FALSE)=0),0,IF(VLOOKUP($A63,Min_pix_val_per_plot!$A$3:$F$241,2,FALSE)&lt;1200,0,1)))</f>
        <v>0</v>
      </c>
      <c r="Y63" s="43">
        <f>IF(X63=1,($R63-Image_corners!A$3)/Image_corners!A$2,-99)</f>
        <v>-99</v>
      </c>
      <c r="Z63" s="43">
        <f>IF(X63=1,($S63-Image_corners!A$4)/Image_corners!A$2,-99)</f>
        <v>-99</v>
      </c>
      <c r="AA63" s="43">
        <f>IF(ISNA(VLOOKUP($A63,Min_pix_val_per_plot!$H$3:$M$299,4,FALSE)),0,IF(OR(VLOOKUP($A63,Min_pix_val_per_plot!$H$3:$M$299,4,FALSE)=0,VLOOKUP($A63,Min_pix_val_per_plot!$H$3:$M$299,5,FALSE)=0,VLOOKUP($A63,Min_pix_val_per_plot!$H$3:$M$299,6,FALSE)=0),0,IF(VLOOKUP($A63,Min_pix_val_per_plot!$H$3:$M$299,2,FALSE)&lt;1200,0,1)))</f>
        <v>0</v>
      </c>
      <c r="AB63" s="43">
        <f>IF(AA63=1,($R63-Image_corners!D$3)/Image_corners!D$2,-99)</f>
        <v>-99</v>
      </c>
      <c r="AC63" s="43">
        <f>IF(AA63=1,($S63-Image_corners!D$4)/Image_corners!D$2,-99)</f>
        <v>-99</v>
      </c>
      <c r="AD63" s="43">
        <f>IF(ISNA(VLOOKUP($A63,Min_pix_val_per_plot!$O$3:$T$327,4,FALSE)),0,IF(OR(VLOOKUP($A63,Min_pix_val_per_plot!$O$3:$T$327,4,FALSE)=0,VLOOKUP($A63,Min_pix_val_per_plot!$O$3:$T$327,5,FALSE)=0,VLOOKUP($A63,Min_pix_val_per_plot!$O$3:$T$327,6,FALSE)=0),0,IF(VLOOKUP($A63,Min_pix_val_per_plot!$O$3:$T$327,2,FALSE)&lt;1200,0,1)))</f>
        <v>0</v>
      </c>
      <c r="AE63" s="43">
        <f>IF(AD63=1,($R63-Image_corners!G$3)/Image_corners!G$2,-99)</f>
        <v>-99</v>
      </c>
      <c r="AF63" s="43">
        <f>IF(AD63=1,($S63-Image_corners!G$4)/Image_corners!G$2,-99)</f>
        <v>-99</v>
      </c>
      <c r="AG63" s="43">
        <f>IF(ISNA(VLOOKUP($A63,Min_pix_val_per_plot!$V$3:$AA$335,4,FALSE)),0,IF(OR(VLOOKUP($A63,Min_pix_val_per_plot!$V$3:$AA$335,4,FALSE)=0,VLOOKUP($A63,Min_pix_val_per_plot!$V$3:$AA$335,5,FALSE)=0,VLOOKUP($A63,Min_pix_val_per_plot!$V$3:$AA$335,6,FALSE)=0),0,IF(VLOOKUP($A63,Min_pix_val_per_plot!$V$3:$AA$335,2,FALSE)&lt;1200,0,1)))</f>
        <v>0</v>
      </c>
      <c r="AH63" s="43">
        <f>IF(AG63=1,($R63-Image_corners!J$3)/Image_corners!J$2,-99)</f>
        <v>-99</v>
      </c>
      <c r="AI63" s="43">
        <f>IF(AG63=1,($S63-Image_corners!J$4)/Image_corners!J$2,-99)</f>
        <v>-99</v>
      </c>
      <c r="AJ63" s="43">
        <f>IF(ISNA(VLOOKUP($A63,Min_pix_val_per_plot!$AC$3:$AH$345,4,FALSE)),0,IF(OR(VLOOKUP($A63,Min_pix_val_per_plot!$AC$3:$AH$345,4,FALSE)=0,VLOOKUP($A63,Min_pix_val_per_plot!$AC$3:$AH$345,5,FALSE)=0,VLOOKUP($A63,Min_pix_val_per_plot!$AC$3:$AH$345,6,FALSE)=0),0,IF(VLOOKUP($A63,Min_pix_val_per_plot!$AC$3:$AH$345,2,FALSE)&lt;1200,0,1)))</f>
        <v>1</v>
      </c>
      <c r="AK63" s="43">
        <f>IF(AJ63=1,($R63-Image_corners!M$3)/Image_corners!M$2,-99)</f>
        <v>929.26877670944668</v>
      </c>
      <c r="AL63" s="43">
        <f>IF(AJ63=1,($S63-Image_corners!M$4)/Image_corners!M$2,-99)</f>
        <v>-1491.4772005248815</v>
      </c>
      <c r="AM63" s="43">
        <f>IF(ISNA(VLOOKUP($A63,Min_pix_val_per_plot!$AJ$3:$AO$325,4,FALSE)),0,IF(OR(VLOOKUP($A63,Min_pix_val_per_plot!$AJ$3:$AO$325,4,FALSE)=0,VLOOKUP($A63,Min_pix_val_per_plot!$AJ$3:$AO$325,5,FALSE)=0,VLOOKUP($A63,Min_pix_val_per_plot!$AJ$3:$AO$325,6,FALSE)=0),0,IF(VLOOKUP($A63,Min_pix_val_per_plot!$AJ$3:$AO$325,2,FALSE)&lt;1200,0,1)))</f>
        <v>0</v>
      </c>
      <c r="AN63" s="43">
        <f>IF(AM63=1,($R63-Image_corners!P$3)/Image_corners!P$2,-99)</f>
        <v>-99</v>
      </c>
      <c r="AO63" s="43">
        <f>IF(AM63=1,($S63-Image_corners!P$4)/Image_corners!P$2,-99)</f>
        <v>-99</v>
      </c>
      <c r="AP63" s="43">
        <f>IF(ISNA(VLOOKUP($A63,Min_pix_val_per_plot!$AQ$3:$AV$386,4,FALSE)),0,IF(OR(VLOOKUP($A63,Min_pix_val_per_plot!$AQ$3:$AV$386,4,FALSE)=0,VLOOKUP($A63,Min_pix_val_per_plot!$AQ$3:$AV$386,5,FALSE)=0,VLOOKUP($A63,Min_pix_val_per_plot!$AQ$3:$AV$386,6,FALSE)=0),0,IF(VLOOKUP($A63,Min_pix_val_per_plot!$AQ$3:$AV$386,2,FALSE)&lt;1200,0,1)))</f>
        <v>0</v>
      </c>
      <c r="AQ63" s="43">
        <f>IF(AP63=1,($R63-Image_corners!S$3)/Image_corners!S$2,-99)</f>
        <v>-99</v>
      </c>
      <c r="AR63" s="43">
        <f>IF(AP63=1,($S63-Image_corners!S$4)/Image_corners!S$2,-99)</f>
        <v>-99</v>
      </c>
      <c r="AS63" s="43">
        <f>IF(ISNA(VLOOKUP($A63,Min_pix_val_per_plot!$AX$3:$BC$331,4,FALSE)),0,IF(OR(VLOOKUP($A63,Min_pix_val_per_plot!$AX$3:$BC$331,4,FALSE)=0,VLOOKUP($A63,Min_pix_val_per_plot!$AX$3:$BC$331,5,FALSE)=0,VLOOKUP($A63,Min_pix_val_per_plot!$AX$3:$BC$331,6,FALSE)=0),0,IF(VLOOKUP($A63,Min_pix_val_per_plot!$AX$3:$BC$331,2,FALSE)&lt;1200,0,1)))</f>
        <v>0</v>
      </c>
      <c r="AT63" s="43">
        <f>IF(AS63=1,($R63-Image_corners!V$3)/Image_corners!V$2,-99)</f>
        <v>-99</v>
      </c>
      <c r="AU63" s="43">
        <f>IF(AS63=1,($S63-Image_corners!V$4)/Image_corners!V$2,-99)</f>
        <v>-99</v>
      </c>
      <c r="AV63" s="43">
        <f>IF(ISNA(VLOOKUP($A63,Min_pix_val_per_plot!$BE$3:$BJ$296,4,FALSE)),0,IF(OR(VLOOKUP($A63,Min_pix_val_per_plot!$BE$3:$BJ$296,4,FALSE)=0,VLOOKUP($A63,Min_pix_val_per_plot!$BE$3:$BJ$296,5,FALSE)=0,VLOOKUP($A63,Min_pix_val_per_plot!$BE$3:$BJ$296,6,FALSE)=0),0,IF(VLOOKUP($A63,Min_pix_val_per_plot!$BE$3:$BJ$296,2,FALSE)&lt;1200,0,1)))</f>
        <v>0</v>
      </c>
      <c r="AW63" s="43">
        <f>IF(AV63=1,($R63-Image_corners!Y$3)/Image_corners!Y$2,-99)</f>
        <v>-99</v>
      </c>
      <c r="AX63" s="43">
        <f>IF(AV63=1,($S63-Image_corners!Y$4)/Image_corners!Y$2,-99)</f>
        <v>-99</v>
      </c>
      <c r="AY63" s="43">
        <f>IF(ISNA(VLOOKUP($A63,Min_pix_val_per_plot!$BL$3:$BQ$59,4,FALSE)),0,IF(OR(VLOOKUP($A63,Min_pix_val_per_plot!$BL$3:$BQ$59,4,FALSE)=0,VLOOKUP($A63,Min_pix_val_per_plot!$BL$3:$BQ$59,5,FALSE)=0,VLOOKUP($A63,Min_pix_val_per_plot!$BL$3:$BQ$59,6,FALSE)=0),0,IF(VLOOKUP($A63,Min_pix_val_per_plot!$BL$3:$BQ$59,2,FALSE)&lt;1200,0,1)))</f>
        <v>0</v>
      </c>
      <c r="AZ63" s="43">
        <f>IF(AY63=1,($R63-Image_corners!AB$3)/Image_corners!AB$2,-99)</f>
        <v>-99</v>
      </c>
      <c r="BA63" s="43">
        <f>IF(AY63=1,($S63-Image_corners!AB$4)/Image_corners!AB$2,-99)</f>
        <v>-99</v>
      </c>
      <c r="BB63" s="43">
        <f>IF(ISNA(VLOOKUP($A63,Min_pix_val_per_plot!$BS$3:$BX$82,4,FALSE)),0,IF(OR(VLOOKUP($A63,Min_pix_val_per_plot!$BS$3:$BX$82,4,FALSE)=0,VLOOKUP($A63,Min_pix_val_per_plot!$BS$3:$BX$82,5,FALSE)=0,VLOOKUP($A63,Min_pix_val_per_plot!$BS$3:$BX$82,6,FALSE)=0),0,IF(VLOOKUP($A63,Min_pix_val_per_plot!$BS$3:$BX$82,2,FALSE)&lt;1200,0,1)))</f>
        <v>0</v>
      </c>
      <c r="BC63" s="43">
        <f>IF(BB63=1,($R63-Image_corners!AE$3)/Image_corners!AE$2,-99)</f>
        <v>-99</v>
      </c>
      <c r="BD63" s="43">
        <f>IF(BB63=1,($S63-Image_corners!AE$4)/Image_corners!AE$2,-99)</f>
        <v>-99</v>
      </c>
      <c r="BE63" s="43">
        <f>IF(ISNA(VLOOKUP($A63,Min_pix_val_per_plot!$BZ$3:$CE$66,4,FALSE)),0,IF(OR(VLOOKUP($A63,Min_pix_val_per_plot!$BZ$3:$CE$66,4,FALSE)=0,VLOOKUP($A63,Min_pix_val_per_plot!$BZ$3:$CE$66,5,FALSE)=0,VLOOKUP($A63,Min_pix_val_per_plot!$BZ$3:$CE$66,6,FALSE)=0),0,IF(VLOOKUP($A63,Min_pix_val_per_plot!$BZ$3:$CE$66,2,FALSE)&lt;1200,0,1)))</f>
        <v>0</v>
      </c>
      <c r="BF63" s="43">
        <f>IF(BE63=1,($R63-Image_corners!AH$3)/Image_corners!AH$2,-99)</f>
        <v>-99</v>
      </c>
      <c r="BG63" s="43">
        <f>IF(BE63=1,($S63-Image_corners!AH$4)/Image_corners!AH$2,-99)</f>
        <v>-99</v>
      </c>
    </row>
    <row r="64" spans="1:59">
      <c r="A64" s="36">
        <v>60</v>
      </c>
      <c r="B64" s="36">
        <v>2514539.1889999998</v>
      </c>
      <c r="C64" s="36">
        <v>6860520.7649999997</v>
      </c>
      <c r="D64" s="36">
        <v>180.86477160000001</v>
      </c>
      <c r="E64" s="36">
        <v>1</v>
      </c>
      <c r="F64" s="36">
        <v>1</v>
      </c>
      <c r="G64" s="36">
        <v>2</v>
      </c>
      <c r="H64" s="39">
        <v>449</v>
      </c>
      <c r="I64" s="39">
        <v>0.396436525612472</v>
      </c>
      <c r="J64" s="39">
        <v>18.5310076904297</v>
      </c>
      <c r="K64" s="39">
        <v>11.6851888013326</v>
      </c>
      <c r="L64" s="39">
        <v>16.293504638671902</v>
      </c>
      <c r="M64" s="39">
        <v>3367</v>
      </c>
      <c r="N64" s="39">
        <v>0.46005346005345998</v>
      </c>
      <c r="O64" s="39">
        <v>18.576005859375002</v>
      </c>
      <c r="P64" s="39">
        <v>11.3437966841728</v>
      </c>
      <c r="Q64" s="39">
        <v>16.0406100463867</v>
      </c>
      <c r="R64" s="41">
        <f t="shared" si="0"/>
        <v>356487.01865330845</v>
      </c>
      <c r="S64" s="41">
        <f t="shared" si="1"/>
        <v>6860618.0166753503</v>
      </c>
      <c r="T64" s="41">
        <f t="shared" si="2"/>
        <v>0.25289459228520172</v>
      </c>
      <c r="U64" s="41">
        <f t="shared" si="3"/>
        <v>-6.3616934440987982E-2</v>
      </c>
      <c r="V64" s="41">
        <f t="shared" si="4"/>
        <v>1</v>
      </c>
      <c r="W64" s="41">
        <f t="shared" si="5"/>
        <v>1</v>
      </c>
      <c r="X64" s="43">
        <f>IF(ISNA(VLOOKUP($A64,Min_pix_val_per_plot!$A$3:$F$241,4,FALSE)),0,IF(OR(VLOOKUP($A64,Min_pix_val_per_plot!$A$3:$F$241,4,FALSE)=0,VLOOKUP($A64,Min_pix_val_per_plot!$A$3:$F$241,5,FALSE)=0,VLOOKUP($A64,Min_pix_val_per_plot!$A$3:$F$241,6,FALSE)=0),0,IF(VLOOKUP($A64,Min_pix_val_per_plot!$A$3:$F$241,2,FALSE)&lt;1200,0,1)))</f>
        <v>0</v>
      </c>
      <c r="Y64" s="43">
        <f>IF(X64=1,($R64-Image_corners!A$3)/Image_corners!A$2,-99)</f>
        <v>-99</v>
      </c>
      <c r="Z64" s="43">
        <f>IF(X64=1,($S64-Image_corners!A$4)/Image_corners!A$2,-99)</f>
        <v>-99</v>
      </c>
      <c r="AA64" s="43">
        <f>IF(ISNA(VLOOKUP($A64,Min_pix_val_per_plot!$H$3:$M$299,4,FALSE)),0,IF(OR(VLOOKUP($A64,Min_pix_val_per_plot!$H$3:$M$299,4,FALSE)=0,VLOOKUP($A64,Min_pix_val_per_plot!$H$3:$M$299,5,FALSE)=0,VLOOKUP($A64,Min_pix_val_per_plot!$H$3:$M$299,6,FALSE)=0),0,IF(VLOOKUP($A64,Min_pix_val_per_plot!$H$3:$M$299,2,FALSE)&lt;1200,0,1)))</f>
        <v>0</v>
      </c>
      <c r="AB64" s="43">
        <f>IF(AA64=1,($R64-Image_corners!D$3)/Image_corners!D$2,-99)</f>
        <v>-99</v>
      </c>
      <c r="AC64" s="43">
        <f>IF(AA64=1,($S64-Image_corners!D$4)/Image_corners!D$2,-99)</f>
        <v>-99</v>
      </c>
      <c r="AD64" s="43">
        <f>IF(ISNA(VLOOKUP($A64,Min_pix_val_per_plot!$O$3:$T$327,4,FALSE)),0,IF(OR(VLOOKUP($A64,Min_pix_val_per_plot!$O$3:$T$327,4,FALSE)=0,VLOOKUP($A64,Min_pix_val_per_plot!$O$3:$T$327,5,FALSE)=0,VLOOKUP($A64,Min_pix_val_per_plot!$O$3:$T$327,6,FALSE)=0),0,IF(VLOOKUP($A64,Min_pix_val_per_plot!$O$3:$T$327,2,FALSE)&lt;1200,0,1)))</f>
        <v>0</v>
      </c>
      <c r="AE64" s="43">
        <f>IF(AD64=1,($R64-Image_corners!G$3)/Image_corners!G$2,-99)</f>
        <v>-99</v>
      </c>
      <c r="AF64" s="43">
        <f>IF(AD64=1,($S64-Image_corners!G$4)/Image_corners!G$2,-99)</f>
        <v>-99</v>
      </c>
      <c r="AG64" s="43">
        <f>IF(ISNA(VLOOKUP($A64,Min_pix_val_per_plot!$V$3:$AA$335,4,FALSE)),0,IF(OR(VLOOKUP($A64,Min_pix_val_per_plot!$V$3:$AA$335,4,FALSE)=0,VLOOKUP($A64,Min_pix_val_per_plot!$V$3:$AA$335,5,FALSE)=0,VLOOKUP($A64,Min_pix_val_per_plot!$V$3:$AA$335,6,FALSE)=0),0,IF(VLOOKUP($A64,Min_pix_val_per_plot!$V$3:$AA$335,2,FALSE)&lt;1200,0,1)))</f>
        <v>0</v>
      </c>
      <c r="AH64" s="43">
        <f>IF(AG64=1,($R64-Image_corners!J$3)/Image_corners!J$2,-99)</f>
        <v>-99</v>
      </c>
      <c r="AI64" s="43">
        <f>IF(AG64=1,($S64-Image_corners!J$4)/Image_corners!J$2,-99)</f>
        <v>-99</v>
      </c>
      <c r="AJ64" s="43">
        <f>IF(ISNA(VLOOKUP($A64,Min_pix_val_per_plot!$AC$3:$AH$345,4,FALSE)),0,IF(OR(VLOOKUP($A64,Min_pix_val_per_plot!$AC$3:$AH$345,4,FALSE)=0,VLOOKUP($A64,Min_pix_val_per_plot!$AC$3:$AH$345,5,FALSE)=0,VLOOKUP($A64,Min_pix_val_per_plot!$AC$3:$AH$345,6,FALSE)=0),0,IF(VLOOKUP($A64,Min_pix_val_per_plot!$AC$3:$AH$345,2,FALSE)&lt;1200,0,1)))</f>
        <v>1</v>
      </c>
      <c r="AK64" s="43">
        <f>IF(AJ64=1,($R64-Image_corners!M$3)/Image_corners!M$2,-99)</f>
        <v>964.53730661689769</v>
      </c>
      <c r="AL64" s="43">
        <f>IF(AJ64=1,($S64-Image_corners!M$4)/Image_corners!M$2,-99)</f>
        <v>-1294.4666492994875</v>
      </c>
      <c r="AM64" s="43">
        <f>IF(ISNA(VLOOKUP($A64,Min_pix_val_per_plot!$AJ$3:$AO$325,4,FALSE)),0,IF(OR(VLOOKUP($A64,Min_pix_val_per_plot!$AJ$3:$AO$325,4,FALSE)=0,VLOOKUP($A64,Min_pix_val_per_plot!$AJ$3:$AO$325,5,FALSE)=0,VLOOKUP($A64,Min_pix_val_per_plot!$AJ$3:$AO$325,6,FALSE)=0),0,IF(VLOOKUP($A64,Min_pix_val_per_plot!$AJ$3:$AO$325,2,FALSE)&lt;1200,0,1)))</f>
        <v>0</v>
      </c>
      <c r="AN64" s="43">
        <f>IF(AM64=1,($R64-Image_corners!P$3)/Image_corners!P$2,-99)</f>
        <v>-99</v>
      </c>
      <c r="AO64" s="43">
        <f>IF(AM64=1,($S64-Image_corners!P$4)/Image_corners!P$2,-99)</f>
        <v>-99</v>
      </c>
      <c r="AP64" s="43">
        <f>IF(ISNA(VLOOKUP($A64,Min_pix_val_per_plot!$AQ$3:$AV$386,4,FALSE)),0,IF(OR(VLOOKUP($A64,Min_pix_val_per_plot!$AQ$3:$AV$386,4,FALSE)=0,VLOOKUP($A64,Min_pix_val_per_plot!$AQ$3:$AV$386,5,FALSE)=0,VLOOKUP($A64,Min_pix_val_per_plot!$AQ$3:$AV$386,6,FALSE)=0),0,IF(VLOOKUP($A64,Min_pix_val_per_plot!$AQ$3:$AV$386,2,FALSE)&lt;1200,0,1)))</f>
        <v>0</v>
      </c>
      <c r="AQ64" s="43">
        <f>IF(AP64=1,($R64-Image_corners!S$3)/Image_corners!S$2,-99)</f>
        <v>-99</v>
      </c>
      <c r="AR64" s="43">
        <f>IF(AP64=1,($S64-Image_corners!S$4)/Image_corners!S$2,-99)</f>
        <v>-99</v>
      </c>
      <c r="AS64" s="43">
        <f>IF(ISNA(VLOOKUP($A64,Min_pix_val_per_plot!$AX$3:$BC$331,4,FALSE)),0,IF(OR(VLOOKUP($A64,Min_pix_val_per_plot!$AX$3:$BC$331,4,FALSE)=0,VLOOKUP($A64,Min_pix_val_per_plot!$AX$3:$BC$331,5,FALSE)=0,VLOOKUP($A64,Min_pix_val_per_plot!$AX$3:$BC$331,6,FALSE)=0),0,IF(VLOOKUP($A64,Min_pix_val_per_plot!$AX$3:$BC$331,2,FALSE)&lt;1200,0,1)))</f>
        <v>0</v>
      </c>
      <c r="AT64" s="43">
        <f>IF(AS64=1,($R64-Image_corners!V$3)/Image_corners!V$2,-99)</f>
        <v>-99</v>
      </c>
      <c r="AU64" s="43">
        <f>IF(AS64=1,($S64-Image_corners!V$4)/Image_corners!V$2,-99)</f>
        <v>-99</v>
      </c>
      <c r="AV64" s="43">
        <f>IF(ISNA(VLOOKUP($A64,Min_pix_val_per_plot!$BE$3:$BJ$296,4,FALSE)),0,IF(OR(VLOOKUP($A64,Min_pix_val_per_plot!$BE$3:$BJ$296,4,FALSE)=0,VLOOKUP($A64,Min_pix_val_per_plot!$BE$3:$BJ$296,5,FALSE)=0,VLOOKUP($A64,Min_pix_val_per_plot!$BE$3:$BJ$296,6,FALSE)=0),0,IF(VLOOKUP($A64,Min_pix_val_per_plot!$BE$3:$BJ$296,2,FALSE)&lt;1200,0,1)))</f>
        <v>0</v>
      </c>
      <c r="AW64" s="43">
        <f>IF(AV64=1,($R64-Image_corners!Y$3)/Image_corners!Y$2,-99)</f>
        <v>-99</v>
      </c>
      <c r="AX64" s="43">
        <f>IF(AV64=1,($S64-Image_corners!Y$4)/Image_corners!Y$2,-99)</f>
        <v>-99</v>
      </c>
      <c r="AY64" s="43">
        <f>IF(ISNA(VLOOKUP($A64,Min_pix_val_per_plot!$BL$3:$BQ$59,4,FALSE)),0,IF(OR(VLOOKUP($A64,Min_pix_val_per_plot!$BL$3:$BQ$59,4,FALSE)=0,VLOOKUP($A64,Min_pix_val_per_plot!$BL$3:$BQ$59,5,FALSE)=0,VLOOKUP($A64,Min_pix_val_per_plot!$BL$3:$BQ$59,6,FALSE)=0),0,IF(VLOOKUP($A64,Min_pix_val_per_plot!$BL$3:$BQ$59,2,FALSE)&lt;1200,0,1)))</f>
        <v>0</v>
      </c>
      <c r="AZ64" s="43">
        <f>IF(AY64=1,($R64-Image_corners!AB$3)/Image_corners!AB$2,-99)</f>
        <v>-99</v>
      </c>
      <c r="BA64" s="43">
        <f>IF(AY64=1,($S64-Image_corners!AB$4)/Image_corners!AB$2,-99)</f>
        <v>-99</v>
      </c>
      <c r="BB64" s="43">
        <f>IF(ISNA(VLOOKUP($A64,Min_pix_val_per_plot!$BS$3:$BX$82,4,FALSE)),0,IF(OR(VLOOKUP($A64,Min_pix_val_per_plot!$BS$3:$BX$82,4,FALSE)=0,VLOOKUP($A64,Min_pix_val_per_plot!$BS$3:$BX$82,5,FALSE)=0,VLOOKUP($A64,Min_pix_val_per_plot!$BS$3:$BX$82,6,FALSE)=0),0,IF(VLOOKUP($A64,Min_pix_val_per_plot!$BS$3:$BX$82,2,FALSE)&lt;1200,0,1)))</f>
        <v>0</v>
      </c>
      <c r="BC64" s="43">
        <f>IF(BB64=1,($R64-Image_corners!AE$3)/Image_corners!AE$2,-99)</f>
        <v>-99</v>
      </c>
      <c r="BD64" s="43">
        <f>IF(BB64=1,($S64-Image_corners!AE$4)/Image_corners!AE$2,-99)</f>
        <v>-99</v>
      </c>
      <c r="BE64" s="43">
        <f>IF(ISNA(VLOOKUP($A64,Min_pix_val_per_plot!$BZ$3:$CE$66,4,FALSE)),0,IF(OR(VLOOKUP($A64,Min_pix_val_per_plot!$BZ$3:$CE$66,4,FALSE)=0,VLOOKUP($A64,Min_pix_val_per_plot!$BZ$3:$CE$66,5,FALSE)=0,VLOOKUP($A64,Min_pix_val_per_plot!$BZ$3:$CE$66,6,FALSE)=0),0,IF(VLOOKUP($A64,Min_pix_val_per_plot!$BZ$3:$CE$66,2,FALSE)&lt;1200,0,1)))</f>
        <v>0</v>
      </c>
      <c r="BF64" s="43">
        <f>IF(BE64=1,($R64-Image_corners!AH$3)/Image_corners!AH$2,-99)</f>
        <v>-99</v>
      </c>
      <c r="BG64" s="43">
        <f>IF(BE64=1,($S64-Image_corners!AH$4)/Image_corners!AH$2,-99)</f>
        <v>-99</v>
      </c>
    </row>
    <row r="65" spans="1:59">
      <c r="A65" s="36">
        <v>61</v>
      </c>
      <c r="B65" s="36">
        <v>2514584.5410000002</v>
      </c>
      <c r="C65" s="36">
        <v>6861382.8260000004</v>
      </c>
      <c r="D65" s="36">
        <v>167.78065280000001</v>
      </c>
      <c r="E65" s="36">
        <v>1</v>
      </c>
      <c r="F65" s="36">
        <v>1</v>
      </c>
      <c r="G65" s="36">
        <v>1</v>
      </c>
      <c r="H65" s="39">
        <v>1269</v>
      </c>
      <c r="I65" s="39">
        <v>0.29472025216706099</v>
      </c>
      <c r="J65" s="39">
        <v>17.6459979248047</v>
      </c>
      <c r="K65" s="39">
        <v>12.7634402892044</v>
      </c>
      <c r="L65" s="39">
        <v>15.8685076904297</v>
      </c>
      <c r="M65" s="39">
        <v>2405</v>
      </c>
      <c r="N65" s="39">
        <v>0.42952182952182999</v>
      </c>
      <c r="O65" s="39">
        <v>17.451005859375002</v>
      </c>
      <c r="P65" s="39">
        <v>12.165196183986</v>
      </c>
      <c r="Q65" s="39">
        <v>15.171361083984401</v>
      </c>
      <c r="R65" s="41">
        <f t="shared" si="0"/>
        <v>356572.0799010715</v>
      </c>
      <c r="S65" s="41">
        <f t="shared" si="1"/>
        <v>6861476.9291832382</v>
      </c>
      <c r="T65" s="41">
        <f t="shared" si="2"/>
        <v>0.69714660644529935</v>
      </c>
      <c r="U65" s="41">
        <f t="shared" si="3"/>
        <v>-0.134801577354769</v>
      </c>
      <c r="V65" s="41">
        <f t="shared" si="4"/>
        <v>1</v>
      </c>
      <c r="W65" s="41">
        <f t="shared" si="5"/>
        <v>1</v>
      </c>
      <c r="X65" s="43">
        <f>IF(ISNA(VLOOKUP($A65,Min_pix_val_per_plot!$A$3:$F$241,4,FALSE)),0,IF(OR(VLOOKUP($A65,Min_pix_val_per_plot!$A$3:$F$241,4,FALSE)=0,VLOOKUP($A65,Min_pix_val_per_plot!$A$3:$F$241,5,FALSE)=0,VLOOKUP($A65,Min_pix_val_per_plot!$A$3:$F$241,6,FALSE)=0),0,IF(VLOOKUP($A65,Min_pix_val_per_plot!$A$3:$F$241,2,FALSE)&lt;1200,0,1)))</f>
        <v>0</v>
      </c>
      <c r="Y65" s="43">
        <f>IF(X65=1,($R65-Image_corners!A$3)/Image_corners!A$2,-99)</f>
        <v>-99</v>
      </c>
      <c r="Z65" s="43">
        <f>IF(X65=1,($S65-Image_corners!A$4)/Image_corners!A$2,-99)</f>
        <v>-99</v>
      </c>
      <c r="AA65" s="43">
        <f>IF(ISNA(VLOOKUP($A65,Min_pix_val_per_plot!$H$3:$M$299,4,FALSE)),0,IF(OR(VLOOKUP($A65,Min_pix_val_per_plot!$H$3:$M$299,4,FALSE)=0,VLOOKUP($A65,Min_pix_val_per_plot!$H$3:$M$299,5,FALSE)=0,VLOOKUP($A65,Min_pix_val_per_plot!$H$3:$M$299,6,FALSE)=0),0,IF(VLOOKUP($A65,Min_pix_val_per_plot!$H$3:$M$299,2,FALSE)&lt;1200,0,1)))</f>
        <v>0</v>
      </c>
      <c r="AB65" s="43">
        <f>IF(AA65=1,($R65-Image_corners!D$3)/Image_corners!D$2,-99)</f>
        <v>-99</v>
      </c>
      <c r="AC65" s="43">
        <f>IF(AA65=1,($S65-Image_corners!D$4)/Image_corners!D$2,-99)</f>
        <v>-99</v>
      </c>
      <c r="AD65" s="43">
        <f>IF(ISNA(VLOOKUP($A65,Min_pix_val_per_plot!$O$3:$T$327,4,FALSE)),0,IF(OR(VLOOKUP($A65,Min_pix_val_per_plot!$O$3:$T$327,4,FALSE)=0,VLOOKUP($A65,Min_pix_val_per_plot!$O$3:$T$327,5,FALSE)=0,VLOOKUP($A65,Min_pix_val_per_plot!$O$3:$T$327,6,FALSE)=0),0,IF(VLOOKUP($A65,Min_pix_val_per_plot!$O$3:$T$327,2,FALSE)&lt;1200,0,1)))</f>
        <v>0</v>
      </c>
      <c r="AE65" s="43">
        <f>IF(AD65=1,($R65-Image_corners!G$3)/Image_corners!G$2,-99)</f>
        <v>-99</v>
      </c>
      <c r="AF65" s="43">
        <f>IF(AD65=1,($S65-Image_corners!G$4)/Image_corners!G$2,-99)</f>
        <v>-99</v>
      </c>
      <c r="AG65" s="43">
        <f>IF(ISNA(VLOOKUP($A65,Min_pix_val_per_plot!$V$3:$AA$335,4,FALSE)),0,IF(OR(VLOOKUP($A65,Min_pix_val_per_plot!$V$3:$AA$335,4,FALSE)=0,VLOOKUP($A65,Min_pix_val_per_plot!$V$3:$AA$335,5,FALSE)=0,VLOOKUP($A65,Min_pix_val_per_plot!$V$3:$AA$335,6,FALSE)=0),0,IF(VLOOKUP($A65,Min_pix_val_per_plot!$V$3:$AA$335,2,FALSE)&lt;1200,0,1)))</f>
        <v>0</v>
      </c>
      <c r="AH65" s="43">
        <f>IF(AG65=1,($R65-Image_corners!J$3)/Image_corners!J$2,-99)</f>
        <v>-99</v>
      </c>
      <c r="AI65" s="43">
        <f>IF(AG65=1,($S65-Image_corners!J$4)/Image_corners!J$2,-99)</f>
        <v>-99</v>
      </c>
      <c r="AJ65" s="43">
        <f>IF(ISNA(VLOOKUP($A65,Min_pix_val_per_plot!$AC$3:$AH$345,4,FALSE)),0,IF(OR(VLOOKUP($A65,Min_pix_val_per_plot!$AC$3:$AH$345,4,FALSE)=0,VLOOKUP($A65,Min_pix_val_per_plot!$AC$3:$AH$345,5,FALSE)=0,VLOOKUP($A65,Min_pix_val_per_plot!$AC$3:$AH$345,6,FALSE)=0),0,IF(VLOOKUP($A65,Min_pix_val_per_plot!$AC$3:$AH$345,2,FALSE)&lt;1200,0,1)))</f>
        <v>0</v>
      </c>
      <c r="AK65" s="43">
        <f>IF(AJ65=1,($R65-Image_corners!M$3)/Image_corners!M$2,-99)</f>
        <v>-99</v>
      </c>
      <c r="AL65" s="43">
        <f>IF(AJ65=1,($S65-Image_corners!M$4)/Image_corners!M$2,-99)</f>
        <v>-99</v>
      </c>
      <c r="AM65" s="43">
        <f>IF(ISNA(VLOOKUP($A65,Min_pix_val_per_plot!$AJ$3:$AO$325,4,FALSE)),0,IF(OR(VLOOKUP($A65,Min_pix_val_per_plot!$AJ$3:$AO$325,4,FALSE)=0,VLOOKUP($A65,Min_pix_val_per_plot!$AJ$3:$AO$325,5,FALSE)=0,VLOOKUP($A65,Min_pix_val_per_plot!$AJ$3:$AO$325,6,FALSE)=0),0,IF(VLOOKUP($A65,Min_pix_val_per_plot!$AJ$3:$AO$325,2,FALSE)&lt;1200,0,1)))</f>
        <v>0</v>
      </c>
      <c r="AN65" s="43">
        <f>IF(AM65=1,($R65-Image_corners!P$3)/Image_corners!P$2,-99)</f>
        <v>-99</v>
      </c>
      <c r="AO65" s="43">
        <f>IF(AM65=1,($S65-Image_corners!P$4)/Image_corners!P$2,-99)</f>
        <v>-99</v>
      </c>
      <c r="AP65" s="43">
        <f>IF(ISNA(VLOOKUP($A65,Min_pix_val_per_plot!$AQ$3:$AV$386,4,FALSE)),0,IF(OR(VLOOKUP($A65,Min_pix_val_per_plot!$AQ$3:$AV$386,4,FALSE)=0,VLOOKUP($A65,Min_pix_val_per_plot!$AQ$3:$AV$386,5,FALSE)=0,VLOOKUP($A65,Min_pix_val_per_plot!$AQ$3:$AV$386,6,FALSE)=0),0,IF(VLOOKUP($A65,Min_pix_val_per_plot!$AQ$3:$AV$386,2,FALSE)&lt;1200,0,1)))</f>
        <v>0</v>
      </c>
      <c r="AQ65" s="43">
        <f>IF(AP65=1,($R65-Image_corners!S$3)/Image_corners!S$2,-99)</f>
        <v>-99</v>
      </c>
      <c r="AR65" s="43">
        <f>IF(AP65=1,($S65-Image_corners!S$4)/Image_corners!S$2,-99)</f>
        <v>-99</v>
      </c>
      <c r="AS65" s="43">
        <f>IF(ISNA(VLOOKUP($A65,Min_pix_val_per_plot!$AX$3:$BC$331,4,FALSE)),0,IF(OR(VLOOKUP($A65,Min_pix_val_per_plot!$AX$3:$BC$331,4,FALSE)=0,VLOOKUP($A65,Min_pix_val_per_plot!$AX$3:$BC$331,5,FALSE)=0,VLOOKUP($A65,Min_pix_val_per_plot!$AX$3:$BC$331,6,FALSE)=0),0,IF(VLOOKUP($A65,Min_pix_val_per_plot!$AX$3:$BC$331,2,FALSE)&lt;1200,0,1)))</f>
        <v>1</v>
      </c>
      <c r="AT65" s="43">
        <f>IF(AS65=1,($R65-Image_corners!V$3)/Image_corners!V$2,-99)</f>
        <v>1134.6598021429963</v>
      </c>
      <c r="AU65" s="43">
        <f>IF(AS65=1,($S65-Image_corners!V$4)/Image_corners!V$2,-99)</f>
        <v>-1494.6416335236281</v>
      </c>
      <c r="AV65" s="43">
        <f>IF(ISNA(VLOOKUP($A65,Min_pix_val_per_plot!$BE$3:$BJ$296,4,FALSE)),0,IF(OR(VLOOKUP($A65,Min_pix_val_per_plot!$BE$3:$BJ$296,4,FALSE)=0,VLOOKUP($A65,Min_pix_val_per_plot!$BE$3:$BJ$296,5,FALSE)=0,VLOOKUP($A65,Min_pix_val_per_plot!$BE$3:$BJ$296,6,FALSE)=0),0,IF(VLOOKUP($A65,Min_pix_val_per_plot!$BE$3:$BJ$296,2,FALSE)&lt;1200,0,1)))</f>
        <v>0</v>
      </c>
      <c r="AW65" s="43">
        <f>IF(AV65=1,($R65-Image_corners!Y$3)/Image_corners!Y$2,-99)</f>
        <v>-99</v>
      </c>
      <c r="AX65" s="43">
        <f>IF(AV65=1,($S65-Image_corners!Y$4)/Image_corners!Y$2,-99)</f>
        <v>-99</v>
      </c>
      <c r="AY65" s="43">
        <f>IF(ISNA(VLOOKUP($A65,Min_pix_val_per_plot!$BL$3:$BQ$59,4,FALSE)),0,IF(OR(VLOOKUP($A65,Min_pix_val_per_plot!$BL$3:$BQ$59,4,FALSE)=0,VLOOKUP($A65,Min_pix_val_per_plot!$BL$3:$BQ$59,5,FALSE)=0,VLOOKUP($A65,Min_pix_val_per_plot!$BL$3:$BQ$59,6,FALSE)=0),0,IF(VLOOKUP($A65,Min_pix_val_per_plot!$BL$3:$BQ$59,2,FALSE)&lt;1200,0,1)))</f>
        <v>0</v>
      </c>
      <c r="AZ65" s="43">
        <f>IF(AY65=1,($R65-Image_corners!AB$3)/Image_corners!AB$2,-99)</f>
        <v>-99</v>
      </c>
      <c r="BA65" s="43">
        <f>IF(AY65=1,($S65-Image_corners!AB$4)/Image_corners!AB$2,-99)</f>
        <v>-99</v>
      </c>
      <c r="BB65" s="43">
        <f>IF(ISNA(VLOOKUP($A65,Min_pix_val_per_plot!$BS$3:$BX$82,4,FALSE)),0,IF(OR(VLOOKUP($A65,Min_pix_val_per_plot!$BS$3:$BX$82,4,FALSE)=0,VLOOKUP($A65,Min_pix_val_per_plot!$BS$3:$BX$82,5,FALSE)=0,VLOOKUP($A65,Min_pix_val_per_plot!$BS$3:$BX$82,6,FALSE)=0),0,IF(VLOOKUP($A65,Min_pix_val_per_plot!$BS$3:$BX$82,2,FALSE)&lt;1200,0,1)))</f>
        <v>0</v>
      </c>
      <c r="BC65" s="43">
        <f>IF(BB65=1,($R65-Image_corners!AE$3)/Image_corners!AE$2,-99)</f>
        <v>-99</v>
      </c>
      <c r="BD65" s="43">
        <f>IF(BB65=1,($S65-Image_corners!AE$4)/Image_corners!AE$2,-99)</f>
        <v>-99</v>
      </c>
      <c r="BE65" s="43">
        <f>IF(ISNA(VLOOKUP($A65,Min_pix_val_per_plot!$BZ$3:$CE$66,4,FALSE)),0,IF(OR(VLOOKUP($A65,Min_pix_val_per_plot!$BZ$3:$CE$66,4,FALSE)=0,VLOOKUP($A65,Min_pix_val_per_plot!$BZ$3:$CE$66,5,FALSE)=0,VLOOKUP($A65,Min_pix_val_per_plot!$BZ$3:$CE$66,6,FALSE)=0),0,IF(VLOOKUP($A65,Min_pix_val_per_plot!$BZ$3:$CE$66,2,FALSE)&lt;1200,0,1)))</f>
        <v>0</v>
      </c>
      <c r="BF65" s="43">
        <f>IF(BE65=1,($R65-Image_corners!AH$3)/Image_corners!AH$2,-99)</f>
        <v>-99</v>
      </c>
      <c r="BG65" s="43">
        <f>IF(BE65=1,($S65-Image_corners!AH$4)/Image_corners!AH$2,-99)</f>
        <v>-99</v>
      </c>
    </row>
    <row r="66" spans="1:59">
      <c r="A66" s="36">
        <v>62</v>
      </c>
      <c r="B66" s="36">
        <v>2514536.7459999998</v>
      </c>
      <c r="C66" s="36">
        <v>6861473.818</v>
      </c>
      <c r="D66" s="36">
        <v>171.42790629999999</v>
      </c>
      <c r="E66" s="36">
        <v>1</v>
      </c>
      <c r="F66" s="36">
        <v>1</v>
      </c>
      <c r="G66" s="36">
        <v>1</v>
      </c>
      <c r="H66" s="39">
        <v>1262</v>
      </c>
      <c r="I66" s="39">
        <v>0.45483359746434199</v>
      </c>
      <c r="J66" s="39">
        <v>15.1569995117188</v>
      </c>
      <c r="K66" s="39">
        <v>10.6183934668608</v>
      </c>
      <c r="L66" s="39">
        <v>13.508904571533201</v>
      </c>
      <c r="M66" s="39">
        <v>2461</v>
      </c>
      <c r="N66" s="39">
        <v>0.56724908573750499</v>
      </c>
      <c r="O66" s="39">
        <v>14.3560046386719</v>
      </c>
      <c r="P66" s="39">
        <v>10.149596405745701</v>
      </c>
      <c r="Q66" s="39">
        <v>12.9442004394531</v>
      </c>
      <c r="R66" s="41">
        <f t="shared" si="0"/>
        <v>356528.54043965077</v>
      </c>
      <c r="S66" s="41">
        <f t="shared" si="1"/>
        <v>6861570.014906263</v>
      </c>
      <c r="T66" s="41">
        <f t="shared" si="2"/>
        <v>0.56470413208010051</v>
      </c>
      <c r="U66" s="41">
        <f t="shared" si="3"/>
        <v>-0.112415488273163</v>
      </c>
      <c r="V66" s="41">
        <f t="shared" si="4"/>
        <v>1</v>
      </c>
      <c r="W66" s="41">
        <f t="shared" si="5"/>
        <v>1</v>
      </c>
      <c r="X66" s="43">
        <f>IF(ISNA(VLOOKUP($A66,Min_pix_val_per_plot!$A$3:$F$241,4,FALSE)),0,IF(OR(VLOOKUP($A66,Min_pix_val_per_plot!$A$3:$F$241,4,FALSE)=0,VLOOKUP($A66,Min_pix_val_per_plot!$A$3:$F$241,5,FALSE)=0,VLOOKUP($A66,Min_pix_val_per_plot!$A$3:$F$241,6,FALSE)=0),0,IF(VLOOKUP($A66,Min_pix_val_per_plot!$A$3:$F$241,2,FALSE)&lt;1200,0,1)))</f>
        <v>0</v>
      </c>
      <c r="Y66" s="43">
        <f>IF(X66=1,($R66-Image_corners!A$3)/Image_corners!A$2,-99)</f>
        <v>-99</v>
      </c>
      <c r="Z66" s="43">
        <f>IF(X66=1,($S66-Image_corners!A$4)/Image_corners!A$2,-99)</f>
        <v>-99</v>
      </c>
      <c r="AA66" s="43">
        <f>IF(ISNA(VLOOKUP($A66,Min_pix_val_per_plot!$H$3:$M$299,4,FALSE)),0,IF(OR(VLOOKUP($A66,Min_pix_val_per_plot!$H$3:$M$299,4,FALSE)=0,VLOOKUP($A66,Min_pix_val_per_plot!$H$3:$M$299,5,FALSE)=0,VLOOKUP($A66,Min_pix_val_per_plot!$H$3:$M$299,6,FALSE)=0),0,IF(VLOOKUP($A66,Min_pix_val_per_plot!$H$3:$M$299,2,FALSE)&lt;1200,0,1)))</f>
        <v>0</v>
      </c>
      <c r="AB66" s="43">
        <f>IF(AA66=1,($R66-Image_corners!D$3)/Image_corners!D$2,-99)</f>
        <v>-99</v>
      </c>
      <c r="AC66" s="43">
        <f>IF(AA66=1,($S66-Image_corners!D$4)/Image_corners!D$2,-99)</f>
        <v>-99</v>
      </c>
      <c r="AD66" s="43">
        <f>IF(ISNA(VLOOKUP($A66,Min_pix_val_per_plot!$O$3:$T$327,4,FALSE)),0,IF(OR(VLOOKUP($A66,Min_pix_val_per_plot!$O$3:$T$327,4,FALSE)=0,VLOOKUP($A66,Min_pix_val_per_plot!$O$3:$T$327,5,FALSE)=0,VLOOKUP($A66,Min_pix_val_per_plot!$O$3:$T$327,6,FALSE)=0),0,IF(VLOOKUP($A66,Min_pix_val_per_plot!$O$3:$T$327,2,FALSE)&lt;1200,0,1)))</f>
        <v>0</v>
      </c>
      <c r="AE66" s="43">
        <f>IF(AD66=1,($R66-Image_corners!G$3)/Image_corners!G$2,-99)</f>
        <v>-99</v>
      </c>
      <c r="AF66" s="43">
        <f>IF(AD66=1,($S66-Image_corners!G$4)/Image_corners!G$2,-99)</f>
        <v>-99</v>
      </c>
      <c r="AG66" s="43">
        <f>IF(ISNA(VLOOKUP($A66,Min_pix_val_per_plot!$V$3:$AA$335,4,FALSE)),0,IF(OR(VLOOKUP($A66,Min_pix_val_per_plot!$V$3:$AA$335,4,FALSE)=0,VLOOKUP($A66,Min_pix_val_per_plot!$V$3:$AA$335,5,FALSE)=0,VLOOKUP($A66,Min_pix_val_per_plot!$V$3:$AA$335,6,FALSE)=0),0,IF(VLOOKUP($A66,Min_pix_val_per_plot!$V$3:$AA$335,2,FALSE)&lt;1200,0,1)))</f>
        <v>0</v>
      </c>
      <c r="AH66" s="43">
        <f>IF(AG66=1,($R66-Image_corners!J$3)/Image_corners!J$2,-99)</f>
        <v>-99</v>
      </c>
      <c r="AI66" s="43">
        <f>IF(AG66=1,($S66-Image_corners!J$4)/Image_corners!J$2,-99)</f>
        <v>-99</v>
      </c>
      <c r="AJ66" s="43">
        <f>IF(ISNA(VLOOKUP($A66,Min_pix_val_per_plot!$AC$3:$AH$345,4,FALSE)),0,IF(OR(VLOOKUP($A66,Min_pix_val_per_plot!$AC$3:$AH$345,4,FALSE)=0,VLOOKUP($A66,Min_pix_val_per_plot!$AC$3:$AH$345,5,FALSE)=0,VLOOKUP($A66,Min_pix_val_per_plot!$AC$3:$AH$345,6,FALSE)=0),0,IF(VLOOKUP($A66,Min_pix_val_per_plot!$AC$3:$AH$345,2,FALSE)&lt;1200,0,1)))</f>
        <v>0</v>
      </c>
      <c r="AK66" s="43">
        <f>IF(AJ66=1,($R66-Image_corners!M$3)/Image_corners!M$2,-99)</f>
        <v>-99</v>
      </c>
      <c r="AL66" s="43">
        <f>IF(AJ66=1,($S66-Image_corners!M$4)/Image_corners!M$2,-99)</f>
        <v>-99</v>
      </c>
      <c r="AM66" s="43">
        <f>IF(ISNA(VLOOKUP($A66,Min_pix_val_per_plot!$AJ$3:$AO$325,4,FALSE)),0,IF(OR(VLOOKUP($A66,Min_pix_val_per_plot!$AJ$3:$AO$325,4,FALSE)=0,VLOOKUP($A66,Min_pix_val_per_plot!$AJ$3:$AO$325,5,FALSE)=0,VLOOKUP($A66,Min_pix_val_per_plot!$AJ$3:$AO$325,6,FALSE)=0),0,IF(VLOOKUP($A66,Min_pix_val_per_plot!$AJ$3:$AO$325,2,FALSE)&lt;1200,0,1)))</f>
        <v>0</v>
      </c>
      <c r="AN66" s="43">
        <f>IF(AM66=1,($R66-Image_corners!P$3)/Image_corners!P$2,-99)</f>
        <v>-99</v>
      </c>
      <c r="AO66" s="43">
        <f>IF(AM66=1,($S66-Image_corners!P$4)/Image_corners!P$2,-99)</f>
        <v>-99</v>
      </c>
      <c r="AP66" s="43">
        <f>IF(ISNA(VLOOKUP($A66,Min_pix_val_per_plot!$AQ$3:$AV$386,4,FALSE)),0,IF(OR(VLOOKUP($A66,Min_pix_val_per_plot!$AQ$3:$AV$386,4,FALSE)=0,VLOOKUP($A66,Min_pix_val_per_plot!$AQ$3:$AV$386,5,FALSE)=0,VLOOKUP($A66,Min_pix_val_per_plot!$AQ$3:$AV$386,6,FALSE)=0),0,IF(VLOOKUP($A66,Min_pix_val_per_plot!$AQ$3:$AV$386,2,FALSE)&lt;1200,0,1)))</f>
        <v>0</v>
      </c>
      <c r="AQ66" s="43">
        <f>IF(AP66=1,($R66-Image_corners!S$3)/Image_corners!S$2,-99)</f>
        <v>-99</v>
      </c>
      <c r="AR66" s="43">
        <f>IF(AP66=1,($S66-Image_corners!S$4)/Image_corners!S$2,-99)</f>
        <v>-99</v>
      </c>
      <c r="AS66" s="43">
        <f>IF(ISNA(VLOOKUP($A66,Min_pix_val_per_plot!$AX$3:$BC$331,4,FALSE)),0,IF(OR(VLOOKUP($A66,Min_pix_val_per_plot!$AX$3:$BC$331,4,FALSE)=0,VLOOKUP($A66,Min_pix_val_per_plot!$AX$3:$BC$331,5,FALSE)=0,VLOOKUP($A66,Min_pix_val_per_plot!$AX$3:$BC$331,6,FALSE)=0),0,IF(VLOOKUP($A66,Min_pix_val_per_plot!$AX$3:$BC$331,2,FALSE)&lt;1200,0,1)))</f>
        <v>1</v>
      </c>
      <c r="AT66" s="43">
        <f>IF(AS66=1,($R66-Image_corners!V$3)/Image_corners!V$2,-99)</f>
        <v>1047.5808793015312</v>
      </c>
      <c r="AU66" s="43">
        <f>IF(AS66=1,($S66-Image_corners!V$4)/Image_corners!V$2,-99)</f>
        <v>-1308.4701874740422</v>
      </c>
      <c r="AV66" s="43">
        <f>IF(ISNA(VLOOKUP($A66,Min_pix_val_per_plot!$BE$3:$BJ$296,4,FALSE)),0,IF(OR(VLOOKUP($A66,Min_pix_val_per_plot!$BE$3:$BJ$296,4,FALSE)=0,VLOOKUP($A66,Min_pix_val_per_plot!$BE$3:$BJ$296,5,FALSE)=0,VLOOKUP($A66,Min_pix_val_per_plot!$BE$3:$BJ$296,6,FALSE)=0),0,IF(VLOOKUP($A66,Min_pix_val_per_plot!$BE$3:$BJ$296,2,FALSE)&lt;1200,0,1)))</f>
        <v>1</v>
      </c>
      <c r="AW66" s="43">
        <f>IF(AV66=1,($R66-Image_corners!Y$3)/Image_corners!Y$2,-99)</f>
        <v>1047.5808793015312</v>
      </c>
      <c r="AX66" s="43">
        <f>IF(AV66=1,($S66-Image_corners!Y$4)/Image_corners!Y$2,-99)</f>
        <v>-1158.4701874740422</v>
      </c>
      <c r="AY66" s="43">
        <f>IF(ISNA(VLOOKUP($A66,Min_pix_val_per_plot!$BL$3:$BQ$59,4,FALSE)),0,IF(OR(VLOOKUP($A66,Min_pix_val_per_plot!$BL$3:$BQ$59,4,FALSE)=0,VLOOKUP($A66,Min_pix_val_per_plot!$BL$3:$BQ$59,5,FALSE)=0,VLOOKUP($A66,Min_pix_val_per_plot!$BL$3:$BQ$59,6,FALSE)=0),0,IF(VLOOKUP($A66,Min_pix_val_per_plot!$BL$3:$BQ$59,2,FALSE)&lt;1200,0,1)))</f>
        <v>0</v>
      </c>
      <c r="AZ66" s="43">
        <f>IF(AY66=1,($R66-Image_corners!AB$3)/Image_corners!AB$2,-99)</f>
        <v>-99</v>
      </c>
      <c r="BA66" s="43">
        <f>IF(AY66=1,($S66-Image_corners!AB$4)/Image_corners!AB$2,-99)</f>
        <v>-99</v>
      </c>
      <c r="BB66" s="43">
        <f>IF(ISNA(VLOOKUP($A66,Min_pix_val_per_plot!$BS$3:$BX$82,4,FALSE)),0,IF(OR(VLOOKUP($A66,Min_pix_val_per_plot!$BS$3:$BX$82,4,FALSE)=0,VLOOKUP($A66,Min_pix_val_per_plot!$BS$3:$BX$82,5,FALSE)=0,VLOOKUP($A66,Min_pix_val_per_plot!$BS$3:$BX$82,6,FALSE)=0),0,IF(VLOOKUP($A66,Min_pix_val_per_plot!$BS$3:$BX$82,2,FALSE)&lt;1200,0,1)))</f>
        <v>0</v>
      </c>
      <c r="BC66" s="43">
        <f>IF(BB66=1,($R66-Image_corners!AE$3)/Image_corners!AE$2,-99)</f>
        <v>-99</v>
      </c>
      <c r="BD66" s="43">
        <f>IF(BB66=1,($S66-Image_corners!AE$4)/Image_corners!AE$2,-99)</f>
        <v>-99</v>
      </c>
      <c r="BE66" s="43">
        <f>IF(ISNA(VLOOKUP($A66,Min_pix_val_per_plot!$BZ$3:$CE$66,4,FALSE)),0,IF(OR(VLOOKUP($A66,Min_pix_val_per_plot!$BZ$3:$CE$66,4,FALSE)=0,VLOOKUP($A66,Min_pix_val_per_plot!$BZ$3:$CE$66,5,FALSE)=0,VLOOKUP($A66,Min_pix_val_per_plot!$BZ$3:$CE$66,6,FALSE)=0),0,IF(VLOOKUP($A66,Min_pix_val_per_plot!$BZ$3:$CE$66,2,FALSE)&lt;1200,0,1)))</f>
        <v>0</v>
      </c>
      <c r="BF66" s="43">
        <f>IF(BE66=1,($R66-Image_corners!AH$3)/Image_corners!AH$2,-99)</f>
        <v>-99</v>
      </c>
      <c r="BG66" s="43">
        <f>IF(BE66=1,($S66-Image_corners!AH$4)/Image_corners!AH$2,-99)</f>
        <v>-99</v>
      </c>
    </row>
    <row r="67" spans="1:59">
      <c r="A67" s="36">
        <v>63</v>
      </c>
      <c r="B67" s="36">
        <v>2514519.3149999999</v>
      </c>
      <c r="C67" s="36">
        <v>6861537.2949999999</v>
      </c>
      <c r="D67" s="36">
        <v>170.489262</v>
      </c>
      <c r="E67" s="36">
        <v>1</v>
      </c>
      <c r="F67" s="36">
        <v>1</v>
      </c>
      <c r="G67" s="36">
        <v>1</v>
      </c>
      <c r="H67" s="39">
        <v>1302</v>
      </c>
      <c r="I67" s="39">
        <v>0.43164362519201199</v>
      </c>
      <c r="J67" s="39">
        <v>15.9150103759766</v>
      </c>
      <c r="K67" s="39">
        <v>10.866739897856901</v>
      </c>
      <c r="L67" s="39">
        <v>13.844397277832</v>
      </c>
      <c r="M67" s="39">
        <v>2560</v>
      </c>
      <c r="N67" s="39">
        <v>0.54960937499999996</v>
      </c>
      <c r="O67" s="39">
        <v>15.5160083007813</v>
      </c>
      <c r="P67" s="39">
        <v>10.4014008727657</v>
      </c>
      <c r="Q67" s="39">
        <v>13.1922015380859</v>
      </c>
      <c r="R67" s="41">
        <f t="shared" si="0"/>
        <v>356514.0587343701</v>
      </c>
      <c r="S67" s="41">
        <f t="shared" si="1"/>
        <v>6861634.2183867721</v>
      </c>
      <c r="T67" s="41">
        <f t="shared" si="2"/>
        <v>0.65219573974609979</v>
      </c>
      <c r="U67" s="41">
        <f t="shared" si="3"/>
        <v>-0.11796574980798796</v>
      </c>
      <c r="V67" s="41">
        <f t="shared" si="4"/>
        <v>1</v>
      </c>
      <c r="W67" s="41">
        <f t="shared" si="5"/>
        <v>1</v>
      </c>
      <c r="X67" s="43">
        <f>IF(ISNA(VLOOKUP($A67,Min_pix_val_per_plot!$A$3:$F$241,4,FALSE)),0,IF(OR(VLOOKUP($A67,Min_pix_val_per_plot!$A$3:$F$241,4,FALSE)=0,VLOOKUP($A67,Min_pix_val_per_plot!$A$3:$F$241,5,FALSE)=0,VLOOKUP($A67,Min_pix_val_per_plot!$A$3:$F$241,6,FALSE)=0),0,IF(VLOOKUP($A67,Min_pix_val_per_plot!$A$3:$F$241,2,FALSE)&lt;1200,0,1)))</f>
        <v>0</v>
      </c>
      <c r="Y67" s="43">
        <f>IF(X67=1,($R67-Image_corners!A$3)/Image_corners!A$2,-99)</f>
        <v>-99</v>
      </c>
      <c r="Z67" s="43">
        <f>IF(X67=1,($S67-Image_corners!A$4)/Image_corners!A$2,-99)</f>
        <v>-99</v>
      </c>
      <c r="AA67" s="43">
        <f>IF(ISNA(VLOOKUP($A67,Min_pix_val_per_plot!$H$3:$M$299,4,FALSE)),0,IF(OR(VLOOKUP($A67,Min_pix_val_per_plot!$H$3:$M$299,4,FALSE)=0,VLOOKUP($A67,Min_pix_val_per_plot!$H$3:$M$299,5,FALSE)=0,VLOOKUP($A67,Min_pix_val_per_plot!$H$3:$M$299,6,FALSE)=0),0,IF(VLOOKUP($A67,Min_pix_val_per_plot!$H$3:$M$299,2,FALSE)&lt;1200,0,1)))</f>
        <v>0</v>
      </c>
      <c r="AB67" s="43">
        <f>IF(AA67=1,($R67-Image_corners!D$3)/Image_corners!D$2,-99)</f>
        <v>-99</v>
      </c>
      <c r="AC67" s="43">
        <f>IF(AA67=1,($S67-Image_corners!D$4)/Image_corners!D$2,-99)</f>
        <v>-99</v>
      </c>
      <c r="AD67" s="43">
        <f>IF(ISNA(VLOOKUP($A67,Min_pix_val_per_plot!$O$3:$T$327,4,FALSE)),0,IF(OR(VLOOKUP($A67,Min_pix_val_per_plot!$O$3:$T$327,4,FALSE)=0,VLOOKUP($A67,Min_pix_val_per_plot!$O$3:$T$327,5,FALSE)=0,VLOOKUP($A67,Min_pix_val_per_plot!$O$3:$T$327,6,FALSE)=0),0,IF(VLOOKUP($A67,Min_pix_val_per_plot!$O$3:$T$327,2,FALSE)&lt;1200,0,1)))</f>
        <v>0</v>
      </c>
      <c r="AE67" s="43">
        <f>IF(AD67=1,($R67-Image_corners!G$3)/Image_corners!G$2,-99)</f>
        <v>-99</v>
      </c>
      <c r="AF67" s="43">
        <f>IF(AD67=1,($S67-Image_corners!G$4)/Image_corners!G$2,-99)</f>
        <v>-99</v>
      </c>
      <c r="AG67" s="43">
        <f>IF(ISNA(VLOOKUP($A67,Min_pix_val_per_plot!$V$3:$AA$335,4,FALSE)),0,IF(OR(VLOOKUP($A67,Min_pix_val_per_plot!$V$3:$AA$335,4,FALSE)=0,VLOOKUP($A67,Min_pix_val_per_plot!$V$3:$AA$335,5,FALSE)=0,VLOOKUP($A67,Min_pix_val_per_plot!$V$3:$AA$335,6,FALSE)=0),0,IF(VLOOKUP($A67,Min_pix_val_per_plot!$V$3:$AA$335,2,FALSE)&lt;1200,0,1)))</f>
        <v>0</v>
      </c>
      <c r="AH67" s="43">
        <f>IF(AG67=1,($R67-Image_corners!J$3)/Image_corners!J$2,-99)</f>
        <v>-99</v>
      </c>
      <c r="AI67" s="43">
        <f>IF(AG67=1,($S67-Image_corners!J$4)/Image_corners!J$2,-99)</f>
        <v>-99</v>
      </c>
      <c r="AJ67" s="43">
        <f>IF(ISNA(VLOOKUP($A67,Min_pix_val_per_plot!$AC$3:$AH$345,4,FALSE)),0,IF(OR(VLOOKUP($A67,Min_pix_val_per_plot!$AC$3:$AH$345,4,FALSE)=0,VLOOKUP($A67,Min_pix_val_per_plot!$AC$3:$AH$345,5,FALSE)=0,VLOOKUP($A67,Min_pix_val_per_plot!$AC$3:$AH$345,6,FALSE)=0),0,IF(VLOOKUP($A67,Min_pix_val_per_plot!$AC$3:$AH$345,2,FALSE)&lt;1200,0,1)))</f>
        <v>0</v>
      </c>
      <c r="AK67" s="43">
        <f>IF(AJ67=1,($R67-Image_corners!M$3)/Image_corners!M$2,-99)</f>
        <v>-99</v>
      </c>
      <c r="AL67" s="43">
        <f>IF(AJ67=1,($S67-Image_corners!M$4)/Image_corners!M$2,-99)</f>
        <v>-99</v>
      </c>
      <c r="AM67" s="43">
        <f>IF(ISNA(VLOOKUP($A67,Min_pix_val_per_plot!$AJ$3:$AO$325,4,FALSE)),0,IF(OR(VLOOKUP($A67,Min_pix_val_per_plot!$AJ$3:$AO$325,4,FALSE)=0,VLOOKUP($A67,Min_pix_val_per_plot!$AJ$3:$AO$325,5,FALSE)=0,VLOOKUP($A67,Min_pix_val_per_plot!$AJ$3:$AO$325,6,FALSE)=0),0,IF(VLOOKUP($A67,Min_pix_val_per_plot!$AJ$3:$AO$325,2,FALSE)&lt;1200,0,1)))</f>
        <v>0</v>
      </c>
      <c r="AN67" s="43">
        <f>IF(AM67=1,($R67-Image_corners!P$3)/Image_corners!P$2,-99)</f>
        <v>-99</v>
      </c>
      <c r="AO67" s="43">
        <f>IF(AM67=1,($S67-Image_corners!P$4)/Image_corners!P$2,-99)</f>
        <v>-99</v>
      </c>
      <c r="AP67" s="43">
        <f>IF(ISNA(VLOOKUP($A67,Min_pix_val_per_plot!$AQ$3:$AV$386,4,FALSE)),0,IF(OR(VLOOKUP($A67,Min_pix_val_per_plot!$AQ$3:$AV$386,4,FALSE)=0,VLOOKUP($A67,Min_pix_val_per_plot!$AQ$3:$AV$386,5,FALSE)=0,VLOOKUP($A67,Min_pix_val_per_plot!$AQ$3:$AV$386,6,FALSE)=0),0,IF(VLOOKUP($A67,Min_pix_val_per_plot!$AQ$3:$AV$386,2,FALSE)&lt;1200,0,1)))</f>
        <v>0</v>
      </c>
      <c r="AQ67" s="43">
        <f>IF(AP67=1,($R67-Image_corners!S$3)/Image_corners!S$2,-99)</f>
        <v>-99</v>
      </c>
      <c r="AR67" s="43">
        <f>IF(AP67=1,($S67-Image_corners!S$4)/Image_corners!S$2,-99)</f>
        <v>-99</v>
      </c>
      <c r="AS67" s="43">
        <f>IF(ISNA(VLOOKUP($A67,Min_pix_val_per_plot!$AX$3:$BC$331,4,FALSE)),0,IF(OR(VLOOKUP($A67,Min_pix_val_per_plot!$AX$3:$BC$331,4,FALSE)=0,VLOOKUP($A67,Min_pix_val_per_plot!$AX$3:$BC$331,5,FALSE)=0,VLOOKUP($A67,Min_pix_val_per_plot!$AX$3:$BC$331,6,FALSE)=0),0,IF(VLOOKUP($A67,Min_pix_val_per_plot!$AX$3:$BC$331,2,FALSE)&lt;1200,0,1)))</f>
        <v>0</v>
      </c>
      <c r="AT67" s="43">
        <f>IF(AS67=1,($R67-Image_corners!V$3)/Image_corners!V$2,-99)</f>
        <v>-99</v>
      </c>
      <c r="AU67" s="43">
        <f>IF(AS67=1,($S67-Image_corners!V$4)/Image_corners!V$2,-99)</f>
        <v>-99</v>
      </c>
      <c r="AV67" s="43">
        <f>IF(ISNA(VLOOKUP($A67,Min_pix_val_per_plot!$BE$3:$BJ$296,4,FALSE)),0,IF(OR(VLOOKUP($A67,Min_pix_val_per_plot!$BE$3:$BJ$296,4,FALSE)=0,VLOOKUP($A67,Min_pix_val_per_plot!$BE$3:$BJ$296,5,FALSE)=0,VLOOKUP($A67,Min_pix_val_per_plot!$BE$3:$BJ$296,6,FALSE)=0),0,IF(VLOOKUP($A67,Min_pix_val_per_plot!$BE$3:$BJ$296,2,FALSE)&lt;1200,0,1)))</f>
        <v>1</v>
      </c>
      <c r="AW67" s="43">
        <f>IF(AV67=1,($R67-Image_corners!Y$3)/Image_corners!Y$2,-99)</f>
        <v>1018.617468740209</v>
      </c>
      <c r="AX67" s="43">
        <f>IF(AV67=1,($S67-Image_corners!Y$4)/Image_corners!Y$2,-99)</f>
        <v>-1030.0632264558226</v>
      </c>
      <c r="AY67" s="43">
        <f>IF(ISNA(VLOOKUP($A67,Min_pix_val_per_plot!$BL$3:$BQ$59,4,FALSE)),0,IF(OR(VLOOKUP($A67,Min_pix_val_per_plot!$BL$3:$BQ$59,4,FALSE)=0,VLOOKUP($A67,Min_pix_val_per_plot!$BL$3:$BQ$59,5,FALSE)=0,VLOOKUP($A67,Min_pix_val_per_plot!$BL$3:$BQ$59,6,FALSE)=0),0,IF(VLOOKUP($A67,Min_pix_val_per_plot!$BL$3:$BQ$59,2,FALSE)&lt;1200,0,1)))</f>
        <v>0</v>
      </c>
      <c r="AZ67" s="43">
        <f>IF(AY67=1,($R67-Image_corners!AB$3)/Image_corners!AB$2,-99)</f>
        <v>-99</v>
      </c>
      <c r="BA67" s="43">
        <f>IF(AY67=1,($S67-Image_corners!AB$4)/Image_corners!AB$2,-99)</f>
        <v>-99</v>
      </c>
      <c r="BB67" s="43">
        <f>IF(ISNA(VLOOKUP($A67,Min_pix_val_per_plot!$BS$3:$BX$82,4,FALSE)),0,IF(OR(VLOOKUP($A67,Min_pix_val_per_plot!$BS$3:$BX$82,4,FALSE)=0,VLOOKUP($A67,Min_pix_val_per_plot!$BS$3:$BX$82,5,FALSE)=0,VLOOKUP($A67,Min_pix_val_per_plot!$BS$3:$BX$82,6,FALSE)=0),0,IF(VLOOKUP($A67,Min_pix_val_per_plot!$BS$3:$BX$82,2,FALSE)&lt;1200,0,1)))</f>
        <v>0</v>
      </c>
      <c r="BC67" s="43">
        <f>IF(BB67=1,($R67-Image_corners!AE$3)/Image_corners!AE$2,-99)</f>
        <v>-99</v>
      </c>
      <c r="BD67" s="43">
        <f>IF(BB67=1,($S67-Image_corners!AE$4)/Image_corners!AE$2,-99)</f>
        <v>-99</v>
      </c>
      <c r="BE67" s="43">
        <f>IF(ISNA(VLOOKUP($A67,Min_pix_val_per_plot!$BZ$3:$CE$66,4,FALSE)),0,IF(OR(VLOOKUP($A67,Min_pix_val_per_plot!$BZ$3:$CE$66,4,FALSE)=0,VLOOKUP($A67,Min_pix_val_per_plot!$BZ$3:$CE$66,5,FALSE)=0,VLOOKUP($A67,Min_pix_val_per_plot!$BZ$3:$CE$66,6,FALSE)=0),0,IF(VLOOKUP($A67,Min_pix_val_per_plot!$BZ$3:$CE$66,2,FALSE)&lt;1200,0,1)))</f>
        <v>0</v>
      </c>
      <c r="BF67" s="43">
        <f>IF(BE67=1,($R67-Image_corners!AH$3)/Image_corners!AH$2,-99)</f>
        <v>-99</v>
      </c>
      <c r="BG67" s="43">
        <f>IF(BE67=1,($S67-Image_corners!AH$4)/Image_corners!AH$2,-99)</f>
        <v>-99</v>
      </c>
    </row>
    <row r="68" spans="1:59">
      <c r="A68" s="36">
        <v>64</v>
      </c>
      <c r="B68" s="36">
        <v>2514547.3509999998</v>
      </c>
      <c r="C68" s="36">
        <v>6861741.733</v>
      </c>
      <c r="D68" s="36">
        <v>165.98502640000001</v>
      </c>
      <c r="E68" s="36">
        <v>1</v>
      </c>
      <c r="F68" s="36">
        <v>0</v>
      </c>
      <c r="G68" s="36">
        <v>2</v>
      </c>
      <c r="H68" s="39">
        <v>489</v>
      </c>
      <c r="I68" s="39">
        <v>0.32515337423312901</v>
      </c>
      <c r="J68" s="39">
        <v>13.9030017089844</v>
      </c>
      <c r="K68" s="39">
        <v>9.7497916296756806</v>
      </c>
      <c r="L68" s="39">
        <v>12.3282046508789</v>
      </c>
      <c r="M68" s="39">
        <v>6462</v>
      </c>
      <c r="N68" s="39">
        <v>0.44351593933766598</v>
      </c>
      <c r="O68" s="39">
        <v>13.5439929199219</v>
      </c>
      <c r="P68" s="39">
        <v>9.1195927303598694</v>
      </c>
      <c r="Q68" s="39">
        <v>11.8437518310547</v>
      </c>
      <c r="R68" s="41">
        <f t="shared" si="0"/>
        <v>356551.49070738733</v>
      </c>
      <c r="S68" s="41">
        <f t="shared" si="1"/>
        <v>6861837.1124132853</v>
      </c>
      <c r="T68" s="41">
        <f t="shared" si="2"/>
        <v>0.48445281982420063</v>
      </c>
      <c r="U68" s="41">
        <f t="shared" si="3"/>
        <v>-0.11836256510453697</v>
      </c>
      <c r="V68" s="41">
        <f t="shared" si="4"/>
        <v>1</v>
      </c>
      <c r="W68" s="41">
        <f t="shared" si="5"/>
        <v>1</v>
      </c>
      <c r="X68" s="43">
        <f>IF(ISNA(VLOOKUP($A68,Min_pix_val_per_plot!$A$3:$F$241,4,FALSE)),0,IF(OR(VLOOKUP($A68,Min_pix_val_per_plot!$A$3:$F$241,4,FALSE)=0,VLOOKUP($A68,Min_pix_val_per_plot!$A$3:$F$241,5,FALSE)=0,VLOOKUP($A68,Min_pix_val_per_plot!$A$3:$F$241,6,FALSE)=0),0,IF(VLOOKUP($A68,Min_pix_val_per_plot!$A$3:$F$241,2,FALSE)&lt;1200,0,1)))</f>
        <v>0</v>
      </c>
      <c r="Y68" s="43">
        <f>IF(X68=1,($R68-Image_corners!A$3)/Image_corners!A$2,-99)</f>
        <v>-99</v>
      </c>
      <c r="Z68" s="43">
        <f>IF(X68=1,($S68-Image_corners!A$4)/Image_corners!A$2,-99)</f>
        <v>-99</v>
      </c>
      <c r="AA68" s="43">
        <f>IF(ISNA(VLOOKUP($A68,Min_pix_val_per_plot!$H$3:$M$299,4,FALSE)),0,IF(OR(VLOOKUP($A68,Min_pix_val_per_plot!$H$3:$M$299,4,FALSE)=0,VLOOKUP($A68,Min_pix_val_per_plot!$H$3:$M$299,5,FALSE)=0,VLOOKUP($A68,Min_pix_val_per_plot!$H$3:$M$299,6,FALSE)=0),0,IF(VLOOKUP($A68,Min_pix_val_per_plot!$H$3:$M$299,2,FALSE)&lt;1200,0,1)))</f>
        <v>0</v>
      </c>
      <c r="AB68" s="43">
        <f>IF(AA68=1,($R68-Image_corners!D$3)/Image_corners!D$2,-99)</f>
        <v>-99</v>
      </c>
      <c r="AC68" s="43">
        <f>IF(AA68=1,($S68-Image_corners!D$4)/Image_corners!D$2,-99)</f>
        <v>-99</v>
      </c>
      <c r="AD68" s="43">
        <f>IF(ISNA(VLOOKUP($A68,Min_pix_val_per_plot!$O$3:$T$327,4,FALSE)),0,IF(OR(VLOOKUP($A68,Min_pix_val_per_plot!$O$3:$T$327,4,FALSE)=0,VLOOKUP($A68,Min_pix_val_per_plot!$O$3:$T$327,5,FALSE)=0,VLOOKUP($A68,Min_pix_val_per_plot!$O$3:$T$327,6,FALSE)=0),0,IF(VLOOKUP($A68,Min_pix_val_per_plot!$O$3:$T$327,2,FALSE)&lt;1200,0,1)))</f>
        <v>0</v>
      </c>
      <c r="AE68" s="43">
        <f>IF(AD68=1,($R68-Image_corners!G$3)/Image_corners!G$2,-99)</f>
        <v>-99</v>
      </c>
      <c r="AF68" s="43">
        <f>IF(AD68=1,($S68-Image_corners!G$4)/Image_corners!G$2,-99)</f>
        <v>-99</v>
      </c>
      <c r="AG68" s="43">
        <f>IF(ISNA(VLOOKUP($A68,Min_pix_val_per_plot!$V$3:$AA$335,4,FALSE)),0,IF(OR(VLOOKUP($A68,Min_pix_val_per_plot!$V$3:$AA$335,4,FALSE)=0,VLOOKUP($A68,Min_pix_val_per_plot!$V$3:$AA$335,5,FALSE)=0,VLOOKUP($A68,Min_pix_val_per_plot!$V$3:$AA$335,6,FALSE)=0),0,IF(VLOOKUP($A68,Min_pix_val_per_plot!$V$3:$AA$335,2,FALSE)&lt;1200,0,1)))</f>
        <v>0</v>
      </c>
      <c r="AH68" s="43">
        <f>IF(AG68=1,($R68-Image_corners!J$3)/Image_corners!J$2,-99)</f>
        <v>-99</v>
      </c>
      <c r="AI68" s="43">
        <f>IF(AG68=1,($S68-Image_corners!J$4)/Image_corners!J$2,-99)</f>
        <v>-99</v>
      </c>
      <c r="AJ68" s="43">
        <f>IF(ISNA(VLOOKUP($A68,Min_pix_val_per_plot!$AC$3:$AH$345,4,FALSE)),0,IF(OR(VLOOKUP($A68,Min_pix_val_per_plot!$AC$3:$AH$345,4,FALSE)=0,VLOOKUP($A68,Min_pix_val_per_plot!$AC$3:$AH$345,5,FALSE)=0,VLOOKUP($A68,Min_pix_val_per_plot!$AC$3:$AH$345,6,FALSE)=0),0,IF(VLOOKUP($A68,Min_pix_val_per_plot!$AC$3:$AH$345,2,FALSE)&lt;1200,0,1)))</f>
        <v>0</v>
      </c>
      <c r="AK68" s="43">
        <f>IF(AJ68=1,($R68-Image_corners!M$3)/Image_corners!M$2,-99)</f>
        <v>-99</v>
      </c>
      <c r="AL68" s="43">
        <f>IF(AJ68=1,($S68-Image_corners!M$4)/Image_corners!M$2,-99)</f>
        <v>-99</v>
      </c>
      <c r="AM68" s="43">
        <f>IF(ISNA(VLOOKUP($A68,Min_pix_val_per_plot!$AJ$3:$AO$325,4,FALSE)),0,IF(OR(VLOOKUP($A68,Min_pix_val_per_plot!$AJ$3:$AO$325,4,FALSE)=0,VLOOKUP($A68,Min_pix_val_per_plot!$AJ$3:$AO$325,5,FALSE)=0,VLOOKUP($A68,Min_pix_val_per_plot!$AJ$3:$AO$325,6,FALSE)=0),0,IF(VLOOKUP($A68,Min_pix_val_per_plot!$AJ$3:$AO$325,2,FALSE)&lt;1200,0,1)))</f>
        <v>0</v>
      </c>
      <c r="AN68" s="43">
        <f>IF(AM68=1,($R68-Image_corners!P$3)/Image_corners!P$2,-99)</f>
        <v>-99</v>
      </c>
      <c r="AO68" s="43">
        <f>IF(AM68=1,($S68-Image_corners!P$4)/Image_corners!P$2,-99)</f>
        <v>-99</v>
      </c>
      <c r="AP68" s="43">
        <f>IF(ISNA(VLOOKUP($A68,Min_pix_val_per_plot!$AQ$3:$AV$386,4,FALSE)),0,IF(OR(VLOOKUP($A68,Min_pix_val_per_plot!$AQ$3:$AV$386,4,FALSE)=0,VLOOKUP($A68,Min_pix_val_per_plot!$AQ$3:$AV$386,5,FALSE)=0,VLOOKUP($A68,Min_pix_val_per_plot!$AQ$3:$AV$386,6,FALSE)=0),0,IF(VLOOKUP($A68,Min_pix_val_per_plot!$AQ$3:$AV$386,2,FALSE)&lt;1200,0,1)))</f>
        <v>0</v>
      </c>
      <c r="AQ68" s="43">
        <f>IF(AP68=1,($R68-Image_corners!S$3)/Image_corners!S$2,-99)</f>
        <v>-99</v>
      </c>
      <c r="AR68" s="43">
        <f>IF(AP68=1,($S68-Image_corners!S$4)/Image_corners!S$2,-99)</f>
        <v>-99</v>
      </c>
      <c r="AS68" s="43">
        <f>IF(ISNA(VLOOKUP($A68,Min_pix_val_per_plot!$AX$3:$BC$331,4,FALSE)),0,IF(OR(VLOOKUP($A68,Min_pix_val_per_plot!$AX$3:$BC$331,4,FALSE)=0,VLOOKUP($A68,Min_pix_val_per_plot!$AX$3:$BC$331,5,FALSE)=0,VLOOKUP($A68,Min_pix_val_per_plot!$AX$3:$BC$331,6,FALSE)=0),0,IF(VLOOKUP($A68,Min_pix_val_per_plot!$AX$3:$BC$331,2,FALSE)&lt;1200,0,1)))</f>
        <v>0</v>
      </c>
      <c r="AT68" s="43">
        <f>IF(AS68=1,($R68-Image_corners!V$3)/Image_corners!V$2,-99)</f>
        <v>-99</v>
      </c>
      <c r="AU68" s="43">
        <f>IF(AS68=1,($S68-Image_corners!V$4)/Image_corners!V$2,-99)</f>
        <v>-99</v>
      </c>
      <c r="AV68" s="43">
        <f>IF(ISNA(VLOOKUP($A68,Min_pix_val_per_plot!$BE$3:$BJ$296,4,FALSE)),0,IF(OR(VLOOKUP($A68,Min_pix_val_per_plot!$BE$3:$BJ$296,4,FALSE)=0,VLOOKUP($A68,Min_pix_val_per_plot!$BE$3:$BJ$296,5,FALSE)=0,VLOOKUP($A68,Min_pix_val_per_plot!$BE$3:$BJ$296,6,FALSE)=0),0,IF(VLOOKUP($A68,Min_pix_val_per_plot!$BE$3:$BJ$296,2,FALSE)&lt;1200,0,1)))</f>
        <v>1</v>
      </c>
      <c r="AW68" s="43">
        <f>IF(AV68=1,($R68-Image_corners!Y$3)/Image_corners!Y$2,-99)</f>
        <v>1093.4814147746656</v>
      </c>
      <c r="AX68" s="43">
        <f>IF(AV68=1,($S68-Image_corners!Y$4)/Image_corners!Y$2,-99)</f>
        <v>-624.27517342939973</v>
      </c>
      <c r="AY68" s="43">
        <f>IF(ISNA(VLOOKUP($A68,Min_pix_val_per_plot!$BL$3:$BQ$59,4,FALSE)),0,IF(OR(VLOOKUP($A68,Min_pix_val_per_plot!$BL$3:$BQ$59,4,FALSE)=0,VLOOKUP($A68,Min_pix_val_per_plot!$BL$3:$BQ$59,5,FALSE)=0,VLOOKUP($A68,Min_pix_val_per_plot!$BL$3:$BQ$59,6,FALSE)=0),0,IF(VLOOKUP($A68,Min_pix_val_per_plot!$BL$3:$BQ$59,2,FALSE)&lt;1200,0,1)))</f>
        <v>0</v>
      </c>
      <c r="AZ68" s="43">
        <f>IF(AY68=1,($R68-Image_corners!AB$3)/Image_corners!AB$2,-99)</f>
        <v>-99</v>
      </c>
      <c r="BA68" s="43">
        <f>IF(AY68=1,($S68-Image_corners!AB$4)/Image_corners!AB$2,-99)</f>
        <v>-99</v>
      </c>
      <c r="BB68" s="43">
        <f>IF(ISNA(VLOOKUP($A68,Min_pix_val_per_plot!$BS$3:$BX$82,4,FALSE)),0,IF(OR(VLOOKUP($A68,Min_pix_val_per_plot!$BS$3:$BX$82,4,FALSE)=0,VLOOKUP($A68,Min_pix_val_per_plot!$BS$3:$BX$82,5,FALSE)=0,VLOOKUP($A68,Min_pix_val_per_plot!$BS$3:$BX$82,6,FALSE)=0),0,IF(VLOOKUP($A68,Min_pix_val_per_plot!$BS$3:$BX$82,2,FALSE)&lt;1200,0,1)))</f>
        <v>0</v>
      </c>
      <c r="BC68" s="43">
        <f>IF(BB68=1,($R68-Image_corners!AE$3)/Image_corners!AE$2,-99)</f>
        <v>-99</v>
      </c>
      <c r="BD68" s="43">
        <f>IF(BB68=1,($S68-Image_corners!AE$4)/Image_corners!AE$2,-99)</f>
        <v>-99</v>
      </c>
      <c r="BE68" s="43">
        <f>IF(ISNA(VLOOKUP($A68,Min_pix_val_per_plot!$BZ$3:$CE$66,4,FALSE)),0,IF(OR(VLOOKUP($A68,Min_pix_val_per_plot!$BZ$3:$CE$66,4,FALSE)=0,VLOOKUP($A68,Min_pix_val_per_plot!$BZ$3:$CE$66,5,FALSE)=0,VLOOKUP($A68,Min_pix_val_per_plot!$BZ$3:$CE$66,6,FALSE)=0),0,IF(VLOOKUP($A68,Min_pix_val_per_plot!$BZ$3:$CE$66,2,FALSE)&lt;1200,0,1)))</f>
        <v>0</v>
      </c>
      <c r="BF68" s="43">
        <f>IF(BE68=1,($R68-Image_corners!AH$3)/Image_corners!AH$2,-99)</f>
        <v>-99</v>
      </c>
      <c r="BG68" s="43">
        <f>IF(BE68=1,($S68-Image_corners!AH$4)/Image_corners!AH$2,-99)</f>
        <v>-99</v>
      </c>
    </row>
    <row r="69" spans="1:59">
      <c r="A69" s="36">
        <v>65</v>
      </c>
      <c r="B69" s="36">
        <v>2514560.8280000002</v>
      </c>
      <c r="C69" s="36">
        <v>6861866.6689999998</v>
      </c>
      <c r="D69" s="36">
        <v>169.6338614</v>
      </c>
      <c r="E69" s="36">
        <v>1</v>
      </c>
      <c r="F69" s="36">
        <v>0</v>
      </c>
      <c r="G69" s="36">
        <v>2</v>
      </c>
      <c r="H69" s="39">
        <v>447</v>
      </c>
      <c r="I69" s="39">
        <v>0.32885906040268498</v>
      </c>
      <c r="J69" s="39">
        <v>14.1350115966797</v>
      </c>
      <c r="K69" s="39">
        <v>9.8093571472168097</v>
      </c>
      <c r="L69" s="39">
        <v>12.8581622314453</v>
      </c>
      <c r="M69" s="39">
        <v>1023</v>
      </c>
      <c r="N69" s="39">
        <v>0.442815249266862</v>
      </c>
      <c r="O69" s="39">
        <v>13.4109973144531</v>
      </c>
      <c r="P69" s="39">
        <v>9.1685104209498505</v>
      </c>
      <c r="Q69" s="39">
        <v>11.984302825927699</v>
      </c>
      <c r="R69" s="41">
        <f t="shared" si="0"/>
        <v>356570.71422893798</v>
      </c>
      <c r="S69" s="41">
        <f t="shared" si="1"/>
        <v>6861961.2735592332</v>
      </c>
      <c r="T69" s="41">
        <f t="shared" si="2"/>
        <v>0.87385940551760122</v>
      </c>
      <c r="U69" s="41">
        <f t="shared" si="3"/>
        <v>-0.11395618886417702</v>
      </c>
      <c r="V69" s="41">
        <f t="shared" si="4"/>
        <v>1</v>
      </c>
      <c r="W69" s="41">
        <f t="shared" si="5"/>
        <v>0</v>
      </c>
      <c r="X69" s="43">
        <f>IF(ISNA(VLOOKUP($A69,Min_pix_val_per_plot!$A$3:$F$241,4,FALSE)),0,IF(OR(VLOOKUP($A69,Min_pix_val_per_plot!$A$3:$F$241,4,FALSE)=0,VLOOKUP($A69,Min_pix_val_per_plot!$A$3:$F$241,5,FALSE)=0,VLOOKUP($A69,Min_pix_val_per_plot!$A$3:$F$241,6,FALSE)=0),0,IF(VLOOKUP($A69,Min_pix_val_per_plot!$A$3:$F$241,2,FALSE)&lt;1200,0,1)))</f>
        <v>0</v>
      </c>
      <c r="Y69" s="43">
        <f>IF(X69=1,($R69-Image_corners!A$3)/Image_corners!A$2,-99)</f>
        <v>-99</v>
      </c>
      <c r="Z69" s="43">
        <f>IF(X69=1,($S69-Image_corners!A$4)/Image_corners!A$2,-99)</f>
        <v>-99</v>
      </c>
      <c r="AA69" s="43">
        <f>IF(ISNA(VLOOKUP($A69,Min_pix_val_per_plot!$H$3:$M$299,4,FALSE)),0,IF(OR(VLOOKUP($A69,Min_pix_val_per_plot!$H$3:$M$299,4,FALSE)=0,VLOOKUP($A69,Min_pix_val_per_plot!$H$3:$M$299,5,FALSE)=0,VLOOKUP($A69,Min_pix_val_per_plot!$H$3:$M$299,6,FALSE)=0),0,IF(VLOOKUP($A69,Min_pix_val_per_plot!$H$3:$M$299,2,FALSE)&lt;1200,0,1)))</f>
        <v>0</v>
      </c>
      <c r="AB69" s="43">
        <f>IF(AA69=1,($R69-Image_corners!D$3)/Image_corners!D$2,-99)</f>
        <v>-99</v>
      </c>
      <c r="AC69" s="43">
        <f>IF(AA69=1,($S69-Image_corners!D$4)/Image_corners!D$2,-99)</f>
        <v>-99</v>
      </c>
      <c r="AD69" s="43">
        <f>IF(ISNA(VLOOKUP($A69,Min_pix_val_per_plot!$O$3:$T$327,4,FALSE)),0,IF(OR(VLOOKUP($A69,Min_pix_val_per_plot!$O$3:$T$327,4,FALSE)=0,VLOOKUP($A69,Min_pix_val_per_plot!$O$3:$T$327,5,FALSE)=0,VLOOKUP($A69,Min_pix_val_per_plot!$O$3:$T$327,6,FALSE)=0),0,IF(VLOOKUP($A69,Min_pix_val_per_plot!$O$3:$T$327,2,FALSE)&lt;1200,0,1)))</f>
        <v>0</v>
      </c>
      <c r="AE69" s="43">
        <f>IF(AD69=1,($R69-Image_corners!G$3)/Image_corners!G$2,-99)</f>
        <v>-99</v>
      </c>
      <c r="AF69" s="43">
        <f>IF(AD69=1,($S69-Image_corners!G$4)/Image_corners!G$2,-99)</f>
        <v>-99</v>
      </c>
      <c r="AG69" s="43">
        <f>IF(ISNA(VLOOKUP($A69,Min_pix_val_per_plot!$V$3:$AA$335,4,FALSE)),0,IF(OR(VLOOKUP($A69,Min_pix_val_per_plot!$V$3:$AA$335,4,FALSE)=0,VLOOKUP($A69,Min_pix_val_per_plot!$V$3:$AA$335,5,FALSE)=0,VLOOKUP($A69,Min_pix_val_per_plot!$V$3:$AA$335,6,FALSE)=0),0,IF(VLOOKUP($A69,Min_pix_val_per_plot!$V$3:$AA$335,2,FALSE)&lt;1200,0,1)))</f>
        <v>0</v>
      </c>
      <c r="AH69" s="43">
        <f>IF(AG69=1,($R69-Image_corners!J$3)/Image_corners!J$2,-99)</f>
        <v>-99</v>
      </c>
      <c r="AI69" s="43">
        <f>IF(AG69=1,($S69-Image_corners!J$4)/Image_corners!J$2,-99)</f>
        <v>-99</v>
      </c>
      <c r="AJ69" s="43">
        <f>IF(ISNA(VLOOKUP($A69,Min_pix_val_per_plot!$AC$3:$AH$345,4,FALSE)),0,IF(OR(VLOOKUP($A69,Min_pix_val_per_plot!$AC$3:$AH$345,4,FALSE)=0,VLOOKUP($A69,Min_pix_val_per_plot!$AC$3:$AH$345,5,FALSE)=0,VLOOKUP($A69,Min_pix_val_per_plot!$AC$3:$AH$345,6,FALSE)=0),0,IF(VLOOKUP($A69,Min_pix_val_per_plot!$AC$3:$AH$345,2,FALSE)&lt;1200,0,1)))</f>
        <v>0</v>
      </c>
      <c r="AK69" s="43">
        <f>IF(AJ69=1,($R69-Image_corners!M$3)/Image_corners!M$2,-99)</f>
        <v>-99</v>
      </c>
      <c r="AL69" s="43">
        <f>IF(AJ69=1,($S69-Image_corners!M$4)/Image_corners!M$2,-99)</f>
        <v>-99</v>
      </c>
      <c r="AM69" s="43">
        <f>IF(ISNA(VLOOKUP($A69,Min_pix_val_per_plot!$AJ$3:$AO$325,4,FALSE)),0,IF(OR(VLOOKUP($A69,Min_pix_val_per_plot!$AJ$3:$AO$325,4,FALSE)=0,VLOOKUP($A69,Min_pix_val_per_plot!$AJ$3:$AO$325,5,FALSE)=0,VLOOKUP($A69,Min_pix_val_per_plot!$AJ$3:$AO$325,6,FALSE)=0),0,IF(VLOOKUP($A69,Min_pix_val_per_plot!$AJ$3:$AO$325,2,FALSE)&lt;1200,0,1)))</f>
        <v>0</v>
      </c>
      <c r="AN69" s="43">
        <f>IF(AM69=1,($R69-Image_corners!P$3)/Image_corners!P$2,-99)</f>
        <v>-99</v>
      </c>
      <c r="AO69" s="43">
        <f>IF(AM69=1,($S69-Image_corners!P$4)/Image_corners!P$2,-99)</f>
        <v>-99</v>
      </c>
      <c r="AP69" s="43">
        <f>IF(ISNA(VLOOKUP($A69,Min_pix_val_per_plot!$AQ$3:$AV$386,4,FALSE)),0,IF(OR(VLOOKUP($A69,Min_pix_val_per_plot!$AQ$3:$AV$386,4,FALSE)=0,VLOOKUP($A69,Min_pix_val_per_plot!$AQ$3:$AV$386,5,FALSE)=0,VLOOKUP($A69,Min_pix_val_per_plot!$AQ$3:$AV$386,6,FALSE)=0),0,IF(VLOOKUP($A69,Min_pix_val_per_plot!$AQ$3:$AV$386,2,FALSE)&lt;1200,0,1)))</f>
        <v>0</v>
      </c>
      <c r="AQ69" s="43">
        <f>IF(AP69=1,($R69-Image_corners!S$3)/Image_corners!S$2,-99)</f>
        <v>-99</v>
      </c>
      <c r="AR69" s="43">
        <f>IF(AP69=1,($S69-Image_corners!S$4)/Image_corners!S$2,-99)</f>
        <v>-99</v>
      </c>
      <c r="AS69" s="43">
        <f>IF(ISNA(VLOOKUP($A69,Min_pix_val_per_plot!$AX$3:$BC$331,4,FALSE)),0,IF(OR(VLOOKUP($A69,Min_pix_val_per_plot!$AX$3:$BC$331,4,FALSE)=0,VLOOKUP($A69,Min_pix_val_per_plot!$AX$3:$BC$331,5,FALSE)=0,VLOOKUP($A69,Min_pix_val_per_plot!$AX$3:$BC$331,6,FALSE)=0),0,IF(VLOOKUP($A69,Min_pix_val_per_plot!$AX$3:$BC$331,2,FALSE)&lt;1200,0,1)))</f>
        <v>0</v>
      </c>
      <c r="AT69" s="43">
        <f>IF(AS69=1,($R69-Image_corners!V$3)/Image_corners!V$2,-99)</f>
        <v>-99</v>
      </c>
      <c r="AU69" s="43">
        <f>IF(AS69=1,($S69-Image_corners!V$4)/Image_corners!V$2,-99)</f>
        <v>-99</v>
      </c>
      <c r="AV69" s="43">
        <f>IF(ISNA(VLOOKUP($A69,Min_pix_val_per_plot!$BE$3:$BJ$296,4,FALSE)),0,IF(OR(VLOOKUP($A69,Min_pix_val_per_plot!$BE$3:$BJ$296,4,FALSE)=0,VLOOKUP($A69,Min_pix_val_per_plot!$BE$3:$BJ$296,5,FALSE)=0,VLOOKUP($A69,Min_pix_val_per_plot!$BE$3:$BJ$296,6,FALSE)=0),0,IF(VLOOKUP($A69,Min_pix_val_per_plot!$BE$3:$BJ$296,2,FALSE)&lt;1200,0,1)))</f>
        <v>0</v>
      </c>
      <c r="AW69" s="43">
        <f>IF(AV69=1,($R69-Image_corners!Y$3)/Image_corners!Y$2,-99)</f>
        <v>-99</v>
      </c>
      <c r="AX69" s="43">
        <f>IF(AV69=1,($S69-Image_corners!Y$4)/Image_corners!Y$2,-99)</f>
        <v>-99</v>
      </c>
      <c r="AY69" s="43">
        <f>IF(ISNA(VLOOKUP($A69,Min_pix_val_per_plot!$BL$3:$BQ$59,4,FALSE)),0,IF(OR(VLOOKUP($A69,Min_pix_val_per_plot!$BL$3:$BQ$59,4,FALSE)=0,VLOOKUP($A69,Min_pix_val_per_plot!$BL$3:$BQ$59,5,FALSE)=0,VLOOKUP($A69,Min_pix_val_per_plot!$BL$3:$BQ$59,6,FALSE)=0),0,IF(VLOOKUP($A69,Min_pix_val_per_plot!$BL$3:$BQ$59,2,FALSE)&lt;1200,0,1)))</f>
        <v>0</v>
      </c>
      <c r="AZ69" s="43">
        <f>IF(AY69=1,($R69-Image_corners!AB$3)/Image_corners!AB$2,-99)</f>
        <v>-99</v>
      </c>
      <c r="BA69" s="43">
        <f>IF(AY69=1,($S69-Image_corners!AB$4)/Image_corners!AB$2,-99)</f>
        <v>-99</v>
      </c>
      <c r="BB69" s="43">
        <f>IF(ISNA(VLOOKUP($A69,Min_pix_val_per_plot!$BS$3:$BX$82,4,FALSE)),0,IF(OR(VLOOKUP($A69,Min_pix_val_per_plot!$BS$3:$BX$82,4,FALSE)=0,VLOOKUP($A69,Min_pix_val_per_plot!$BS$3:$BX$82,5,FALSE)=0,VLOOKUP($A69,Min_pix_val_per_plot!$BS$3:$BX$82,6,FALSE)=0),0,IF(VLOOKUP($A69,Min_pix_val_per_plot!$BS$3:$BX$82,2,FALSE)&lt;1200,0,1)))</f>
        <v>0</v>
      </c>
      <c r="BC69" s="43">
        <f>IF(BB69=1,($R69-Image_corners!AE$3)/Image_corners!AE$2,-99)</f>
        <v>-99</v>
      </c>
      <c r="BD69" s="43">
        <f>IF(BB69=1,($S69-Image_corners!AE$4)/Image_corners!AE$2,-99)</f>
        <v>-99</v>
      </c>
      <c r="BE69" s="43">
        <f>IF(ISNA(VLOOKUP($A69,Min_pix_val_per_plot!$BZ$3:$CE$66,4,FALSE)),0,IF(OR(VLOOKUP($A69,Min_pix_val_per_plot!$BZ$3:$CE$66,4,FALSE)=0,VLOOKUP($A69,Min_pix_val_per_plot!$BZ$3:$CE$66,5,FALSE)=0,VLOOKUP($A69,Min_pix_val_per_plot!$BZ$3:$CE$66,6,FALSE)=0),0,IF(VLOOKUP($A69,Min_pix_val_per_plot!$BZ$3:$CE$66,2,FALSE)&lt;1200,0,1)))</f>
        <v>0</v>
      </c>
      <c r="BF69" s="43">
        <f>IF(BE69=1,($R69-Image_corners!AH$3)/Image_corners!AH$2,-99)</f>
        <v>-99</v>
      </c>
      <c r="BG69" s="43">
        <f>IF(BE69=1,($S69-Image_corners!AH$4)/Image_corners!AH$2,-99)</f>
        <v>-99</v>
      </c>
    </row>
    <row r="70" spans="1:59">
      <c r="A70" s="36">
        <v>66</v>
      </c>
      <c r="B70" s="36">
        <v>2514653.8539999998</v>
      </c>
      <c r="C70" s="36">
        <v>6859327.6619999995</v>
      </c>
      <c r="D70" s="36">
        <v>188.18264719999999</v>
      </c>
      <c r="E70" s="36">
        <v>2</v>
      </c>
      <c r="F70" s="36">
        <v>0</v>
      </c>
      <c r="G70" s="36">
        <v>2</v>
      </c>
      <c r="H70" s="39">
        <v>495</v>
      </c>
      <c r="I70" s="39">
        <v>0.185858585858586</v>
      </c>
      <c r="J70" s="39">
        <v>27.406999511718801</v>
      </c>
      <c r="K70" s="39">
        <v>18.2257438019783</v>
      </c>
      <c r="L70" s="39">
        <v>25.0553088378906</v>
      </c>
      <c r="M70" s="39">
        <v>595</v>
      </c>
      <c r="N70" s="39">
        <v>0.23361344537815101</v>
      </c>
      <c r="O70" s="39">
        <v>27.429002685546902</v>
      </c>
      <c r="P70" s="39">
        <v>17.213300494813101</v>
      </c>
      <c r="Q70" s="39">
        <v>24.334257049560598</v>
      </c>
      <c r="R70" s="41">
        <f t="shared" ref="R70:R133" si="6">-2471441.562 + 0.9987798071 *B70+ 0.04612734592 *C70</f>
        <v>356546.5090650905</v>
      </c>
      <c r="S70" s="41">
        <f t="shared" ref="S70:S133" si="7" xml:space="preserve"> 124518.3273 - 0.04613846192 * B70 + 0.9987750048 * C70</f>
        <v>6859421.0847540619</v>
      </c>
      <c r="T70" s="41">
        <f t="shared" ref="T70:T133" si="8">L70-Q70</f>
        <v>0.72105178833000139</v>
      </c>
      <c r="U70" s="41">
        <f t="shared" ref="U70:U133" si="9">I70-N70</f>
        <v>-4.7754859519565013E-2</v>
      </c>
      <c r="V70" s="41">
        <f t="shared" ref="V70:V133" si="10">IF(I70=-99,0,IF(T70&lt;-1,0,1))</f>
        <v>1</v>
      </c>
      <c r="W70" s="41">
        <f t="shared" ref="W70:W133" si="11">IF(AND(X70=0,AA70=0,AD70=0,AG70=0,AJ70=0,AM70=0,AP70=0,AS70=0,AV70=0,AY70=0,BB70=0,BE70=0),0,1)</f>
        <v>1</v>
      </c>
      <c r="X70" s="43">
        <f>IF(ISNA(VLOOKUP($A70,Min_pix_val_per_plot!$A$3:$F$241,4,FALSE)),0,IF(OR(VLOOKUP($A70,Min_pix_val_per_plot!$A$3:$F$241,4,FALSE)=0,VLOOKUP($A70,Min_pix_val_per_plot!$A$3:$F$241,5,FALSE)=0,VLOOKUP($A70,Min_pix_val_per_plot!$A$3:$F$241,6,FALSE)=0),0,IF(VLOOKUP($A70,Min_pix_val_per_plot!$A$3:$F$241,2,FALSE)&lt;1200,0,1)))</f>
        <v>0</v>
      </c>
      <c r="Y70" s="43">
        <f>IF(X70=1,($R70-Image_corners!A$3)/Image_corners!A$2,-99)</f>
        <v>-99</v>
      </c>
      <c r="Z70" s="43">
        <f>IF(X70=1,($S70-Image_corners!A$4)/Image_corners!A$2,-99)</f>
        <v>-99</v>
      </c>
      <c r="AA70" s="43">
        <f>IF(ISNA(VLOOKUP($A70,Min_pix_val_per_plot!$H$3:$M$299,4,FALSE)),0,IF(OR(VLOOKUP($A70,Min_pix_val_per_plot!$H$3:$M$299,4,FALSE)=0,VLOOKUP($A70,Min_pix_val_per_plot!$H$3:$M$299,5,FALSE)=0,VLOOKUP($A70,Min_pix_val_per_plot!$H$3:$M$299,6,FALSE)=0),0,IF(VLOOKUP($A70,Min_pix_val_per_plot!$H$3:$M$299,2,FALSE)&lt;1200,0,1)))</f>
        <v>1</v>
      </c>
      <c r="AB70" s="43">
        <f>IF(AA70=1,($R70-Image_corners!D$3)/Image_corners!D$2,-99)</f>
        <v>1083.518130181008</v>
      </c>
      <c r="AC70" s="43">
        <f>IF(AA70=1,($S70-Image_corners!D$4)/Image_corners!D$2,-99)</f>
        <v>-1882.3304918762296</v>
      </c>
      <c r="AD70" s="43">
        <f>IF(ISNA(VLOOKUP($A70,Min_pix_val_per_plot!$O$3:$T$327,4,FALSE)),0,IF(OR(VLOOKUP($A70,Min_pix_val_per_plot!$O$3:$T$327,4,FALSE)=0,VLOOKUP($A70,Min_pix_val_per_plot!$O$3:$T$327,5,FALSE)=0,VLOOKUP($A70,Min_pix_val_per_plot!$O$3:$T$327,6,FALSE)=0),0,IF(VLOOKUP($A70,Min_pix_val_per_plot!$O$3:$T$327,2,FALSE)&lt;1200,0,1)))</f>
        <v>0</v>
      </c>
      <c r="AE70" s="43">
        <f>IF(AD70=1,($R70-Image_corners!G$3)/Image_corners!G$2,-99)</f>
        <v>-99</v>
      </c>
      <c r="AF70" s="43">
        <f>IF(AD70=1,($S70-Image_corners!G$4)/Image_corners!G$2,-99)</f>
        <v>-99</v>
      </c>
      <c r="AG70" s="43">
        <f>IF(ISNA(VLOOKUP($A70,Min_pix_val_per_plot!$V$3:$AA$335,4,FALSE)),0,IF(OR(VLOOKUP($A70,Min_pix_val_per_plot!$V$3:$AA$335,4,FALSE)=0,VLOOKUP($A70,Min_pix_val_per_plot!$V$3:$AA$335,5,FALSE)=0,VLOOKUP($A70,Min_pix_val_per_plot!$V$3:$AA$335,6,FALSE)=0),0,IF(VLOOKUP($A70,Min_pix_val_per_plot!$V$3:$AA$335,2,FALSE)&lt;1200,0,1)))</f>
        <v>0</v>
      </c>
      <c r="AH70" s="43">
        <f>IF(AG70=1,($R70-Image_corners!J$3)/Image_corners!J$2,-99)</f>
        <v>-99</v>
      </c>
      <c r="AI70" s="43">
        <f>IF(AG70=1,($S70-Image_corners!J$4)/Image_corners!J$2,-99)</f>
        <v>-99</v>
      </c>
      <c r="AJ70" s="43">
        <f>IF(ISNA(VLOOKUP($A70,Min_pix_val_per_plot!$AC$3:$AH$345,4,FALSE)),0,IF(OR(VLOOKUP($A70,Min_pix_val_per_plot!$AC$3:$AH$345,4,FALSE)=0,VLOOKUP($A70,Min_pix_val_per_plot!$AC$3:$AH$345,5,FALSE)=0,VLOOKUP($A70,Min_pix_val_per_plot!$AC$3:$AH$345,6,FALSE)=0),0,IF(VLOOKUP($A70,Min_pix_val_per_plot!$AC$3:$AH$345,2,FALSE)&lt;1200,0,1)))</f>
        <v>0</v>
      </c>
      <c r="AK70" s="43">
        <f>IF(AJ70=1,($R70-Image_corners!M$3)/Image_corners!M$2,-99)</f>
        <v>-99</v>
      </c>
      <c r="AL70" s="43">
        <f>IF(AJ70=1,($S70-Image_corners!M$4)/Image_corners!M$2,-99)</f>
        <v>-99</v>
      </c>
      <c r="AM70" s="43">
        <f>IF(ISNA(VLOOKUP($A70,Min_pix_val_per_plot!$AJ$3:$AO$325,4,FALSE)),0,IF(OR(VLOOKUP($A70,Min_pix_val_per_plot!$AJ$3:$AO$325,4,FALSE)=0,VLOOKUP($A70,Min_pix_val_per_plot!$AJ$3:$AO$325,5,FALSE)=0,VLOOKUP($A70,Min_pix_val_per_plot!$AJ$3:$AO$325,6,FALSE)=0),0,IF(VLOOKUP($A70,Min_pix_val_per_plot!$AJ$3:$AO$325,2,FALSE)&lt;1200,0,1)))</f>
        <v>0</v>
      </c>
      <c r="AN70" s="43">
        <f>IF(AM70=1,($R70-Image_corners!P$3)/Image_corners!P$2,-99)</f>
        <v>-99</v>
      </c>
      <c r="AO70" s="43">
        <f>IF(AM70=1,($S70-Image_corners!P$4)/Image_corners!P$2,-99)</f>
        <v>-99</v>
      </c>
      <c r="AP70" s="43">
        <f>IF(ISNA(VLOOKUP($A70,Min_pix_val_per_plot!$AQ$3:$AV$386,4,FALSE)),0,IF(OR(VLOOKUP($A70,Min_pix_val_per_plot!$AQ$3:$AV$386,4,FALSE)=0,VLOOKUP($A70,Min_pix_val_per_plot!$AQ$3:$AV$386,5,FALSE)=0,VLOOKUP($A70,Min_pix_val_per_plot!$AQ$3:$AV$386,6,FALSE)=0),0,IF(VLOOKUP($A70,Min_pix_val_per_plot!$AQ$3:$AV$386,2,FALSE)&lt;1200,0,1)))</f>
        <v>0</v>
      </c>
      <c r="AQ70" s="43">
        <f>IF(AP70=1,($R70-Image_corners!S$3)/Image_corners!S$2,-99)</f>
        <v>-99</v>
      </c>
      <c r="AR70" s="43">
        <f>IF(AP70=1,($S70-Image_corners!S$4)/Image_corners!S$2,-99)</f>
        <v>-99</v>
      </c>
      <c r="AS70" s="43">
        <f>IF(ISNA(VLOOKUP($A70,Min_pix_val_per_plot!$AX$3:$BC$331,4,FALSE)),0,IF(OR(VLOOKUP($A70,Min_pix_val_per_plot!$AX$3:$BC$331,4,FALSE)=0,VLOOKUP($A70,Min_pix_val_per_plot!$AX$3:$BC$331,5,FALSE)=0,VLOOKUP($A70,Min_pix_val_per_plot!$AX$3:$BC$331,6,FALSE)=0),0,IF(VLOOKUP($A70,Min_pix_val_per_plot!$AX$3:$BC$331,2,FALSE)&lt;1200,0,1)))</f>
        <v>0</v>
      </c>
      <c r="AT70" s="43">
        <f>IF(AS70=1,($R70-Image_corners!V$3)/Image_corners!V$2,-99)</f>
        <v>-99</v>
      </c>
      <c r="AU70" s="43">
        <f>IF(AS70=1,($S70-Image_corners!V$4)/Image_corners!V$2,-99)</f>
        <v>-99</v>
      </c>
      <c r="AV70" s="43">
        <f>IF(ISNA(VLOOKUP($A70,Min_pix_val_per_plot!$BE$3:$BJ$296,4,FALSE)),0,IF(OR(VLOOKUP($A70,Min_pix_val_per_plot!$BE$3:$BJ$296,4,FALSE)=0,VLOOKUP($A70,Min_pix_val_per_plot!$BE$3:$BJ$296,5,FALSE)=0,VLOOKUP($A70,Min_pix_val_per_plot!$BE$3:$BJ$296,6,FALSE)=0),0,IF(VLOOKUP($A70,Min_pix_val_per_plot!$BE$3:$BJ$296,2,FALSE)&lt;1200,0,1)))</f>
        <v>0</v>
      </c>
      <c r="AW70" s="43">
        <f>IF(AV70=1,($R70-Image_corners!Y$3)/Image_corners!Y$2,-99)</f>
        <v>-99</v>
      </c>
      <c r="AX70" s="43">
        <f>IF(AV70=1,($S70-Image_corners!Y$4)/Image_corners!Y$2,-99)</f>
        <v>-99</v>
      </c>
      <c r="AY70" s="43">
        <f>IF(ISNA(VLOOKUP($A70,Min_pix_val_per_plot!$BL$3:$BQ$59,4,FALSE)),0,IF(OR(VLOOKUP($A70,Min_pix_val_per_plot!$BL$3:$BQ$59,4,FALSE)=0,VLOOKUP($A70,Min_pix_val_per_plot!$BL$3:$BQ$59,5,FALSE)=0,VLOOKUP($A70,Min_pix_val_per_plot!$BL$3:$BQ$59,6,FALSE)=0),0,IF(VLOOKUP($A70,Min_pix_val_per_plot!$BL$3:$BQ$59,2,FALSE)&lt;1200,0,1)))</f>
        <v>0</v>
      </c>
      <c r="AZ70" s="43">
        <f>IF(AY70=1,($R70-Image_corners!AB$3)/Image_corners!AB$2,-99)</f>
        <v>-99</v>
      </c>
      <c r="BA70" s="43">
        <f>IF(AY70=1,($S70-Image_corners!AB$4)/Image_corners!AB$2,-99)</f>
        <v>-99</v>
      </c>
      <c r="BB70" s="43">
        <f>IF(ISNA(VLOOKUP($A70,Min_pix_val_per_plot!$BS$3:$BX$82,4,FALSE)),0,IF(OR(VLOOKUP($A70,Min_pix_val_per_plot!$BS$3:$BX$82,4,FALSE)=0,VLOOKUP($A70,Min_pix_val_per_plot!$BS$3:$BX$82,5,FALSE)=0,VLOOKUP($A70,Min_pix_val_per_plot!$BS$3:$BX$82,6,FALSE)=0),0,IF(VLOOKUP($A70,Min_pix_val_per_plot!$BS$3:$BX$82,2,FALSE)&lt;1200,0,1)))</f>
        <v>0</v>
      </c>
      <c r="BC70" s="43">
        <f>IF(BB70=1,($R70-Image_corners!AE$3)/Image_corners!AE$2,-99)</f>
        <v>-99</v>
      </c>
      <c r="BD70" s="43">
        <f>IF(BB70=1,($S70-Image_corners!AE$4)/Image_corners!AE$2,-99)</f>
        <v>-99</v>
      </c>
      <c r="BE70" s="43">
        <f>IF(ISNA(VLOOKUP($A70,Min_pix_val_per_plot!$BZ$3:$CE$66,4,FALSE)),0,IF(OR(VLOOKUP($A70,Min_pix_val_per_plot!$BZ$3:$CE$66,4,FALSE)=0,VLOOKUP($A70,Min_pix_val_per_plot!$BZ$3:$CE$66,5,FALSE)=0,VLOOKUP($A70,Min_pix_val_per_plot!$BZ$3:$CE$66,6,FALSE)=0),0,IF(VLOOKUP($A70,Min_pix_val_per_plot!$BZ$3:$CE$66,2,FALSE)&lt;1200,0,1)))</f>
        <v>0</v>
      </c>
      <c r="BF70" s="43">
        <f>IF(BE70=1,($R70-Image_corners!AH$3)/Image_corners!AH$2,-99)</f>
        <v>-99</v>
      </c>
      <c r="BG70" s="43">
        <f>IF(BE70=1,($S70-Image_corners!AH$4)/Image_corners!AH$2,-99)</f>
        <v>-99</v>
      </c>
    </row>
    <row r="71" spans="1:59">
      <c r="A71" s="36">
        <v>67</v>
      </c>
      <c r="B71" s="36">
        <v>2514689.5559999999</v>
      </c>
      <c r="C71" s="36">
        <v>6859492.1710000001</v>
      </c>
      <c r="D71" s="36">
        <v>178.34536299999999</v>
      </c>
      <c r="E71" s="36">
        <v>3</v>
      </c>
      <c r="F71" s="36">
        <v>1</v>
      </c>
      <c r="G71" s="36">
        <v>2</v>
      </c>
      <c r="H71" s="39">
        <v>1838</v>
      </c>
      <c r="I71" s="39">
        <v>0.26006528835691001</v>
      </c>
      <c r="J71" s="39">
        <v>17.9779986572266</v>
      </c>
      <c r="K71" s="39">
        <v>11.895162696838399</v>
      </c>
      <c r="L71" s="39">
        <v>16.082717437744201</v>
      </c>
      <c r="M71" s="39">
        <v>1085</v>
      </c>
      <c r="N71" s="39">
        <v>0.380645161290323</v>
      </c>
      <c r="O71" s="39">
        <v>17.2460040283203</v>
      </c>
      <c r="P71" s="39">
        <v>11.3478745197115</v>
      </c>
      <c r="Q71" s="39">
        <v>15.408808441162099</v>
      </c>
      <c r="R71" s="41">
        <f t="shared" si="6"/>
        <v>356589.75586531323</v>
      </c>
      <c r="S71" s="41">
        <f t="shared" si="7"/>
        <v>6859583.74499596</v>
      </c>
      <c r="T71" s="41">
        <f t="shared" si="8"/>
        <v>0.67390899658210124</v>
      </c>
      <c r="U71" s="41">
        <f t="shared" si="9"/>
        <v>-0.12057987293341299</v>
      </c>
      <c r="V71" s="41">
        <f t="shared" si="10"/>
        <v>1</v>
      </c>
      <c r="W71" s="41">
        <f t="shared" si="11"/>
        <v>1</v>
      </c>
      <c r="X71" s="43">
        <f>IF(ISNA(VLOOKUP($A71,Min_pix_val_per_plot!$A$3:$F$241,4,FALSE)),0,IF(OR(VLOOKUP($A71,Min_pix_val_per_plot!$A$3:$F$241,4,FALSE)=0,VLOOKUP($A71,Min_pix_val_per_plot!$A$3:$F$241,5,FALSE)=0,VLOOKUP($A71,Min_pix_val_per_plot!$A$3:$F$241,6,FALSE)=0),0,IF(VLOOKUP($A71,Min_pix_val_per_plot!$A$3:$F$241,2,FALSE)&lt;1200,0,1)))</f>
        <v>0</v>
      </c>
      <c r="Y71" s="43">
        <f>IF(X71=1,($R71-Image_corners!A$3)/Image_corners!A$2,-99)</f>
        <v>-99</v>
      </c>
      <c r="Z71" s="43">
        <f>IF(X71=1,($S71-Image_corners!A$4)/Image_corners!A$2,-99)</f>
        <v>-99</v>
      </c>
      <c r="AA71" s="43">
        <f>IF(ISNA(VLOOKUP($A71,Min_pix_val_per_plot!$H$3:$M$299,4,FALSE)),0,IF(OR(VLOOKUP($A71,Min_pix_val_per_plot!$H$3:$M$299,4,FALSE)=0,VLOOKUP($A71,Min_pix_val_per_plot!$H$3:$M$299,5,FALSE)=0,VLOOKUP($A71,Min_pix_val_per_plot!$H$3:$M$299,6,FALSE)=0),0,IF(VLOOKUP($A71,Min_pix_val_per_plot!$H$3:$M$299,2,FALSE)&lt;1200,0,1)))</f>
        <v>1</v>
      </c>
      <c r="AB71" s="43">
        <f>IF(AA71=1,($R71-Image_corners!D$3)/Image_corners!D$2,-99)</f>
        <v>1170.0117306264583</v>
      </c>
      <c r="AC71" s="43">
        <f>IF(AA71=1,($S71-Image_corners!D$4)/Image_corners!D$2,-99)</f>
        <v>-1557.0100080799311</v>
      </c>
      <c r="AD71" s="43">
        <f>IF(ISNA(VLOOKUP($A71,Min_pix_val_per_plot!$O$3:$T$327,4,FALSE)),0,IF(OR(VLOOKUP($A71,Min_pix_val_per_plot!$O$3:$T$327,4,FALSE)=0,VLOOKUP($A71,Min_pix_val_per_plot!$O$3:$T$327,5,FALSE)=0,VLOOKUP($A71,Min_pix_val_per_plot!$O$3:$T$327,6,FALSE)=0),0,IF(VLOOKUP($A71,Min_pix_val_per_plot!$O$3:$T$327,2,FALSE)&lt;1200,0,1)))</f>
        <v>1</v>
      </c>
      <c r="AE71" s="43">
        <f>IF(AD71=1,($R71-Image_corners!G$3)/Image_corners!G$2,-99)</f>
        <v>1170.0117306264583</v>
      </c>
      <c r="AF71" s="43">
        <f>IF(AD71=1,($S71-Image_corners!G$4)/Image_corners!G$2,-99)</f>
        <v>-2339.0100080799311</v>
      </c>
      <c r="AG71" s="43">
        <f>IF(ISNA(VLOOKUP($A71,Min_pix_val_per_plot!$V$3:$AA$335,4,FALSE)),0,IF(OR(VLOOKUP($A71,Min_pix_val_per_plot!$V$3:$AA$335,4,FALSE)=0,VLOOKUP($A71,Min_pix_val_per_plot!$V$3:$AA$335,5,FALSE)=0,VLOOKUP($A71,Min_pix_val_per_plot!$V$3:$AA$335,6,FALSE)=0),0,IF(VLOOKUP($A71,Min_pix_val_per_plot!$V$3:$AA$335,2,FALSE)&lt;1200,0,1)))</f>
        <v>0</v>
      </c>
      <c r="AH71" s="43">
        <f>IF(AG71=1,($R71-Image_corners!J$3)/Image_corners!J$2,-99)</f>
        <v>-99</v>
      </c>
      <c r="AI71" s="43">
        <f>IF(AG71=1,($S71-Image_corners!J$4)/Image_corners!J$2,-99)</f>
        <v>-99</v>
      </c>
      <c r="AJ71" s="43">
        <f>IF(ISNA(VLOOKUP($A71,Min_pix_val_per_plot!$AC$3:$AH$345,4,FALSE)),0,IF(OR(VLOOKUP($A71,Min_pix_val_per_plot!$AC$3:$AH$345,4,FALSE)=0,VLOOKUP($A71,Min_pix_val_per_plot!$AC$3:$AH$345,5,FALSE)=0,VLOOKUP($A71,Min_pix_val_per_plot!$AC$3:$AH$345,6,FALSE)=0),0,IF(VLOOKUP($A71,Min_pix_val_per_plot!$AC$3:$AH$345,2,FALSE)&lt;1200,0,1)))</f>
        <v>0</v>
      </c>
      <c r="AK71" s="43">
        <f>IF(AJ71=1,($R71-Image_corners!M$3)/Image_corners!M$2,-99)</f>
        <v>-99</v>
      </c>
      <c r="AL71" s="43">
        <f>IF(AJ71=1,($S71-Image_corners!M$4)/Image_corners!M$2,-99)</f>
        <v>-99</v>
      </c>
      <c r="AM71" s="43">
        <f>IF(ISNA(VLOOKUP($A71,Min_pix_val_per_plot!$AJ$3:$AO$325,4,FALSE)),0,IF(OR(VLOOKUP($A71,Min_pix_val_per_plot!$AJ$3:$AO$325,4,FALSE)=0,VLOOKUP($A71,Min_pix_val_per_plot!$AJ$3:$AO$325,5,FALSE)=0,VLOOKUP($A71,Min_pix_val_per_plot!$AJ$3:$AO$325,6,FALSE)=0),0,IF(VLOOKUP($A71,Min_pix_val_per_plot!$AJ$3:$AO$325,2,FALSE)&lt;1200,0,1)))</f>
        <v>0</v>
      </c>
      <c r="AN71" s="43">
        <f>IF(AM71=1,($R71-Image_corners!P$3)/Image_corners!P$2,-99)</f>
        <v>-99</v>
      </c>
      <c r="AO71" s="43">
        <f>IF(AM71=1,($S71-Image_corners!P$4)/Image_corners!P$2,-99)</f>
        <v>-99</v>
      </c>
      <c r="AP71" s="43">
        <f>IF(ISNA(VLOOKUP($A71,Min_pix_val_per_plot!$AQ$3:$AV$386,4,FALSE)),0,IF(OR(VLOOKUP($A71,Min_pix_val_per_plot!$AQ$3:$AV$386,4,FALSE)=0,VLOOKUP($A71,Min_pix_val_per_plot!$AQ$3:$AV$386,5,FALSE)=0,VLOOKUP($A71,Min_pix_val_per_plot!$AQ$3:$AV$386,6,FALSE)=0),0,IF(VLOOKUP($A71,Min_pix_val_per_plot!$AQ$3:$AV$386,2,FALSE)&lt;1200,0,1)))</f>
        <v>0</v>
      </c>
      <c r="AQ71" s="43">
        <f>IF(AP71=1,($R71-Image_corners!S$3)/Image_corners!S$2,-99)</f>
        <v>-99</v>
      </c>
      <c r="AR71" s="43">
        <f>IF(AP71=1,($S71-Image_corners!S$4)/Image_corners!S$2,-99)</f>
        <v>-99</v>
      </c>
      <c r="AS71" s="43">
        <f>IF(ISNA(VLOOKUP($A71,Min_pix_val_per_plot!$AX$3:$BC$331,4,FALSE)),0,IF(OR(VLOOKUP($A71,Min_pix_val_per_plot!$AX$3:$BC$331,4,FALSE)=0,VLOOKUP($A71,Min_pix_val_per_plot!$AX$3:$BC$331,5,FALSE)=0,VLOOKUP($A71,Min_pix_val_per_plot!$AX$3:$BC$331,6,FALSE)=0),0,IF(VLOOKUP($A71,Min_pix_val_per_plot!$AX$3:$BC$331,2,FALSE)&lt;1200,0,1)))</f>
        <v>0</v>
      </c>
      <c r="AT71" s="43">
        <f>IF(AS71=1,($R71-Image_corners!V$3)/Image_corners!V$2,-99)</f>
        <v>-99</v>
      </c>
      <c r="AU71" s="43">
        <f>IF(AS71=1,($S71-Image_corners!V$4)/Image_corners!V$2,-99)</f>
        <v>-99</v>
      </c>
      <c r="AV71" s="43">
        <f>IF(ISNA(VLOOKUP($A71,Min_pix_val_per_plot!$BE$3:$BJ$296,4,FALSE)),0,IF(OR(VLOOKUP($A71,Min_pix_val_per_plot!$BE$3:$BJ$296,4,FALSE)=0,VLOOKUP($A71,Min_pix_val_per_plot!$BE$3:$BJ$296,5,FALSE)=0,VLOOKUP($A71,Min_pix_val_per_plot!$BE$3:$BJ$296,6,FALSE)=0),0,IF(VLOOKUP($A71,Min_pix_val_per_plot!$BE$3:$BJ$296,2,FALSE)&lt;1200,0,1)))</f>
        <v>0</v>
      </c>
      <c r="AW71" s="43">
        <f>IF(AV71=1,($R71-Image_corners!Y$3)/Image_corners!Y$2,-99)</f>
        <v>-99</v>
      </c>
      <c r="AX71" s="43">
        <f>IF(AV71=1,($S71-Image_corners!Y$4)/Image_corners!Y$2,-99)</f>
        <v>-99</v>
      </c>
      <c r="AY71" s="43">
        <f>IF(ISNA(VLOOKUP($A71,Min_pix_val_per_plot!$BL$3:$BQ$59,4,FALSE)),0,IF(OR(VLOOKUP($A71,Min_pix_val_per_plot!$BL$3:$BQ$59,4,FALSE)=0,VLOOKUP($A71,Min_pix_val_per_plot!$BL$3:$BQ$59,5,FALSE)=0,VLOOKUP($A71,Min_pix_val_per_plot!$BL$3:$BQ$59,6,FALSE)=0),0,IF(VLOOKUP($A71,Min_pix_val_per_plot!$BL$3:$BQ$59,2,FALSE)&lt;1200,0,1)))</f>
        <v>0</v>
      </c>
      <c r="AZ71" s="43">
        <f>IF(AY71=1,($R71-Image_corners!AB$3)/Image_corners!AB$2,-99)</f>
        <v>-99</v>
      </c>
      <c r="BA71" s="43">
        <f>IF(AY71=1,($S71-Image_corners!AB$4)/Image_corners!AB$2,-99)</f>
        <v>-99</v>
      </c>
      <c r="BB71" s="43">
        <f>IF(ISNA(VLOOKUP($A71,Min_pix_val_per_plot!$BS$3:$BX$82,4,FALSE)),0,IF(OR(VLOOKUP($A71,Min_pix_val_per_plot!$BS$3:$BX$82,4,FALSE)=0,VLOOKUP($A71,Min_pix_val_per_plot!$BS$3:$BX$82,5,FALSE)=0,VLOOKUP($A71,Min_pix_val_per_plot!$BS$3:$BX$82,6,FALSE)=0),0,IF(VLOOKUP($A71,Min_pix_val_per_plot!$BS$3:$BX$82,2,FALSE)&lt;1200,0,1)))</f>
        <v>0</v>
      </c>
      <c r="BC71" s="43">
        <f>IF(BB71=1,($R71-Image_corners!AE$3)/Image_corners!AE$2,-99)</f>
        <v>-99</v>
      </c>
      <c r="BD71" s="43">
        <f>IF(BB71=1,($S71-Image_corners!AE$4)/Image_corners!AE$2,-99)</f>
        <v>-99</v>
      </c>
      <c r="BE71" s="43">
        <f>IF(ISNA(VLOOKUP($A71,Min_pix_val_per_plot!$BZ$3:$CE$66,4,FALSE)),0,IF(OR(VLOOKUP($A71,Min_pix_val_per_plot!$BZ$3:$CE$66,4,FALSE)=0,VLOOKUP($A71,Min_pix_val_per_plot!$BZ$3:$CE$66,5,FALSE)=0,VLOOKUP($A71,Min_pix_val_per_plot!$BZ$3:$CE$66,6,FALSE)=0),0,IF(VLOOKUP($A71,Min_pix_val_per_plot!$BZ$3:$CE$66,2,FALSE)&lt;1200,0,1)))</f>
        <v>0</v>
      </c>
      <c r="BF71" s="43">
        <f>IF(BE71=1,($R71-Image_corners!AH$3)/Image_corners!AH$2,-99)</f>
        <v>-99</v>
      </c>
      <c r="BG71" s="43">
        <f>IF(BE71=1,($S71-Image_corners!AH$4)/Image_corners!AH$2,-99)</f>
        <v>-99</v>
      </c>
    </row>
    <row r="72" spans="1:59">
      <c r="A72" s="36">
        <v>68</v>
      </c>
      <c r="B72" s="36">
        <v>2514679.9479999999</v>
      </c>
      <c r="C72" s="36">
        <v>6859516.2309999997</v>
      </c>
      <c r="D72" s="36">
        <v>179.4890552</v>
      </c>
      <c r="E72" s="36">
        <v>3</v>
      </c>
      <c r="F72" s="36">
        <v>0</v>
      </c>
      <c r="G72" s="36">
        <v>2</v>
      </c>
      <c r="H72" s="39">
        <v>1732</v>
      </c>
      <c r="I72" s="39">
        <v>0.23903002309468799</v>
      </c>
      <c r="J72" s="39">
        <v>19.2760028076172</v>
      </c>
      <c r="K72" s="39">
        <v>12.835943302044599</v>
      </c>
      <c r="L72" s="39">
        <v>16.927062530517599</v>
      </c>
      <c r="M72" s="39">
        <v>984</v>
      </c>
      <c r="N72" s="39">
        <v>0.345528455284553</v>
      </c>
      <c r="O72" s="39">
        <v>18.275010986328098</v>
      </c>
      <c r="P72" s="39">
        <v>12.265900849526</v>
      </c>
      <c r="Q72" s="39">
        <v>16.1037524414063</v>
      </c>
      <c r="R72" s="41">
        <f t="shared" si="6"/>
        <v>356581.26941286988</v>
      </c>
      <c r="S72" s="41">
        <f t="shared" si="7"/>
        <v>6859608.2188209174</v>
      </c>
      <c r="T72" s="41">
        <f t="shared" si="8"/>
        <v>0.82331008911129899</v>
      </c>
      <c r="U72" s="41">
        <f t="shared" si="9"/>
        <v>-0.10649843218986502</v>
      </c>
      <c r="V72" s="41">
        <f t="shared" si="10"/>
        <v>1</v>
      </c>
      <c r="W72" s="41">
        <f t="shared" si="11"/>
        <v>1</v>
      </c>
      <c r="X72" s="43">
        <f>IF(ISNA(VLOOKUP($A72,Min_pix_val_per_plot!$A$3:$F$241,4,FALSE)),0,IF(OR(VLOOKUP($A72,Min_pix_val_per_plot!$A$3:$F$241,4,FALSE)=0,VLOOKUP($A72,Min_pix_val_per_plot!$A$3:$F$241,5,FALSE)=0,VLOOKUP($A72,Min_pix_val_per_plot!$A$3:$F$241,6,FALSE)=0),0,IF(VLOOKUP($A72,Min_pix_val_per_plot!$A$3:$F$241,2,FALSE)&lt;1200,0,1)))</f>
        <v>0</v>
      </c>
      <c r="Y72" s="43">
        <f>IF(X72=1,($R72-Image_corners!A$3)/Image_corners!A$2,-99)</f>
        <v>-99</v>
      </c>
      <c r="Z72" s="43">
        <f>IF(X72=1,($S72-Image_corners!A$4)/Image_corners!A$2,-99)</f>
        <v>-99</v>
      </c>
      <c r="AA72" s="43">
        <f>IF(ISNA(VLOOKUP($A72,Min_pix_val_per_plot!$H$3:$M$299,4,FALSE)),0,IF(OR(VLOOKUP($A72,Min_pix_val_per_plot!$H$3:$M$299,4,FALSE)=0,VLOOKUP($A72,Min_pix_val_per_plot!$H$3:$M$299,5,FALSE)=0,VLOOKUP($A72,Min_pix_val_per_plot!$H$3:$M$299,6,FALSE)=0),0,IF(VLOOKUP($A72,Min_pix_val_per_plot!$H$3:$M$299,2,FALSE)&lt;1200,0,1)))</f>
        <v>1</v>
      </c>
      <c r="AB72" s="43">
        <f>IF(AA72=1,($R72-Image_corners!D$3)/Image_corners!D$2,-99)</f>
        <v>1153.0388257397572</v>
      </c>
      <c r="AC72" s="43">
        <f>IF(AA72=1,($S72-Image_corners!D$4)/Image_corners!D$2,-99)</f>
        <v>-1508.0623581651598</v>
      </c>
      <c r="AD72" s="43">
        <f>IF(ISNA(VLOOKUP($A72,Min_pix_val_per_plot!$O$3:$T$327,4,FALSE)),0,IF(OR(VLOOKUP($A72,Min_pix_val_per_plot!$O$3:$T$327,4,FALSE)=0,VLOOKUP($A72,Min_pix_val_per_plot!$O$3:$T$327,5,FALSE)=0,VLOOKUP($A72,Min_pix_val_per_plot!$O$3:$T$327,6,FALSE)=0),0,IF(VLOOKUP($A72,Min_pix_val_per_plot!$O$3:$T$327,2,FALSE)&lt;1200,0,1)))</f>
        <v>1</v>
      </c>
      <c r="AE72" s="43">
        <f>IF(AD72=1,($R72-Image_corners!G$3)/Image_corners!G$2,-99)</f>
        <v>1153.0388257397572</v>
      </c>
      <c r="AF72" s="43">
        <f>IF(AD72=1,($S72-Image_corners!G$4)/Image_corners!G$2,-99)</f>
        <v>-2290.0623581651598</v>
      </c>
      <c r="AG72" s="43">
        <f>IF(ISNA(VLOOKUP($A72,Min_pix_val_per_plot!$V$3:$AA$335,4,FALSE)),0,IF(OR(VLOOKUP($A72,Min_pix_val_per_plot!$V$3:$AA$335,4,FALSE)=0,VLOOKUP($A72,Min_pix_val_per_plot!$V$3:$AA$335,5,FALSE)=0,VLOOKUP($A72,Min_pix_val_per_plot!$V$3:$AA$335,6,FALSE)=0),0,IF(VLOOKUP($A72,Min_pix_val_per_plot!$V$3:$AA$335,2,FALSE)&lt;1200,0,1)))</f>
        <v>0</v>
      </c>
      <c r="AH72" s="43">
        <f>IF(AG72=1,($R72-Image_corners!J$3)/Image_corners!J$2,-99)</f>
        <v>-99</v>
      </c>
      <c r="AI72" s="43">
        <f>IF(AG72=1,($S72-Image_corners!J$4)/Image_corners!J$2,-99)</f>
        <v>-99</v>
      </c>
      <c r="AJ72" s="43">
        <f>IF(ISNA(VLOOKUP($A72,Min_pix_val_per_plot!$AC$3:$AH$345,4,FALSE)),0,IF(OR(VLOOKUP($A72,Min_pix_val_per_plot!$AC$3:$AH$345,4,FALSE)=0,VLOOKUP($A72,Min_pix_val_per_plot!$AC$3:$AH$345,5,FALSE)=0,VLOOKUP($A72,Min_pix_val_per_plot!$AC$3:$AH$345,6,FALSE)=0),0,IF(VLOOKUP($A72,Min_pix_val_per_plot!$AC$3:$AH$345,2,FALSE)&lt;1200,0,1)))</f>
        <v>0</v>
      </c>
      <c r="AK72" s="43">
        <f>IF(AJ72=1,($R72-Image_corners!M$3)/Image_corners!M$2,-99)</f>
        <v>-99</v>
      </c>
      <c r="AL72" s="43">
        <f>IF(AJ72=1,($S72-Image_corners!M$4)/Image_corners!M$2,-99)</f>
        <v>-99</v>
      </c>
      <c r="AM72" s="43">
        <f>IF(ISNA(VLOOKUP($A72,Min_pix_val_per_plot!$AJ$3:$AO$325,4,FALSE)),0,IF(OR(VLOOKUP($A72,Min_pix_val_per_plot!$AJ$3:$AO$325,4,FALSE)=0,VLOOKUP($A72,Min_pix_val_per_plot!$AJ$3:$AO$325,5,FALSE)=0,VLOOKUP($A72,Min_pix_val_per_plot!$AJ$3:$AO$325,6,FALSE)=0),0,IF(VLOOKUP($A72,Min_pix_val_per_plot!$AJ$3:$AO$325,2,FALSE)&lt;1200,0,1)))</f>
        <v>0</v>
      </c>
      <c r="AN72" s="43">
        <f>IF(AM72=1,($R72-Image_corners!P$3)/Image_corners!P$2,-99)</f>
        <v>-99</v>
      </c>
      <c r="AO72" s="43">
        <f>IF(AM72=1,($S72-Image_corners!P$4)/Image_corners!P$2,-99)</f>
        <v>-99</v>
      </c>
      <c r="AP72" s="43">
        <f>IF(ISNA(VLOOKUP($A72,Min_pix_val_per_plot!$AQ$3:$AV$386,4,FALSE)),0,IF(OR(VLOOKUP($A72,Min_pix_val_per_plot!$AQ$3:$AV$386,4,FALSE)=0,VLOOKUP($A72,Min_pix_val_per_plot!$AQ$3:$AV$386,5,FALSE)=0,VLOOKUP($A72,Min_pix_val_per_plot!$AQ$3:$AV$386,6,FALSE)=0),0,IF(VLOOKUP($A72,Min_pix_val_per_plot!$AQ$3:$AV$386,2,FALSE)&lt;1200,0,1)))</f>
        <v>0</v>
      </c>
      <c r="AQ72" s="43">
        <f>IF(AP72=1,($R72-Image_corners!S$3)/Image_corners!S$2,-99)</f>
        <v>-99</v>
      </c>
      <c r="AR72" s="43">
        <f>IF(AP72=1,($S72-Image_corners!S$4)/Image_corners!S$2,-99)</f>
        <v>-99</v>
      </c>
      <c r="AS72" s="43">
        <f>IF(ISNA(VLOOKUP($A72,Min_pix_val_per_plot!$AX$3:$BC$331,4,FALSE)),0,IF(OR(VLOOKUP($A72,Min_pix_val_per_plot!$AX$3:$BC$331,4,FALSE)=0,VLOOKUP($A72,Min_pix_val_per_plot!$AX$3:$BC$331,5,FALSE)=0,VLOOKUP($A72,Min_pix_val_per_plot!$AX$3:$BC$331,6,FALSE)=0),0,IF(VLOOKUP($A72,Min_pix_val_per_plot!$AX$3:$BC$331,2,FALSE)&lt;1200,0,1)))</f>
        <v>0</v>
      </c>
      <c r="AT72" s="43">
        <f>IF(AS72=1,($R72-Image_corners!V$3)/Image_corners!V$2,-99)</f>
        <v>-99</v>
      </c>
      <c r="AU72" s="43">
        <f>IF(AS72=1,($S72-Image_corners!V$4)/Image_corners!V$2,-99)</f>
        <v>-99</v>
      </c>
      <c r="AV72" s="43">
        <f>IF(ISNA(VLOOKUP($A72,Min_pix_val_per_plot!$BE$3:$BJ$296,4,FALSE)),0,IF(OR(VLOOKUP($A72,Min_pix_val_per_plot!$BE$3:$BJ$296,4,FALSE)=0,VLOOKUP($A72,Min_pix_val_per_plot!$BE$3:$BJ$296,5,FALSE)=0,VLOOKUP($A72,Min_pix_val_per_plot!$BE$3:$BJ$296,6,FALSE)=0),0,IF(VLOOKUP($A72,Min_pix_val_per_plot!$BE$3:$BJ$296,2,FALSE)&lt;1200,0,1)))</f>
        <v>0</v>
      </c>
      <c r="AW72" s="43">
        <f>IF(AV72=1,($R72-Image_corners!Y$3)/Image_corners!Y$2,-99)</f>
        <v>-99</v>
      </c>
      <c r="AX72" s="43">
        <f>IF(AV72=1,($S72-Image_corners!Y$4)/Image_corners!Y$2,-99)</f>
        <v>-99</v>
      </c>
      <c r="AY72" s="43">
        <f>IF(ISNA(VLOOKUP($A72,Min_pix_val_per_plot!$BL$3:$BQ$59,4,FALSE)),0,IF(OR(VLOOKUP($A72,Min_pix_val_per_plot!$BL$3:$BQ$59,4,FALSE)=0,VLOOKUP($A72,Min_pix_val_per_plot!$BL$3:$BQ$59,5,FALSE)=0,VLOOKUP($A72,Min_pix_val_per_plot!$BL$3:$BQ$59,6,FALSE)=0),0,IF(VLOOKUP($A72,Min_pix_val_per_plot!$BL$3:$BQ$59,2,FALSE)&lt;1200,0,1)))</f>
        <v>0</v>
      </c>
      <c r="AZ72" s="43">
        <f>IF(AY72=1,($R72-Image_corners!AB$3)/Image_corners!AB$2,-99)</f>
        <v>-99</v>
      </c>
      <c r="BA72" s="43">
        <f>IF(AY72=1,($S72-Image_corners!AB$4)/Image_corners!AB$2,-99)</f>
        <v>-99</v>
      </c>
      <c r="BB72" s="43">
        <f>IF(ISNA(VLOOKUP($A72,Min_pix_val_per_plot!$BS$3:$BX$82,4,FALSE)),0,IF(OR(VLOOKUP($A72,Min_pix_val_per_plot!$BS$3:$BX$82,4,FALSE)=0,VLOOKUP($A72,Min_pix_val_per_plot!$BS$3:$BX$82,5,FALSE)=0,VLOOKUP($A72,Min_pix_val_per_plot!$BS$3:$BX$82,6,FALSE)=0),0,IF(VLOOKUP($A72,Min_pix_val_per_plot!$BS$3:$BX$82,2,FALSE)&lt;1200,0,1)))</f>
        <v>0</v>
      </c>
      <c r="BC72" s="43">
        <f>IF(BB72=1,($R72-Image_corners!AE$3)/Image_corners!AE$2,-99)</f>
        <v>-99</v>
      </c>
      <c r="BD72" s="43">
        <f>IF(BB72=1,($S72-Image_corners!AE$4)/Image_corners!AE$2,-99)</f>
        <v>-99</v>
      </c>
      <c r="BE72" s="43">
        <f>IF(ISNA(VLOOKUP($A72,Min_pix_val_per_plot!$BZ$3:$CE$66,4,FALSE)),0,IF(OR(VLOOKUP($A72,Min_pix_val_per_plot!$BZ$3:$CE$66,4,FALSE)=0,VLOOKUP($A72,Min_pix_val_per_plot!$BZ$3:$CE$66,5,FALSE)=0,VLOOKUP($A72,Min_pix_val_per_plot!$BZ$3:$CE$66,6,FALSE)=0),0,IF(VLOOKUP($A72,Min_pix_val_per_plot!$BZ$3:$CE$66,2,FALSE)&lt;1200,0,1)))</f>
        <v>0</v>
      </c>
      <c r="BF72" s="43">
        <f>IF(BE72=1,($R72-Image_corners!AH$3)/Image_corners!AH$2,-99)</f>
        <v>-99</v>
      </c>
      <c r="BG72" s="43">
        <f>IF(BE72=1,($S72-Image_corners!AH$4)/Image_corners!AH$2,-99)</f>
        <v>-99</v>
      </c>
    </row>
    <row r="73" spans="1:59">
      <c r="A73" s="36">
        <v>69</v>
      </c>
      <c r="B73" s="36">
        <v>2514609.7089999998</v>
      </c>
      <c r="C73" s="36">
        <v>6859831.9450000003</v>
      </c>
      <c r="D73" s="36">
        <v>184.08536749999999</v>
      </c>
      <c r="E73" s="36">
        <v>1</v>
      </c>
      <c r="F73" s="36">
        <v>0</v>
      </c>
      <c r="G73" s="36">
        <v>2</v>
      </c>
      <c r="H73" s="39">
        <v>1158</v>
      </c>
      <c r="I73" s="39">
        <v>0.43696027633851497</v>
      </c>
      <c r="J73" s="39">
        <v>20.9870013427735</v>
      </c>
      <c r="K73" s="39">
        <v>15.331249874559701</v>
      </c>
      <c r="L73" s="39">
        <v>19.151203460693399</v>
      </c>
      <c r="M73" s="39">
        <v>6812</v>
      </c>
      <c r="N73" s="39">
        <v>0.53493834409864904</v>
      </c>
      <c r="O73" s="39">
        <v>21.041002197265598</v>
      </c>
      <c r="P73" s="39">
        <v>15.1752941784714</v>
      </c>
      <c r="Q73" s="39">
        <v>18.804602355957002</v>
      </c>
      <c r="R73" s="41">
        <f t="shared" si="6"/>
        <v>356525.67916688859</v>
      </c>
      <c r="S73" s="41">
        <f t="shared" si="7"/>
        <v>6859926.7867922103</v>
      </c>
      <c r="T73" s="41">
        <f t="shared" si="8"/>
        <v>0.34660110473639705</v>
      </c>
      <c r="U73" s="41">
        <f t="shared" si="9"/>
        <v>-9.7978067760134069E-2</v>
      </c>
      <c r="V73" s="41">
        <f t="shared" si="10"/>
        <v>1</v>
      </c>
      <c r="W73" s="41">
        <f t="shared" si="11"/>
        <v>1</v>
      </c>
      <c r="X73" s="43">
        <f>IF(ISNA(VLOOKUP($A73,Min_pix_val_per_plot!$A$3:$F$241,4,FALSE)),0,IF(OR(VLOOKUP($A73,Min_pix_val_per_plot!$A$3:$F$241,4,FALSE)=0,VLOOKUP($A73,Min_pix_val_per_plot!$A$3:$F$241,5,FALSE)=0,VLOOKUP($A73,Min_pix_val_per_plot!$A$3:$F$241,6,FALSE)=0),0,IF(VLOOKUP($A73,Min_pix_val_per_plot!$A$3:$F$241,2,FALSE)&lt;1200,0,1)))</f>
        <v>0</v>
      </c>
      <c r="Y73" s="43">
        <f>IF(X73=1,($R73-Image_corners!A$3)/Image_corners!A$2,-99)</f>
        <v>-99</v>
      </c>
      <c r="Z73" s="43">
        <f>IF(X73=1,($S73-Image_corners!A$4)/Image_corners!A$2,-99)</f>
        <v>-99</v>
      </c>
      <c r="AA73" s="43">
        <f>IF(ISNA(VLOOKUP($A73,Min_pix_val_per_plot!$H$3:$M$299,4,FALSE)),0,IF(OR(VLOOKUP($A73,Min_pix_val_per_plot!$H$3:$M$299,4,FALSE)=0,VLOOKUP($A73,Min_pix_val_per_plot!$H$3:$M$299,5,FALSE)=0,VLOOKUP($A73,Min_pix_val_per_plot!$H$3:$M$299,6,FALSE)=0),0,IF(VLOOKUP($A73,Min_pix_val_per_plot!$H$3:$M$299,2,FALSE)&lt;1200,0,1)))</f>
        <v>0</v>
      </c>
      <c r="AB73" s="43">
        <f>IF(AA73=1,($R73-Image_corners!D$3)/Image_corners!D$2,-99)</f>
        <v>-99</v>
      </c>
      <c r="AC73" s="43">
        <f>IF(AA73=1,($S73-Image_corners!D$4)/Image_corners!D$2,-99)</f>
        <v>-99</v>
      </c>
      <c r="AD73" s="43">
        <f>IF(ISNA(VLOOKUP($A73,Min_pix_val_per_plot!$O$3:$T$327,4,FALSE)),0,IF(OR(VLOOKUP($A73,Min_pix_val_per_plot!$O$3:$T$327,4,FALSE)=0,VLOOKUP($A73,Min_pix_val_per_plot!$O$3:$T$327,5,FALSE)=0,VLOOKUP($A73,Min_pix_val_per_plot!$O$3:$T$327,6,FALSE)=0),0,IF(VLOOKUP($A73,Min_pix_val_per_plot!$O$3:$T$327,2,FALSE)&lt;1200,0,1)))</f>
        <v>1</v>
      </c>
      <c r="AE73" s="43">
        <f>IF(AD73=1,($R73-Image_corners!G$3)/Image_corners!G$2,-99)</f>
        <v>1041.8583337771706</v>
      </c>
      <c r="AF73" s="43">
        <f>IF(AD73=1,($S73-Image_corners!G$4)/Image_corners!G$2,-99)</f>
        <v>-1652.9264155793935</v>
      </c>
      <c r="AG73" s="43">
        <f>IF(ISNA(VLOOKUP($A73,Min_pix_val_per_plot!$V$3:$AA$335,4,FALSE)),0,IF(OR(VLOOKUP($A73,Min_pix_val_per_plot!$V$3:$AA$335,4,FALSE)=0,VLOOKUP($A73,Min_pix_val_per_plot!$V$3:$AA$335,5,FALSE)=0,VLOOKUP($A73,Min_pix_val_per_plot!$V$3:$AA$335,6,FALSE)=0),0,IF(VLOOKUP($A73,Min_pix_val_per_plot!$V$3:$AA$335,2,FALSE)&lt;1200,0,1)))</f>
        <v>0</v>
      </c>
      <c r="AH73" s="43">
        <f>IF(AG73=1,($R73-Image_corners!J$3)/Image_corners!J$2,-99)</f>
        <v>-99</v>
      </c>
      <c r="AI73" s="43">
        <f>IF(AG73=1,($S73-Image_corners!J$4)/Image_corners!J$2,-99)</f>
        <v>-99</v>
      </c>
      <c r="AJ73" s="43">
        <f>IF(ISNA(VLOOKUP($A73,Min_pix_val_per_plot!$AC$3:$AH$345,4,FALSE)),0,IF(OR(VLOOKUP($A73,Min_pix_val_per_plot!$AC$3:$AH$345,4,FALSE)=0,VLOOKUP($A73,Min_pix_val_per_plot!$AC$3:$AH$345,5,FALSE)=0,VLOOKUP($A73,Min_pix_val_per_plot!$AC$3:$AH$345,6,FALSE)=0),0,IF(VLOOKUP($A73,Min_pix_val_per_plot!$AC$3:$AH$345,2,FALSE)&lt;1200,0,1)))</f>
        <v>0</v>
      </c>
      <c r="AK73" s="43">
        <f>IF(AJ73=1,($R73-Image_corners!M$3)/Image_corners!M$2,-99)</f>
        <v>-99</v>
      </c>
      <c r="AL73" s="43">
        <f>IF(AJ73=1,($S73-Image_corners!M$4)/Image_corners!M$2,-99)</f>
        <v>-99</v>
      </c>
      <c r="AM73" s="43">
        <f>IF(ISNA(VLOOKUP($A73,Min_pix_val_per_plot!$AJ$3:$AO$325,4,FALSE)),0,IF(OR(VLOOKUP($A73,Min_pix_val_per_plot!$AJ$3:$AO$325,4,FALSE)=0,VLOOKUP($A73,Min_pix_val_per_plot!$AJ$3:$AO$325,5,FALSE)=0,VLOOKUP($A73,Min_pix_val_per_plot!$AJ$3:$AO$325,6,FALSE)=0),0,IF(VLOOKUP($A73,Min_pix_val_per_plot!$AJ$3:$AO$325,2,FALSE)&lt;1200,0,1)))</f>
        <v>0</v>
      </c>
      <c r="AN73" s="43">
        <f>IF(AM73=1,($R73-Image_corners!P$3)/Image_corners!P$2,-99)</f>
        <v>-99</v>
      </c>
      <c r="AO73" s="43">
        <f>IF(AM73=1,($S73-Image_corners!P$4)/Image_corners!P$2,-99)</f>
        <v>-99</v>
      </c>
      <c r="AP73" s="43">
        <f>IF(ISNA(VLOOKUP($A73,Min_pix_val_per_plot!$AQ$3:$AV$386,4,FALSE)),0,IF(OR(VLOOKUP($A73,Min_pix_val_per_plot!$AQ$3:$AV$386,4,FALSE)=0,VLOOKUP($A73,Min_pix_val_per_plot!$AQ$3:$AV$386,5,FALSE)=0,VLOOKUP($A73,Min_pix_val_per_plot!$AQ$3:$AV$386,6,FALSE)=0),0,IF(VLOOKUP($A73,Min_pix_val_per_plot!$AQ$3:$AV$386,2,FALSE)&lt;1200,0,1)))</f>
        <v>0</v>
      </c>
      <c r="AQ73" s="43">
        <f>IF(AP73=1,($R73-Image_corners!S$3)/Image_corners!S$2,-99)</f>
        <v>-99</v>
      </c>
      <c r="AR73" s="43">
        <f>IF(AP73=1,($S73-Image_corners!S$4)/Image_corners!S$2,-99)</f>
        <v>-99</v>
      </c>
      <c r="AS73" s="43">
        <f>IF(ISNA(VLOOKUP($A73,Min_pix_val_per_plot!$AX$3:$BC$331,4,FALSE)),0,IF(OR(VLOOKUP($A73,Min_pix_val_per_plot!$AX$3:$BC$331,4,FALSE)=0,VLOOKUP($A73,Min_pix_val_per_plot!$AX$3:$BC$331,5,FALSE)=0,VLOOKUP($A73,Min_pix_val_per_plot!$AX$3:$BC$331,6,FALSE)=0),0,IF(VLOOKUP($A73,Min_pix_val_per_plot!$AX$3:$BC$331,2,FALSE)&lt;1200,0,1)))</f>
        <v>0</v>
      </c>
      <c r="AT73" s="43">
        <f>IF(AS73=1,($R73-Image_corners!V$3)/Image_corners!V$2,-99)</f>
        <v>-99</v>
      </c>
      <c r="AU73" s="43">
        <f>IF(AS73=1,($S73-Image_corners!V$4)/Image_corners!V$2,-99)</f>
        <v>-99</v>
      </c>
      <c r="AV73" s="43">
        <f>IF(ISNA(VLOOKUP($A73,Min_pix_val_per_plot!$BE$3:$BJ$296,4,FALSE)),0,IF(OR(VLOOKUP($A73,Min_pix_val_per_plot!$BE$3:$BJ$296,4,FALSE)=0,VLOOKUP($A73,Min_pix_val_per_plot!$BE$3:$BJ$296,5,FALSE)=0,VLOOKUP($A73,Min_pix_val_per_plot!$BE$3:$BJ$296,6,FALSE)=0),0,IF(VLOOKUP($A73,Min_pix_val_per_plot!$BE$3:$BJ$296,2,FALSE)&lt;1200,0,1)))</f>
        <v>0</v>
      </c>
      <c r="AW73" s="43">
        <f>IF(AV73=1,($R73-Image_corners!Y$3)/Image_corners!Y$2,-99)</f>
        <v>-99</v>
      </c>
      <c r="AX73" s="43">
        <f>IF(AV73=1,($S73-Image_corners!Y$4)/Image_corners!Y$2,-99)</f>
        <v>-99</v>
      </c>
      <c r="AY73" s="43">
        <f>IF(ISNA(VLOOKUP($A73,Min_pix_val_per_plot!$BL$3:$BQ$59,4,FALSE)),0,IF(OR(VLOOKUP($A73,Min_pix_val_per_plot!$BL$3:$BQ$59,4,FALSE)=0,VLOOKUP($A73,Min_pix_val_per_plot!$BL$3:$BQ$59,5,FALSE)=0,VLOOKUP($A73,Min_pix_val_per_plot!$BL$3:$BQ$59,6,FALSE)=0),0,IF(VLOOKUP($A73,Min_pix_val_per_plot!$BL$3:$BQ$59,2,FALSE)&lt;1200,0,1)))</f>
        <v>0</v>
      </c>
      <c r="AZ73" s="43">
        <f>IF(AY73=1,($R73-Image_corners!AB$3)/Image_corners!AB$2,-99)</f>
        <v>-99</v>
      </c>
      <c r="BA73" s="43">
        <f>IF(AY73=1,($S73-Image_corners!AB$4)/Image_corners!AB$2,-99)</f>
        <v>-99</v>
      </c>
      <c r="BB73" s="43">
        <f>IF(ISNA(VLOOKUP($A73,Min_pix_val_per_plot!$BS$3:$BX$82,4,FALSE)),0,IF(OR(VLOOKUP($A73,Min_pix_val_per_plot!$BS$3:$BX$82,4,FALSE)=0,VLOOKUP($A73,Min_pix_val_per_plot!$BS$3:$BX$82,5,FALSE)=0,VLOOKUP($A73,Min_pix_val_per_plot!$BS$3:$BX$82,6,FALSE)=0),0,IF(VLOOKUP($A73,Min_pix_val_per_plot!$BS$3:$BX$82,2,FALSE)&lt;1200,0,1)))</f>
        <v>1</v>
      </c>
      <c r="BC73" s="43">
        <f>IF(BB73=1,($R73-Image_corners!AE$3)/Image_corners!AE$2,-99)</f>
        <v>1632.7638896286953</v>
      </c>
      <c r="BD73" s="43">
        <f>IF(BB73=1,($S73-Image_corners!AE$4)/Image_corners!AE$2,-99)</f>
        <v>-650.87735929836833</v>
      </c>
      <c r="BE73" s="43">
        <f>IF(ISNA(VLOOKUP($A73,Min_pix_val_per_plot!$BZ$3:$CE$66,4,FALSE)),0,IF(OR(VLOOKUP($A73,Min_pix_val_per_plot!$BZ$3:$CE$66,4,FALSE)=0,VLOOKUP($A73,Min_pix_val_per_plot!$BZ$3:$CE$66,5,FALSE)=0,VLOOKUP($A73,Min_pix_val_per_plot!$BZ$3:$CE$66,6,FALSE)=0),0,IF(VLOOKUP($A73,Min_pix_val_per_plot!$BZ$3:$CE$66,2,FALSE)&lt;1200,0,1)))</f>
        <v>0</v>
      </c>
      <c r="BF73" s="43">
        <f>IF(BE73=1,($R73-Image_corners!AH$3)/Image_corners!AH$2,-99)</f>
        <v>-99</v>
      </c>
      <c r="BG73" s="43">
        <f>IF(BE73=1,($S73-Image_corners!AH$4)/Image_corners!AH$2,-99)</f>
        <v>-99</v>
      </c>
    </row>
    <row r="74" spans="1:59">
      <c r="A74" s="36">
        <v>70</v>
      </c>
      <c r="B74" s="36">
        <v>2514602.9870000002</v>
      </c>
      <c r="C74" s="36">
        <v>6861369.9409999996</v>
      </c>
      <c r="D74" s="36">
        <v>167.21528760000001</v>
      </c>
      <c r="E74" s="36">
        <v>1</v>
      </c>
      <c r="F74" s="36">
        <v>1</v>
      </c>
      <c r="G74" s="36">
        <v>2</v>
      </c>
      <c r="H74" s="39">
        <v>1296</v>
      </c>
      <c r="I74" s="39">
        <v>0.342592592592593</v>
      </c>
      <c r="J74" s="39">
        <v>19.0950030517578</v>
      </c>
      <c r="K74" s="39">
        <v>12.1972014420917</v>
      </c>
      <c r="L74" s="39">
        <v>16.094349975585999</v>
      </c>
      <c r="M74" s="39">
        <v>2359</v>
      </c>
      <c r="N74" s="39">
        <v>0.49215769393810899</v>
      </c>
      <c r="O74" s="39">
        <v>17.877992553711</v>
      </c>
      <c r="P74" s="39">
        <v>11.7573811495722</v>
      </c>
      <c r="Q74" s="39">
        <v>15.3636515808106</v>
      </c>
      <c r="R74" s="41">
        <f t="shared" si="6"/>
        <v>356589.90904254105</v>
      </c>
      <c r="S74" s="41">
        <f t="shared" si="7"/>
        <v>6861463.208897233</v>
      </c>
      <c r="T74" s="41">
        <f t="shared" si="8"/>
        <v>0.73069839477539844</v>
      </c>
      <c r="U74" s="41">
        <f t="shared" si="9"/>
        <v>-0.14956510134551598</v>
      </c>
      <c r="V74" s="41">
        <f t="shared" si="10"/>
        <v>1</v>
      </c>
      <c r="W74" s="41">
        <f t="shared" si="11"/>
        <v>1</v>
      </c>
      <c r="X74" s="43">
        <f>IF(ISNA(VLOOKUP($A74,Min_pix_val_per_plot!$A$3:$F$241,4,FALSE)),0,IF(OR(VLOOKUP($A74,Min_pix_val_per_plot!$A$3:$F$241,4,FALSE)=0,VLOOKUP($A74,Min_pix_val_per_plot!$A$3:$F$241,5,FALSE)=0,VLOOKUP($A74,Min_pix_val_per_plot!$A$3:$F$241,6,FALSE)=0),0,IF(VLOOKUP($A74,Min_pix_val_per_plot!$A$3:$F$241,2,FALSE)&lt;1200,0,1)))</f>
        <v>0</v>
      </c>
      <c r="Y74" s="43">
        <f>IF(X74=1,($R74-Image_corners!A$3)/Image_corners!A$2,-99)</f>
        <v>-99</v>
      </c>
      <c r="Z74" s="43">
        <f>IF(X74=1,($S74-Image_corners!A$4)/Image_corners!A$2,-99)</f>
        <v>-99</v>
      </c>
      <c r="AA74" s="43">
        <f>IF(ISNA(VLOOKUP($A74,Min_pix_val_per_plot!$H$3:$M$299,4,FALSE)),0,IF(OR(VLOOKUP($A74,Min_pix_val_per_plot!$H$3:$M$299,4,FALSE)=0,VLOOKUP($A74,Min_pix_val_per_plot!$H$3:$M$299,5,FALSE)=0,VLOOKUP($A74,Min_pix_val_per_plot!$H$3:$M$299,6,FALSE)=0),0,IF(VLOOKUP($A74,Min_pix_val_per_plot!$H$3:$M$299,2,FALSE)&lt;1200,0,1)))</f>
        <v>0</v>
      </c>
      <c r="AB74" s="43">
        <f>IF(AA74=1,($R74-Image_corners!D$3)/Image_corners!D$2,-99)</f>
        <v>-99</v>
      </c>
      <c r="AC74" s="43">
        <f>IF(AA74=1,($S74-Image_corners!D$4)/Image_corners!D$2,-99)</f>
        <v>-99</v>
      </c>
      <c r="AD74" s="43">
        <f>IF(ISNA(VLOOKUP($A74,Min_pix_val_per_plot!$O$3:$T$327,4,FALSE)),0,IF(OR(VLOOKUP($A74,Min_pix_val_per_plot!$O$3:$T$327,4,FALSE)=0,VLOOKUP($A74,Min_pix_val_per_plot!$O$3:$T$327,5,FALSE)=0,VLOOKUP($A74,Min_pix_val_per_plot!$O$3:$T$327,6,FALSE)=0),0,IF(VLOOKUP($A74,Min_pix_val_per_plot!$O$3:$T$327,2,FALSE)&lt;1200,0,1)))</f>
        <v>0</v>
      </c>
      <c r="AE74" s="43">
        <f>IF(AD74=1,($R74-Image_corners!G$3)/Image_corners!G$2,-99)</f>
        <v>-99</v>
      </c>
      <c r="AF74" s="43">
        <f>IF(AD74=1,($S74-Image_corners!G$4)/Image_corners!G$2,-99)</f>
        <v>-99</v>
      </c>
      <c r="AG74" s="43">
        <f>IF(ISNA(VLOOKUP($A74,Min_pix_val_per_plot!$V$3:$AA$335,4,FALSE)),0,IF(OR(VLOOKUP($A74,Min_pix_val_per_plot!$V$3:$AA$335,4,FALSE)=0,VLOOKUP($A74,Min_pix_val_per_plot!$V$3:$AA$335,5,FALSE)=0,VLOOKUP($A74,Min_pix_val_per_plot!$V$3:$AA$335,6,FALSE)=0),0,IF(VLOOKUP($A74,Min_pix_val_per_plot!$V$3:$AA$335,2,FALSE)&lt;1200,0,1)))</f>
        <v>0</v>
      </c>
      <c r="AH74" s="43">
        <f>IF(AG74=1,($R74-Image_corners!J$3)/Image_corners!J$2,-99)</f>
        <v>-99</v>
      </c>
      <c r="AI74" s="43">
        <f>IF(AG74=1,($S74-Image_corners!J$4)/Image_corners!J$2,-99)</f>
        <v>-99</v>
      </c>
      <c r="AJ74" s="43">
        <f>IF(ISNA(VLOOKUP($A74,Min_pix_val_per_plot!$AC$3:$AH$345,4,FALSE)),0,IF(OR(VLOOKUP($A74,Min_pix_val_per_plot!$AC$3:$AH$345,4,FALSE)=0,VLOOKUP($A74,Min_pix_val_per_plot!$AC$3:$AH$345,5,FALSE)=0,VLOOKUP($A74,Min_pix_val_per_plot!$AC$3:$AH$345,6,FALSE)=0),0,IF(VLOOKUP($A74,Min_pix_val_per_plot!$AC$3:$AH$345,2,FALSE)&lt;1200,0,1)))</f>
        <v>0</v>
      </c>
      <c r="AK74" s="43">
        <f>IF(AJ74=1,($R74-Image_corners!M$3)/Image_corners!M$2,-99)</f>
        <v>-99</v>
      </c>
      <c r="AL74" s="43">
        <f>IF(AJ74=1,($S74-Image_corners!M$4)/Image_corners!M$2,-99)</f>
        <v>-99</v>
      </c>
      <c r="AM74" s="43">
        <f>IF(ISNA(VLOOKUP($A74,Min_pix_val_per_plot!$AJ$3:$AO$325,4,FALSE)),0,IF(OR(VLOOKUP($A74,Min_pix_val_per_plot!$AJ$3:$AO$325,4,FALSE)=0,VLOOKUP($A74,Min_pix_val_per_plot!$AJ$3:$AO$325,5,FALSE)=0,VLOOKUP($A74,Min_pix_val_per_plot!$AJ$3:$AO$325,6,FALSE)=0),0,IF(VLOOKUP($A74,Min_pix_val_per_plot!$AJ$3:$AO$325,2,FALSE)&lt;1200,0,1)))</f>
        <v>0</v>
      </c>
      <c r="AN74" s="43">
        <f>IF(AM74=1,($R74-Image_corners!P$3)/Image_corners!P$2,-99)</f>
        <v>-99</v>
      </c>
      <c r="AO74" s="43">
        <f>IF(AM74=1,($S74-Image_corners!P$4)/Image_corners!P$2,-99)</f>
        <v>-99</v>
      </c>
      <c r="AP74" s="43">
        <f>IF(ISNA(VLOOKUP($A74,Min_pix_val_per_plot!$AQ$3:$AV$386,4,FALSE)),0,IF(OR(VLOOKUP($A74,Min_pix_val_per_plot!$AQ$3:$AV$386,4,FALSE)=0,VLOOKUP($A74,Min_pix_val_per_plot!$AQ$3:$AV$386,5,FALSE)=0,VLOOKUP($A74,Min_pix_val_per_plot!$AQ$3:$AV$386,6,FALSE)=0),0,IF(VLOOKUP($A74,Min_pix_val_per_plot!$AQ$3:$AV$386,2,FALSE)&lt;1200,0,1)))</f>
        <v>0</v>
      </c>
      <c r="AQ74" s="43">
        <f>IF(AP74=1,($R74-Image_corners!S$3)/Image_corners!S$2,-99)</f>
        <v>-99</v>
      </c>
      <c r="AR74" s="43">
        <f>IF(AP74=1,($S74-Image_corners!S$4)/Image_corners!S$2,-99)</f>
        <v>-99</v>
      </c>
      <c r="AS74" s="43">
        <f>IF(ISNA(VLOOKUP($A74,Min_pix_val_per_plot!$AX$3:$BC$331,4,FALSE)),0,IF(OR(VLOOKUP($A74,Min_pix_val_per_plot!$AX$3:$BC$331,4,FALSE)=0,VLOOKUP($A74,Min_pix_val_per_plot!$AX$3:$BC$331,5,FALSE)=0,VLOOKUP($A74,Min_pix_val_per_plot!$AX$3:$BC$331,6,FALSE)=0),0,IF(VLOOKUP($A74,Min_pix_val_per_plot!$AX$3:$BC$331,2,FALSE)&lt;1200,0,1)))</f>
        <v>1</v>
      </c>
      <c r="AT74" s="43">
        <f>IF(AS74=1,($R74-Image_corners!V$3)/Image_corners!V$2,-99)</f>
        <v>1170.3180850821082</v>
      </c>
      <c r="AU74" s="43">
        <f>IF(AS74=1,($S74-Image_corners!V$4)/Image_corners!V$2,-99)</f>
        <v>-1522.0822055339813</v>
      </c>
      <c r="AV74" s="43">
        <f>IF(ISNA(VLOOKUP($A74,Min_pix_val_per_plot!$BE$3:$BJ$296,4,FALSE)),0,IF(OR(VLOOKUP($A74,Min_pix_val_per_plot!$BE$3:$BJ$296,4,FALSE)=0,VLOOKUP($A74,Min_pix_val_per_plot!$BE$3:$BJ$296,5,FALSE)=0,VLOOKUP($A74,Min_pix_val_per_plot!$BE$3:$BJ$296,6,FALSE)=0),0,IF(VLOOKUP($A74,Min_pix_val_per_plot!$BE$3:$BJ$296,2,FALSE)&lt;1200,0,1)))</f>
        <v>0</v>
      </c>
      <c r="AW74" s="43">
        <f>IF(AV74=1,($R74-Image_corners!Y$3)/Image_corners!Y$2,-99)</f>
        <v>-99</v>
      </c>
      <c r="AX74" s="43">
        <f>IF(AV74=1,($S74-Image_corners!Y$4)/Image_corners!Y$2,-99)</f>
        <v>-99</v>
      </c>
      <c r="AY74" s="43">
        <f>IF(ISNA(VLOOKUP($A74,Min_pix_val_per_plot!$BL$3:$BQ$59,4,FALSE)),0,IF(OR(VLOOKUP($A74,Min_pix_val_per_plot!$BL$3:$BQ$59,4,FALSE)=0,VLOOKUP($A74,Min_pix_val_per_plot!$BL$3:$BQ$59,5,FALSE)=0,VLOOKUP($A74,Min_pix_val_per_plot!$BL$3:$BQ$59,6,FALSE)=0),0,IF(VLOOKUP($A74,Min_pix_val_per_plot!$BL$3:$BQ$59,2,FALSE)&lt;1200,0,1)))</f>
        <v>0</v>
      </c>
      <c r="AZ74" s="43">
        <f>IF(AY74=1,($R74-Image_corners!AB$3)/Image_corners!AB$2,-99)</f>
        <v>-99</v>
      </c>
      <c r="BA74" s="43">
        <f>IF(AY74=1,($S74-Image_corners!AB$4)/Image_corners!AB$2,-99)</f>
        <v>-99</v>
      </c>
      <c r="BB74" s="43">
        <f>IF(ISNA(VLOOKUP($A74,Min_pix_val_per_plot!$BS$3:$BX$82,4,FALSE)),0,IF(OR(VLOOKUP($A74,Min_pix_val_per_plot!$BS$3:$BX$82,4,FALSE)=0,VLOOKUP($A74,Min_pix_val_per_plot!$BS$3:$BX$82,5,FALSE)=0,VLOOKUP($A74,Min_pix_val_per_plot!$BS$3:$BX$82,6,FALSE)=0),0,IF(VLOOKUP($A74,Min_pix_val_per_plot!$BS$3:$BX$82,2,FALSE)&lt;1200,0,1)))</f>
        <v>0</v>
      </c>
      <c r="BC74" s="43">
        <f>IF(BB74=1,($R74-Image_corners!AE$3)/Image_corners!AE$2,-99)</f>
        <v>-99</v>
      </c>
      <c r="BD74" s="43">
        <f>IF(BB74=1,($S74-Image_corners!AE$4)/Image_corners!AE$2,-99)</f>
        <v>-99</v>
      </c>
      <c r="BE74" s="43">
        <f>IF(ISNA(VLOOKUP($A74,Min_pix_val_per_plot!$BZ$3:$CE$66,4,FALSE)),0,IF(OR(VLOOKUP($A74,Min_pix_val_per_plot!$BZ$3:$CE$66,4,FALSE)=0,VLOOKUP($A74,Min_pix_val_per_plot!$BZ$3:$CE$66,5,FALSE)=0,VLOOKUP($A74,Min_pix_val_per_plot!$BZ$3:$CE$66,6,FALSE)=0),0,IF(VLOOKUP($A74,Min_pix_val_per_plot!$BZ$3:$CE$66,2,FALSE)&lt;1200,0,1)))</f>
        <v>0</v>
      </c>
      <c r="BF74" s="43">
        <f>IF(BE74=1,($R74-Image_corners!AH$3)/Image_corners!AH$2,-99)</f>
        <v>-99</v>
      </c>
      <c r="BG74" s="43">
        <f>IF(BE74=1,($S74-Image_corners!AH$4)/Image_corners!AH$2,-99)</f>
        <v>-99</v>
      </c>
    </row>
    <row r="75" spans="1:59">
      <c r="A75" s="36">
        <v>71</v>
      </c>
      <c r="B75" s="36">
        <v>2514674.8990000002</v>
      </c>
      <c r="C75" s="36">
        <v>6861463.0410000002</v>
      </c>
      <c r="D75" s="36">
        <v>171.58759889999999</v>
      </c>
      <c r="E75" s="36">
        <v>3</v>
      </c>
      <c r="F75" s="36">
        <v>0</v>
      </c>
      <c r="G75" s="36">
        <v>2</v>
      </c>
      <c r="H75" s="39">
        <v>3395</v>
      </c>
      <c r="I75" s="39">
        <v>0.161119293078056</v>
      </c>
      <c r="J75" s="39">
        <v>24.1250018310547</v>
      </c>
      <c r="K75" s="39">
        <v>17.492671209828298</v>
      </c>
      <c r="L75" s="39">
        <v>22.3658992004395</v>
      </c>
      <c r="M75" s="39">
        <v>2490</v>
      </c>
      <c r="N75" s="39">
        <v>0.28353413654618498</v>
      </c>
      <c r="O75" s="39">
        <v>23.337999267578098</v>
      </c>
      <c r="P75" s="39">
        <v>17.2178509552276</v>
      </c>
      <c r="Q75" s="39">
        <v>21.687810821533201</v>
      </c>
      <c r="R75" s="41">
        <f t="shared" si="6"/>
        <v>356666.02775193454</v>
      </c>
      <c r="S75" s="41">
        <f t="shared" si="7"/>
        <v>6861552.8769411063</v>
      </c>
      <c r="T75" s="41">
        <f t="shared" si="8"/>
        <v>0.67808837890629903</v>
      </c>
      <c r="U75" s="41">
        <f t="shared" si="9"/>
        <v>-0.12241484346812898</v>
      </c>
      <c r="V75" s="41">
        <f t="shared" si="10"/>
        <v>1</v>
      </c>
      <c r="W75" s="41">
        <f t="shared" si="11"/>
        <v>1</v>
      </c>
      <c r="X75" s="43">
        <f>IF(ISNA(VLOOKUP($A75,Min_pix_val_per_plot!$A$3:$F$241,4,FALSE)),0,IF(OR(VLOOKUP($A75,Min_pix_val_per_plot!$A$3:$F$241,4,FALSE)=0,VLOOKUP($A75,Min_pix_val_per_plot!$A$3:$F$241,5,FALSE)=0,VLOOKUP($A75,Min_pix_val_per_plot!$A$3:$F$241,6,FALSE)=0),0,IF(VLOOKUP($A75,Min_pix_val_per_plot!$A$3:$F$241,2,FALSE)&lt;1200,0,1)))</f>
        <v>0</v>
      </c>
      <c r="Y75" s="43">
        <f>IF(X75=1,($R75-Image_corners!A$3)/Image_corners!A$2,-99)</f>
        <v>-99</v>
      </c>
      <c r="Z75" s="43">
        <f>IF(X75=1,($S75-Image_corners!A$4)/Image_corners!A$2,-99)</f>
        <v>-99</v>
      </c>
      <c r="AA75" s="43">
        <f>IF(ISNA(VLOOKUP($A75,Min_pix_val_per_plot!$H$3:$M$299,4,FALSE)),0,IF(OR(VLOOKUP($A75,Min_pix_val_per_plot!$H$3:$M$299,4,FALSE)=0,VLOOKUP($A75,Min_pix_val_per_plot!$H$3:$M$299,5,FALSE)=0,VLOOKUP($A75,Min_pix_val_per_plot!$H$3:$M$299,6,FALSE)=0),0,IF(VLOOKUP($A75,Min_pix_val_per_plot!$H$3:$M$299,2,FALSE)&lt;1200,0,1)))</f>
        <v>0</v>
      </c>
      <c r="AB75" s="43">
        <f>IF(AA75=1,($R75-Image_corners!D$3)/Image_corners!D$2,-99)</f>
        <v>-99</v>
      </c>
      <c r="AC75" s="43">
        <f>IF(AA75=1,($S75-Image_corners!D$4)/Image_corners!D$2,-99)</f>
        <v>-99</v>
      </c>
      <c r="AD75" s="43">
        <f>IF(ISNA(VLOOKUP($A75,Min_pix_val_per_plot!$O$3:$T$327,4,FALSE)),0,IF(OR(VLOOKUP($A75,Min_pix_val_per_plot!$O$3:$T$327,4,FALSE)=0,VLOOKUP($A75,Min_pix_val_per_plot!$O$3:$T$327,5,FALSE)=0,VLOOKUP($A75,Min_pix_val_per_plot!$O$3:$T$327,6,FALSE)=0),0,IF(VLOOKUP($A75,Min_pix_val_per_plot!$O$3:$T$327,2,FALSE)&lt;1200,0,1)))</f>
        <v>0</v>
      </c>
      <c r="AE75" s="43">
        <f>IF(AD75=1,($R75-Image_corners!G$3)/Image_corners!G$2,-99)</f>
        <v>-99</v>
      </c>
      <c r="AF75" s="43">
        <f>IF(AD75=1,($S75-Image_corners!G$4)/Image_corners!G$2,-99)</f>
        <v>-99</v>
      </c>
      <c r="AG75" s="43">
        <f>IF(ISNA(VLOOKUP($A75,Min_pix_val_per_plot!$V$3:$AA$335,4,FALSE)),0,IF(OR(VLOOKUP($A75,Min_pix_val_per_plot!$V$3:$AA$335,4,FALSE)=0,VLOOKUP($A75,Min_pix_val_per_plot!$V$3:$AA$335,5,FALSE)=0,VLOOKUP($A75,Min_pix_val_per_plot!$V$3:$AA$335,6,FALSE)=0),0,IF(VLOOKUP($A75,Min_pix_val_per_plot!$V$3:$AA$335,2,FALSE)&lt;1200,0,1)))</f>
        <v>0</v>
      </c>
      <c r="AH75" s="43">
        <f>IF(AG75=1,($R75-Image_corners!J$3)/Image_corners!J$2,-99)</f>
        <v>-99</v>
      </c>
      <c r="AI75" s="43">
        <f>IF(AG75=1,($S75-Image_corners!J$4)/Image_corners!J$2,-99)</f>
        <v>-99</v>
      </c>
      <c r="AJ75" s="43">
        <f>IF(ISNA(VLOOKUP($A75,Min_pix_val_per_plot!$AC$3:$AH$345,4,FALSE)),0,IF(OR(VLOOKUP($A75,Min_pix_val_per_plot!$AC$3:$AH$345,4,FALSE)=0,VLOOKUP($A75,Min_pix_val_per_plot!$AC$3:$AH$345,5,FALSE)=0,VLOOKUP($A75,Min_pix_val_per_plot!$AC$3:$AH$345,6,FALSE)=0),0,IF(VLOOKUP($A75,Min_pix_val_per_plot!$AC$3:$AH$345,2,FALSE)&lt;1200,0,1)))</f>
        <v>0</v>
      </c>
      <c r="AK75" s="43">
        <f>IF(AJ75=1,($R75-Image_corners!M$3)/Image_corners!M$2,-99)</f>
        <v>-99</v>
      </c>
      <c r="AL75" s="43">
        <f>IF(AJ75=1,($S75-Image_corners!M$4)/Image_corners!M$2,-99)</f>
        <v>-99</v>
      </c>
      <c r="AM75" s="43">
        <f>IF(ISNA(VLOOKUP($A75,Min_pix_val_per_plot!$AJ$3:$AO$325,4,FALSE)),0,IF(OR(VLOOKUP($A75,Min_pix_val_per_plot!$AJ$3:$AO$325,4,FALSE)=0,VLOOKUP($A75,Min_pix_val_per_plot!$AJ$3:$AO$325,5,FALSE)=0,VLOOKUP($A75,Min_pix_val_per_plot!$AJ$3:$AO$325,6,FALSE)=0),0,IF(VLOOKUP($A75,Min_pix_val_per_plot!$AJ$3:$AO$325,2,FALSE)&lt;1200,0,1)))</f>
        <v>0</v>
      </c>
      <c r="AN75" s="43">
        <f>IF(AM75=1,($R75-Image_corners!P$3)/Image_corners!P$2,-99)</f>
        <v>-99</v>
      </c>
      <c r="AO75" s="43">
        <f>IF(AM75=1,($S75-Image_corners!P$4)/Image_corners!P$2,-99)</f>
        <v>-99</v>
      </c>
      <c r="AP75" s="43">
        <f>IF(ISNA(VLOOKUP($A75,Min_pix_val_per_plot!$AQ$3:$AV$386,4,FALSE)),0,IF(OR(VLOOKUP($A75,Min_pix_val_per_plot!$AQ$3:$AV$386,4,FALSE)=0,VLOOKUP($A75,Min_pix_val_per_plot!$AQ$3:$AV$386,5,FALSE)=0,VLOOKUP($A75,Min_pix_val_per_plot!$AQ$3:$AV$386,6,FALSE)=0),0,IF(VLOOKUP($A75,Min_pix_val_per_plot!$AQ$3:$AV$386,2,FALSE)&lt;1200,0,1)))</f>
        <v>0</v>
      </c>
      <c r="AQ75" s="43">
        <f>IF(AP75=1,($R75-Image_corners!S$3)/Image_corners!S$2,-99)</f>
        <v>-99</v>
      </c>
      <c r="AR75" s="43">
        <f>IF(AP75=1,($S75-Image_corners!S$4)/Image_corners!S$2,-99)</f>
        <v>-99</v>
      </c>
      <c r="AS75" s="43">
        <f>IF(ISNA(VLOOKUP($A75,Min_pix_val_per_plot!$AX$3:$BC$331,4,FALSE)),0,IF(OR(VLOOKUP($A75,Min_pix_val_per_plot!$AX$3:$BC$331,4,FALSE)=0,VLOOKUP($A75,Min_pix_val_per_plot!$AX$3:$BC$331,5,FALSE)=0,VLOOKUP($A75,Min_pix_val_per_plot!$AX$3:$BC$331,6,FALSE)=0),0,IF(VLOOKUP($A75,Min_pix_val_per_plot!$AX$3:$BC$331,2,FALSE)&lt;1200,0,1)))</f>
        <v>1</v>
      </c>
      <c r="AT75" s="43">
        <f>IF(AS75=1,($R75-Image_corners!V$3)/Image_corners!V$2,-99)</f>
        <v>1322.55550386908</v>
      </c>
      <c r="AU75" s="43">
        <f>IF(AS75=1,($S75-Image_corners!V$4)/Image_corners!V$2,-99)</f>
        <v>-1342.7461177874357</v>
      </c>
      <c r="AV75" s="43">
        <f>IF(ISNA(VLOOKUP($A75,Min_pix_val_per_plot!$BE$3:$BJ$296,4,FALSE)),0,IF(OR(VLOOKUP($A75,Min_pix_val_per_plot!$BE$3:$BJ$296,4,FALSE)=0,VLOOKUP($A75,Min_pix_val_per_plot!$BE$3:$BJ$296,5,FALSE)=0,VLOOKUP($A75,Min_pix_val_per_plot!$BE$3:$BJ$296,6,FALSE)=0),0,IF(VLOOKUP($A75,Min_pix_val_per_plot!$BE$3:$BJ$296,2,FALSE)&lt;1200,0,1)))</f>
        <v>0</v>
      </c>
      <c r="AW75" s="43">
        <f>IF(AV75=1,($R75-Image_corners!Y$3)/Image_corners!Y$2,-99)</f>
        <v>-99</v>
      </c>
      <c r="AX75" s="43">
        <f>IF(AV75=1,($S75-Image_corners!Y$4)/Image_corners!Y$2,-99)</f>
        <v>-99</v>
      </c>
      <c r="AY75" s="43">
        <f>IF(ISNA(VLOOKUP($A75,Min_pix_val_per_plot!$BL$3:$BQ$59,4,FALSE)),0,IF(OR(VLOOKUP($A75,Min_pix_val_per_plot!$BL$3:$BQ$59,4,FALSE)=0,VLOOKUP($A75,Min_pix_val_per_plot!$BL$3:$BQ$59,5,FALSE)=0,VLOOKUP($A75,Min_pix_val_per_plot!$BL$3:$BQ$59,6,FALSE)=0),0,IF(VLOOKUP($A75,Min_pix_val_per_plot!$BL$3:$BQ$59,2,FALSE)&lt;1200,0,1)))</f>
        <v>0</v>
      </c>
      <c r="AZ75" s="43">
        <f>IF(AY75=1,($R75-Image_corners!AB$3)/Image_corners!AB$2,-99)</f>
        <v>-99</v>
      </c>
      <c r="BA75" s="43">
        <f>IF(AY75=1,($S75-Image_corners!AB$4)/Image_corners!AB$2,-99)</f>
        <v>-99</v>
      </c>
      <c r="BB75" s="43">
        <f>IF(ISNA(VLOOKUP($A75,Min_pix_val_per_plot!$BS$3:$BX$82,4,FALSE)),0,IF(OR(VLOOKUP($A75,Min_pix_val_per_plot!$BS$3:$BX$82,4,FALSE)=0,VLOOKUP($A75,Min_pix_val_per_plot!$BS$3:$BX$82,5,FALSE)=0,VLOOKUP($A75,Min_pix_val_per_plot!$BS$3:$BX$82,6,FALSE)=0),0,IF(VLOOKUP($A75,Min_pix_val_per_plot!$BS$3:$BX$82,2,FALSE)&lt;1200,0,1)))</f>
        <v>0</v>
      </c>
      <c r="BC75" s="43">
        <f>IF(BB75=1,($R75-Image_corners!AE$3)/Image_corners!AE$2,-99)</f>
        <v>-99</v>
      </c>
      <c r="BD75" s="43">
        <f>IF(BB75=1,($S75-Image_corners!AE$4)/Image_corners!AE$2,-99)</f>
        <v>-99</v>
      </c>
      <c r="BE75" s="43">
        <f>IF(ISNA(VLOOKUP($A75,Min_pix_val_per_plot!$BZ$3:$CE$66,4,FALSE)),0,IF(OR(VLOOKUP($A75,Min_pix_val_per_plot!$BZ$3:$CE$66,4,FALSE)=0,VLOOKUP($A75,Min_pix_val_per_plot!$BZ$3:$CE$66,5,FALSE)=0,VLOOKUP($A75,Min_pix_val_per_plot!$BZ$3:$CE$66,6,FALSE)=0),0,IF(VLOOKUP($A75,Min_pix_val_per_plot!$BZ$3:$CE$66,2,FALSE)&lt;1200,0,1)))</f>
        <v>0</v>
      </c>
      <c r="BF75" s="43">
        <f>IF(BE75=1,($R75-Image_corners!AH$3)/Image_corners!AH$2,-99)</f>
        <v>-99</v>
      </c>
      <c r="BG75" s="43">
        <f>IF(BE75=1,($S75-Image_corners!AH$4)/Image_corners!AH$2,-99)</f>
        <v>-99</v>
      </c>
    </row>
    <row r="76" spans="1:59">
      <c r="A76" s="36">
        <v>72</v>
      </c>
      <c r="B76" s="36">
        <v>2514628.9750000001</v>
      </c>
      <c r="C76" s="36">
        <v>6861564.2850000001</v>
      </c>
      <c r="D76" s="36">
        <v>166.7284167</v>
      </c>
      <c r="E76" s="36">
        <v>1</v>
      </c>
      <c r="F76" s="36">
        <v>1</v>
      </c>
      <c r="G76" s="36">
        <v>2</v>
      </c>
      <c r="H76" s="39">
        <v>2139</v>
      </c>
      <c r="I76" s="39">
        <v>0.34969611968209402</v>
      </c>
      <c r="J76" s="39">
        <v>13.2969989013672</v>
      </c>
      <c r="K76" s="39">
        <v>9.0710835670893708</v>
      </c>
      <c r="L76" s="39">
        <v>12.150506896972701</v>
      </c>
      <c r="M76" s="39">
        <v>2808</v>
      </c>
      <c r="N76" s="39">
        <v>0.50320512820512797</v>
      </c>
      <c r="O76" s="39">
        <v>12.8580035400391</v>
      </c>
      <c r="P76" s="39">
        <v>8.2994028333438497</v>
      </c>
      <c r="Q76" s="39">
        <v>11.024301452636699</v>
      </c>
      <c r="R76" s="41">
        <f t="shared" si="6"/>
        <v>356624.82990508364</v>
      </c>
      <c r="S76" s="41">
        <f t="shared" si="7"/>
        <v>6861656.1157804178</v>
      </c>
      <c r="T76" s="41">
        <f t="shared" si="8"/>
        <v>1.1262054443360014</v>
      </c>
      <c r="U76" s="41">
        <f t="shared" si="9"/>
        <v>-0.15350900852303395</v>
      </c>
      <c r="V76" s="41">
        <f t="shared" si="10"/>
        <v>1</v>
      </c>
      <c r="W76" s="41">
        <f t="shared" si="11"/>
        <v>0</v>
      </c>
      <c r="X76" s="43">
        <f>IF(ISNA(VLOOKUP($A76,Min_pix_val_per_plot!$A$3:$F$241,4,FALSE)),0,IF(OR(VLOOKUP($A76,Min_pix_val_per_plot!$A$3:$F$241,4,FALSE)=0,VLOOKUP($A76,Min_pix_val_per_plot!$A$3:$F$241,5,FALSE)=0,VLOOKUP($A76,Min_pix_val_per_plot!$A$3:$F$241,6,FALSE)=0),0,IF(VLOOKUP($A76,Min_pix_val_per_plot!$A$3:$F$241,2,FALSE)&lt;1200,0,1)))</f>
        <v>0</v>
      </c>
      <c r="Y76" s="43">
        <f>IF(X76=1,($R76-Image_corners!A$3)/Image_corners!A$2,-99)</f>
        <v>-99</v>
      </c>
      <c r="Z76" s="43">
        <f>IF(X76=1,($S76-Image_corners!A$4)/Image_corners!A$2,-99)</f>
        <v>-99</v>
      </c>
      <c r="AA76" s="43">
        <f>IF(ISNA(VLOOKUP($A76,Min_pix_val_per_plot!$H$3:$M$299,4,FALSE)),0,IF(OR(VLOOKUP($A76,Min_pix_val_per_plot!$H$3:$M$299,4,FALSE)=0,VLOOKUP($A76,Min_pix_val_per_plot!$H$3:$M$299,5,FALSE)=0,VLOOKUP($A76,Min_pix_val_per_plot!$H$3:$M$299,6,FALSE)=0),0,IF(VLOOKUP($A76,Min_pix_val_per_plot!$H$3:$M$299,2,FALSE)&lt;1200,0,1)))</f>
        <v>0</v>
      </c>
      <c r="AB76" s="43">
        <f>IF(AA76=1,($R76-Image_corners!D$3)/Image_corners!D$2,-99)</f>
        <v>-99</v>
      </c>
      <c r="AC76" s="43">
        <f>IF(AA76=1,($S76-Image_corners!D$4)/Image_corners!D$2,-99)</f>
        <v>-99</v>
      </c>
      <c r="AD76" s="43">
        <f>IF(ISNA(VLOOKUP($A76,Min_pix_val_per_plot!$O$3:$T$327,4,FALSE)),0,IF(OR(VLOOKUP($A76,Min_pix_val_per_plot!$O$3:$T$327,4,FALSE)=0,VLOOKUP($A76,Min_pix_val_per_plot!$O$3:$T$327,5,FALSE)=0,VLOOKUP($A76,Min_pix_val_per_plot!$O$3:$T$327,6,FALSE)=0),0,IF(VLOOKUP($A76,Min_pix_val_per_plot!$O$3:$T$327,2,FALSE)&lt;1200,0,1)))</f>
        <v>0</v>
      </c>
      <c r="AE76" s="43">
        <f>IF(AD76=1,($R76-Image_corners!G$3)/Image_corners!G$2,-99)</f>
        <v>-99</v>
      </c>
      <c r="AF76" s="43">
        <f>IF(AD76=1,($S76-Image_corners!G$4)/Image_corners!G$2,-99)</f>
        <v>-99</v>
      </c>
      <c r="AG76" s="43">
        <f>IF(ISNA(VLOOKUP($A76,Min_pix_val_per_plot!$V$3:$AA$335,4,FALSE)),0,IF(OR(VLOOKUP($A76,Min_pix_val_per_plot!$V$3:$AA$335,4,FALSE)=0,VLOOKUP($A76,Min_pix_val_per_plot!$V$3:$AA$335,5,FALSE)=0,VLOOKUP($A76,Min_pix_val_per_plot!$V$3:$AA$335,6,FALSE)=0),0,IF(VLOOKUP($A76,Min_pix_val_per_plot!$V$3:$AA$335,2,FALSE)&lt;1200,0,1)))</f>
        <v>0</v>
      </c>
      <c r="AH76" s="43">
        <f>IF(AG76=1,($R76-Image_corners!J$3)/Image_corners!J$2,-99)</f>
        <v>-99</v>
      </c>
      <c r="AI76" s="43">
        <f>IF(AG76=1,($S76-Image_corners!J$4)/Image_corners!J$2,-99)</f>
        <v>-99</v>
      </c>
      <c r="AJ76" s="43">
        <f>IF(ISNA(VLOOKUP($A76,Min_pix_val_per_plot!$AC$3:$AH$345,4,FALSE)),0,IF(OR(VLOOKUP($A76,Min_pix_val_per_plot!$AC$3:$AH$345,4,FALSE)=0,VLOOKUP($A76,Min_pix_val_per_plot!$AC$3:$AH$345,5,FALSE)=0,VLOOKUP($A76,Min_pix_val_per_plot!$AC$3:$AH$345,6,FALSE)=0),0,IF(VLOOKUP($A76,Min_pix_val_per_plot!$AC$3:$AH$345,2,FALSE)&lt;1200,0,1)))</f>
        <v>0</v>
      </c>
      <c r="AK76" s="43">
        <f>IF(AJ76=1,($R76-Image_corners!M$3)/Image_corners!M$2,-99)</f>
        <v>-99</v>
      </c>
      <c r="AL76" s="43">
        <f>IF(AJ76=1,($S76-Image_corners!M$4)/Image_corners!M$2,-99)</f>
        <v>-99</v>
      </c>
      <c r="AM76" s="43">
        <f>IF(ISNA(VLOOKUP($A76,Min_pix_val_per_plot!$AJ$3:$AO$325,4,FALSE)),0,IF(OR(VLOOKUP($A76,Min_pix_val_per_plot!$AJ$3:$AO$325,4,FALSE)=0,VLOOKUP($A76,Min_pix_val_per_plot!$AJ$3:$AO$325,5,FALSE)=0,VLOOKUP($A76,Min_pix_val_per_plot!$AJ$3:$AO$325,6,FALSE)=0),0,IF(VLOOKUP($A76,Min_pix_val_per_plot!$AJ$3:$AO$325,2,FALSE)&lt;1200,0,1)))</f>
        <v>0</v>
      </c>
      <c r="AN76" s="43">
        <f>IF(AM76=1,($R76-Image_corners!P$3)/Image_corners!P$2,-99)</f>
        <v>-99</v>
      </c>
      <c r="AO76" s="43">
        <f>IF(AM76=1,($S76-Image_corners!P$4)/Image_corners!P$2,-99)</f>
        <v>-99</v>
      </c>
      <c r="AP76" s="43">
        <f>IF(ISNA(VLOOKUP($A76,Min_pix_val_per_plot!$AQ$3:$AV$386,4,FALSE)),0,IF(OR(VLOOKUP($A76,Min_pix_val_per_plot!$AQ$3:$AV$386,4,FALSE)=0,VLOOKUP($A76,Min_pix_val_per_plot!$AQ$3:$AV$386,5,FALSE)=0,VLOOKUP($A76,Min_pix_val_per_plot!$AQ$3:$AV$386,6,FALSE)=0),0,IF(VLOOKUP($A76,Min_pix_val_per_plot!$AQ$3:$AV$386,2,FALSE)&lt;1200,0,1)))</f>
        <v>0</v>
      </c>
      <c r="AQ76" s="43">
        <f>IF(AP76=1,($R76-Image_corners!S$3)/Image_corners!S$2,-99)</f>
        <v>-99</v>
      </c>
      <c r="AR76" s="43">
        <f>IF(AP76=1,($S76-Image_corners!S$4)/Image_corners!S$2,-99)</f>
        <v>-99</v>
      </c>
      <c r="AS76" s="43">
        <f>IF(ISNA(VLOOKUP($A76,Min_pix_val_per_plot!$AX$3:$BC$331,4,FALSE)),0,IF(OR(VLOOKUP($A76,Min_pix_val_per_plot!$AX$3:$BC$331,4,FALSE)=0,VLOOKUP($A76,Min_pix_val_per_plot!$AX$3:$BC$331,5,FALSE)=0,VLOOKUP($A76,Min_pix_val_per_plot!$AX$3:$BC$331,6,FALSE)=0),0,IF(VLOOKUP($A76,Min_pix_val_per_plot!$AX$3:$BC$331,2,FALSE)&lt;1200,0,1)))</f>
        <v>0</v>
      </c>
      <c r="AT76" s="43">
        <f>IF(AS76=1,($R76-Image_corners!V$3)/Image_corners!V$2,-99)</f>
        <v>-99</v>
      </c>
      <c r="AU76" s="43">
        <f>IF(AS76=1,($S76-Image_corners!V$4)/Image_corners!V$2,-99)</f>
        <v>-99</v>
      </c>
      <c r="AV76" s="43">
        <f>IF(ISNA(VLOOKUP($A76,Min_pix_val_per_plot!$BE$3:$BJ$296,4,FALSE)),0,IF(OR(VLOOKUP($A76,Min_pix_val_per_plot!$BE$3:$BJ$296,4,FALSE)=0,VLOOKUP($A76,Min_pix_val_per_plot!$BE$3:$BJ$296,5,FALSE)=0,VLOOKUP($A76,Min_pix_val_per_plot!$BE$3:$BJ$296,6,FALSE)=0),0,IF(VLOOKUP($A76,Min_pix_val_per_plot!$BE$3:$BJ$296,2,FALSE)&lt;1200,0,1)))</f>
        <v>0</v>
      </c>
      <c r="AW76" s="43">
        <f>IF(AV76=1,($R76-Image_corners!Y$3)/Image_corners!Y$2,-99)</f>
        <v>-99</v>
      </c>
      <c r="AX76" s="43">
        <f>IF(AV76=1,($S76-Image_corners!Y$4)/Image_corners!Y$2,-99)</f>
        <v>-99</v>
      </c>
      <c r="AY76" s="43">
        <f>IF(ISNA(VLOOKUP($A76,Min_pix_val_per_plot!$BL$3:$BQ$59,4,FALSE)),0,IF(OR(VLOOKUP($A76,Min_pix_val_per_plot!$BL$3:$BQ$59,4,FALSE)=0,VLOOKUP($A76,Min_pix_val_per_plot!$BL$3:$BQ$59,5,FALSE)=0,VLOOKUP($A76,Min_pix_val_per_plot!$BL$3:$BQ$59,6,FALSE)=0),0,IF(VLOOKUP($A76,Min_pix_val_per_plot!$BL$3:$BQ$59,2,FALSE)&lt;1200,0,1)))</f>
        <v>0</v>
      </c>
      <c r="AZ76" s="43">
        <f>IF(AY76=1,($R76-Image_corners!AB$3)/Image_corners!AB$2,-99)</f>
        <v>-99</v>
      </c>
      <c r="BA76" s="43">
        <f>IF(AY76=1,($S76-Image_corners!AB$4)/Image_corners!AB$2,-99)</f>
        <v>-99</v>
      </c>
      <c r="BB76" s="43">
        <f>IF(ISNA(VLOOKUP($A76,Min_pix_val_per_plot!$BS$3:$BX$82,4,FALSE)),0,IF(OR(VLOOKUP($A76,Min_pix_val_per_plot!$BS$3:$BX$82,4,FALSE)=0,VLOOKUP($A76,Min_pix_val_per_plot!$BS$3:$BX$82,5,FALSE)=0,VLOOKUP($A76,Min_pix_val_per_plot!$BS$3:$BX$82,6,FALSE)=0),0,IF(VLOOKUP($A76,Min_pix_val_per_plot!$BS$3:$BX$82,2,FALSE)&lt;1200,0,1)))</f>
        <v>0</v>
      </c>
      <c r="BC76" s="43">
        <f>IF(BB76=1,($R76-Image_corners!AE$3)/Image_corners!AE$2,-99)</f>
        <v>-99</v>
      </c>
      <c r="BD76" s="43">
        <f>IF(BB76=1,($S76-Image_corners!AE$4)/Image_corners!AE$2,-99)</f>
        <v>-99</v>
      </c>
      <c r="BE76" s="43">
        <f>IF(ISNA(VLOOKUP($A76,Min_pix_val_per_plot!$BZ$3:$CE$66,4,FALSE)),0,IF(OR(VLOOKUP($A76,Min_pix_val_per_plot!$BZ$3:$CE$66,4,FALSE)=0,VLOOKUP($A76,Min_pix_val_per_plot!$BZ$3:$CE$66,5,FALSE)=0,VLOOKUP($A76,Min_pix_val_per_plot!$BZ$3:$CE$66,6,FALSE)=0),0,IF(VLOOKUP($A76,Min_pix_val_per_plot!$BZ$3:$CE$66,2,FALSE)&lt;1200,0,1)))</f>
        <v>0</v>
      </c>
      <c r="BF76" s="43">
        <f>IF(BE76=1,($R76-Image_corners!AH$3)/Image_corners!AH$2,-99)</f>
        <v>-99</v>
      </c>
      <c r="BG76" s="43">
        <f>IF(BE76=1,($S76-Image_corners!AH$4)/Image_corners!AH$2,-99)</f>
        <v>-99</v>
      </c>
    </row>
    <row r="77" spans="1:59">
      <c r="A77" s="36">
        <v>73</v>
      </c>
      <c r="B77" s="36">
        <v>2514619.923</v>
      </c>
      <c r="C77" s="36">
        <v>6861681.4019999998</v>
      </c>
      <c r="D77" s="36">
        <v>166.55849509999999</v>
      </c>
      <c r="E77" s="36">
        <v>1</v>
      </c>
      <c r="F77" s="36">
        <v>1</v>
      </c>
      <c r="G77" s="36">
        <v>2</v>
      </c>
      <c r="H77" s="39">
        <v>465</v>
      </c>
      <c r="I77" s="39">
        <v>0.38494623655914001</v>
      </c>
      <c r="J77" s="39">
        <v>12.3829974365235</v>
      </c>
      <c r="K77" s="39">
        <v>8.0096888146033791</v>
      </c>
      <c r="L77" s="39">
        <v>10.881750030517599</v>
      </c>
      <c r="M77" s="39">
        <v>3339</v>
      </c>
      <c r="N77" s="39">
        <v>0.498053309374064</v>
      </c>
      <c r="O77" s="39">
        <v>12.0280017089844</v>
      </c>
      <c r="P77" s="39">
        <v>7.3245156510746998</v>
      </c>
      <c r="Q77" s="39">
        <v>10.0945109558106</v>
      </c>
      <c r="R77" s="41">
        <f t="shared" si="6"/>
        <v>356621.19124664145</v>
      </c>
      <c r="S77" s="41">
        <f t="shared" si="7"/>
        <v>6861773.5069580115</v>
      </c>
      <c r="T77" s="41">
        <f t="shared" si="8"/>
        <v>0.78723907470699928</v>
      </c>
      <c r="U77" s="41">
        <f t="shared" si="9"/>
        <v>-0.11310707281492399</v>
      </c>
      <c r="V77" s="41">
        <f t="shared" si="10"/>
        <v>1</v>
      </c>
      <c r="W77" s="41">
        <f t="shared" si="11"/>
        <v>1</v>
      </c>
      <c r="X77" s="43">
        <f>IF(ISNA(VLOOKUP($A77,Min_pix_val_per_plot!$A$3:$F$241,4,FALSE)),0,IF(OR(VLOOKUP($A77,Min_pix_val_per_plot!$A$3:$F$241,4,FALSE)=0,VLOOKUP($A77,Min_pix_val_per_plot!$A$3:$F$241,5,FALSE)=0,VLOOKUP($A77,Min_pix_val_per_plot!$A$3:$F$241,6,FALSE)=0),0,IF(VLOOKUP($A77,Min_pix_val_per_plot!$A$3:$F$241,2,FALSE)&lt;1200,0,1)))</f>
        <v>0</v>
      </c>
      <c r="Y77" s="43">
        <f>IF(X77=1,($R77-Image_corners!A$3)/Image_corners!A$2,-99)</f>
        <v>-99</v>
      </c>
      <c r="Z77" s="43">
        <f>IF(X77=1,($S77-Image_corners!A$4)/Image_corners!A$2,-99)</f>
        <v>-99</v>
      </c>
      <c r="AA77" s="43">
        <f>IF(ISNA(VLOOKUP($A77,Min_pix_val_per_plot!$H$3:$M$299,4,FALSE)),0,IF(OR(VLOOKUP($A77,Min_pix_val_per_plot!$H$3:$M$299,4,FALSE)=0,VLOOKUP($A77,Min_pix_val_per_plot!$H$3:$M$299,5,FALSE)=0,VLOOKUP($A77,Min_pix_val_per_plot!$H$3:$M$299,6,FALSE)=0),0,IF(VLOOKUP($A77,Min_pix_val_per_plot!$H$3:$M$299,2,FALSE)&lt;1200,0,1)))</f>
        <v>0</v>
      </c>
      <c r="AB77" s="43">
        <f>IF(AA77=1,($R77-Image_corners!D$3)/Image_corners!D$2,-99)</f>
        <v>-99</v>
      </c>
      <c r="AC77" s="43">
        <f>IF(AA77=1,($S77-Image_corners!D$4)/Image_corners!D$2,-99)</f>
        <v>-99</v>
      </c>
      <c r="AD77" s="43">
        <f>IF(ISNA(VLOOKUP($A77,Min_pix_val_per_plot!$O$3:$T$327,4,FALSE)),0,IF(OR(VLOOKUP($A77,Min_pix_val_per_plot!$O$3:$T$327,4,FALSE)=0,VLOOKUP($A77,Min_pix_val_per_plot!$O$3:$T$327,5,FALSE)=0,VLOOKUP($A77,Min_pix_val_per_plot!$O$3:$T$327,6,FALSE)=0),0,IF(VLOOKUP($A77,Min_pix_val_per_plot!$O$3:$T$327,2,FALSE)&lt;1200,0,1)))</f>
        <v>0</v>
      </c>
      <c r="AE77" s="43">
        <f>IF(AD77=1,($R77-Image_corners!G$3)/Image_corners!G$2,-99)</f>
        <v>-99</v>
      </c>
      <c r="AF77" s="43">
        <f>IF(AD77=1,($S77-Image_corners!G$4)/Image_corners!G$2,-99)</f>
        <v>-99</v>
      </c>
      <c r="AG77" s="43">
        <f>IF(ISNA(VLOOKUP($A77,Min_pix_val_per_plot!$V$3:$AA$335,4,FALSE)),0,IF(OR(VLOOKUP($A77,Min_pix_val_per_plot!$V$3:$AA$335,4,FALSE)=0,VLOOKUP($A77,Min_pix_val_per_plot!$V$3:$AA$335,5,FALSE)=0,VLOOKUP($A77,Min_pix_val_per_plot!$V$3:$AA$335,6,FALSE)=0),0,IF(VLOOKUP($A77,Min_pix_val_per_plot!$V$3:$AA$335,2,FALSE)&lt;1200,0,1)))</f>
        <v>0</v>
      </c>
      <c r="AH77" s="43">
        <f>IF(AG77=1,($R77-Image_corners!J$3)/Image_corners!J$2,-99)</f>
        <v>-99</v>
      </c>
      <c r="AI77" s="43">
        <f>IF(AG77=1,($S77-Image_corners!J$4)/Image_corners!J$2,-99)</f>
        <v>-99</v>
      </c>
      <c r="AJ77" s="43">
        <f>IF(ISNA(VLOOKUP($A77,Min_pix_val_per_plot!$AC$3:$AH$345,4,FALSE)),0,IF(OR(VLOOKUP($A77,Min_pix_val_per_plot!$AC$3:$AH$345,4,FALSE)=0,VLOOKUP($A77,Min_pix_val_per_plot!$AC$3:$AH$345,5,FALSE)=0,VLOOKUP($A77,Min_pix_val_per_plot!$AC$3:$AH$345,6,FALSE)=0),0,IF(VLOOKUP($A77,Min_pix_val_per_plot!$AC$3:$AH$345,2,FALSE)&lt;1200,0,1)))</f>
        <v>0</v>
      </c>
      <c r="AK77" s="43">
        <f>IF(AJ77=1,($R77-Image_corners!M$3)/Image_corners!M$2,-99)</f>
        <v>-99</v>
      </c>
      <c r="AL77" s="43">
        <f>IF(AJ77=1,($S77-Image_corners!M$4)/Image_corners!M$2,-99)</f>
        <v>-99</v>
      </c>
      <c r="AM77" s="43">
        <f>IF(ISNA(VLOOKUP($A77,Min_pix_val_per_plot!$AJ$3:$AO$325,4,FALSE)),0,IF(OR(VLOOKUP($A77,Min_pix_val_per_plot!$AJ$3:$AO$325,4,FALSE)=0,VLOOKUP($A77,Min_pix_val_per_plot!$AJ$3:$AO$325,5,FALSE)=0,VLOOKUP($A77,Min_pix_val_per_plot!$AJ$3:$AO$325,6,FALSE)=0),0,IF(VLOOKUP($A77,Min_pix_val_per_plot!$AJ$3:$AO$325,2,FALSE)&lt;1200,0,1)))</f>
        <v>0</v>
      </c>
      <c r="AN77" s="43">
        <f>IF(AM77=1,($R77-Image_corners!P$3)/Image_corners!P$2,-99)</f>
        <v>-99</v>
      </c>
      <c r="AO77" s="43">
        <f>IF(AM77=1,($S77-Image_corners!P$4)/Image_corners!P$2,-99)</f>
        <v>-99</v>
      </c>
      <c r="AP77" s="43">
        <f>IF(ISNA(VLOOKUP($A77,Min_pix_val_per_plot!$AQ$3:$AV$386,4,FALSE)),0,IF(OR(VLOOKUP($A77,Min_pix_val_per_plot!$AQ$3:$AV$386,4,FALSE)=0,VLOOKUP($A77,Min_pix_val_per_plot!$AQ$3:$AV$386,5,FALSE)=0,VLOOKUP($A77,Min_pix_val_per_plot!$AQ$3:$AV$386,6,FALSE)=0),0,IF(VLOOKUP($A77,Min_pix_val_per_plot!$AQ$3:$AV$386,2,FALSE)&lt;1200,0,1)))</f>
        <v>0</v>
      </c>
      <c r="AQ77" s="43">
        <f>IF(AP77=1,($R77-Image_corners!S$3)/Image_corners!S$2,-99)</f>
        <v>-99</v>
      </c>
      <c r="AR77" s="43">
        <f>IF(AP77=1,($S77-Image_corners!S$4)/Image_corners!S$2,-99)</f>
        <v>-99</v>
      </c>
      <c r="AS77" s="43">
        <f>IF(ISNA(VLOOKUP($A77,Min_pix_val_per_plot!$AX$3:$BC$331,4,FALSE)),0,IF(OR(VLOOKUP($A77,Min_pix_val_per_plot!$AX$3:$BC$331,4,FALSE)=0,VLOOKUP($A77,Min_pix_val_per_plot!$AX$3:$BC$331,5,FALSE)=0,VLOOKUP($A77,Min_pix_val_per_plot!$AX$3:$BC$331,6,FALSE)=0),0,IF(VLOOKUP($A77,Min_pix_val_per_plot!$AX$3:$BC$331,2,FALSE)&lt;1200,0,1)))</f>
        <v>0</v>
      </c>
      <c r="AT77" s="43">
        <f>IF(AS77=1,($R77-Image_corners!V$3)/Image_corners!V$2,-99)</f>
        <v>-99</v>
      </c>
      <c r="AU77" s="43">
        <f>IF(AS77=1,($S77-Image_corners!V$4)/Image_corners!V$2,-99)</f>
        <v>-99</v>
      </c>
      <c r="AV77" s="43">
        <f>IF(ISNA(VLOOKUP($A77,Min_pix_val_per_plot!$BE$3:$BJ$296,4,FALSE)),0,IF(OR(VLOOKUP($A77,Min_pix_val_per_plot!$BE$3:$BJ$296,4,FALSE)=0,VLOOKUP($A77,Min_pix_val_per_plot!$BE$3:$BJ$296,5,FALSE)=0,VLOOKUP($A77,Min_pix_val_per_plot!$BE$3:$BJ$296,6,FALSE)=0),0,IF(VLOOKUP($A77,Min_pix_val_per_plot!$BE$3:$BJ$296,2,FALSE)&lt;1200,0,1)))</f>
        <v>1</v>
      </c>
      <c r="AW77" s="43">
        <f>IF(AV77=1,($R77-Image_corners!Y$3)/Image_corners!Y$2,-99)</f>
        <v>1232.8824932829011</v>
      </c>
      <c r="AX77" s="43">
        <f>IF(AV77=1,($S77-Image_corners!Y$4)/Image_corners!Y$2,-99)</f>
        <v>-751.48608397692442</v>
      </c>
      <c r="AY77" s="43">
        <f>IF(ISNA(VLOOKUP($A77,Min_pix_val_per_plot!$BL$3:$BQ$59,4,FALSE)),0,IF(OR(VLOOKUP($A77,Min_pix_val_per_plot!$BL$3:$BQ$59,4,FALSE)=0,VLOOKUP($A77,Min_pix_val_per_plot!$BL$3:$BQ$59,5,FALSE)=0,VLOOKUP($A77,Min_pix_val_per_plot!$BL$3:$BQ$59,6,FALSE)=0),0,IF(VLOOKUP($A77,Min_pix_val_per_plot!$BL$3:$BQ$59,2,FALSE)&lt;1200,0,1)))</f>
        <v>0</v>
      </c>
      <c r="AZ77" s="43">
        <f>IF(AY77=1,($R77-Image_corners!AB$3)/Image_corners!AB$2,-99)</f>
        <v>-99</v>
      </c>
      <c r="BA77" s="43">
        <f>IF(AY77=1,($S77-Image_corners!AB$4)/Image_corners!AB$2,-99)</f>
        <v>-99</v>
      </c>
      <c r="BB77" s="43">
        <f>IF(ISNA(VLOOKUP($A77,Min_pix_val_per_plot!$BS$3:$BX$82,4,FALSE)),0,IF(OR(VLOOKUP($A77,Min_pix_val_per_plot!$BS$3:$BX$82,4,FALSE)=0,VLOOKUP($A77,Min_pix_val_per_plot!$BS$3:$BX$82,5,FALSE)=0,VLOOKUP($A77,Min_pix_val_per_plot!$BS$3:$BX$82,6,FALSE)=0),0,IF(VLOOKUP($A77,Min_pix_val_per_plot!$BS$3:$BX$82,2,FALSE)&lt;1200,0,1)))</f>
        <v>0</v>
      </c>
      <c r="BC77" s="43">
        <f>IF(BB77=1,($R77-Image_corners!AE$3)/Image_corners!AE$2,-99)</f>
        <v>-99</v>
      </c>
      <c r="BD77" s="43">
        <f>IF(BB77=1,($S77-Image_corners!AE$4)/Image_corners!AE$2,-99)</f>
        <v>-99</v>
      </c>
      <c r="BE77" s="43">
        <f>IF(ISNA(VLOOKUP($A77,Min_pix_val_per_plot!$BZ$3:$CE$66,4,FALSE)),0,IF(OR(VLOOKUP($A77,Min_pix_val_per_plot!$BZ$3:$CE$66,4,FALSE)=0,VLOOKUP($A77,Min_pix_val_per_plot!$BZ$3:$CE$66,5,FALSE)=0,VLOOKUP($A77,Min_pix_val_per_plot!$BZ$3:$CE$66,6,FALSE)=0),0,IF(VLOOKUP($A77,Min_pix_val_per_plot!$BZ$3:$CE$66,2,FALSE)&lt;1200,0,1)))</f>
        <v>0</v>
      </c>
      <c r="BF77" s="43">
        <f>IF(BE77=1,($R77-Image_corners!AH$3)/Image_corners!AH$2,-99)</f>
        <v>-99</v>
      </c>
      <c r="BG77" s="43">
        <f>IF(BE77=1,($S77-Image_corners!AH$4)/Image_corners!AH$2,-99)</f>
        <v>-99</v>
      </c>
    </row>
    <row r="78" spans="1:59">
      <c r="A78" s="36">
        <v>74</v>
      </c>
      <c r="B78" s="36">
        <v>2514640.6320000002</v>
      </c>
      <c r="C78" s="36">
        <v>6861750.7869999995</v>
      </c>
      <c r="D78" s="36">
        <v>171.8760217</v>
      </c>
      <c r="E78" s="36">
        <v>1</v>
      </c>
      <c r="F78" s="36">
        <v>1</v>
      </c>
      <c r="G78" s="36">
        <v>2</v>
      </c>
      <c r="H78" s="39">
        <v>452</v>
      </c>
      <c r="I78" s="39">
        <v>0.33407079646017701</v>
      </c>
      <c r="J78" s="39">
        <v>15.5049914550781</v>
      </c>
      <c r="K78" s="39">
        <v>10.1482964763451</v>
      </c>
      <c r="L78" s="39">
        <v>12.7460040283203</v>
      </c>
      <c r="M78" s="39">
        <v>4496</v>
      </c>
      <c r="N78" s="39">
        <v>0.43838967971530302</v>
      </c>
      <c r="O78" s="39">
        <v>14.5269946289063</v>
      </c>
      <c r="P78" s="39">
        <v>9.2763656948580806</v>
      </c>
      <c r="Q78" s="39">
        <v>12.298213500976599</v>
      </c>
      <c r="R78" s="41">
        <f t="shared" si="6"/>
        <v>356645.07552356366</v>
      </c>
      <c r="S78" s="41">
        <f t="shared" si="7"/>
        <v>6861841.8514803117</v>
      </c>
      <c r="T78" s="41">
        <f t="shared" si="8"/>
        <v>0.44779052734370062</v>
      </c>
      <c r="U78" s="41">
        <f t="shared" si="9"/>
        <v>-0.104318883255126</v>
      </c>
      <c r="V78" s="41">
        <f t="shared" si="10"/>
        <v>1</v>
      </c>
      <c r="W78" s="41">
        <f t="shared" si="11"/>
        <v>1</v>
      </c>
      <c r="X78" s="43">
        <f>IF(ISNA(VLOOKUP($A78,Min_pix_val_per_plot!$A$3:$F$241,4,FALSE)),0,IF(OR(VLOOKUP($A78,Min_pix_val_per_plot!$A$3:$F$241,4,FALSE)=0,VLOOKUP($A78,Min_pix_val_per_plot!$A$3:$F$241,5,FALSE)=0,VLOOKUP($A78,Min_pix_val_per_plot!$A$3:$F$241,6,FALSE)=0),0,IF(VLOOKUP($A78,Min_pix_val_per_plot!$A$3:$F$241,2,FALSE)&lt;1200,0,1)))</f>
        <v>0</v>
      </c>
      <c r="Y78" s="43">
        <f>IF(X78=1,($R78-Image_corners!A$3)/Image_corners!A$2,-99)</f>
        <v>-99</v>
      </c>
      <c r="Z78" s="43">
        <f>IF(X78=1,($S78-Image_corners!A$4)/Image_corners!A$2,-99)</f>
        <v>-99</v>
      </c>
      <c r="AA78" s="43">
        <f>IF(ISNA(VLOOKUP($A78,Min_pix_val_per_plot!$H$3:$M$299,4,FALSE)),0,IF(OR(VLOOKUP($A78,Min_pix_val_per_plot!$H$3:$M$299,4,FALSE)=0,VLOOKUP($A78,Min_pix_val_per_plot!$H$3:$M$299,5,FALSE)=0,VLOOKUP($A78,Min_pix_val_per_plot!$H$3:$M$299,6,FALSE)=0),0,IF(VLOOKUP($A78,Min_pix_val_per_plot!$H$3:$M$299,2,FALSE)&lt;1200,0,1)))</f>
        <v>0</v>
      </c>
      <c r="AB78" s="43">
        <f>IF(AA78=1,($R78-Image_corners!D$3)/Image_corners!D$2,-99)</f>
        <v>-99</v>
      </c>
      <c r="AC78" s="43">
        <f>IF(AA78=1,($S78-Image_corners!D$4)/Image_corners!D$2,-99)</f>
        <v>-99</v>
      </c>
      <c r="AD78" s="43">
        <f>IF(ISNA(VLOOKUP($A78,Min_pix_val_per_plot!$O$3:$T$327,4,FALSE)),0,IF(OR(VLOOKUP($A78,Min_pix_val_per_plot!$O$3:$T$327,4,FALSE)=0,VLOOKUP($A78,Min_pix_val_per_plot!$O$3:$T$327,5,FALSE)=0,VLOOKUP($A78,Min_pix_val_per_plot!$O$3:$T$327,6,FALSE)=0),0,IF(VLOOKUP($A78,Min_pix_val_per_plot!$O$3:$T$327,2,FALSE)&lt;1200,0,1)))</f>
        <v>0</v>
      </c>
      <c r="AE78" s="43">
        <f>IF(AD78=1,($R78-Image_corners!G$3)/Image_corners!G$2,-99)</f>
        <v>-99</v>
      </c>
      <c r="AF78" s="43">
        <f>IF(AD78=1,($S78-Image_corners!G$4)/Image_corners!G$2,-99)</f>
        <v>-99</v>
      </c>
      <c r="AG78" s="43">
        <f>IF(ISNA(VLOOKUP($A78,Min_pix_val_per_plot!$V$3:$AA$335,4,FALSE)),0,IF(OR(VLOOKUP($A78,Min_pix_val_per_plot!$V$3:$AA$335,4,FALSE)=0,VLOOKUP($A78,Min_pix_val_per_plot!$V$3:$AA$335,5,FALSE)=0,VLOOKUP($A78,Min_pix_val_per_plot!$V$3:$AA$335,6,FALSE)=0),0,IF(VLOOKUP($A78,Min_pix_val_per_plot!$V$3:$AA$335,2,FALSE)&lt;1200,0,1)))</f>
        <v>0</v>
      </c>
      <c r="AH78" s="43">
        <f>IF(AG78=1,($R78-Image_corners!J$3)/Image_corners!J$2,-99)</f>
        <v>-99</v>
      </c>
      <c r="AI78" s="43">
        <f>IF(AG78=1,($S78-Image_corners!J$4)/Image_corners!J$2,-99)</f>
        <v>-99</v>
      </c>
      <c r="AJ78" s="43">
        <f>IF(ISNA(VLOOKUP($A78,Min_pix_val_per_plot!$AC$3:$AH$345,4,FALSE)),0,IF(OR(VLOOKUP($A78,Min_pix_val_per_plot!$AC$3:$AH$345,4,FALSE)=0,VLOOKUP($A78,Min_pix_val_per_plot!$AC$3:$AH$345,5,FALSE)=0,VLOOKUP($A78,Min_pix_val_per_plot!$AC$3:$AH$345,6,FALSE)=0),0,IF(VLOOKUP($A78,Min_pix_val_per_plot!$AC$3:$AH$345,2,FALSE)&lt;1200,0,1)))</f>
        <v>0</v>
      </c>
      <c r="AK78" s="43">
        <f>IF(AJ78=1,($R78-Image_corners!M$3)/Image_corners!M$2,-99)</f>
        <v>-99</v>
      </c>
      <c r="AL78" s="43">
        <f>IF(AJ78=1,($S78-Image_corners!M$4)/Image_corners!M$2,-99)</f>
        <v>-99</v>
      </c>
      <c r="AM78" s="43">
        <f>IF(ISNA(VLOOKUP($A78,Min_pix_val_per_plot!$AJ$3:$AO$325,4,FALSE)),0,IF(OR(VLOOKUP($A78,Min_pix_val_per_plot!$AJ$3:$AO$325,4,FALSE)=0,VLOOKUP($A78,Min_pix_val_per_plot!$AJ$3:$AO$325,5,FALSE)=0,VLOOKUP($A78,Min_pix_val_per_plot!$AJ$3:$AO$325,6,FALSE)=0),0,IF(VLOOKUP($A78,Min_pix_val_per_plot!$AJ$3:$AO$325,2,FALSE)&lt;1200,0,1)))</f>
        <v>0</v>
      </c>
      <c r="AN78" s="43">
        <f>IF(AM78=1,($R78-Image_corners!P$3)/Image_corners!P$2,-99)</f>
        <v>-99</v>
      </c>
      <c r="AO78" s="43">
        <f>IF(AM78=1,($S78-Image_corners!P$4)/Image_corners!P$2,-99)</f>
        <v>-99</v>
      </c>
      <c r="AP78" s="43">
        <f>IF(ISNA(VLOOKUP($A78,Min_pix_val_per_plot!$AQ$3:$AV$386,4,FALSE)),0,IF(OR(VLOOKUP($A78,Min_pix_val_per_plot!$AQ$3:$AV$386,4,FALSE)=0,VLOOKUP($A78,Min_pix_val_per_plot!$AQ$3:$AV$386,5,FALSE)=0,VLOOKUP($A78,Min_pix_val_per_plot!$AQ$3:$AV$386,6,FALSE)=0),0,IF(VLOOKUP($A78,Min_pix_val_per_plot!$AQ$3:$AV$386,2,FALSE)&lt;1200,0,1)))</f>
        <v>0</v>
      </c>
      <c r="AQ78" s="43">
        <f>IF(AP78=1,($R78-Image_corners!S$3)/Image_corners!S$2,-99)</f>
        <v>-99</v>
      </c>
      <c r="AR78" s="43">
        <f>IF(AP78=1,($S78-Image_corners!S$4)/Image_corners!S$2,-99)</f>
        <v>-99</v>
      </c>
      <c r="AS78" s="43">
        <f>IF(ISNA(VLOOKUP($A78,Min_pix_val_per_plot!$AX$3:$BC$331,4,FALSE)),0,IF(OR(VLOOKUP($A78,Min_pix_val_per_plot!$AX$3:$BC$331,4,FALSE)=0,VLOOKUP($A78,Min_pix_val_per_plot!$AX$3:$BC$331,5,FALSE)=0,VLOOKUP($A78,Min_pix_val_per_plot!$AX$3:$BC$331,6,FALSE)=0),0,IF(VLOOKUP($A78,Min_pix_val_per_plot!$AX$3:$BC$331,2,FALSE)&lt;1200,0,1)))</f>
        <v>0</v>
      </c>
      <c r="AT78" s="43">
        <f>IF(AS78=1,($R78-Image_corners!V$3)/Image_corners!V$2,-99)</f>
        <v>-99</v>
      </c>
      <c r="AU78" s="43">
        <f>IF(AS78=1,($S78-Image_corners!V$4)/Image_corners!V$2,-99)</f>
        <v>-99</v>
      </c>
      <c r="AV78" s="43">
        <f>IF(ISNA(VLOOKUP($A78,Min_pix_val_per_plot!$BE$3:$BJ$296,4,FALSE)),0,IF(OR(VLOOKUP($A78,Min_pix_val_per_plot!$BE$3:$BJ$296,4,FALSE)=0,VLOOKUP($A78,Min_pix_val_per_plot!$BE$3:$BJ$296,5,FALSE)=0,VLOOKUP($A78,Min_pix_val_per_plot!$BE$3:$BJ$296,6,FALSE)=0),0,IF(VLOOKUP($A78,Min_pix_val_per_plot!$BE$3:$BJ$296,2,FALSE)&lt;1200,0,1)))</f>
        <v>1</v>
      </c>
      <c r="AW78" s="43">
        <f>IF(AV78=1,($R78-Image_corners!Y$3)/Image_corners!Y$2,-99)</f>
        <v>1280.6510471273214</v>
      </c>
      <c r="AX78" s="43">
        <f>IF(AV78=1,($S78-Image_corners!Y$4)/Image_corners!Y$2,-99)</f>
        <v>-614.79703937657177</v>
      </c>
      <c r="AY78" s="43">
        <f>IF(ISNA(VLOOKUP($A78,Min_pix_val_per_plot!$BL$3:$BQ$59,4,FALSE)),0,IF(OR(VLOOKUP($A78,Min_pix_val_per_plot!$BL$3:$BQ$59,4,FALSE)=0,VLOOKUP($A78,Min_pix_val_per_plot!$BL$3:$BQ$59,5,FALSE)=0,VLOOKUP($A78,Min_pix_val_per_plot!$BL$3:$BQ$59,6,FALSE)=0),0,IF(VLOOKUP($A78,Min_pix_val_per_plot!$BL$3:$BQ$59,2,FALSE)&lt;1200,0,1)))</f>
        <v>0</v>
      </c>
      <c r="AZ78" s="43">
        <f>IF(AY78=1,($R78-Image_corners!AB$3)/Image_corners!AB$2,-99)</f>
        <v>-99</v>
      </c>
      <c r="BA78" s="43">
        <f>IF(AY78=1,($S78-Image_corners!AB$4)/Image_corners!AB$2,-99)</f>
        <v>-99</v>
      </c>
      <c r="BB78" s="43">
        <f>IF(ISNA(VLOOKUP($A78,Min_pix_val_per_plot!$BS$3:$BX$82,4,FALSE)),0,IF(OR(VLOOKUP($A78,Min_pix_val_per_plot!$BS$3:$BX$82,4,FALSE)=0,VLOOKUP($A78,Min_pix_val_per_plot!$BS$3:$BX$82,5,FALSE)=0,VLOOKUP($A78,Min_pix_val_per_plot!$BS$3:$BX$82,6,FALSE)=0),0,IF(VLOOKUP($A78,Min_pix_val_per_plot!$BS$3:$BX$82,2,FALSE)&lt;1200,0,1)))</f>
        <v>0</v>
      </c>
      <c r="BC78" s="43">
        <f>IF(BB78=1,($R78-Image_corners!AE$3)/Image_corners!AE$2,-99)</f>
        <v>-99</v>
      </c>
      <c r="BD78" s="43">
        <f>IF(BB78=1,($S78-Image_corners!AE$4)/Image_corners!AE$2,-99)</f>
        <v>-99</v>
      </c>
      <c r="BE78" s="43">
        <f>IF(ISNA(VLOOKUP($A78,Min_pix_val_per_plot!$BZ$3:$CE$66,4,FALSE)),0,IF(OR(VLOOKUP($A78,Min_pix_val_per_plot!$BZ$3:$CE$66,4,FALSE)=0,VLOOKUP($A78,Min_pix_val_per_plot!$BZ$3:$CE$66,5,FALSE)=0,VLOOKUP($A78,Min_pix_val_per_plot!$BZ$3:$CE$66,6,FALSE)=0),0,IF(VLOOKUP($A78,Min_pix_val_per_plot!$BZ$3:$CE$66,2,FALSE)&lt;1200,0,1)))</f>
        <v>0</v>
      </c>
      <c r="BF78" s="43">
        <f>IF(BE78=1,($R78-Image_corners!AH$3)/Image_corners!AH$2,-99)</f>
        <v>-99</v>
      </c>
      <c r="BG78" s="43">
        <f>IF(BE78=1,($S78-Image_corners!AH$4)/Image_corners!AH$2,-99)</f>
        <v>-99</v>
      </c>
    </row>
    <row r="79" spans="1:59">
      <c r="A79" s="36">
        <v>75</v>
      </c>
      <c r="B79" s="36">
        <v>2514768.3420000002</v>
      </c>
      <c r="C79" s="36">
        <v>6858477.1569999997</v>
      </c>
      <c r="D79" s="36">
        <v>167.2519552</v>
      </c>
      <c r="E79" s="36">
        <v>2</v>
      </c>
      <c r="F79" s="36">
        <v>1</v>
      </c>
      <c r="G79" s="36">
        <v>1</v>
      </c>
      <c r="H79" s="39">
        <v>488</v>
      </c>
      <c r="I79" s="39">
        <v>0.56147540983606603</v>
      </c>
      <c r="J79" s="39">
        <v>18.517015380859402</v>
      </c>
      <c r="K79" s="39">
        <v>9.6764989606910898</v>
      </c>
      <c r="L79" s="39">
        <v>15.555654449462899</v>
      </c>
      <c r="M79" s="39">
        <v>844</v>
      </c>
      <c r="N79" s="39">
        <v>0.446682464454976</v>
      </c>
      <c r="O79" s="39">
        <v>18.7070025634766</v>
      </c>
      <c r="P79" s="39">
        <v>8.8077814413393494</v>
      </c>
      <c r="Q79" s="39">
        <v>14.7987033081055</v>
      </c>
      <c r="R79" s="41">
        <f t="shared" si="6"/>
        <v>356621.6258293041</v>
      </c>
      <c r="S79" s="41">
        <f t="shared" si="7"/>
        <v>6858566.339318376</v>
      </c>
      <c r="T79" s="41">
        <f t="shared" si="8"/>
        <v>0.75695114135739949</v>
      </c>
      <c r="U79" s="41">
        <f t="shared" si="9"/>
        <v>0.11479294538109003</v>
      </c>
      <c r="V79" s="41">
        <f t="shared" si="10"/>
        <v>1</v>
      </c>
      <c r="W79" s="41">
        <f t="shared" si="11"/>
        <v>1</v>
      </c>
      <c r="X79" s="43">
        <f>IF(ISNA(VLOOKUP($A79,Min_pix_val_per_plot!$A$3:$F$241,4,FALSE)),0,IF(OR(VLOOKUP($A79,Min_pix_val_per_plot!$A$3:$F$241,4,FALSE)=0,VLOOKUP($A79,Min_pix_val_per_plot!$A$3:$F$241,5,FALSE)=0,VLOOKUP($A79,Min_pix_val_per_plot!$A$3:$F$241,6,FALSE)=0),0,IF(VLOOKUP($A79,Min_pix_val_per_plot!$A$3:$F$241,2,FALSE)&lt;1200,0,1)))</f>
        <v>1</v>
      </c>
      <c r="Y79" s="43">
        <f>IF(X79=1,($R79-Image_corners!A$3)/Image_corners!A$2,-99)</f>
        <v>1233.7516586082056</v>
      </c>
      <c r="Z79" s="43">
        <f>IF(X79=1,($S79-Image_corners!A$4)/Image_corners!A$2,-99)</f>
        <v>-2641.821363247931</v>
      </c>
      <c r="AA79" s="43">
        <f>IF(ISNA(VLOOKUP($A79,Min_pix_val_per_plot!$H$3:$M$299,4,FALSE)),0,IF(OR(VLOOKUP($A79,Min_pix_val_per_plot!$H$3:$M$299,4,FALSE)=0,VLOOKUP($A79,Min_pix_val_per_plot!$H$3:$M$299,5,FALSE)=0,VLOOKUP($A79,Min_pix_val_per_plot!$H$3:$M$299,6,FALSE)=0),0,IF(VLOOKUP($A79,Min_pix_val_per_plot!$H$3:$M$299,2,FALSE)&lt;1200,0,1)))</f>
        <v>0</v>
      </c>
      <c r="AB79" s="43">
        <f>IF(AA79=1,($R79-Image_corners!D$3)/Image_corners!D$2,-99)</f>
        <v>-99</v>
      </c>
      <c r="AC79" s="43">
        <f>IF(AA79=1,($S79-Image_corners!D$4)/Image_corners!D$2,-99)</f>
        <v>-99</v>
      </c>
      <c r="AD79" s="43">
        <f>IF(ISNA(VLOOKUP($A79,Min_pix_val_per_plot!$O$3:$T$327,4,FALSE)),0,IF(OR(VLOOKUP($A79,Min_pix_val_per_plot!$O$3:$T$327,4,FALSE)=0,VLOOKUP($A79,Min_pix_val_per_plot!$O$3:$T$327,5,FALSE)=0,VLOOKUP($A79,Min_pix_val_per_plot!$O$3:$T$327,6,FALSE)=0),0,IF(VLOOKUP($A79,Min_pix_val_per_plot!$O$3:$T$327,2,FALSE)&lt;1200,0,1)))</f>
        <v>0</v>
      </c>
      <c r="AE79" s="43">
        <f>IF(AD79=1,($R79-Image_corners!G$3)/Image_corners!G$2,-99)</f>
        <v>-99</v>
      </c>
      <c r="AF79" s="43">
        <f>IF(AD79=1,($S79-Image_corners!G$4)/Image_corners!G$2,-99)</f>
        <v>-99</v>
      </c>
      <c r="AG79" s="43">
        <f>IF(ISNA(VLOOKUP($A79,Min_pix_val_per_plot!$V$3:$AA$335,4,FALSE)),0,IF(OR(VLOOKUP($A79,Min_pix_val_per_plot!$V$3:$AA$335,4,FALSE)=0,VLOOKUP($A79,Min_pix_val_per_plot!$V$3:$AA$335,5,FALSE)=0,VLOOKUP($A79,Min_pix_val_per_plot!$V$3:$AA$335,6,FALSE)=0),0,IF(VLOOKUP($A79,Min_pix_val_per_plot!$V$3:$AA$335,2,FALSE)&lt;1200,0,1)))</f>
        <v>0</v>
      </c>
      <c r="AH79" s="43">
        <f>IF(AG79=1,($R79-Image_corners!J$3)/Image_corners!J$2,-99)</f>
        <v>-99</v>
      </c>
      <c r="AI79" s="43">
        <f>IF(AG79=1,($S79-Image_corners!J$4)/Image_corners!J$2,-99)</f>
        <v>-99</v>
      </c>
      <c r="AJ79" s="43">
        <f>IF(ISNA(VLOOKUP($A79,Min_pix_val_per_plot!$AC$3:$AH$345,4,FALSE)),0,IF(OR(VLOOKUP($A79,Min_pix_val_per_plot!$AC$3:$AH$345,4,FALSE)=0,VLOOKUP($A79,Min_pix_val_per_plot!$AC$3:$AH$345,5,FALSE)=0,VLOOKUP($A79,Min_pix_val_per_plot!$AC$3:$AH$345,6,FALSE)=0),0,IF(VLOOKUP($A79,Min_pix_val_per_plot!$AC$3:$AH$345,2,FALSE)&lt;1200,0,1)))</f>
        <v>0</v>
      </c>
      <c r="AK79" s="43">
        <f>IF(AJ79=1,($R79-Image_corners!M$3)/Image_corners!M$2,-99)</f>
        <v>-99</v>
      </c>
      <c r="AL79" s="43">
        <f>IF(AJ79=1,($S79-Image_corners!M$4)/Image_corners!M$2,-99)</f>
        <v>-99</v>
      </c>
      <c r="AM79" s="43">
        <f>IF(ISNA(VLOOKUP($A79,Min_pix_val_per_plot!$AJ$3:$AO$325,4,FALSE)),0,IF(OR(VLOOKUP($A79,Min_pix_val_per_plot!$AJ$3:$AO$325,4,FALSE)=0,VLOOKUP($A79,Min_pix_val_per_plot!$AJ$3:$AO$325,5,FALSE)=0,VLOOKUP($A79,Min_pix_val_per_plot!$AJ$3:$AO$325,6,FALSE)=0),0,IF(VLOOKUP($A79,Min_pix_val_per_plot!$AJ$3:$AO$325,2,FALSE)&lt;1200,0,1)))</f>
        <v>0</v>
      </c>
      <c r="AN79" s="43">
        <f>IF(AM79=1,($R79-Image_corners!P$3)/Image_corners!P$2,-99)</f>
        <v>-99</v>
      </c>
      <c r="AO79" s="43">
        <f>IF(AM79=1,($S79-Image_corners!P$4)/Image_corners!P$2,-99)</f>
        <v>-99</v>
      </c>
      <c r="AP79" s="43">
        <f>IF(ISNA(VLOOKUP($A79,Min_pix_val_per_plot!$AQ$3:$AV$386,4,FALSE)),0,IF(OR(VLOOKUP($A79,Min_pix_val_per_plot!$AQ$3:$AV$386,4,FALSE)=0,VLOOKUP($A79,Min_pix_val_per_plot!$AQ$3:$AV$386,5,FALSE)=0,VLOOKUP($A79,Min_pix_val_per_plot!$AQ$3:$AV$386,6,FALSE)=0),0,IF(VLOOKUP($A79,Min_pix_val_per_plot!$AQ$3:$AV$386,2,FALSE)&lt;1200,0,1)))</f>
        <v>0</v>
      </c>
      <c r="AQ79" s="43">
        <f>IF(AP79=1,($R79-Image_corners!S$3)/Image_corners!S$2,-99)</f>
        <v>-99</v>
      </c>
      <c r="AR79" s="43">
        <f>IF(AP79=1,($S79-Image_corners!S$4)/Image_corners!S$2,-99)</f>
        <v>-99</v>
      </c>
      <c r="AS79" s="43">
        <f>IF(ISNA(VLOOKUP($A79,Min_pix_val_per_plot!$AX$3:$BC$331,4,FALSE)),0,IF(OR(VLOOKUP($A79,Min_pix_val_per_plot!$AX$3:$BC$331,4,FALSE)=0,VLOOKUP($A79,Min_pix_val_per_plot!$AX$3:$BC$331,5,FALSE)=0,VLOOKUP($A79,Min_pix_val_per_plot!$AX$3:$BC$331,6,FALSE)=0),0,IF(VLOOKUP($A79,Min_pix_val_per_plot!$AX$3:$BC$331,2,FALSE)&lt;1200,0,1)))</f>
        <v>0</v>
      </c>
      <c r="AT79" s="43">
        <f>IF(AS79=1,($R79-Image_corners!V$3)/Image_corners!V$2,-99)</f>
        <v>-99</v>
      </c>
      <c r="AU79" s="43">
        <f>IF(AS79=1,($S79-Image_corners!V$4)/Image_corners!V$2,-99)</f>
        <v>-99</v>
      </c>
      <c r="AV79" s="43">
        <f>IF(ISNA(VLOOKUP($A79,Min_pix_val_per_plot!$BE$3:$BJ$296,4,FALSE)),0,IF(OR(VLOOKUP($A79,Min_pix_val_per_plot!$BE$3:$BJ$296,4,FALSE)=0,VLOOKUP($A79,Min_pix_val_per_plot!$BE$3:$BJ$296,5,FALSE)=0,VLOOKUP($A79,Min_pix_val_per_plot!$BE$3:$BJ$296,6,FALSE)=0),0,IF(VLOOKUP($A79,Min_pix_val_per_plot!$BE$3:$BJ$296,2,FALSE)&lt;1200,0,1)))</f>
        <v>0</v>
      </c>
      <c r="AW79" s="43">
        <f>IF(AV79=1,($R79-Image_corners!Y$3)/Image_corners!Y$2,-99)</f>
        <v>-99</v>
      </c>
      <c r="AX79" s="43">
        <f>IF(AV79=1,($S79-Image_corners!Y$4)/Image_corners!Y$2,-99)</f>
        <v>-99</v>
      </c>
      <c r="AY79" s="43">
        <f>IF(ISNA(VLOOKUP($A79,Min_pix_val_per_plot!$BL$3:$BQ$59,4,FALSE)),0,IF(OR(VLOOKUP($A79,Min_pix_val_per_plot!$BL$3:$BQ$59,4,FALSE)=0,VLOOKUP($A79,Min_pix_val_per_plot!$BL$3:$BQ$59,5,FALSE)=0,VLOOKUP($A79,Min_pix_val_per_plot!$BL$3:$BQ$59,6,FALSE)=0),0,IF(VLOOKUP($A79,Min_pix_val_per_plot!$BL$3:$BQ$59,2,FALSE)&lt;1200,0,1)))</f>
        <v>0</v>
      </c>
      <c r="AZ79" s="43">
        <f>IF(AY79=1,($R79-Image_corners!AB$3)/Image_corners!AB$2,-99)</f>
        <v>-99</v>
      </c>
      <c r="BA79" s="43">
        <f>IF(AY79=1,($S79-Image_corners!AB$4)/Image_corners!AB$2,-99)</f>
        <v>-99</v>
      </c>
      <c r="BB79" s="43">
        <f>IF(ISNA(VLOOKUP($A79,Min_pix_val_per_plot!$BS$3:$BX$82,4,FALSE)),0,IF(OR(VLOOKUP($A79,Min_pix_val_per_plot!$BS$3:$BX$82,4,FALSE)=0,VLOOKUP($A79,Min_pix_val_per_plot!$BS$3:$BX$82,5,FALSE)=0,VLOOKUP($A79,Min_pix_val_per_plot!$BS$3:$BX$82,6,FALSE)=0),0,IF(VLOOKUP($A79,Min_pix_val_per_plot!$BS$3:$BX$82,2,FALSE)&lt;1200,0,1)))</f>
        <v>0</v>
      </c>
      <c r="BC79" s="43">
        <f>IF(BB79=1,($R79-Image_corners!AE$3)/Image_corners!AE$2,-99)</f>
        <v>-99</v>
      </c>
      <c r="BD79" s="43">
        <f>IF(BB79=1,($S79-Image_corners!AE$4)/Image_corners!AE$2,-99)</f>
        <v>-99</v>
      </c>
      <c r="BE79" s="43">
        <f>IF(ISNA(VLOOKUP($A79,Min_pix_val_per_plot!$BZ$3:$CE$66,4,FALSE)),0,IF(OR(VLOOKUP($A79,Min_pix_val_per_plot!$BZ$3:$CE$66,4,FALSE)=0,VLOOKUP($A79,Min_pix_val_per_plot!$BZ$3:$CE$66,5,FALSE)=0,VLOOKUP($A79,Min_pix_val_per_plot!$BZ$3:$CE$66,6,FALSE)=0),0,IF(VLOOKUP($A79,Min_pix_val_per_plot!$BZ$3:$CE$66,2,FALSE)&lt;1200,0,1)))</f>
        <v>0</v>
      </c>
      <c r="BF79" s="43">
        <f>IF(BE79=1,($R79-Image_corners!AH$3)/Image_corners!AH$2,-99)</f>
        <v>-99</v>
      </c>
      <c r="BG79" s="43">
        <f>IF(BE79=1,($S79-Image_corners!AH$4)/Image_corners!AH$2,-99)</f>
        <v>-99</v>
      </c>
    </row>
    <row r="80" spans="1:59">
      <c r="A80" s="36">
        <v>76</v>
      </c>
      <c r="B80" s="36">
        <v>2514712.5299999998</v>
      </c>
      <c r="C80" s="36">
        <v>6859116.9560000002</v>
      </c>
      <c r="D80" s="36">
        <v>161.7688034</v>
      </c>
      <c r="E80" s="36">
        <v>1</v>
      </c>
      <c r="F80" s="36">
        <v>0</v>
      </c>
      <c r="G80" s="36">
        <v>1</v>
      </c>
      <c r="H80" s="39">
        <v>408</v>
      </c>
      <c r="I80" s="39">
        <v>0.60049019607843102</v>
      </c>
      <c r="J80" s="39">
        <v>8.3240069580078302</v>
      </c>
      <c r="K80" s="39">
        <v>4.4314205951339796</v>
      </c>
      <c r="L80" s="39">
        <v>6.6062014770508002</v>
      </c>
      <c r="M80" s="39">
        <v>853</v>
      </c>
      <c r="N80" s="39">
        <v>0.65533411488862803</v>
      </c>
      <c r="O80" s="39">
        <v>8.0890063476562695</v>
      </c>
      <c r="P80" s="39">
        <v>3.8764895629882998</v>
      </c>
      <c r="Q80" s="39">
        <v>6.2300952148437601</v>
      </c>
      <c r="R80" s="41">
        <f t="shared" si="6"/>
        <v>356595.39416050253</v>
      </c>
      <c r="S80" s="41">
        <f t="shared" si="7"/>
        <v>6859207.9296475099</v>
      </c>
      <c r="T80" s="41">
        <f t="shared" si="8"/>
        <v>0.37610626220704013</v>
      </c>
      <c r="U80" s="41">
        <f t="shared" si="9"/>
        <v>-5.4843918810197012E-2</v>
      </c>
      <c r="V80" s="41">
        <f t="shared" si="10"/>
        <v>1</v>
      </c>
      <c r="W80" s="41">
        <f t="shared" si="11"/>
        <v>1</v>
      </c>
      <c r="X80" s="43">
        <f>IF(ISNA(VLOOKUP($A80,Min_pix_val_per_plot!$A$3:$F$241,4,FALSE)),0,IF(OR(VLOOKUP($A80,Min_pix_val_per_plot!$A$3:$F$241,4,FALSE)=0,VLOOKUP($A80,Min_pix_val_per_plot!$A$3:$F$241,5,FALSE)=0,VLOOKUP($A80,Min_pix_val_per_plot!$A$3:$F$241,6,FALSE)=0),0,IF(VLOOKUP($A80,Min_pix_val_per_plot!$A$3:$F$241,2,FALSE)&lt;1200,0,1)))</f>
        <v>0</v>
      </c>
      <c r="Y80" s="43">
        <f>IF(X80=1,($R80-Image_corners!A$3)/Image_corners!A$2,-99)</f>
        <v>-99</v>
      </c>
      <c r="Z80" s="43">
        <f>IF(X80=1,($S80-Image_corners!A$4)/Image_corners!A$2,-99)</f>
        <v>-99</v>
      </c>
      <c r="AA80" s="43">
        <f>IF(ISNA(VLOOKUP($A80,Min_pix_val_per_plot!$H$3:$M$299,4,FALSE)),0,IF(OR(VLOOKUP($A80,Min_pix_val_per_plot!$H$3:$M$299,4,FALSE)=0,VLOOKUP($A80,Min_pix_val_per_plot!$H$3:$M$299,5,FALSE)=0,VLOOKUP($A80,Min_pix_val_per_plot!$H$3:$M$299,6,FALSE)=0),0,IF(VLOOKUP($A80,Min_pix_val_per_plot!$H$3:$M$299,2,FALSE)&lt;1200,0,1)))</f>
        <v>1</v>
      </c>
      <c r="AB80" s="43">
        <f>IF(AA80=1,($R80-Image_corners!D$3)/Image_corners!D$2,-99)</f>
        <v>1181.2883210050641</v>
      </c>
      <c r="AC80" s="43">
        <f>IF(AA80=1,($S80-Image_corners!D$4)/Image_corners!D$2,-99)</f>
        <v>-2308.6407049801201</v>
      </c>
      <c r="AD80" s="43">
        <f>IF(ISNA(VLOOKUP($A80,Min_pix_val_per_plot!$O$3:$T$327,4,FALSE)),0,IF(OR(VLOOKUP($A80,Min_pix_val_per_plot!$O$3:$T$327,4,FALSE)=0,VLOOKUP($A80,Min_pix_val_per_plot!$O$3:$T$327,5,FALSE)=0,VLOOKUP($A80,Min_pix_val_per_plot!$O$3:$T$327,6,FALSE)=0),0,IF(VLOOKUP($A80,Min_pix_val_per_plot!$O$3:$T$327,2,FALSE)&lt;1200,0,1)))</f>
        <v>0</v>
      </c>
      <c r="AE80" s="43">
        <f>IF(AD80=1,($R80-Image_corners!G$3)/Image_corners!G$2,-99)</f>
        <v>-99</v>
      </c>
      <c r="AF80" s="43">
        <f>IF(AD80=1,($S80-Image_corners!G$4)/Image_corners!G$2,-99)</f>
        <v>-99</v>
      </c>
      <c r="AG80" s="43">
        <f>IF(ISNA(VLOOKUP($A80,Min_pix_val_per_plot!$V$3:$AA$335,4,FALSE)),0,IF(OR(VLOOKUP($A80,Min_pix_val_per_plot!$V$3:$AA$335,4,FALSE)=0,VLOOKUP($A80,Min_pix_val_per_plot!$V$3:$AA$335,5,FALSE)=0,VLOOKUP($A80,Min_pix_val_per_plot!$V$3:$AA$335,6,FALSE)=0),0,IF(VLOOKUP($A80,Min_pix_val_per_plot!$V$3:$AA$335,2,FALSE)&lt;1200,0,1)))</f>
        <v>0</v>
      </c>
      <c r="AH80" s="43">
        <f>IF(AG80=1,($R80-Image_corners!J$3)/Image_corners!J$2,-99)</f>
        <v>-99</v>
      </c>
      <c r="AI80" s="43">
        <f>IF(AG80=1,($S80-Image_corners!J$4)/Image_corners!J$2,-99)</f>
        <v>-99</v>
      </c>
      <c r="AJ80" s="43">
        <f>IF(ISNA(VLOOKUP($A80,Min_pix_val_per_plot!$AC$3:$AH$345,4,FALSE)),0,IF(OR(VLOOKUP($A80,Min_pix_val_per_plot!$AC$3:$AH$345,4,FALSE)=0,VLOOKUP($A80,Min_pix_val_per_plot!$AC$3:$AH$345,5,FALSE)=0,VLOOKUP($A80,Min_pix_val_per_plot!$AC$3:$AH$345,6,FALSE)=0),0,IF(VLOOKUP($A80,Min_pix_val_per_plot!$AC$3:$AH$345,2,FALSE)&lt;1200,0,1)))</f>
        <v>0</v>
      </c>
      <c r="AK80" s="43">
        <f>IF(AJ80=1,($R80-Image_corners!M$3)/Image_corners!M$2,-99)</f>
        <v>-99</v>
      </c>
      <c r="AL80" s="43">
        <f>IF(AJ80=1,($S80-Image_corners!M$4)/Image_corners!M$2,-99)</f>
        <v>-99</v>
      </c>
      <c r="AM80" s="43">
        <f>IF(ISNA(VLOOKUP($A80,Min_pix_val_per_plot!$AJ$3:$AO$325,4,FALSE)),0,IF(OR(VLOOKUP($A80,Min_pix_val_per_plot!$AJ$3:$AO$325,4,FALSE)=0,VLOOKUP($A80,Min_pix_val_per_plot!$AJ$3:$AO$325,5,FALSE)=0,VLOOKUP($A80,Min_pix_val_per_plot!$AJ$3:$AO$325,6,FALSE)=0),0,IF(VLOOKUP($A80,Min_pix_val_per_plot!$AJ$3:$AO$325,2,FALSE)&lt;1200,0,1)))</f>
        <v>0</v>
      </c>
      <c r="AN80" s="43">
        <f>IF(AM80=1,($R80-Image_corners!P$3)/Image_corners!P$2,-99)</f>
        <v>-99</v>
      </c>
      <c r="AO80" s="43">
        <f>IF(AM80=1,($S80-Image_corners!P$4)/Image_corners!P$2,-99)</f>
        <v>-99</v>
      </c>
      <c r="AP80" s="43">
        <f>IF(ISNA(VLOOKUP($A80,Min_pix_val_per_plot!$AQ$3:$AV$386,4,FALSE)),0,IF(OR(VLOOKUP($A80,Min_pix_val_per_plot!$AQ$3:$AV$386,4,FALSE)=0,VLOOKUP($A80,Min_pix_val_per_plot!$AQ$3:$AV$386,5,FALSE)=0,VLOOKUP($A80,Min_pix_val_per_plot!$AQ$3:$AV$386,6,FALSE)=0),0,IF(VLOOKUP($A80,Min_pix_val_per_plot!$AQ$3:$AV$386,2,FALSE)&lt;1200,0,1)))</f>
        <v>0</v>
      </c>
      <c r="AQ80" s="43">
        <f>IF(AP80=1,($R80-Image_corners!S$3)/Image_corners!S$2,-99)</f>
        <v>-99</v>
      </c>
      <c r="AR80" s="43">
        <f>IF(AP80=1,($S80-Image_corners!S$4)/Image_corners!S$2,-99)</f>
        <v>-99</v>
      </c>
      <c r="AS80" s="43">
        <f>IF(ISNA(VLOOKUP($A80,Min_pix_val_per_plot!$AX$3:$BC$331,4,FALSE)),0,IF(OR(VLOOKUP($A80,Min_pix_val_per_plot!$AX$3:$BC$331,4,FALSE)=0,VLOOKUP($A80,Min_pix_val_per_plot!$AX$3:$BC$331,5,FALSE)=0,VLOOKUP($A80,Min_pix_val_per_plot!$AX$3:$BC$331,6,FALSE)=0),0,IF(VLOOKUP($A80,Min_pix_val_per_plot!$AX$3:$BC$331,2,FALSE)&lt;1200,0,1)))</f>
        <v>0</v>
      </c>
      <c r="AT80" s="43">
        <f>IF(AS80=1,($R80-Image_corners!V$3)/Image_corners!V$2,-99)</f>
        <v>-99</v>
      </c>
      <c r="AU80" s="43">
        <f>IF(AS80=1,($S80-Image_corners!V$4)/Image_corners!V$2,-99)</f>
        <v>-99</v>
      </c>
      <c r="AV80" s="43">
        <f>IF(ISNA(VLOOKUP($A80,Min_pix_val_per_plot!$BE$3:$BJ$296,4,FALSE)),0,IF(OR(VLOOKUP($A80,Min_pix_val_per_plot!$BE$3:$BJ$296,4,FALSE)=0,VLOOKUP($A80,Min_pix_val_per_plot!$BE$3:$BJ$296,5,FALSE)=0,VLOOKUP($A80,Min_pix_val_per_plot!$BE$3:$BJ$296,6,FALSE)=0),0,IF(VLOOKUP($A80,Min_pix_val_per_plot!$BE$3:$BJ$296,2,FALSE)&lt;1200,0,1)))</f>
        <v>0</v>
      </c>
      <c r="AW80" s="43">
        <f>IF(AV80=1,($R80-Image_corners!Y$3)/Image_corners!Y$2,-99)</f>
        <v>-99</v>
      </c>
      <c r="AX80" s="43">
        <f>IF(AV80=1,($S80-Image_corners!Y$4)/Image_corners!Y$2,-99)</f>
        <v>-99</v>
      </c>
      <c r="AY80" s="43">
        <f>IF(ISNA(VLOOKUP($A80,Min_pix_val_per_plot!$BL$3:$BQ$59,4,FALSE)),0,IF(OR(VLOOKUP($A80,Min_pix_val_per_plot!$BL$3:$BQ$59,4,FALSE)=0,VLOOKUP($A80,Min_pix_val_per_plot!$BL$3:$BQ$59,5,FALSE)=0,VLOOKUP($A80,Min_pix_val_per_plot!$BL$3:$BQ$59,6,FALSE)=0),0,IF(VLOOKUP($A80,Min_pix_val_per_plot!$BL$3:$BQ$59,2,FALSE)&lt;1200,0,1)))</f>
        <v>0</v>
      </c>
      <c r="AZ80" s="43">
        <f>IF(AY80=1,($R80-Image_corners!AB$3)/Image_corners!AB$2,-99)</f>
        <v>-99</v>
      </c>
      <c r="BA80" s="43">
        <f>IF(AY80=1,($S80-Image_corners!AB$4)/Image_corners!AB$2,-99)</f>
        <v>-99</v>
      </c>
      <c r="BB80" s="43">
        <f>IF(ISNA(VLOOKUP($A80,Min_pix_val_per_plot!$BS$3:$BX$82,4,FALSE)),0,IF(OR(VLOOKUP($A80,Min_pix_val_per_plot!$BS$3:$BX$82,4,FALSE)=0,VLOOKUP($A80,Min_pix_val_per_plot!$BS$3:$BX$82,5,FALSE)=0,VLOOKUP($A80,Min_pix_val_per_plot!$BS$3:$BX$82,6,FALSE)=0),0,IF(VLOOKUP($A80,Min_pix_val_per_plot!$BS$3:$BX$82,2,FALSE)&lt;1200,0,1)))</f>
        <v>0</v>
      </c>
      <c r="BC80" s="43">
        <f>IF(BB80=1,($R80-Image_corners!AE$3)/Image_corners!AE$2,-99)</f>
        <v>-99</v>
      </c>
      <c r="BD80" s="43">
        <f>IF(BB80=1,($S80-Image_corners!AE$4)/Image_corners!AE$2,-99)</f>
        <v>-99</v>
      </c>
      <c r="BE80" s="43">
        <f>IF(ISNA(VLOOKUP($A80,Min_pix_val_per_plot!$BZ$3:$CE$66,4,FALSE)),0,IF(OR(VLOOKUP($A80,Min_pix_val_per_plot!$BZ$3:$CE$66,4,FALSE)=0,VLOOKUP($A80,Min_pix_val_per_plot!$BZ$3:$CE$66,5,FALSE)=0,VLOOKUP($A80,Min_pix_val_per_plot!$BZ$3:$CE$66,6,FALSE)=0),0,IF(VLOOKUP($A80,Min_pix_val_per_plot!$BZ$3:$CE$66,2,FALSE)&lt;1200,0,1)))</f>
        <v>1</v>
      </c>
      <c r="BF80" s="43">
        <f>IF(BE80=1,($R80-Image_corners!AH$3)/Image_corners!AH$2,-99)</f>
        <v>928.48053500851779</v>
      </c>
      <c r="BG80" s="43">
        <f>IF(BE80=1,($S80-Image_corners!AH$4)/Image_corners!AH$2,-99)</f>
        <v>-2637.0678416329129</v>
      </c>
    </row>
    <row r="81" spans="1:59">
      <c r="A81" s="36">
        <v>77</v>
      </c>
      <c r="B81" s="36">
        <v>2514723.7390000001</v>
      </c>
      <c r="C81" s="36">
        <v>6859382.7580000004</v>
      </c>
      <c r="D81" s="36">
        <v>177.7859574</v>
      </c>
      <c r="E81" s="36">
        <v>2</v>
      </c>
      <c r="F81" s="36">
        <v>0</v>
      </c>
      <c r="G81" s="36">
        <v>1</v>
      </c>
      <c r="H81" s="39">
        <v>2810</v>
      </c>
      <c r="I81" s="39">
        <v>0.452669039145907</v>
      </c>
      <c r="J81" s="39">
        <v>26.2380084228516</v>
      </c>
      <c r="K81" s="39">
        <v>15.7579573747613</v>
      </c>
      <c r="L81" s="39">
        <v>22.388509674072299</v>
      </c>
      <c r="M81" s="39">
        <v>1043</v>
      </c>
      <c r="N81" s="39">
        <v>0.55512943432406503</v>
      </c>
      <c r="O81" s="39">
        <v>24.0270098876953</v>
      </c>
      <c r="P81" s="39">
        <v>15.520387277274301</v>
      </c>
      <c r="Q81" s="39">
        <v>22.231612701416001</v>
      </c>
      <c r="R81" s="41">
        <f t="shared" si="6"/>
        <v>356618.85022416047</v>
      </c>
      <c r="S81" s="41">
        <f t="shared" si="7"/>
        <v>6859472.8888753168</v>
      </c>
      <c r="T81" s="41">
        <f t="shared" si="8"/>
        <v>0.15689697265629832</v>
      </c>
      <c r="U81" s="41">
        <f t="shared" si="9"/>
        <v>-0.10246039517815803</v>
      </c>
      <c r="V81" s="41">
        <f t="shared" si="10"/>
        <v>1</v>
      </c>
      <c r="W81" s="41">
        <f t="shared" si="11"/>
        <v>1</v>
      </c>
      <c r="X81" s="43">
        <f>IF(ISNA(VLOOKUP($A81,Min_pix_val_per_plot!$A$3:$F$241,4,FALSE)),0,IF(OR(VLOOKUP($A81,Min_pix_val_per_plot!$A$3:$F$241,4,FALSE)=0,VLOOKUP($A81,Min_pix_val_per_plot!$A$3:$F$241,5,FALSE)=0,VLOOKUP($A81,Min_pix_val_per_plot!$A$3:$F$241,6,FALSE)=0),0,IF(VLOOKUP($A81,Min_pix_val_per_plot!$A$3:$F$241,2,FALSE)&lt;1200,0,1)))</f>
        <v>0</v>
      </c>
      <c r="Y81" s="43">
        <f>IF(X81=1,($R81-Image_corners!A$3)/Image_corners!A$2,-99)</f>
        <v>-99</v>
      </c>
      <c r="Z81" s="43">
        <f>IF(X81=1,($S81-Image_corners!A$4)/Image_corners!A$2,-99)</f>
        <v>-99</v>
      </c>
      <c r="AA81" s="43">
        <f>IF(ISNA(VLOOKUP($A81,Min_pix_val_per_plot!$H$3:$M$299,4,FALSE)),0,IF(OR(VLOOKUP($A81,Min_pix_val_per_plot!$H$3:$M$299,4,FALSE)=0,VLOOKUP($A81,Min_pix_val_per_plot!$H$3:$M$299,5,FALSE)=0,VLOOKUP($A81,Min_pix_val_per_plot!$H$3:$M$299,6,FALSE)=0),0,IF(VLOOKUP($A81,Min_pix_val_per_plot!$H$3:$M$299,2,FALSE)&lt;1200,0,1)))</f>
        <v>1</v>
      </c>
      <c r="AB81" s="43">
        <f>IF(AA81=1,($R81-Image_corners!D$3)/Image_corners!D$2,-99)</f>
        <v>1228.2004483209457</v>
      </c>
      <c r="AC81" s="43">
        <f>IF(AA81=1,($S81-Image_corners!D$4)/Image_corners!D$2,-99)</f>
        <v>-1778.722249366343</v>
      </c>
      <c r="AD81" s="43">
        <f>IF(ISNA(VLOOKUP($A81,Min_pix_val_per_plot!$O$3:$T$327,4,FALSE)),0,IF(OR(VLOOKUP($A81,Min_pix_val_per_plot!$O$3:$T$327,4,FALSE)=0,VLOOKUP($A81,Min_pix_val_per_plot!$O$3:$T$327,5,FALSE)=0,VLOOKUP($A81,Min_pix_val_per_plot!$O$3:$T$327,6,FALSE)=0),0,IF(VLOOKUP($A81,Min_pix_val_per_plot!$O$3:$T$327,2,FALSE)&lt;1200,0,1)))</f>
        <v>1</v>
      </c>
      <c r="AE81" s="43">
        <f>IF(AD81=1,($R81-Image_corners!G$3)/Image_corners!G$2,-99)</f>
        <v>1228.2004483209457</v>
      </c>
      <c r="AF81" s="43">
        <f>IF(AD81=1,($S81-Image_corners!G$4)/Image_corners!G$2,-99)</f>
        <v>-2560.722249366343</v>
      </c>
      <c r="AG81" s="43">
        <f>IF(ISNA(VLOOKUP($A81,Min_pix_val_per_plot!$V$3:$AA$335,4,FALSE)),0,IF(OR(VLOOKUP($A81,Min_pix_val_per_plot!$V$3:$AA$335,4,FALSE)=0,VLOOKUP($A81,Min_pix_val_per_plot!$V$3:$AA$335,5,FALSE)=0,VLOOKUP($A81,Min_pix_val_per_plot!$V$3:$AA$335,6,FALSE)=0),0,IF(VLOOKUP($A81,Min_pix_val_per_plot!$V$3:$AA$335,2,FALSE)&lt;1200,0,1)))</f>
        <v>0</v>
      </c>
      <c r="AH81" s="43">
        <f>IF(AG81=1,($R81-Image_corners!J$3)/Image_corners!J$2,-99)</f>
        <v>-99</v>
      </c>
      <c r="AI81" s="43">
        <f>IF(AG81=1,($S81-Image_corners!J$4)/Image_corners!J$2,-99)</f>
        <v>-99</v>
      </c>
      <c r="AJ81" s="43">
        <f>IF(ISNA(VLOOKUP($A81,Min_pix_val_per_plot!$AC$3:$AH$345,4,FALSE)),0,IF(OR(VLOOKUP($A81,Min_pix_val_per_plot!$AC$3:$AH$345,4,FALSE)=0,VLOOKUP($A81,Min_pix_val_per_plot!$AC$3:$AH$345,5,FALSE)=0,VLOOKUP($A81,Min_pix_val_per_plot!$AC$3:$AH$345,6,FALSE)=0),0,IF(VLOOKUP($A81,Min_pix_val_per_plot!$AC$3:$AH$345,2,FALSE)&lt;1200,0,1)))</f>
        <v>0</v>
      </c>
      <c r="AK81" s="43">
        <f>IF(AJ81=1,($R81-Image_corners!M$3)/Image_corners!M$2,-99)</f>
        <v>-99</v>
      </c>
      <c r="AL81" s="43">
        <f>IF(AJ81=1,($S81-Image_corners!M$4)/Image_corners!M$2,-99)</f>
        <v>-99</v>
      </c>
      <c r="AM81" s="43">
        <f>IF(ISNA(VLOOKUP($A81,Min_pix_val_per_plot!$AJ$3:$AO$325,4,FALSE)),0,IF(OR(VLOOKUP($A81,Min_pix_val_per_plot!$AJ$3:$AO$325,4,FALSE)=0,VLOOKUP($A81,Min_pix_val_per_plot!$AJ$3:$AO$325,5,FALSE)=0,VLOOKUP($A81,Min_pix_val_per_plot!$AJ$3:$AO$325,6,FALSE)=0),0,IF(VLOOKUP($A81,Min_pix_val_per_plot!$AJ$3:$AO$325,2,FALSE)&lt;1200,0,1)))</f>
        <v>0</v>
      </c>
      <c r="AN81" s="43">
        <f>IF(AM81=1,($R81-Image_corners!P$3)/Image_corners!P$2,-99)</f>
        <v>-99</v>
      </c>
      <c r="AO81" s="43">
        <f>IF(AM81=1,($S81-Image_corners!P$4)/Image_corners!P$2,-99)</f>
        <v>-99</v>
      </c>
      <c r="AP81" s="43">
        <f>IF(ISNA(VLOOKUP($A81,Min_pix_val_per_plot!$AQ$3:$AV$386,4,FALSE)),0,IF(OR(VLOOKUP($A81,Min_pix_val_per_plot!$AQ$3:$AV$386,4,FALSE)=0,VLOOKUP($A81,Min_pix_val_per_plot!$AQ$3:$AV$386,5,FALSE)=0,VLOOKUP($A81,Min_pix_val_per_plot!$AQ$3:$AV$386,6,FALSE)=0),0,IF(VLOOKUP($A81,Min_pix_val_per_plot!$AQ$3:$AV$386,2,FALSE)&lt;1200,0,1)))</f>
        <v>0</v>
      </c>
      <c r="AQ81" s="43">
        <f>IF(AP81=1,($R81-Image_corners!S$3)/Image_corners!S$2,-99)</f>
        <v>-99</v>
      </c>
      <c r="AR81" s="43">
        <f>IF(AP81=1,($S81-Image_corners!S$4)/Image_corners!S$2,-99)</f>
        <v>-99</v>
      </c>
      <c r="AS81" s="43">
        <f>IF(ISNA(VLOOKUP($A81,Min_pix_val_per_plot!$AX$3:$BC$331,4,FALSE)),0,IF(OR(VLOOKUP($A81,Min_pix_val_per_plot!$AX$3:$BC$331,4,FALSE)=0,VLOOKUP($A81,Min_pix_val_per_plot!$AX$3:$BC$331,5,FALSE)=0,VLOOKUP($A81,Min_pix_val_per_plot!$AX$3:$BC$331,6,FALSE)=0),0,IF(VLOOKUP($A81,Min_pix_val_per_plot!$AX$3:$BC$331,2,FALSE)&lt;1200,0,1)))</f>
        <v>0</v>
      </c>
      <c r="AT81" s="43">
        <f>IF(AS81=1,($R81-Image_corners!V$3)/Image_corners!V$2,-99)</f>
        <v>-99</v>
      </c>
      <c r="AU81" s="43">
        <f>IF(AS81=1,($S81-Image_corners!V$4)/Image_corners!V$2,-99)</f>
        <v>-99</v>
      </c>
      <c r="AV81" s="43">
        <f>IF(ISNA(VLOOKUP($A81,Min_pix_val_per_plot!$BE$3:$BJ$296,4,FALSE)),0,IF(OR(VLOOKUP($A81,Min_pix_val_per_plot!$BE$3:$BJ$296,4,FALSE)=0,VLOOKUP($A81,Min_pix_val_per_plot!$BE$3:$BJ$296,5,FALSE)=0,VLOOKUP($A81,Min_pix_val_per_plot!$BE$3:$BJ$296,6,FALSE)=0),0,IF(VLOOKUP($A81,Min_pix_val_per_plot!$BE$3:$BJ$296,2,FALSE)&lt;1200,0,1)))</f>
        <v>0</v>
      </c>
      <c r="AW81" s="43">
        <f>IF(AV81=1,($R81-Image_corners!Y$3)/Image_corners!Y$2,-99)</f>
        <v>-99</v>
      </c>
      <c r="AX81" s="43">
        <f>IF(AV81=1,($S81-Image_corners!Y$4)/Image_corners!Y$2,-99)</f>
        <v>-99</v>
      </c>
      <c r="AY81" s="43">
        <f>IF(ISNA(VLOOKUP($A81,Min_pix_val_per_plot!$BL$3:$BQ$59,4,FALSE)),0,IF(OR(VLOOKUP($A81,Min_pix_val_per_plot!$BL$3:$BQ$59,4,FALSE)=0,VLOOKUP($A81,Min_pix_val_per_plot!$BL$3:$BQ$59,5,FALSE)=0,VLOOKUP($A81,Min_pix_val_per_plot!$BL$3:$BQ$59,6,FALSE)=0),0,IF(VLOOKUP($A81,Min_pix_val_per_plot!$BL$3:$BQ$59,2,FALSE)&lt;1200,0,1)))</f>
        <v>0</v>
      </c>
      <c r="AZ81" s="43">
        <f>IF(AY81=1,($R81-Image_corners!AB$3)/Image_corners!AB$2,-99)</f>
        <v>-99</v>
      </c>
      <c r="BA81" s="43">
        <f>IF(AY81=1,($S81-Image_corners!AB$4)/Image_corners!AB$2,-99)</f>
        <v>-99</v>
      </c>
      <c r="BB81" s="43">
        <f>IF(ISNA(VLOOKUP($A81,Min_pix_val_per_plot!$BS$3:$BX$82,4,FALSE)),0,IF(OR(VLOOKUP($A81,Min_pix_val_per_plot!$BS$3:$BX$82,4,FALSE)=0,VLOOKUP($A81,Min_pix_val_per_plot!$BS$3:$BX$82,5,FALSE)=0,VLOOKUP($A81,Min_pix_val_per_plot!$BS$3:$BX$82,6,FALSE)=0),0,IF(VLOOKUP($A81,Min_pix_val_per_plot!$BS$3:$BX$82,2,FALSE)&lt;1200,0,1)))</f>
        <v>0</v>
      </c>
      <c r="BC81" s="43">
        <f>IF(BB81=1,($R81-Image_corners!AE$3)/Image_corners!AE$2,-99)</f>
        <v>-99</v>
      </c>
      <c r="BD81" s="43">
        <f>IF(BB81=1,($S81-Image_corners!AE$4)/Image_corners!AE$2,-99)</f>
        <v>-99</v>
      </c>
      <c r="BE81" s="43">
        <f>IF(ISNA(VLOOKUP($A81,Min_pix_val_per_plot!$BZ$3:$CE$66,4,FALSE)),0,IF(OR(VLOOKUP($A81,Min_pix_val_per_plot!$BZ$3:$CE$66,4,FALSE)=0,VLOOKUP($A81,Min_pix_val_per_plot!$BZ$3:$CE$66,5,FALSE)=0,VLOOKUP($A81,Min_pix_val_per_plot!$BZ$3:$CE$66,6,FALSE)=0),0,IF(VLOOKUP($A81,Min_pix_val_per_plot!$BZ$3:$CE$66,2,FALSE)&lt;1200,0,1)))</f>
        <v>0</v>
      </c>
      <c r="BF81" s="43">
        <f>IF(BE81=1,($R81-Image_corners!AH$3)/Image_corners!AH$2,-99)</f>
        <v>-99</v>
      </c>
      <c r="BG81" s="43">
        <f>IF(BE81=1,($S81-Image_corners!AH$4)/Image_corners!AH$2,-99)</f>
        <v>-99</v>
      </c>
    </row>
    <row r="82" spans="1:59">
      <c r="A82" s="36">
        <v>78</v>
      </c>
      <c r="B82" s="36">
        <v>2514723.9920000001</v>
      </c>
      <c r="C82" s="36">
        <v>6859481.4510000004</v>
      </c>
      <c r="D82" s="36">
        <v>175.03029670000001</v>
      </c>
      <c r="E82" s="36">
        <v>3</v>
      </c>
      <c r="F82" s="36">
        <v>0</v>
      </c>
      <c r="G82" s="36">
        <v>3</v>
      </c>
      <c r="H82" s="39">
        <v>1496</v>
      </c>
      <c r="I82" s="39">
        <v>0.204545454545455</v>
      </c>
      <c r="J82" s="39">
        <v>18.365007324218801</v>
      </c>
      <c r="K82" s="39">
        <v>11.5850456917386</v>
      </c>
      <c r="L82" s="39">
        <v>15.856297607421901</v>
      </c>
      <c r="M82" s="39">
        <v>3292</v>
      </c>
      <c r="N82" s="39">
        <v>0.31075334143377897</v>
      </c>
      <c r="O82" s="39">
        <v>17.817003173828098</v>
      </c>
      <c r="P82" s="39">
        <v>11.1093318751248</v>
      </c>
      <c r="Q82" s="39">
        <v>15.727598876953101</v>
      </c>
      <c r="R82" s="41">
        <f t="shared" si="6"/>
        <v>356623.65536160266</v>
      </c>
      <c r="S82" s="41">
        <f t="shared" si="7"/>
        <v>6859571.4493038338</v>
      </c>
      <c r="T82" s="41">
        <f t="shared" si="8"/>
        <v>0.12869873046880009</v>
      </c>
      <c r="U82" s="41">
        <f t="shared" si="9"/>
        <v>-0.10620788688832397</v>
      </c>
      <c r="V82" s="41">
        <f t="shared" si="10"/>
        <v>1</v>
      </c>
      <c r="W82" s="41">
        <f t="shared" si="11"/>
        <v>1</v>
      </c>
      <c r="X82" s="43">
        <f>IF(ISNA(VLOOKUP($A82,Min_pix_val_per_plot!$A$3:$F$241,4,FALSE)),0,IF(OR(VLOOKUP($A82,Min_pix_val_per_plot!$A$3:$F$241,4,FALSE)=0,VLOOKUP($A82,Min_pix_val_per_plot!$A$3:$F$241,5,FALSE)=0,VLOOKUP($A82,Min_pix_val_per_plot!$A$3:$F$241,6,FALSE)=0),0,IF(VLOOKUP($A82,Min_pix_val_per_plot!$A$3:$F$241,2,FALSE)&lt;1200,0,1)))</f>
        <v>0</v>
      </c>
      <c r="Y82" s="43">
        <f>IF(X82=1,($R82-Image_corners!A$3)/Image_corners!A$2,-99)</f>
        <v>-99</v>
      </c>
      <c r="Z82" s="43">
        <f>IF(X82=1,($S82-Image_corners!A$4)/Image_corners!A$2,-99)</f>
        <v>-99</v>
      </c>
      <c r="AA82" s="43">
        <f>IF(ISNA(VLOOKUP($A82,Min_pix_val_per_plot!$H$3:$M$299,4,FALSE)),0,IF(OR(VLOOKUP($A82,Min_pix_val_per_plot!$H$3:$M$299,4,FALSE)=0,VLOOKUP($A82,Min_pix_val_per_plot!$H$3:$M$299,5,FALSE)=0,VLOOKUP($A82,Min_pix_val_per_plot!$H$3:$M$299,6,FALSE)=0),0,IF(VLOOKUP($A82,Min_pix_val_per_plot!$H$3:$M$299,2,FALSE)&lt;1200,0,1)))</f>
        <v>1</v>
      </c>
      <c r="AB82" s="43">
        <f>IF(AA82=1,($R82-Image_corners!D$3)/Image_corners!D$2,-99)</f>
        <v>1237.8107232053299</v>
      </c>
      <c r="AC82" s="43">
        <f>IF(AA82=1,($S82-Image_corners!D$4)/Image_corners!D$2,-99)</f>
        <v>-1581.6013923324645</v>
      </c>
      <c r="AD82" s="43">
        <f>IF(ISNA(VLOOKUP($A82,Min_pix_val_per_plot!$O$3:$T$327,4,FALSE)),0,IF(OR(VLOOKUP($A82,Min_pix_val_per_plot!$O$3:$T$327,4,FALSE)=0,VLOOKUP($A82,Min_pix_val_per_plot!$O$3:$T$327,5,FALSE)=0,VLOOKUP($A82,Min_pix_val_per_plot!$O$3:$T$327,6,FALSE)=0),0,IF(VLOOKUP($A82,Min_pix_val_per_plot!$O$3:$T$327,2,FALSE)&lt;1200,0,1)))</f>
        <v>1</v>
      </c>
      <c r="AE82" s="43">
        <f>IF(AD82=1,($R82-Image_corners!G$3)/Image_corners!G$2,-99)</f>
        <v>1237.8107232053299</v>
      </c>
      <c r="AF82" s="43">
        <f>IF(AD82=1,($S82-Image_corners!G$4)/Image_corners!G$2,-99)</f>
        <v>-2363.6013923324645</v>
      </c>
      <c r="AG82" s="43">
        <f>IF(ISNA(VLOOKUP($A82,Min_pix_val_per_plot!$V$3:$AA$335,4,FALSE)),0,IF(OR(VLOOKUP($A82,Min_pix_val_per_plot!$V$3:$AA$335,4,FALSE)=0,VLOOKUP($A82,Min_pix_val_per_plot!$V$3:$AA$335,5,FALSE)=0,VLOOKUP($A82,Min_pix_val_per_plot!$V$3:$AA$335,6,FALSE)=0),0,IF(VLOOKUP($A82,Min_pix_val_per_plot!$V$3:$AA$335,2,FALSE)&lt;1200,0,1)))</f>
        <v>0</v>
      </c>
      <c r="AH82" s="43">
        <f>IF(AG82=1,($R82-Image_corners!J$3)/Image_corners!J$2,-99)</f>
        <v>-99</v>
      </c>
      <c r="AI82" s="43">
        <f>IF(AG82=1,($S82-Image_corners!J$4)/Image_corners!J$2,-99)</f>
        <v>-99</v>
      </c>
      <c r="AJ82" s="43">
        <f>IF(ISNA(VLOOKUP($A82,Min_pix_val_per_plot!$AC$3:$AH$345,4,FALSE)),0,IF(OR(VLOOKUP($A82,Min_pix_val_per_plot!$AC$3:$AH$345,4,FALSE)=0,VLOOKUP($A82,Min_pix_val_per_plot!$AC$3:$AH$345,5,FALSE)=0,VLOOKUP($A82,Min_pix_val_per_plot!$AC$3:$AH$345,6,FALSE)=0),0,IF(VLOOKUP($A82,Min_pix_val_per_plot!$AC$3:$AH$345,2,FALSE)&lt;1200,0,1)))</f>
        <v>0</v>
      </c>
      <c r="AK82" s="43">
        <f>IF(AJ82=1,($R82-Image_corners!M$3)/Image_corners!M$2,-99)</f>
        <v>-99</v>
      </c>
      <c r="AL82" s="43">
        <f>IF(AJ82=1,($S82-Image_corners!M$4)/Image_corners!M$2,-99)</f>
        <v>-99</v>
      </c>
      <c r="AM82" s="43">
        <f>IF(ISNA(VLOOKUP($A82,Min_pix_val_per_plot!$AJ$3:$AO$325,4,FALSE)),0,IF(OR(VLOOKUP($A82,Min_pix_val_per_plot!$AJ$3:$AO$325,4,FALSE)=0,VLOOKUP($A82,Min_pix_val_per_plot!$AJ$3:$AO$325,5,FALSE)=0,VLOOKUP($A82,Min_pix_val_per_plot!$AJ$3:$AO$325,6,FALSE)=0),0,IF(VLOOKUP($A82,Min_pix_val_per_plot!$AJ$3:$AO$325,2,FALSE)&lt;1200,0,1)))</f>
        <v>0</v>
      </c>
      <c r="AN82" s="43">
        <f>IF(AM82=1,($R82-Image_corners!P$3)/Image_corners!P$2,-99)</f>
        <v>-99</v>
      </c>
      <c r="AO82" s="43">
        <f>IF(AM82=1,($S82-Image_corners!P$4)/Image_corners!P$2,-99)</f>
        <v>-99</v>
      </c>
      <c r="AP82" s="43">
        <f>IF(ISNA(VLOOKUP($A82,Min_pix_val_per_plot!$AQ$3:$AV$386,4,FALSE)),0,IF(OR(VLOOKUP($A82,Min_pix_val_per_plot!$AQ$3:$AV$386,4,FALSE)=0,VLOOKUP($A82,Min_pix_val_per_plot!$AQ$3:$AV$386,5,FALSE)=0,VLOOKUP($A82,Min_pix_val_per_plot!$AQ$3:$AV$386,6,FALSE)=0),0,IF(VLOOKUP($A82,Min_pix_val_per_plot!$AQ$3:$AV$386,2,FALSE)&lt;1200,0,1)))</f>
        <v>0</v>
      </c>
      <c r="AQ82" s="43">
        <f>IF(AP82=1,($R82-Image_corners!S$3)/Image_corners!S$2,-99)</f>
        <v>-99</v>
      </c>
      <c r="AR82" s="43">
        <f>IF(AP82=1,($S82-Image_corners!S$4)/Image_corners!S$2,-99)</f>
        <v>-99</v>
      </c>
      <c r="AS82" s="43">
        <f>IF(ISNA(VLOOKUP($A82,Min_pix_val_per_plot!$AX$3:$BC$331,4,FALSE)),0,IF(OR(VLOOKUP($A82,Min_pix_val_per_plot!$AX$3:$BC$331,4,FALSE)=0,VLOOKUP($A82,Min_pix_val_per_plot!$AX$3:$BC$331,5,FALSE)=0,VLOOKUP($A82,Min_pix_val_per_plot!$AX$3:$BC$331,6,FALSE)=0),0,IF(VLOOKUP($A82,Min_pix_val_per_plot!$AX$3:$BC$331,2,FALSE)&lt;1200,0,1)))</f>
        <v>0</v>
      </c>
      <c r="AT82" s="43">
        <f>IF(AS82=1,($R82-Image_corners!V$3)/Image_corners!V$2,-99)</f>
        <v>-99</v>
      </c>
      <c r="AU82" s="43">
        <f>IF(AS82=1,($S82-Image_corners!V$4)/Image_corners!V$2,-99)</f>
        <v>-99</v>
      </c>
      <c r="AV82" s="43">
        <f>IF(ISNA(VLOOKUP($A82,Min_pix_val_per_plot!$BE$3:$BJ$296,4,FALSE)),0,IF(OR(VLOOKUP($A82,Min_pix_val_per_plot!$BE$3:$BJ$296,4,FALSE)=0,VLOOKUP($A82,Min_pix_val_per_plot!$BE$3:$BJ$296,5,FALSE)=0,VLOOKUP($A82,Min_pix_val_per_plot!$BE$3:$BJ$296,6,FALSE)=0),0,IF(VLOOKUP($A82,Min_pix_val_per_plot!$BE$3:$BJ$296,2,FALSE)&lt;1200,0,1)))</f>
        <v>0</v>
      </c>
      <c r="AW82" s="43">
        <f>IF(AV82=1,($R82-Image_corners!Y$3)/Image_corners!Y$2,-99)</f>
        <v>-99</v>
      </c>
      <c r="AX82" s="43">
        <f>IF(AV82=1,($S82-Image_corners!Y$4)/Image_corners!Y$2,-99)</f>
        <v>-99</v>
      </c>
      <c r="AY82" s="43">
        <f>IF(ISNA(VLOOKUP($A82,Min_pix_val_per_plot!$BL$3:$BQ$59,4,FALSE)),0,IF(OR(VLOOKUP($A82,Min_pix_val_per_plot!$BL$3:$BQ$59,4,FALSE)=0,VLOOKUP($A82,Min_pix_val_per_plot!$BL$3:$BQ$59,5,FALSE)=0,VLOOKUP($A82,Min_pix_val_per_plot!$BL$3:$BQ$59,6,FALSE)=0),0,IF(VLOOKUP($A82,Min_pix_val_per_plot!$BL$3:$BQ$59,2,FALSE)&lt;1200,0,1)))</f>
        <v>0</v>
      </c>
      <c r="AZ82" s="43">
        <f>IF(AY82=1,($R82-Image_corners!AB$3)/Image_corners!AB$2,-99)</f>
        <v>-99</v>
      </c>
      <c r="BA82" s="43">
        <f>IF(AY82=1,($S82-Image_corners!AB$4)/Image_corners!AB$2,-99)</f>
        <v>-99</v>
      </c>
      <c r="BB82" s="43">
        <f>IF(ISNA(VLOOKUP($A82,Min_pix_val_per_plot!$BS$3:$BX$82,4,FALSE)),0,IF(OR(VLOOKUP($A82,Min_pix_val_per_plot!$BS$3:$BX$82,4,FALSE)=0,VLOOKUP($A82,Min_pix_val_per_plot!$BS$3:$BX$82,5,FALSE)=0,VLOOKUP($A82,Min_pix_val_per_plot!$BS$3:$BX$82,6,FALSE)=0),0,IF(VLOOKUP($A82,Min_pix_val_per_plot!$BS$3:$BX$82,2,FALSE)&lt;1200,0,1)))</f>
        <v>0</v>
      </c>
      <c r="BC82" s="43">
        <f>IF(BB82=1,($R82-Image_corners!AE$3)/Image_corners!AE$2,-99)</f>
        <v>-99</v>
      </c>
      <c r="BD82" s="43">
        <f>IF(BB82=1,($S82-Image_corners!AE$4)/Image_corners!AE$2,-99)</f>
        <v>-99</v>
      </c>
      <c r="BE82" s="43">
        <f>IF(ISNA(VLOOKUP($A82,Min_pix_val_per_plot!$BZ$3:$CE$66,4,FALSE)),0,IF(OR(VLOOKUP($A82,Min_pix_val_per_plot!$BZ$3:$CE$66,4,FALSE)=0,VLOOKUP($A82,Min_pix_val_per_plot!$BZ$3:$CE$66,5,FALSE)=0,VLOOKUP($A82,Min_pix_val_per_plot!$BZ$3:$CE$66,6,FALSE)=0),0,IF(VLOOKUP($A82,Min_pix_val_per_plot!$BZ$3:$CE$66,2,FALSE)&lt;1200,0,1)))</f>
        <v>0</v>
      </c>
      <c r="BF82" s="43">
        <f>IF(BE82=1,($R82-Image_corners!AH$3)/Image_corners!AH$2,-99)</f>
        <v>-99</v>
      </c>
      <c r="BG82" s="43">
        <f>IF(BE82=1,($S82-Image_corners!AH$4)/Image_corners!AH$2,-99)</f>
        <v>-99</v>
      </c>
    </row>
    <row r="83" spans="1:59">
      <c r="A83" s="36">
        <v>79</v>
      </c>
      <c r="B83" s="36">
        <v>2514746.6719999998</v>
      </c>
      <c r="C83" s="36">
        <v>6859432.0520000001</v>
      </c>
      <c r="D83" s="36">
        <v>183.5948454</v>
      </c>
      <c r="E83" s="36">
        <v>2</v>
      </c>
      <c r="F83" s="36">
        <v>0</v>
      </c>
      <c r="G83" s="36">
        <v>2</v>
      </c>
      <c r="H83" s="39">
        <v>1378</v>
      </c>
      <c r="I83" s="39">
        <v>0.35195936139332401</v>
      </c>
      <c r="J83" s="39">
        <v>28.1470050048828</v>
      </c>
      <c r="K83" s="39">
        <v>17.615792288956399</v>
      </c>
      <c r="L83" s="39">
        <v>25.4320086669922</v>
      </c>
      <c r="M83" s="39">
        <v>4811</v>
      </c>
      <c r="N83" s="39">
        <v>0.38578258158387002</v>
      </c>
      <c r="O83" s="39">
        <v>26.8439959716797</v>
      </c>
      <c r="P83" s="39">
        <v>15.688995942762901</v>
      </c>
      <c r="Q83" s="39">
        <v>23.832301635742201</v>
      </c>
      <c r="R83" s="41">
        <f t="shared" si="6"/>
        <v>356644.02904286614</v>
      </c>
      <c r="S83" s="41">
        <f t="shared" si="7"/>
        <v>6859521.0643970557</v>
      </c>
      <c r="T83" s="41">
        <f t="shared" si="8"/>
        <v>1.5997070312499986</v>
      </c>
      <c r="U83" s="41">
        <f t="shared" si="9"/>
        <v>-3.3823220190546011E-2</v>
      </c>
      <c r="V83" s="41">
        <f t="shared" si="10"/>
        <v>1</v>
      </c>
      <c r="W83" s="41">
        <f t="shared" si="11"/>
        <v>1</v>
      </c>
      <c r="X83" s="43">
        <f>IF(ISNA(VLOOKUP($A83,Min_pix_val_per_plot!$A$3:$F$241,4,FALSE)),0,IF(OR(VLOOKUP($A83,Min_pix_val_per_plot!$A$3:$F$241,4,FALSE)=0,VLOOKUP($A83,Min_pix_val_per_plot!$A$3:$F$241,5,FALSE)=0,VLOOKUP($A83,Min_pix_val_per_plot!$A$3:$F$241,6,FALSE)=0),0,IF(VLOOKUP($A83,Min_pix_val_per_plot!$A$3:$F$241,2,FALSE)&lt;1200,0,1)))</f>
        <v>0</v>
      </c>
      <c r="Y83" s="43">
        <f>IF(X83=1,($R83-Image_corners!A$3)/Image_corners!A$2,-99)</f>
        <v>-99</v>
      </c>
      <c r="Z83" s="43">
        <f>IF(X83=1,($S83-Image_corners!A$4)/Image_corners!A$2,-99)</f>
        <v>-99</v>
      </c>
      <c r="AA83" s="43">
        <f>IF(ISNA(VLOOKUP($A83,Min_pix_val_per_plot!$H$3:$M$299,4,FALSE)),0,IF(OR(VLOOKUP($A83,Min_pix_val_per_plot!$H$3:$M$299,4,FALSE)=0,VLOOKUP($A83,Min_pix_val_per_plot!$H$3:$M$299,5,FALSE)=0,VLOOKUP($A83,Min_pix_val_per_plot!$H$3:$M$299,6,FALSE)=0),0,IF(VLOOKUP($A83,Min_pix_val_per_plot!$H$3:$M$299,2,FALSE)&lt;1200,0,1)))</f>
        <v>1</v>
      </c>
      <c r="AB83" s="43">
        <f>IF(AA83=1,($R83-Image_corners!D$3)/Image_corners!D$2,-99)</f>
        <v>1278.5580857322784</v>
      </c>
      <c r="AC83" s="43">
        <f>IF(AA83=1,($S83-Image_corners!D$4)/Image_corners!D$2,-99)</f>
        <v>-1682.3712058886886</v>
      </c>
      <c r="AD83" s="43">
        <f>IF(ISNA(VLOOKUP($A83,Min_pix_val_per_plot!$O$3:$T$327,4,FALSE)),0,IF(OR(VLOOKUP($A83,Min_pix_val_per_plot!$O$3:$T$327,4,FALSE)=0,VLOOKUP($A83,Min_pix_val_per_plot!$O$3:$T$327,5,FALSE)=0,VLOOKUP($A83,Min_pix_val_per_plot!$O$3:$T$327,6,FALSE)=0),0,IF(VLOOKUP($A83,Min_pix_val_per_plot!$O$3:$T$327,2,FALSE)&lt;1200,0,1)))</f>
        <v>1</v>
      </c>
      <c r="AE83" s="43">
        <f>IF(AD83=1,($R83-Image_corners!G$3)/Image_corners!G$2,-99)</f>
        <v>1278.5580857322784</v>
      </c>
      <c r="AF83" s="43">
        <f>IF(AD83=1,($S83-Image_corners!G$4)/Image_corners!G$2,-99)</f>
        <v>-2464.3712058886886</v>
      </c>
      <c r="AG83" s="43">
        <f>IF(ISNA(VLOOKUP($A83,Min_pix_val_per_plot!$V$3:$AA$335,4,FALSE)),0,IF(OR(VLOOKUP($A83,Min_pix_val_per_plot!$V$3:$AA$335,4,FALSE)=0,VLOOKUP($A83,Min_pix_val_per_plot!$V$3:$AA$335,5,FALSE)=0,VLOOKUP($A83,Min_pix_val_per_plot!$V$3:$AA$335,6,FALSE)=0),0,IF(VLOOKUP($A83,Min_pix_val_per_plot!$V$3:$AA$335,2,FALSE)&lt;1200,0,1)))</f>
        <v>0</v>
      </c>
      <c r="AH83" s="43">
        <f>IF(AG83=1,($R83-Image_corners!J$3)/Image_corners!J$2,-99)</f>
        <v>-99</v>
      </c>
      <c r="AI83" s="43">
        <f>IF(AG83=1,($S83-Image_corners!J$4)/Image_corners!J$2,-99)</f>
        <v>-99</v>
      </c>
      <c r="AJ83" s="43">
        <f>IF(ISNA(VLOOKUP($A83,Min_pix_val_per_plot!$AC$3:$AH$345,4,FALSE)),0,IF(OR(VLOOKUP($A83,Min_pix_val_per_plot!$AC$3:$AH$345,4,FALSE)=0,VLOOKUP($A83,Min_pix_val_per_plot!$AC$3:$AH$345,5,FALSE)=0,VLOOKUP($A83,Min_pix_val_per_plot!$AC$3:$AH$345,6,FALSE)=0),0,IF(VLOOKUP($A83,Min_pix_val_per_plot!$AC$3:$AH$345,2,FALSE)&lt;1200,0,1)))</f>
        <v>0</v>
      </c>
      <c r="AK83" s="43">
        <f>IF(AJ83=1,($R83-Image_corners!M$3)/Image_corners!M$2,-99)</f>
        <v>-99</v>
      </c>
      <c r="AL83" s="43">
        <f>IF(AJ83=1,($S83-Image_corners!M$4)/Image_corners!M$2,-99)</f>
        <v>-99</v>
      </c>
      <c r="AM83" s="43">
        <f>IF(ISNA(VLOOKUP($A83,Min_pix_val_per_plot!$AJ$3:$AO$325,4,FALSE)),0,IF(OR(VLOOKUP($A83,Min_pix_val_per_plot!$AJ$3:$AO$325,4,FALSE)=0,VLOOKUP($A83,Min_pix_val_per_plot!$AJ$3:$AO$325,5,FALSE)=0,VLOOKUP($A83,Min_pix_val_per_plot!$AJ$3:$AO$325,6,FALSE)=0),0,IF(VLOOKUP($A83,Min_pix_val_per_plot!$AJ$3:$AO$325,2,FALSE)&lt;1200,0,1)))</f>
        <v>0</v>
      </c>
      <c r="AN83" s="43">
        <f>IF(AM83=1,($R83-Image_corners!P$3)/Image_corners!P$2,-99)</f>
        <v>-99</v>
      </c>
      <c r="AO83" s="43">
        <f>IF(AM83=1,($S83-Image_corners!P$4)/Image_corners!P$2,-99)</f>
        <v>-99</v>
      </c>
      <c r="AP83" s="43">
        <f>IF(ISNA(VLOOKUP($A83,Min_pix_val_per_plot!$AQ$3:$AV$386,4,FALSE)),0,IF(OR(VLOOKUP($A83,Min_pix_val_per_plot!$AQ$3:$AV$386,4,FALSE)=0,VLOOKUP($A83,Min_pix_val_per_plot!$AQ$3:$AV$386,5,FALSE)=0,VLOOKUP($A83,Min_pix_val_per_plot!$AQ$3:$AV$386,6,FALSE)=0),0,IF(VLOOKUP($A83,Min_pix_val_per_plot!$AQ$3:$AV$386,2,FALSE)&lt;1200,0,1)))</f>
        <v>0</v>
      </c>
      <c r="AQ83" s="43">
        <f>IF(AP83=1,($R83-Image_corners!S$3)/Image_corners!S$2,-99)</f>
        <v>-99</v>
      </c>
      <c r="AR83" s="43">
        <f>IF(AP83=1,($S83-Image_corners!S$4)/Image_corners!S$2,-99)</f>
        <v>-99</v>
      </c>
      <c r="AS83" s="43">
        <f>IF(ISNA(VLOOKUP($A83,Min_pix_val_per_plot!$AX$3:$BC$331,4,FALSE)),0,IF(OR(VLOOKUP($A83,Min_pix_val_per_plot!$AX$3:$BC$331,4,FALSE)=0,VLOOKUP($A83,Min_pix_val_per_plot!$AX$3:$BC$331,5,FALSE)=0,VLOOKUP($A83,Min_pix_val_per_plot!$AX$3:$BC$331,6,FALSE)=0),0,IF(VLOOKUP($A83,Min_pix_val_per_plot!$AX$3:$BC$331,2,FALSE)&lt;1200,0,1)))</f>
        <v>0</v>
      </c>
      <c r="AT83" s="43">
        <f>IF(AS83=1,($R83-Image_corners!V$3)/Image_corners!V$2,-99)</f>
        <v>-99</v>
      </c>
      <c r="AU83" s="43">
        <f>IF(AS83=1,($S83-Image_corners!V$4)/Image_corners!V$2,-99)</f>
        <v>-99</v>
      </c>
      <c r="AV83" s="43">
        <f>IF(ISNA(VLOOKUP($A83,Min_pix_val_per_plot!$BE$3:$BJ$296,4,FALSE)),0,IF(OR(VLOOKUP($A83,Min_pix_val_per_plot!$BE$3:$BJ$296,4,FALSE)=0,VLOOKUP($A83,Min_pix_val_per_plot!$BE$3:$BJ$296,5,FALSE)=0,VLOOKUP($A83,Min_pix_val_per_plot!$BE$3:$BJ$296,6,FALSE)=0),0,IF(VLOOKUP($A83,Min_pix_val_per_plot!$BE$3:$BJ$296,2,FALSE)&lt;1200,0,1)))</f>
        <v>0</v>
      </c>
      <c r="AW83" s="43">
        <f>IF(AV83=1,($R83-Image_corners!Y$3)/Image_corners!Y$2,-99)</f>
        <v>-99</v>
      </c>
      <c r="AX83" s="43">
        <f>IF(AV83=1,($S83-Image_corners!Y$4)/Image_corners!Y$2,-99)</f>
        <v>-99</v>
      </c>
      <c r="AY83" s="43">
        <f>IF(ISNA(VLOOKUP($A83,Min_pix_val_per_plot!$BL$3:$BQ$59,4,FALSE)),0,IF(OR(VLOOKUP($A83,Min_pix_val_per_plot!$BL$3:$BQ$59,4,FALSE)=0,VLOOKUP($A83,Min_pix_val_per_plot!$BL$3:$BQ$59,5,FALSE)=0,VLOOKUP($A83,Min_pix_val_per_plot!$BL$3:$BQ$59,6,FALSE)=0),0,IF(VLOOKUP($A83,Min_pix_val_per_plot!$BL$3:$BQ$59,2,FALSE)&lt;1200,0,1)))</f>
        <v>0</v>
      </c>
      <c r="AZ83" s="43">
        <f>IF(AY83=1,($R83-Image_corners!AB$3)/Image_corners!AB$2,-99)</f>
        <v>-99</v>
      </c>
      <c r="BA83" s="43">
        <f>IF(AY83=1,($S83-Image_corners!AB$4)/Image_corners!AB$2,-99)</f>
        <v>-99</v>
      </c>
      <c r="BB83" s="43">
        <f>IF(ISNA(VLOOKUP($A83,Min_pix_val_per_plot!$BS$3:$BX$82,4,FALSE)),0,IF(OR(VLOOKUP($A83,Min_pix_val_per_plot!$BS$3:$BX$82,4,FALSE)=0,VLOOKUP($A83,Min_pix_val_per_plot!$BS$3:$BX$82,5,FALSE)=0,VLOOKUP($A83,Min_pix_val_per_plot!$BS$3:$BX$82,6,FALSE)=0),0,IF(VLOOKUP($A83,Min_pix_val_per_plot!$BS$3:$BX$82,2,FALSE)&lt;1200,0,1)))</f>
        <v>0</v>
      </c>
      <c r="BC83" s="43">
        <f>IF(BB83=1,($R83-Image_corners!AE$3)/Image_corners!AE$2,-99)</f>
        <v>-99</v>
      </c>
      <c r="BD83" s="43">
        <f>IF(BB83=1,($S83-Image_corners!AE$4)/Image_corners!AE$2,-99)</f>
        <v>-99</v>
      </c>
      <c r="BE83" s="43">
        <f>IF(ISNA(VLOOKUP($A83,Min_pix_val_per_plot!$BZ$3:$CE$66,4,FALSE)),0,IF(OR(VLOOKUP($A83,Min_pix_val_per_plot!$BZ$3:$CE$66,4,FALSE)=0,VLOOKUP($A83,Min_pix_val_per_plot!$BZ$3:$CE$66,5,FALSE)=0,VLOOKUP($A83,Min_pix_val_per_plot!$BZ$3:$CE$66,6,FALSE)=0),0,IF(VLOOKUP($A83,Min_pix_val_per_plot!$BZ$3:$CE$66,2,FALSE)&lt;1200,0,1)))</f>
        <v>0</v>
      </c>
      <c r="BF83" s="43">
        <f>IF(BE83=1,($R83-Image_corners!AH$3)/Image_corners!AH$2,-99)</f>
        <v>-99</v>
      </c>
      <c r="BG83" s="43">
        <f>IF(BE83=1,($S83-Image_corners!AH$4)/Image_corners!AH$2,-99)</f>
        <v>-99</v>
      </c>
    </row>
    <row r="84" spans="1:59">
      <c r="A84" s="36">
        <v>80</v>
      </c>
      <c r="B84" s="36">
        <v>2514736.1460000002</v>
      </c>
      <c r="C84" s="36">
        <v>6859722.2970000003</v>
      </c>
      <c r="D84" s="36">
        <v>173.8475086</v>
      </c>
      <c r="E84" s="36">
        <v>3</v>
      </c>
      <c r="F84" s="36">
        <v>0</v>
      </c>
      <c r="G84" s="36">
        <v>3</v>
      </c>
      <c r="H84" s="39">
        <v>1146</v>
      </c>
      <c r="I84" s="39">
        <v>0.17626527050610799</v>
      </c>
      <c r="J84" s="39">
        <v>17.865007324218801</v>
      </c>
      <c r="K84" s="39">
        <v>11.509940459041299</v>
      </c>
      <c r="L84" s="39">
        <v>15.522861022949201</v>
      </c>
      <c r="M84" s="39">
        <v>3281</v>
      </c>
      <c r="N84" s="39">
        <v>0.28436452301127702</v>
      </c>
      <c r="O84" s="39">
        <v>16.819017333984402</v>
      </c>
      <c r="P84" s="39">
        <v>10.5995272372244</v>
      </c>
      <c r="Q84" s="39">
        <v>14.500848693847701</v>
      </c>
      <c r="R84" s="41">
        <f t="shared" si="6"/>
        <v>356646.904118134</v>
      </c>
      <c r="S84" s="41">
        <f t="shared" si="7"/>
        <v>6859811.4395017745</v>
      </c>
      <c r="T84" s="41">
        <f t="shared" si="8"/>
        <v>1.0220123291015</v>
      </c>
      <c r="U84" s="41">
        <f t="shared" si="9"/>
        <v>-0.10809925250516902</v>
      </c>
      <c r="V84" s="41">
        <f t="shared" si="10"/>
        <v>1</v>
      </c>
      <c r="W84" s="41">
        <f t="shared" si="11"/>
        <v>1</v>
      </c>
      <c r="X84" s="43">
        <f>IF(ISNA(VLOOKUP($A84,Min_pix_val_per_plot!$A$3:$F$241,4,FALSE)),0,IF(OR(VLOOKUP($A84,Min_pix_val_per_plot!$A$3:$F$241,4,FALSE)=0,VLOOKUP($A84,Min_pix_val_per_plot!$A$3:$F$241,5,FALSE)=0,VLOOKUP($A84,Min_pix_val_per_plot!$A$3:$F$241,6,FALSE)=0),0,IF(VLOOKUP($A84,Min_pix_val_per_plot!$A$3:$F$241,2,FALSE)&lt;1200,0,1)))</f>
        <v>0</v>
      </c>
      <c r="Y84" s="43">
        <f>IF(X84=1,($R84-Image_corners!A$3)/Image_corners!A$2,-99)</f>
        <v>-99</v>
      </c>
      <c r="Z84" s="43">
        <f>IF(X84=1,($S84-Image_corners!A$4)/Image_corners!A$2,-99)</f>
        <v>-99</v>
      </c>
      <c r="AA84" s="43">
        <f>IF(ISNA(VLOOKUP($A84,Min_pix_val_per_plot!$H$3:$M$299,4,FALSE)),0,IF(OR(VLOOKUP($A84,Min_pix_val_per_plot!$H$3:$M$299,4,FALSE)=0,VLOOKUP($A84,Min_pix_val_per_plot!$H$3:$M$299,5,FALSE)=0,VLOOKUP($A84,Min_pix_val_per_plot!$H$3:$M$299,6,FALSE)=0),0,IF(VLOOKUP($A84,Min_pix_val_per_plot!$H$3:$M$299,2,FALSE)&lt;1200,0,1)))</f>
        <v>0</v>
      </c>
      <c r="AB84" s="43">
        <f>IF(AA84=1,($R84-Image_corners!D$3)/Image_corners!D$2,-99)</f>
        <v>-99</v>
      </c>
      <c r="AC84" s="43">
        <f>IF(AA84=1,($S84-Image_corners!D$4)/Image_corners!D$2,-99)</f>
        <v>-99</v>
      </c>
      <c r="AD84" s="43">
        <f>IF(ISNA(VLOOKUP($A84,Min_pix_val_per_plot!$O$3:$T$327,4,FALSE)),0,IF(OR(VLOOKUP($A84,Min_pix_val_per_plot!$O$3:$T$327,4,FALSE)=0,VLOOKUP($A84,Min_pix_val_per_plot!$O$3:$T$327,5,FALSE)=0,VLOOKUP($A84,Min_pix_val_per_plot!$O$3:$T$327,6,FALSE)=0),0,IF(VLOOKUP($A84,Min_pix_val_per_plot!$O$3:$T$327,2,FALSE)&lt;1200,0,1)))</f>
        <v>1</v>
      </c>
      <c r="AE84" s="43">
        <f>IF(AD84=1,($R84-Image_corners!G$3)/Image_corners!G$2,-99)</f>
        <v>1284.3082362679997</v>
      </c>
      <c r="AF84" s="43">
        <f>IF(AD84=1,($S84-Image_corners!G$4)/Image_corners!G$2,-99)</f>
        <v>-1883.6209964510053</v>
      </c>
      <c r="AG84" s="43">
        <f>IF(ISNA(VLOOKUP($A84,Min_pix_val_per_plot!$V$3:$AA$335,4,FALSE)),0,IF(OR(VLOOKUP($A84,Min_pix_val_per_plot!$V$3:$AA$335,4,FALSE)=0,VLOOKUP($A84,Min_pix_val_per_plot!$V$3:$AA$335,5,FALSE)=0,VLOOKUP($A84,Min_pix_val_per_plot!$V$3:$AA$335,6,FALSE)=0),0,IF(VLOOKUP($A84,Min_pix_val_per_plot!$V$3:$AA$335,2,FALSE)&lt;1200,0,1)))</f>
        <v>0</v>
      </c>
      <c r="AH84" s="43">
        <f>IF(AG84=1,($R84-Image_corners!J$3)/Image_corners!J$2,-99)</f>
        <v>-99</v>
      </c>
      <c r="AI84" s="43">
        <f>IF(AG84=1,($S84-Image_corners!J$4)/Image_corners!J$2,-99)</f>
        <v>-99</v>
      </c>
      <c r="AJ84" s="43">
        <f>IF(ISNA(VLOOKUP($A84,Min_pix_val_per_plot!$AC$3:$AH$345,4,FALSE)),0,IF(OR(VLOOKUP($A84,Min_pix_val_per_plot!$AC$3:$AH$345,4,FALSE)=0,VLOOKUP($A84,Min_pix_val_per_plot!$AC$3:$AH$345,5,FALSE)=0,VLOOKUP($A84,Min_pix_val_per_plot!$AC$3:$AH$345,6,FALSE)=0),0,IF(VLOOKUP($A84,Min_pix_val_per_plot!$AC$3:$AH$345,2,FALSE)&lt;1200,0,1)))</f>
        <v>0</v>
      </c>
      <c r="AK84" s="43">
        <f>IF(AJ84=1,($R84-Image_corners!M$3)/Image_corners!M$2,-99)</f>
        <v>-99</v>
      </c>
      <c r="AL84" s="43">
        <f>IF(AJ84=1,($S84-Image_corners!M$4)/Image_corners!M$2,-99)</f>
        <v>-99</v>
      </c>
      <c r="AM84" s="43">
        <f>IF(ISNA(VLOOKUP($A84,Min_pix_val_per_plot!$AJ$3:$AO$325,4,FALSE)),0,IF(OR(VLOOKUP($A84,Min_pix_val_per_plot!$AJ$3:$AO$325,4,FALSE)=0,VLOOKUP($A84,Min_pix_val_per_plot!$AJ$3:$AO$325,5,FALSE)=0,VLOOKUP($A84,Min_pix_val_per_plot!$AJ$3:$AO$325,6,FALSE)=0),0,IF(VLOOKUP($A84,Min_pix_val_per_plot!$AJ$3:$AO$325,2,FALSE)&lt;1200,0,1)))</f>
        <v>0</v>
      </c>
      <c r="AN84" s="43">
        <f>IF(AM84=1,($R84-Image_corners!P$3)/Image_corners!P$2,-99)</f>
        <v>-99</v>
      </c>
      <c r="AO84" s="43">
        <f>IF(AM84=1,($S84-Image_corners!P$4)/Image_corners!P$2,-99)</f>
        <v>-99</v>
      </c>
      <c r="AP84" s="43">
        <f>IF(ISNA(VLOOKUP($A84,Min_pix_val_per_plot!$AQ$3:$AV$386,4,FALSE)),0,IF(OR(VLOOKUP($A84,Min_pix_val_per_plot!$AQ$3:$AV$386,4,FALSE)=0,VLOOKUP($A84,Min_pix_val_per_plot!$AQ$3:$AV$386,5,FALSE)=0,VLOOKUP($A84,Min_pix_val_per_plot!$AQ$3:$AV$386,6,FALSE)=0),0,IF(VLOOKUP($A84,Min_pix_val_per_plot!$AQ$3:$AV$386,2,FALSE)&lt;1200,0,1)))</f>
        <v>0</v>
      </c>
      <c r="AQ84" s="43">
        <f>IF(AP84=1,($R84-Image_corners!S$3)/Image_corners!S$2,-99)</f>
        <v>-99</v>
      </c>
      <c r="AR84" s="43">
        <f>IF(AP84=1,($S84-Image_corners!S$4)/Image_corners!S$2,-99)</f>
        <v>-99</v>
      </c>
      <c r="AS84" s="43">
        <f>IF(ISNA(VLOOKUP($A84,Min_pix_val_per_plot!$AX$3:$BC$331,4,FALSE)),0,IF(OR(VLOOKUP($A84,Min_pix_val_per_plot!$AX$3:$BC$331,4,FALSE)=0,VLOOKUP($A84,Min_pix_val_per_plot!$AX$3:$BC$331,5,FALSE)=0,VLOOKUP($A84,Min_pix_val_per_plot!$AX$3:$BC$331,6,FALSE)=0),0,IF(VLOOKUP($A84,Min_pix_val_per_plot!$AX$3:$BC$331,2,FALSE)&lt;1200,0,1)))</f>
        <v>0</v>
      </c>
      <c r="AT84" s="43">
        <f>IF(AS84=1,($R84-Image_corners!V$3)/Image_corners!V$2,-99)</f>
        <v>-99</v>
      </c>
      <c r="AU84" s="43">
        <f>IF(AS84=1,($S84-Image_corners!V$4)/Image_corners!V$2,-99)</f>
        <v>-99</v>
      </c>
      <c r="AV84" s="43">
        <f>IF(ISNA(VLOOKUP($A84,Min_pix_val_per_plot!$BE$3:$BJ$296,4,FALSE)),0,IF(OR(VLOOKUP($A84,Min_pix_val_per_plot!$BE$3:$BJ$296,4,FALSE)=0,VLOOKUP($A84,Min_pix_val_per_plot!$BE$3:$BJ$296,5,FALSE)=0,VLOOKUP($A84,Min_pix_val_per_plot!$BE$3:$BJ$296,6,FALSE)=0),0,IF(VLOOKUP($A84,Min_pix_val_per_plot!$BE$3:$BJ$296,2,FALSE)&lt;1200,0,1)))</f>
        <v>0</v>
      </c>
      <c r="AW84" s="43">
        <f>IF(AV84=1,($R84-Image_corners!Y$3)/Image_corners!Y$2,-99)</f>
        <v>-99</v>
      </c>
      <c r="AX84" s="43">
        <f>IF(AV84=1,($S84-Image_corners!Y$4)/Image_corners!Y$2,-99)</f>
        <v>-99</v>
      </c>
      <c r="AY84" s="43">
        <f>IF(ISNA(VLOOKUP($A84,Min_pix_val_per_plot!$BL$3:$BQ$59,4,FALSE)),0,IF(OR(VLOOKUP($A84,Min_pix_val_per_plot!$BL$3:$BQ$59,4,FALSE)=0,VLOOKUP($A84,Min_pix_val_per_plot!$BL$3:$BQ$59,5,FALSE)=0,VLOOKUP($A84,Min_pix_val_per_plot!$BL$3:$BQ$59,6,FALSE)=0),0,IF(VLOOKUP($A84,Min_pix_val_per_plot!$BL$3:$BQ$59,2,FALSE)&lt;1200,0,1)))</f>
        <v>0</v>
      </c>
      <c r="AZ84" s="43">
        <f>IF(AY84=1,($R84-Image_corners!AB$3)/Image_corners!AB$2,-99)</f>
        <v>-99</v>
      </c>
      <c r="BA84" s="43">
        <f>IF(AY84=1,($S84-Image_corners!AB$4)/Image_corners!AB$2,-99)</f>
        <v>-99</v>
      </c>
      <c r="BB84" s="43">
        <f>IF(ISNA(VLOOKUP($A84,Min_pix_val_per_plot!$BS$3:$BX$82,4,FALSE)),0,IF(OR(VLOOKUP($A84,Min_pix_val_per_plot!$BS$3:$BX$82,4,FALSE)=0,VLOOKUP($A84,Min_pix_val_per_plot!$BS$3:$BX$82,5,FALSE)=0,VLOOKUP($A84,Min_pix_val_per_plot!$BS$3:$BX$82,6,FALSE)=0),0,IF(VLOOKUP($A84,Min_pix_val_per_plot!$BS$3:$BX$82,2,FALSE)&lt;1200,0,1)))</f>
        <v>1</v>
      </c>
      <c r="BC84" s="43">
        <f>IF(BB84=1,($R84-Image_corners!AE$3)/Image_corners!AE$2,-99)</f>
        <v>2036.8470604467439</v>
      </c>
      <c r="BD84" s="43">
        <f>IF(BB84=1,($S84-Image_corners!AE$4)/Image_corners!AE$2,-99)</f>
        <v>-1035.3683274177215</v>
      </c>
      <c r="BE84" s="43">
        <f>IF(ISNA(VLOOKUP($A84,Min_pix_val_per_plot!$BZ$3:$CE$66,4,FALSE)),0,IF(OR(VLOOKUP($A84,Min_pix_val_per_plot!$BZ$3:$CE$66,4,FALSE)=0,VLOOKUP($A84,Min_pix_val_per_plot!$BZ$3:$CE$66,5,FALSE)=0,VLOOKUP($A84,Min_pix_val_per_plot!$BZ$3:$CE$66,6,FALSE)=0),0,IF(VLOOKUP($A84,Min_pix_val_per_plot!$BZ$3:$CE$66,2,FALSE)&lt;1200,0,1)))</f>
        <v>0</v>
      </c>
      <c r="BF84" s="43">
        <f>IF(BE84=1,($R84-Image_corners!AH$3)/Image_corners!AH$2,-99)</f>
        <v>-99</v>
      </c>
      <c r="BG84" s="43">
        <f>IF(BE84=1,($S84-Image_corners!AH$4)/Image_corners!AH$2,-99)</f>
        <v>-99</v>
      </c>
    </row>
    <row r="85" spans="1:59">
      <c r="A85" s="36">
        <v>81</v>
      </c>
      <c r="B85" s="36">
        <v>2514748.6850000001</v>
      </c>
      <c r="C85" s="36">
        <v>6859864.6310000001</v>
      </c>
      <c r="D85" s="36">
        <v>181.872401</v>
      </c>
      <c r="E85" s="36">
        <v>1</v>
      </c>
      <c r="F85" s="36">
        <v>0</v>
      </c>
      <c r="G85" s="36">
        <v>3</v>
      </c>
      <c r="H85" s="39">
        <v>1271</v>
      </c>
      <c r="I85" s="39">
        <v>0.21479150275373701</v>
      </c>
      <c r="J85" s="39">
        <v>13.1950091552735</v>
      </c>
      <c r="K85" s="39">
        <v>9.2091912670556102</v>
      </c>
      <c r="L85" s="39">
        <v>11.615594024658201</v>
      </c>
      <c r="M85" s="39">
        <v>3398</v>
      </c>
      <c r="N85" s="39">
        <v>0.33814008240141302</v>
      </c>
      <c r="O85" s="39">
        <v>12.6930102539063</v>
      </c>
      <c r="P85" s="39">
        <v>8.5651655447668702</v>
      </c>
      <c r="Q85" s="39">
        <v>11.0456103515625</v>
      </c>
      <c r="R85" s="41">
        <f t="shared" si="6"/>
        <v>356665.99330778886</v>
      </c>
      <c r="S85" s="41">
        <f t="shared" si="7"/>
        <v>6859953.020613133</v>
      </c>
      <c r="T85" s="41">
        <f t="shared" si="8"/>
        <v>0.56998367309570064</v>
      </c>
      <c r="U85" s="41">
        <f t="shared" si="9"/>
        <v>-0.12334857964767601</v>
      </c>
      <c r="V85" s="41">
        <f t="shared" si="10"/>
        <v>1</v>
      </c>
      <c r="W85" s="41">
        <f t="shared" si="11"/>
        <v>1</v>
      </c>
      <c r="X85" s="43">
        <f>IF(ISNA(VLOOKUP($A85,Min_pix_val_per_plot!$A$3:$F$241,4,FALSE)),0,IF(OR(VLOOKUP($A85,Min_pix_val_per_plot!$A$3:$F$241,4,FALSE)=0,VLOOKUP($A85,Min_pix_val_per_plot!$A$3:$F$241,5,FALSE)=0,VLOOKUP($A85,Min_pix_val_per_plot!$A$3:$F$241,6,FALSE)=0),0,IF(VLOOKUP($A85,Min_pix_val_per_plot!$A$3:$F$241,2,FALSE)&lt;1200,0,1)))</f>
        <v>0</v>
      </c>
      <c r="Y85" s="43">
        <f>IF(X85=1,($R85-Image_corners!A$3)/Image_corners!A$2,-99)</f>
        <v>-99</v>
      </c>
      <c r="Z85" s="43">
        <f>IF(X85=1,($S85-Image_corners!A$4)/Image_corners!A$2,-99)</f>
        <v>-99</v>
      </c>
      <c r="AA85" s="43">
        <f>IF(ISNA(VLOOKUP($A85,Min_pix_val_per_plot!$H$3:$M$299,4,FALSE)),0,IF(OR(VLOOKUP($A85,Min_pix_val_per_plot!$H$3:$M$299,4,FALSE)=0,VLOOKUP($A85,Min_pix_val_per_plot!$H$3:$M$299,5,FALSE)=0,VLOOKUP($A85,Min_pix_val_per_plot!$H$3:$M$299,6,FALSE)=0),0,IF(VLOOKUP($A85,Min_pix_val_per_plot!$H$3:$M$299,2,FALSE)&lt;1200,0,1)))</f>
        <v>0</v>
      </c>
      <c r="AB85" s="43">
        <f>IF(AA85=1,($R85-Image_corners!D$3)/Image_corners!D$2,-99)</f>
        <v>-99</v>
      </c>
      <c r="AC85" s="43">
        <f>IF(AA85=1,($S85-Image_corners!D$4)/Image_corners!D$2,-99)</f>
        <v>-99</v>
      </c>
      <c r="AD85" s="43">
        <f>IF(ISNA(VLOOKUP($A85,Min_pix_val_per_plot!$O$3:$T$327,4,FALSE)),0,IF(OR(VLOOKUP($A85,Min_pix_val_per_plot!$O$3:$T$327,4,FALSE)=0,VLOOKUP($A85,Min_pix_val_per_plot!$O$3:$T$327,5,FALSE)=0,VLOOKUP($A85,Min_pix_val_per_plot!$O$3:$T$327,6,FALSE)=0),0,IF(VLOOKUP($A85,Min_pix_val_per_plot!$O$3:$T$327,2,FALSE)&lt;1200,0,1)))</f>
        <v>1</v>
      </c>
      <c r="AE85" s="43">
        <f>IF(AD85=1,($R85-Image_corners!G$3)/Image_corners!G$2,-99)</f>
        <v>1322.4866155777127</v>
      </c>
      <c r="AF85" s="43">
        <f>IF(AD85=1,($S85-Image_corners!G$4)/Image_corners!G$2,-99)</f>
        <v>-1600.458773734048</v>
      </c>
      <c r="AG85" s="43">
        <f>IF(ISNA(VLOOKUP($A85,Min_pix_val_per_plot!$V$3:$AA$335,4,FALSE)),0,IF(OR(VLOOKUP($A85,Min_pix_val_per_plot!$V$3:$AA$335,4,FALSE)=0,VLOOKUP($A85,Min_pix_val_per_plot!$V$3:$AA$335,5,FALSE)=0,VLOOKUP($A85,Min_pix_val_per_plot!$V$3:$AA$335,6,FALSE)=0),0,IF(VLOOKUP($A85,Min_pix_val_per_plot!$V$3:$AA$335,2,FALSE)&lt;1200,0,1)))</f>
        <v>0</v>
      </c>
      <c r="AH85" s="43">
        <f>IF(AG85=1,($R85-Image_corners!J$3)/Image_corners!J$2,-99)</f>
        <v>-99</v>
      </c>
      <c r="AI85" s="43">
        <f>IF(AG85=1,($S85-Image_corners!J$4)/Image_corners!J$2,-99)</f>
        <v>-99</v>
      </c>
      <c r="AJ85" s="43">
        <f>IF(ISNA(VLOOKUP($A85,Min_pix_val_per_plot!$AC$3:$AH$345,4,FALSE)),0,IF(OR(VLOOKUP($A85,Min_pix_val_per_plot!$AC$3:$AH$345,4,FALSE)=0,VLOOKUP($A85,Min_pix_val_per_plot!$AC$3:$AH$345,5,FALSE)=0,VLOOKUP($A85,Min_pix_val_per_plot!$AC$3:$AH$345,6,FALSE)=0),0,IF(VLOOKUP($A85,Min_pix_val_per_plot!$AC$3:$AH$345,2,FALSE)&lt;1200,0,1)))</f>
        <v>0</v>
      </c>
      <c r="AK85" s="43">
        <f>IF(AJ85=1,($R85-Image_corners!M$3)/Image_corners!M$2,-99)</f>
        <v>-99</v>
      </c>
      <c r="AL85" s="43">
        <f>IF(AJ85=1,($S85-Image_corners!M$4)/Image_corners!M$2,-99)</f>
        <v>-99</v>
      </c>
      <c r="AM85" s="43">
        <f>IF(ISNA(VLOOKUP($A85,Min_pix_val_per_plot!$AJ$3:$AO$325,4,FALSE)),0,IF(OR(VLOOKUP($A85,Min_pix_val_per_plot!$AJ$3:$AO$325,4,FALSE)=0,VLOOKUP($A85,Min_pix_val_per_plot!$AJ$3:$AO$325,5,FALSE)=0,VLOOKUP($A85,Min_pix_val_per_plot!$AJ$3:$AO$325,6,FALSE)=0),0,IF(VLOOKUP($A85,Min_pix_val_per_plot!$AJ$3:$AO$325,2,FALSE)&lt;1200,0,1)))</f>
        <v>0</v>
      </c>
      <c r="AN85" s="43">
        <f>IF(AM85=1,($R85-Image_corners!P$3)/Image_corners!P$2,-99)</f>
        <v>-99</v>
      </c>
      <c r="AO85" s="43">
        <f>IF(AM85=1,($S85-Image_corners!P$4)/Image_corners!P$2,-99)</f>
        <v>-99</v>
      </c>
      <c r="AP85" s="43">
        <f>IF(ISNA(VLOOKUP($A85,Min_pix_val_per_plot!$AQ$3:$AV$386,4,FALSE)),0,IF(OR(VLOOKUP($A85,Min_pix_val_per_plot!$AQ$3:$AV$386,4,FALSE)=0,VLOOKUP($A85,Min_pix_val_per_plot!$AQ$3:$AV$386,5,FALSE)=0,VLOOKUP($A85,Min_pix_val_per_plot!$AQ$3:$AV$386,6,FALSE)=0),0,IF(VLOOKUP($A85,Min_pix_val_per_plot!$AQ$3:$AV$386,2,FALSE)&lt;1200,0,1)))</f>
        <v>0</v>
      </c>
      <c r="AQ85" s="43">
        <f>IF(AP85=1,($R85-Image_corners!S$3)/Image_corners!S$2,-99)</f>
        <v>-99</v>
      </c>
      <c r="AR85" s="43">
        <f>IF(AP85=1,($S85-Image_corners!S$4)/Image_corners!S$2,-99)</f>
        <v>-99</v>
      </c>
      <c r="AS85" s="43">
        <f>IF(ISNA(VLOOKUP($A85,Min_pix_val_per_plot!$AX$3:$BC$331,4,FALSE)),0,IF(OR(VLOOKUP($A85,Min_pix_val_per_plot!$AX$3:$BC$331,4,FALSE)=0,VLOOKUP($A85,Min_pix_val_per_plot!$AX$3:$BC$331,5,FALSE)=0,VLOOKUP($A85,Min_pix_val_per_plot!$AX$3:$BC$331,6,FALSE)=0),0,IF(VLOOKUP($A85,Min_pix_val_per_plot!$AX$3:$BC$331,2,FALSE)&lt;1200,0,1)))</f>
        <v>0</v>
      </c>
      <c r="AT85" s="43">
        <f>IF(AS85=1,($R85-Image_corners!V$3)/Image_corners!V$2,-99)</f>
        <v>-99</v>
      </c>
      <c r="AU85" s="43">
        <f>IF(AS85=1,($S85-Image_corners!V$4)/Image_corners!V$2,-99)</f>
        <v>-99</v>
      </c>
      <c r="AV85" s="43">
        <f>IF(ISNA(VLOOKUP($A85,Min_pix_val_per_plot!$BE$3:$BJ$296,4,FALSE)),0,IF(OR(VLOOKUP($A85,Min_pix_val_per_plot!$BE$3:$BJ$296,4,FALSE)=0,VLOOKUP($A85,Min_pix_val_per_plot!$BE$3:$BJ$296,5,FALSE)=0,VLOOKUP($A85,Min_pix_val_per_plot!$BE$3:$BJ$296,6,FALSE)=0),0,IF(VLOOKUP($A85,Min_pix_val_per_plot!$BE$3:$BJ$296,2,FALSE)&lt;1200,0,1)))</f>
        <v>0</v>
      </c>
      <c r="AW85" s="43">
        <f>IF(AV85=1,($R85-Image_corners!Y$3)/Image_corners!Y$2,-99)</f>
        <v>-99</v>
      </c>
      <c r="AX85" s="43">
        <f>IF(AV85=1,($S85-Image_corners!Y$4)/Image_corners!Y$2,-99)</f>
        <v>-99</v>
      </c>
      <c r="AY85" s="43">
        <f>IF(ISNA(VLOOKUP($A85,Min_pix_val_per_plot!$BL$3:$BQ$59,4,FALSE)),0,IF(OR(VLOOKUP($A85,Min_pix_val_per_plot!$BL$3:$BQ$59,4,FALSE)=0,VLOOKUP($A85,Min_pix_val_per_plot!$BL$3:$BQ$59,5,FALSE)=0,VLOOKUP($A85,Min_pix_val_per_plot!$BL$3:$BQ$59,6,FALSE)=0),0,IF(VLOOKUP($A85,Min_pix_val_per_plot!$BL$3:$BQ$59,2,FALSE)&lt;1200,0,1)))</f>
        <v>0</v>
      </c>
      <c r="AZ85" s="43">
        <f>IF(AY85=1,($R85-Image_corners!AB$3)/Image_corners!AB$2,-99)</f>
        <v>-99</v>
      </c>
      <c r="BA85" s="43">
        <f>IF(AY85=1,($S85-Image_corners!AB$4)/Image_corners!AB$2,-99)</f>
        <v>-99</v>
      </c>
      <c r="BB85" s="43">
        <f>IF(ISNA(VLOOKUP($A85,Min_pix_val_per_plot!$BS$3:$BX$82,4,FALSE)),0,IF(OR(VLOOKUP($A85,Min_pix_val_per_plot!$BS$3:$BX$82,4,FALSE)=0,VLOOKUP($A85,Min_pix_val_per_plot!$BS$3:$BX$82,5,FALSE)=0,VLOOKUP($A85,Min_pix_val_per_plot!$BS$3:$BX$82,6,FALSE)=0),0,IF(VLOOKUP($A85,Min_pix_val_per_plot!$BS$3:$BX$82,2,FALSE)&lt;1200,0,1)))</f>
        <v>0</v>
      </c>
      <c r="BC85" s="43">
        <f>IF(BB85=1,($R85-Image_corners!AE$3)/Image_corners!AE$2,-99)</f>
        <v>-99</v>
      </c>
      <c r="BD85" s="43">
        <f>IF(BB85=1,($S85-Image_corners!AE$4)/Image_corners!AE$2,-99)</f>
        <v>-99</v>
      </c>
      <c r="BE85" s="43">
        <f>IF(ISNA(VLOOKUP($A85,Min_pix_val_per_plot!$BZ$3:$CE$66,4,FALSE)),0,IF(OR(VLOOKUP($A85,Min_pix_val_per_plot!$BZ$3:$CE$66,4,FALSE)=0,VLOOKUP($A85,Min_pix_val_per_plot!$BZ$3:$CE$66,5,FALSE)=0,VLOOKUP($A85,Min_pix_val_per_plot!$BZ$3:$CE$66,6,FALSE)=0),0,IF(VLOOKUP($A85,Min_pix_val_per_plot!$BZ$3:$CE$66,2,FALSE)&lt;1200,0,1)))</f>
        <v>0</v>
      </c>
      <c r="BF85" s="43">
        <f>IF(BE85=1,($R85-Image_corners!AH$3)/Image_corners!AH$2,-99)</f>
        <v>-99</v>
      </c>
      <c r="BG85" s="43">
        <f>IF(BE85=1,($S85-Image_corners!AH$4)/Image_corners!AH$2,-99)</f>
        <v>-99</v>
      </c>
    </row>
    <row r="86" spans="1:59">
      <c r="A86" s="36">
        <v>82</v>
      </c>
      <c r="B86" s="36">
        <v>2514730.4500000002</v>
      </c>
      <c r="C86" s="36">
        <v>6861293.8140000002</v>
      </c>
      <c r="D86" s="36">
        <v>171.32493529999999</v>
      </c>
      <c r="E86" s="36">
        <v>1</v>
      </c>
      <c r="F86" s="36">
        <v>1</v>
      </c>
      <c r="G86" s="36">
        <v>2</v>
      </c>
      <c r="H86" s="39">
        <v>1681</v>
      </c>
      <c r="I86" s="39">
        <v>0.27781082688875702</v>
      </c>
      <c r="J86" s="39">
        <v>19.1770037841797</v>
      </c>
      <c r="K86" s="39">
        <v>14.049458193331199</v>
      </c>
      <c r="L86" s="39">
        <v>17.323754425048801</v>
      </c>
      <c r="M86" s="39">
        <v>2603</v>
      </c>
      <c r="N86" s="39">
        <v>0.43373031117940802</v>
      </c>
      <c r="O86" s="39">
        <v>18.7510089111328</v>
      </c>
      <c r="P86" s="39">
        <v>13.884737176571701</v>
      </c>
      <c r="Q86" s="39">
        <v>16.435004730224598</v>
      </c>
      <c r="R86" s="41">
        <f t="shared" si="6"/>
        <v>356713.70497663086</v>
      </c>
      <c r="S86" s="41">
        <f t="shared" si="7"/>
        <v>6861381.2942056712</v>
      </c>
      <c r="T86" s="41">
        <f t="shared" si="8"/>
        <v>0.88874969482420241</v>
      </c>
      <c r="U86" s="41">
        <f t="shared" si="9"/>
        <v>-0.155919484290651</v>
      </c>
      <c r="V86" s="41">
        <f t="shared" si="10"/>
        <v>1</v>
      </c>
      <c r="W86" s="41">
        <f t="shared" si="11"/>
        <v>1</v>
      </c>
      <c r="X86" s="43">
        <f>IF(ISNA(VLOOKUP($A86,Min_pix_val_per_plot!$A$3:$F$241,4,FALSE)),0,IF(OR(VLOOKUP($A86,Min_pix_val_per_plot!$A$3:$F$241,4,FALSE)=0,VLOOKUP($A86,Min_pix_val_per_plot!$A$3:$F$241,5,FALSE)=0,VLOOKUP($A86,Min_pix_val_per_plot!$A$3:$F$241,6,FALSE)=0),0,IF(VLOOKUP($A86,Min_pix_val_per_plot!$A$3:$F$241,2,FALSE)&lt;1200,0,1)))</f>
        <v>0</v>
      </c>
      <c r="Y86" s="43">
        <f>IF(X86=1,($R86-Image_corners!A$3)/Image_corners!A$2,-99)</f>
        <v>-99</v>
      </c>
      <c r="Z86" s="43">
        <f>IF(X86=1,($S86-Image_corners!A$4)/Image_corners!A$2,-99)</f>
        <v>-99</v>
      </c>
      <c r="AA86" s="43">
        <f>IF(ISNA(VLOOKUP($A86,Min_pix_val_per_plot!$H$3:$M$299,4,FALSE)),0,IF(OR(VLOOKUP($A86,Min_pix_val_per_plot!$H$3:$M$299,4,FALSE)=0,VLOOKUP($A86,Min_pix_val_per_plot!$H$3:$M$299,5,FALSE)=0,VLOOKUP($A86,Min_pix_val_per_plot!$H$3:$M$299,6,FALSE)=0),0,IF(VLOOKUP($A86,Min_pix_val_per_plot!$H$3:$M$299,2,FALSE)&lt;1200,0,1)))</f>
        <v>0</v>
      </c>
      <c r="AB86" s="43">
        <f>IF(AA86=1,($R86-Image_corners!D$3)/Image_corners!D$2,-99)</f>
        <v>-99</v>
      </c>
      <c r="AC86" s="43">
        <f>IF(AA86=1,($S86-Image_corners!D$4)/Image_corners!D$2,-99)</f>
        <v>-99</v>
      </c>
      <c r="AD86" s="43">
        <f>IF(ISNA(VLOOKUP($A86,Min_pix_val_per_plot!$O$3:$T$327,4,FALSE)),0,IF(OR(VLOOKUP($A86,Min_pix_val_per_plot!$O$3:$T$327,4,FALSE)=0,VLOOKUP($A86,Min_pix_val_per_plot!$O$3:$T$327,5,FALSE)=0,VLOOKUP($A86,Min_pix_val_per_plot!$O$3:$T$327,6,FALSE)=0),0,IF(VLOOKUP($A86,Min_pix_val_per_plot!$O$3:$T$327,2,FALSE)&lt;1200,0,1)))</f>
        <v>0</v>
      </c>
      <c r="AE86" s="43">
        <f>IF(AD86=1,($R86-Image_corners!G$3)/Image_corners!G$2,-99)</f>
        <v>-99</v>
      </c>
      <c r="AF86" s="43">
        <f>IF(AD86=1,($S86-Image_corners!G$4)/Image_corners!G$2,-99)</f>
        <v>-99</v>
      </c>
      <c r="AG86" s="43">
        <f>IF(ISNA(VLOOKUP($A86,Min_pix_val_per_plot!$V$3:$AA$335,4,FALSE)),0,IF(OR(VLOOKUP($A86,Min_pix_val_per_plot!$V$3:$AA$335,4,FALSE)=0,VLOOKUP($A86,Min_pix_val_per_plot!$V$3:$AA$335,5,FALSE)=0,VLOOKUP($A86,Min_pix_val_per_plot!$V$3:$AA$335,6,FALSE)=0),0,IF(VLOOKUP($A86,Min_pix_val_per_plot!$V$3:$AA$335,2,FALSE)&lt;1200,0,1)))</f>
        <v>0</v>
      </c>
      <c r="AH86" s="43">
        <f>IF(AG86=1,($R86-Image_corners!J$3)/Image_corners!J$2,-99)</f>
        <v>-99</v>
      </c>
      <c r="AI86" s="43">
        <f>IF(AG86=1,($S86-Image_corners!J$4)/Image_corners!J$2,-99)</f>
        <v>-99</v>
      </c>
      <c r="AJ86" s="43">
        <f>IF(ISNA(VLOOKUP($A86,Min_pix_val_per_plot!$AC$3:$AH$345,4,FALSE)),0,IF(OR(VLOOKUP($A86,Min_pix_val_per_plot!$AC$3:$AH$345,4,FALSE)=0,VLOOKUP($A86,Min_pix_val_per_plot!$AC$3:$AH$345,5,FALSE)=0,VLOOKUP($A86,Min_pix_val_per_plot!$AC$3:$AH$345,6,FALSE)=0),0,IF(VLOOKUP($A86,Min_pix_val_per_plot!$AC$3:$AH$345,2,FALSE)&lt;1200,0,1)))</f>
        <v>0</v>
      </c>
      <c r="AK86" s="43">
        <f>IF(AJ86=1,($R86-Image_corners!M$3)/Image_corners!M$2,-99)</f>
        <v>-99</v>
      </c>
      <c r="AL86" s="43">
        <f>IF(AJ86=1,($S86-Image_corners!M$4)/Image_corners!M$2,-99)</f>
        <v>-99</v>
      </c>
      <c r="AM86" s="43">
        <f>IF(ISNA(VLOOKUP($A86,Min_pix_val_per_plot!$AJ$3:$AO$325,4,FALSE)),0,IF(OR(VLOOKUP($A86,Min_pix_val_per_plot!$AJ$3:$AO$325,4,FALSE)=0,VLOOKUP($A86,Min_pix_val_per_plot!$AJ$3:$AO$325,5,FALSE)=0,VLOOKUP($A86,Min_pix_val_per_plot!$AJ$3:$AO$325,6,FALSE)=0),0,IF(VLOOKUP($A86,Min_pix_val_per_plot!$AJ$3:$AO$325,2,FALSE)&lt;1200,0,1)))</f>
        <v>0</v>
      </c>
      <c r="AN86" s="43">
        <f>IF(AM86=1,($R86-Image_corners!P$3)/Image_corners!P$2,-99)</f>
        <v>-99</v>
      </c>
      <c r="AO86" s="43">
        <f>IF(AM86=1,($S86-Image_corners!P$4)/Image_corners!P$2,-99)</f>
        <v>-99</v>
      </c>
      <c r="AP86" s="43">
        <f>IF(ISNA(VLOOKUP($A86,Min_pix_val_per_plot!$AQ$3:$AV$386,4,FALSE)),0,IF(OR(VLOOKUP($A86,Min_pix_val_per_plot!$AQ$3:$AV$386,4,FALSE)=0,VLOOKUP($A86,Min_pix_val_per_plot!$AQ$3:$AV$386,5,FALSE)=0,VLOOKUP($A86,Min_pix_val_per_plot!$AQ$3:$AV$386,6,FALSE)=0),0,IF(VLOOKUP($A86,Min_pix_val_per_plot!$AQ$3:$AV$386,2,FALSE)&lt;1200,0,1)))</f>
        <v>0</v>
      </c>
      <c r="AQ86" s="43">
        <f>IF(AP86=1,($R86-Image_corners!S$3)/Image_corners!S$2,-99)</f>
        <v>-99</v>
      </c>
      <c r="AR86" s="43">
        <f>IF(AP86=1,($S86-Image_corners!S$4)/Image_corners!S$2,-99)</f>
        <v>-99</v>
      </c>
      <c r="AS86" s="43">
        <f>IF(ISNA(VLOOKUP($A86,Min_pix_val_per_plot!$AX$3:$BC$331,4,FALSE)),0,IF(OR(VLOOKUP($A86,Min_pix_val_per_plot!$AX$3:$BC$331,4,FALSE)=0,VLOOKUP($A86,Min_pix_val_per_plot!$AX$3:$BC$331,5,FALSE)=0,VLOOKUP($A86,Min_pix_val_per_plot!$AX$3:$BC$331,6,FALSE)=0),0,IF(VLOOKUP($A86,Min_pix_val_per_plot!$AX$3:$BC$331,2,FALSE)&lt;1200,0,1)))</f>
        <v>1</v>
      </c>
      <c r="AT86" s="43">
        <f>IF(AS86=1,($R86-Image_corners!V$3)/Image_corners!V$2,-99)</f>
        <v>1417.9099532617256</v>
      </c>
      <c r="AU86" s="43">
        <f>IF(AS86=1,($S86-Image_corners!V$4)/Image_corners!V$2,-99)</f>
        <v>-1685.9115886576474</v>
      </c>
      <c r="AV86" s="43">
        <f>IF(ISNA(VLOOKUP($A86,Min_pix_val_per_plot!$BE$3:$BJ$296,4,FALSE)),0,IF(OR(VLOOKUP($A86,Min_pix_val_per_plot!$BE$3:$BJ$296,4,FALSE)=0,VLOOKUP($A86,Min_pix_val_per_plot!$BE$3:$BJ$296,5,FALSE)=0,VLOOKUP($A86,Min_pix_val_per_plot!$BE$3:$BJ$296,6,FALSE)=0),0,IF(VLOOKUP($A86,Min_pix_val_per_plot!$BE$3:$BJ$296,2,FALSE)&lt;1200,0,1)))</f>
        <v>0</v>
      </c>
      <c r="AW86" s="43">
        <f>IF(AV86=1,($R86-Image_corners!Y$3)/Image_corners!Y$2,-99)</f>
        <v>-99</v>
      </c>
      <c r="AX86" s="43">
        <f>IF(AV86=1,($S86-Image_corners!Y$4)/Image_corners!Y$2,-99)</f>
        <v>-99</v>
      </c>
      <c r="AY86" s="43">
        <f>IF(ISNA(VLOOKUP($A86,Min_pix_val_per_plot!$BL$3:$BQ$59,4,FALSE)),0,IF(OR(VLOOKUP($A86,Min_pix_val_per_plot!$BL$3:$BQ$59,4,FALSE)=0,VLOOKUP($A86,Min_pix_val_per_plot!$BL$3:$BQ$59,5,FALSE)=0,VLOOKUP($A86,Min_pix_val_per_plot!$BL$3:$BQ$59,6,FALSE)=0),0,IF(VLOOKUP($A86,Min_pix_val_per_plot!$BL$3:$BQ$59,2,FALSE)&lt;1200,0,1)))</f>
        <v>0</v>
      </c>
      <c r="AZ86" s="43">
        <f>IF(AY86=1,($R86-Image_corners!AB$3)/Image_corners!AB$2,-99)</f>
        <v>-99</v>
      </c>
      <c r="BA86" s="43">
        <f>IF(AY86=1,($S86-Image_corners!AB$4)/Image_corners!AB$2,-99)</f>
        <v>-99</v>
      </c>
      <c r="BB86" s="43">
        <f>IF(ISNA(VLOOKUP($A86,Min_pix_val_per_plot!$BS$3:$BX$82,4,FALSE)),0,IF(OR(VLOOKUP($A86,Min_pix_val_per_plot!$BS$3:$BX$82,4,FALSE)=0,VLOOKUP($A86,Min_pix_val_per_plot!$BS$3:$BX$82,5,FALSE)=0,VLOOKUP($A86,Min_pix_val_per_plot!$BS$3:$BX$82,6,FALSE)=0),0,IF(VLOOKUP($A86,Min_pix_val_per_plot!$BS$3:$BX$82,2,FALSE)&lt;1200,0,1)))</f>
        <v>0</v>
      </c>
      <c r="BC86" s="43">
        <f>IF(BB86=1,($R86-Image_corners!AE$3)/Image_corners!AE$2,-99)</f>
        <v>-99</v>
      </c>
      <c r="BD86" s="43">
        <f>IF(BB86=1,($S86-Image_corners!AE$4)/Image_corners!AE$2,-99)</f>
        <v>-99</v>
      </c>
      <c r="BE86" s="43">
        <f>IF(ISNA(VLOOKUP($A86,Min_pix_val_per_plot!$BZ$3:$CE$66,4,FALSE)),0,IF(OR(VLOOKUP($A86,Min_pix_val_per_plot!$BZ$3:$CE$66,4,FALSE)=0,VLOOKUP($A86,Min_pix_val_per_plot!$BZ$3:$CE$66,5,FALSE)=0,VLOOKUP($A86,Min_pix_val_per_plot!$BZ$3:$CE$66,6,FALSE)=0),0,IF(VLOOKUP($A86,Min_pix_val_per_plot!$BZ$3:$CE$66,2,FALSE)&lt;1200,0,1)))</f>
        <v>0</v>
      </c>
      <c r="BF86" s="43">
        <f>IF(BE86=1,($R86-Image_corners!AH$3)/Image_corners!AH$2,-99)</f>
        <v>-99</v>
      </c>
      <c r="BG86" s="43">
        <f>IF(BE86=1,($S86-Image_corners!AH$4)/Image_corners!AH$2,-99)</f>
        <v>-99</v>
      </c>
    </row>
    <row r="87" spans="1:59">
      <c r="A87" s="36">
        <v>83</v>
      </c>
      <c r="B87" s="36">
        <v>2514777.64</v>
      </c>
      <c r="C87" s="36">
        <v>6861357.9349999996</v>
      </c>
      <c r="D87" s="36">
        <v>174.43513300000001</v>
      </c>
      <c r="E87" s="36">
        <v>1</v>
      </c>
      <c r="F87" s="36">
        <v>1</v>
      </c>
      <c r="G87" s="36">
        <v>2</v>
      </c>
      <c r="H87" s="39">
        <v>485</v>
      </c>
      <c r="I87" s="39">
        <v>0.41443298969072201</v>
      </c>
      <c r="J87" s="39">
        <v>17.056993408203098</v>
      </c>
      <c r="K87" s="39">
        <v>12.480077828420701</v>
      </c>
      <c r="L87" s="39">
        <v>15.5621089172363</v>
      </c>
      <c r="M87" s="39">
        <v>2556</v>
      </c>
      <c r="N87" s="39">
        <v>0.52503912363067295</v>
      </c>
      <c r="O87" s="39">
        <v>16.2850054931641</v>
      </c>
      <c r="P87" s="39">
        <v>11.8298240508279</v>
      </c>
      <c r="Q87" s="39">
        <v>14.867151184081999</v>
      </c>
      <c r="R87" s="41">
        <f t="shared" si="6"/>
        <v>356763.79512727534</v>
      </c>
      <c r="S87" s="41">
        <f t="shared" si="7"/>
        <v>6861443.1593837356</v>
      </c>
      <c r="T87" s="41">
        <f t="shared" si="8"/>
        <v>0.69495773315430043</v>
      </c>
      <c r="U87" s="41">
        <f t="shared" si="9"/>
        <v>-0.11060613393995095</v>
      </c>
      <c r="V87" s="41">
        <f t="shared" si="10"/>
        <v>1</v>
      </c>
      <c r="W87" s="41">
        <f t="shared" si="11"/>
        <v>1</v>
      </c>
      <c r="X87" s="43">
        <f>IF(ISNA(VLOOKUP($A87,Min_pix_val_per_plot!$A$3:$F$241,4,FALSE)),0,IF(OR(VLOOKUP($A87,Min_pix_val_per_plot!$A$3:$F$241,4,FALSE)=0,VLOOKUP($A87,Min_pix_val_per_plot!$A$3:$F$241,5,FALSE)=0,VLOOKUP($A87,Min_pix_val_per_plot!$A$3:$F$241,6,FALSE)=0),0,IF(VLOOKUP($A87,Min_pix_val_per_plot!$A$3:$F$241,2,FALSE)&lt;1200,0,1)))</f>
        <v>0</v>
      </c>
      <c r="Y87" s="43">
        <f>IF(X87=1,($R87-Image_corners!A$3)/Image_corners!A$2,-99)</f>
        <v>-99</v>
      </c>
      <c r="Z87" s="43">
        <f>IF(X87=1,($S87-Image_corners!A$4)/Image_corners!A$2,-99)</f>
        <v>-99</v>
      </c>
      <c r="AA87" s="43">
        <f>IF(ISNA(VLOOKUP($A87,Min_pix_val_per_plot!$H$3:$M$299,4,FALSE)),0,IF(OR(VLOOKUP($A87,Min_pix_val_per_plot!$H$3:$M$299,4,FALSE)=0,VLOOKUP($A87,Min_pix_val_per_plot!$H$3:$M$299,5,FALSE)=0,VLOOKUP($A87,Min_pix_val_per_plot!$H$3:$M$299,6,FALSE)=0),0,IF(VLOOKUP($A87,Min_pix_val_per_plot!$H$3:$M$299,2,FALSE)&lt;1200,0,1)))</f>
        <v>0</v>
      </c>
      <c r="AB87" s="43">
        <f>IF(AA87=1,($R87-Image_corners!D$3)/Image_corners!D$2,-99)</f>
        <v>-99</v>
      </c>
      <c r="AC87" s="43">
        <f>IF(AA87=1,($S87-Image_corners!D$4)/Image_corners!D$2,-99)</f>
        <v>-99</v>
      </c>
      <c r="AD87" s="43">
        <f>IF(ISNA(VLOOKUP($A87,Min_pix_val_per_plot!$O$3:$T$327,4,FALSE)),0,IF(OR(VLOOKUP($A87,Min_pix_val_per_plot!$O$3:$T$327,4,FALSE)=0,VLOOKUP($A87,Min_pix_val_per_plot!$O$3:$T$327,5,FALSE)=0,VLOOKUP($A87,Min_pix_val_per_plot!$O$3:$T$327,6,FALSE)=0),0,IF(VLOOKUP($A87,Min_pix_val_per_plot!$O$3:$T$327,2,FALSE)&lt;1200,0,1)))</f>
        <v>0</v>
      </c>
      <c r="AE87" s="43">
        <f>IF(AD87=1,($R87-Image_corners!G$3)/Image_corners!G$2,-99)</f>
        <v>-99</v>
      </c>
      <c r="AF87" s="43">
        <f>IF(AD87=1,($S87-Image_corners!G$4)/Image_corners!G$2,-99)</f>
        <v>-99</v>
      </c>
      <c r="AG87" s="43">
        <f>IF(ISNA(VLOOKUP($A87,Min_pix_val_per_plot!$V$3:$AA$335,4,FALSE)),0,IF(OR(VLOOKUP($A87,Min_pix_val_per_plot!$V$3:$AA$335,4,FALSE)=0,VLOOKUP($A87,Min_pix_val_per_plot!$V$3:$AA$335,5,FALSE)=0,VLOOKUP($A87,Min_pix_val_per_plot!$V$3:$AA$335,6,FALSE)=0),0,IF(VLOOKUP($A87,Min_pix_val_per_plot!$V$3:$AA$335,2,FALSE)&lt;1200,0,1)))</f>
        <v>0</v>
      </c>
      <c r="AH87" s="43">
        <f>IF(AG87=1,($R87-Image_corners!J$3)/Image_corners!J$2,-99)</f>
        <v>-99</v>
      </c>
      <c r="AI87" s="43">
        <f>IF(AG87=1,($S87-Image_corners!J$4)/Image_corners!J$2,-99)</f>
        <v>-99</v>
      </c>
      <c r="AJ87" s="43">
        <f>IF(ISNA(VLOOKUP($A87,Min_pix_val_per_plot!$AC$3:$AH$345,4,FALSE)),0,IF(OR(VLOOKUP($A87,Min_pix_val_per_plot!$AC$3:$AH$345,4,FALSE)=0,VLOOKUP($A87,Min_pix_val_per_plot!$AC$3:$AH$345,5,FALSE)=0,VLOOKUP($A87,Min_pix_val_per_plot!$AC$3:$AH$345,6,FALSE)=0),0,IF(VLOOKUP($A87,Min_pix_val_per_plot!$AC$3:$AH$345,2,FALSE)&lt;1200,0,1)))</f>
        <v>0</v>
      </c>
      <c r="AK87" s="43">
        <f>IF(AJ87=1,($R87-Image_corners!M$3)/Image_corners!M$2,-99)</f>
        <v>-99</v>
      </c>
      <c r="AL87" s="43">
        <f>IF(AJ87=1,($S87-Image_corners!M$4)/Image_corners!M$2,-99)</f>
        <v>-99</v>
      </c>
      <c r="AM87" s="43">
        <f>IF(ISNA(VLOOKUP($A87,Min_pix_val_per_plot!$AJ$3:$AO$325,4,FALSE)),0,IF(OR(VLOOKUP($A87,Min_pix_val_per_plot!$AJ$3:$AO$325,4,FALSE)=0,VLOOKUP($A87,Min_pix_val_per_plot!$AJ$3:$AO$325,5,FALSE)=0,VLOOKUP($A87,Min_pix_val_per_plot!$AJ$3:$AO$325,6,FALSE)=0),0,IF(VLOOKUP($A87,Min_pix_val_per_plot!$AJ$3:$AO$325,2,FALSE)&lt;1200,0,1)))</f>
        <v>0</v>
      </c>
      <c r="AN87" s="43">
        <f>IF(AM87=1,($R87-Image_corners!P$3)/Image_corners!P$2,-99)</f>
        <v>-99</v>
      </c>
      <c r="AO87" s="43">
        <f>IF(AM87=1,($S87-Image_corners!P$4)/Image_corners!P$2,-99)</f>
        <v>-99</v>
      </c>
      <c r="AP87" s="43">
        <f>IF(ISNA(VLOOKUP($A87,Min_pix_val_per_plot!$AQ$3:$AV$386,4,FALSE)),0,IF(OR(VLOOKUP($A87,Min_pix_val_per_plot!$AQ$3:$AV$386,4,FALSE)=0,VLOOKUP($A87,Min_pix_val_per_plot!$AQ$3:$AV$386,5,FALSE)=0,VLOOKUP($A87,Min_pix_val_per_plot!$AQ$3:$AV$386,6,FALSE)=0),0,IF(VLOOKUP($A87,Min_pix_val_per_plot!$AQ$3:$AV$386,2,FALSE)&lt;1200,0,1)))</f>
        <v>0</v>
      </c>
      <c r="AQ87" s="43">
        <f>IF(AP87=1,($R87-Image_corners!S$3)/Image_corners!S$2,-99)</f>
        <v>-99</v>
      </c>
      <c r="AR87" s="43">
        <f>IF(AP87=1,($S87-Image_corners!S$4)/Image_corners!S$2,-99)</f>
        <v>-99</v>
      </c>
      <c r="AS87" s="43">
        <f>IF(ISNA(VLOOKUP($A87,Min_pix_val_per_plot!$AX$3:$BC$331,4,FALSE)),0,IF(OR(VLOOKUP($A87,Min_pix_val_per_plot!$AX$3:$BC$331,4,FALSE)=0,VLOOKUP($A87,Min_pix_val_per_plot!$AX$3:$BC$331,5,FALSE)=0,VLOOKUP($A87,Min_pix_val_per_plot!$AX$3:$BC$331,6,FALSE)=0),0,IF(VLOOKUP($A87,Min_pix_val_per_plot!$AX$3:$BC$331,2,FALSE)&lt;1200,0,1)))</f>
        <v>1</v>
      </c>
      <c r="AT87" s="43">
        <f>IF(AS87=1,($R87-Image_corners!V$3)/Image_corners!V$2,-99)</f>
        <v>1518.0902545506833</v>
      </c>
      <c r="AU87" s="43">
        <f>IF(AS87=1,($S87-Image_corners!V$4)/Image_corners!V$2,-99)</f>
        <v>-1562.181232528761</v>
      </c>
      <c r="AV87" s="43">
        <f>IF(ISNA(VLOOKUP($A87,Min_pix_val_per_plot!$BE$3:$BJ$296,4,FALSE)),0,IF(OR(VLOOKUP($A87,Min_pix_val_per_plot!$BE$3:$BJ$296,4,FALSE)=0,VLOOKUP($A87,Min_pix_val_per_plot!$BE$3:$BJ$296,5,FALSE)=0,VLOOKUP($A87,Min_pix_val_per_plot!$BE$3:$BJ$296,6,FALSE)=0),0,IF(VLOOKUP($A87,Min_pix_val_per_plot!$BE$3:$BJ$296,2,FALSE)&lt;1200,0,1)))</f>
        <v>0</v>
      </c>
      <c r="AW87" s="43">
        <f>IF(AV87=1,($R87-Image_corners!Y$3)/Image_corners!Y$2,-99)</f>
        <v>-99</v>
      </c>
      <c r="AX87" s="43">
        <f>IF(AV87=1,($S87-Image_corners!Y$4)/Image_corners!Y$2,-99)</f>
        <v>-99</v>
      </c>
      <c r="AY87" s="43">
        <f>IF(ISNA(VLOOKUP($A87,Min_pix_val_per_plot!$BL$3:$BQ$59,4,FALSE)),0,IF(OR(VLOOKUP($A87,Min_pix_val_per_plot!$BL$3:$BQ$59,4,FALSE)=0,VLOOKUP($A87,Min_pix_val_per_plot!$BL$3:$BQ$59,5,FALSE)=0,VLOOKUP($A87,Min_pix_val_per_plot!$BL$3:$BQ$59,6,FALSE)=0),0,IF(VLOOKUP($A87,Min_pix_val_per_plot!$BL$3:$BQ$59,2,FALSE)&lt;1200,0,1)))</f>
        <v>0</v>
      </c>
      <c r="AZ87" s="43">
        <f>IF(AY87=1,($R87-Image_corners!AB$3)/Image_corners!AB$2,-99)</f>
        <v>-99</v>
      </c>
      <c r="BA87" s="43">
        <f>IF(AY87=1,($S87-Image_corners!AB$4)/Image_corners!AB$2,-99)</f>
        <v>-99</v>
      </c>
      <c r="BB87" s="43">
        <f>IF(ISNA(VLOOKUP($A87,Min_pix_val_per_plot!$BS$3:$BX$82,4,FALSE)),0,IF(OR(VLOOKUP($A87,Min_pix_val_per_plot!$BS$3:$BX$82,4,FALSE)=0,VLOOKUP($A87,Min_pix_val_per_plot!$BS$3:$BX$82,5,FALSE)=0,VLOOKUP($A87,Min_pix_val_per_plot!$BS$3:$BX$82,6,FALSE)=0),0,IF(VLOOKUP($A87,Min_pix_val_per_plot!$BS$3:$BX$82,2,FALSE)&lt;1200,0,1)))</f>
        <v>0</v>
      </c>
      <c r="BC87" s="43">
        <f>IF(BB87=1,($R87-Image_corners!AE$3)/Image_corners!AE$2,-99)</f>
        <v>-99</v>
      </c>
      <c r="BD87" s="43">
        <f>IF(BB87=1,($S87-Image_corners!AE$4)/Image_corners!AE$2,-99)</f>
        <v>-99</v>
      </c>
      <c r="BE87" s="43">
        <f>IF(ISNA(VLOOKUP($A87,Min_pix_val_per_plot!$BZ$3:$CE$66,4,FALSE)),0,IF(OR(VLOOKUP($A87,Min_pix_val_per_plot!$BZ$3:$CE$66,4,FALSE)=0,VLOOKUP($A87,Min_pix_val_per_plot!$BZ$3:$CE$66,5,FALSE)=0,VLOOKUP($A87,Min_pix_val_per_plot!$BZ$3:$CE$66,6,FALSE)=0),0,IF(VLOOKUP($A87,Min_pix_val_per_plot!$BZ$3:$CE$66,2,FALSE)&lt;1200,0,1)))</f>
        <v>0</v>
      </c>
      <c r="BF87" s="43">
        <f>IF(BE87=1,($R87-Image_corners!AH$3)/Image_corners!AH$2,-99)</f>
        <v>-99</v>
      </c>
      <c r="BG87" s="43">
        <f>IF(BE87=1,($S87-Image_corners!AH$4)/Image_corners!AH$2,-99)</f>
        <v>-99</v>
      </c>
    </row>
    <row r="88" spans="1:59">
      <c r="A88" s="36">
        <v>84</v>
      </c>
      <c r="B88" s="36">
        <v>2514708.9330000002</v>
      </c>
      <c r="C88" s="36">
        <v>6861455.443</v>
      </c>
      <c r="D88" s="36">
        <v>173.29419100000001</v>
      </c>
      <c r="E88" s="36">
        <v>3</v>
      </c>
      <c r="F88" s="36">
        <v>1</v>
      </c>
      <c r="G88" s="36">
        <v>2</v>
      </c>
      <c r="H88" s="39">
        <v>521</v>
      </c>
      <c r="I88" s="39">
        <v>0.14779270633397301</v>
      </c>
      <c r="J88" s="39">
        <v>23.199998779296902</v>
      </c>
      <c r="K88" s="39">
        <v>16.280690658156999</v>
      </c>
      <c r="L88" s="39">
        <v>21.794306488037101</v>
      </c>
      <c r="M88" s="39">
        <v>2496</v>
      </c>
      <c r="N88" s="39">
        <v>0.19230769230769201</v>
      </c>
      <c r="O88" s="39">
        <v>22.5990008544922</v>
      </c>
      <c r="P88" s="39">
        <v>15.0865358694773</v>
      </c>
      <c r="Q88" s="39">
        <v>20.738500518798801</v>
      </c>
      <c r="R88" s="41">
        <f t="shared" si="6"/>
        <v>356699.66974831501</v>
      </c>
      <c r="S88" s="41">
        <f t="shared" si="7"/>
        <v>6861543.7179722069</v>
      </c>
      <c r="T88" s="41">
        <f t="shared" si="8"/>
        <v>1.0558059692382997</v>
      </c>
      <c r="U88" s="41">
        <f t="shared" si="9"/>
        <v>-4.4514985973719001E-2</v>
      </c>
      <c r="V88" s="41">
        <f t="shared" si="10"/>
        <v>1</v>
      </c>
      <c r="W88" s="41">
        <f t="shared" si="11"/>
        <v>0</v>
      </c>
      <c r="X88" s="43">
        <f>IF(ISNA(VLOOKUP($A88,Min_pix_val_per_plot!$A$3:$F$241,4,FALSE)),0,IF(OR(VLOOKUP($A88,Min_pix_val_per_plot!$A$3:$F$241,4,FALSE)=0,VLOOKUP($A88,Min_pix_val_per_plot!$A$3:$F$241,5,FALSE)=0,VLOOKUP($A88,Min_pix_val_per_plot!$A$3:$F$241,6,FALSE)=0),0,IF(VLOOKUP($A88,Min_pix_val_per_plot!$A$3:$F$241,2,FALSE)&lt;1200,0,1)))</f>
        <v>0</v>
      </c>
      <c r="Y88" s="43">
        <f>IF(X88=1,($R88-Image_corners!A$3)/Image_corners!A$2,-99)</f>
        <v>-99</v>
      </c>
      <c r="Z88" s="43">
        <f>IF(X88=1,($S88-Image_corners!A$4)/Image_corners!A$2,-99)</f>
        <v>-99</v>
      </c>
      <c r="AA88" s="43">
        <f>IF(ISNA(VLOOKUP($A88,Min_pix_val_per_plot!$H$3:$M$299,4,FALSE)),0,IF(OR(VLOOKUP($A88,Min_pix_val_per_plot!$H$3:$M$299,4,FALSE)=0,VLOOKUP($A88,Min_pix_val_per_plot!$H$3:$M$299,5,FALSE)=0,VLOOKUP($A88,Min_pix_val_per_plot!$H$3:$M$299,6,FALSE)=0),0,IF(VLOOKUP($A88,Min_pix_val_per_plot!$H$3:$M$299,2,FALSE)&lt;1200,0,1)))</f>
        <v>0</v>
      </c>
      <c r="AB88" s="43">
        <f>IF(AA88=1,($R88-Image_corners!D$3)/Image_corners!D$2,-99)</f>
        <v>-99</v>
      </c>
      <c r="AC88" s="43">
        <f>IF(AA88=1,($S88-Image_corners!D$4)/Image_corners!D$2,-99)</f>
        <v>-99</v>
      </c>
      <c r="AD88" s="43">
        <f>IF(ISNA(VLOOKUP($A88,Min_pix_val_per_plot!$O$3:$T$327,4,FALSE)),0,IF(OR(VLOOKUP($A88,Min_pix_val_per_plot!$O$3:$T$327,4,FALSE)=0,VLOOKUP($A88,Min_pix_val_per_plot!$O$3:$T$327,5,FALSE)=0,VLOOKUP($A88,Min_pix_val_per_plot!$O$3:$T$327,6,FALSE)=0),0,IF(VLOOKUP($A88,Min_pix_val_per_plot!$O$3:$T$327,2,FALSE)&lt;1200,0,1)))</f>
        <v>0</v>
      </c>
      <c r="AE88" s="43">
        <f>IF(AD88=1,($R88-Image_corners!G$3)/Image_corners!G$2,-99)</f>
        <v>-99</v>
      </c>
      <c r="AF88" s="43">
        <f>IF(AD88=1,($S88-Image_corners!G$4)/Image_corners!G$2,-99)</f>
        <v>-99</v>
      </c>
      <c r="AG88" s="43">
        <f>IF(ISNA(VLOOKUP($A88,Min_pix_val_per_plot!$V$3:$AA$335,4,FALSE)),0,IF(OR(VLOOKUP($A88,Min_pix_val_per_plot!$V$3:$AA$335,4,FALSE)=0,VLOOKUP($A88,Min_pix_val_per_plot!$V$3:$AA$335,5,FALSE)=0,VLOOKUP($A88,Min_pix_val_per_plot!$V$3:$AA$335,6,FALSE)=0),0,IF(VLOOKUP($A88,Min_pix_val_per_plot!$V$3:$AA$335,2,FALSE)&lt;1200,0,1)))</f>
        <v>0</v>
      </c>
      <c r="AH88" s="43">
        <f>IF(AG88=1,($R88-Image_corners!J$3)/Image_corners!J$2,-99)</f>
        <v>-99</v>
      </c>
      <c r="AI88" s="43">
        <f>IF(AG88=1,($S88-Image_corners!J$4)/Image_corners!J$2,-99)</f>
        <v>-99</v>
      </c>
      <c r="AJ88" s="43">
        <f>IF(ISNA(VLOOKUP($A88,Min_pix_val_per_plot!$AC$3:$AH$345,4,FALSE)),0,IF(OR(VLOOKUP($A88,Min_pix_val_per_plot!$AC$3:$AH$345,4,FALSE)=0,VLOOKUP($A88,Min_pix_val_per_plot!$AC$3:$AH$345,5,FALSE)=0,VLOOKUP($A88,Min_pix_val_per_plot!$AC$3:$AH$345,6,FALSE)=0),0,IF(VLOOKUP($A88,Min_pix_val_per_plot!$AC$3:$AH$345,2,FALSE)&lt;1200,0,1)))</f>
        <v>0</v>
      </c>
      <c r="AK88" s="43">
        <f>IF(AJ88=1,($R88-Image_corners!M$3)/Image_corners!M$2,-99)</f>
        <v>-99</v>
      </c>
      <c r="AL88" s="43">
        <f>IF(AJ88=1,($S88-Image_corners!M$4)/Image_corners!M$2,-99)</f>
        <v>-99</v>
      </c>
      <c r="AM88" s="43">
        <f>IF(ISNA(VLOOKUP($A88,Min_pix_val_per_plot!$AJ$3:$AO$325,4,FALSE)),0,IF(OR(VLOOKUP($A88,Min_pix_val_per_plot!$AJ$3:$AO$325,4,FALSE)=0,VLOOKUP($A88,Min_pix_val_per_plot!$AJ$3:$AO$325,5,FALSE)=0,VLOOKUP($A88,Min_pix_val_per_plot!$AJ$3:$AO$325,6,FALSE)=0),0,IF(VLOOKUP($A88,Min_pix_val_per_plot!$AJ$3:$AO$325,2,FALSE)&lt;1200,0,1)))</f>
        <v>0</v>
      </c>
      <c r="AN88" s="43">
        <f>IF(AM88=1,($R88-Image_corners!P$3)/Image_corners!P$2,-99)</f>
        <v>-99</v>
      </c>
      <c r="AO88" s="43">
        <f>IF(AM88=1,($S88-Image_corners!P$4)/Image_corners!P$2,-99)</f>
        <v>-99</v>
      </c>
      <c r="AP88" s="43">
        <f>IF(ISNA(VLOOKUP($A88,Min_pix_val_per_plot!$AQ$3:$AV$386,4,FALSE)),0,IF(OR(VLOOKUP($A88,Min_pix_val_per_plot!$AQ$3:$AV$386,4,FALSE)=0,VLOOKUP($A88,Min_pix_val_per_plot!$AQ$3:$AV$386,5,FALSE)=0,VLOOKUP($A88,Min_pix_val_per_plot!$AQ$3:$AV$386,6,FALSE)=0),0,IF(VLOOKUP($A88,Min_pix_val_per_plot!$AQ$3:$AV$386,2,FALSE)&lt;1200,0,1)))</f>
        <v>0</v>
      </c>
      <c r="AQ88" s="43">
        <f>IF(AP88=1,($R88-Image_corners!S$3)/Image_corners!S$2,-99)</f>
        <v>-99</v>
      </c>
      <c r="AR88" s="43">
        <f>IF(AP88=1,($S88-Image_corners!S$4)/Image_corners!S$2,-99)</f>
        <v>-99</v>
      </c>
      <c r="AS88" s="43">
        <f>IF(ISNA(VLOOKUP($A88,Min_pix_val_per_plot!$AX$3:$BC$331,4,FALSE)),0,IF(OR(VLOOKUP($A88,Min_pix_val_per_plot!$AX$3:$BC$331,4,FALSE)=0,VLOOKUP($A88,Min_pix_val_per_plot!$AX$3:$BC$331,5,FALSE)=0,VLOOKUP($A88,Min_pix_val_per_plot!$AX$3:$BC$331,6,FALSE)=0),0,IF(VLOOKUP($A88,Min_pix_val_per_plot!$AX$3:$BC$331,2,FALSE)&lt;1200,0,1)))</f>
        <v>0</v>
      </c>
      <c r="AT88" s="43">
        <f>IF(AS88=1,($R88-Image_corners!V$3)/Image_corners!V$2,-99)</f>
        <v>-99</v>
      </c>
      <c r="AU88" s="43">
        <f>IF(AS88=1,($S88-Image_corners!V$4)/Image_corners!V$2,-99)</f>
        <v>-99</v>
      </c>
      <c r="AV88" s="43">
        <f>IF(ISNA(VLOOKUP($A88,Min_pix_val_per_plot!$BE$3:$BJ$296,4,FALSE)),0,IF(OR(VLOOKUP($A88,Min_pix_val_per_plot!$BE$3:$BJ$296,4,FALSE)=0,VLOOKUP($A88,Min_pix_val_per_plot!$BE$3:$BJ$296,5,FALSE)=0,VLOOKUP($A88,Min_pix_val_per_plot!$BE$3:$BJ$296,6,FALSE)=0),0,IF(VLOOKUP($A88,Min_pix_val_per_plot!$BE$3:$BJ$296,2,FALSE)&lt;1200,0,1)))</f>
        <v>0</v>
      </c>
      <c r="AW88" s="43">
        <f>IF(AV88=1,($R88-Image_corners!Y$3)/Image_corners!Y$2,-99)</f>
        <v>-99</v>
      </c>
      <c r="AX88" s="43">
        <f>IF(AV88=1,($S88-Image_corners!Y$4)/Image_corners!Y$2,-99)</f>
        <v>-99</v>
      </c>
      <c r="AY88" s="43">
        <f>IF(ISNA(VLOOKUP($A88,Min_pix_val_per_plot!$BL$3:$BQ$59,4,FALSE)),0,IF(OR(VLOOKUP($A88,Min_pix_val_per_plot!$BL$3:$BQ$59,4,FALSE)=0,VLOOKUP($A88,Min_pix_val_per_plot!$BL$3:$BQ$59,5,FALSE)=0,VLOOKUP($A88,Min_pix_val_per_plot!$BL$3:$BQ$59,6,FALSE)=0),0,IF(VLOOKUP($A88,Min_pix_val_per_plot!$BL$3:$BQ$59,2,FALSE)&lt;1200,0,1)))</f>
        <v>0</v>
      </c>
      <c r="AZ88" s="43">
        <f>IF(AY88=1,($R88-Image_corners!AB$3)/Image_corners!AB$2,-99)</f>
        <v>-99</v>
      </c>
      <c r="BA88" s="43">
        <f>IF(AY88=1,($S88-Image_corners!AB$4)/Image_corners!AB$2,-99)</f>
        <v>-99</v>
      </c>
      <c r="BB88" s="43">
        <f>IF(ISNA(VLOOKUP($A88,Min_pix_val_per_plot!$BS$3:$BX$82,4,FALSE)),0,IF(OR(VLOOKUP($A88,Min_pix_val_per_plot!$BS$3:$BX$82,4,FALSE)=0,VLOOKUP($A88,Min_pix_val_per_plot!$BS$3:$BX$82,5,FALSE)=0,VLOOKUP($A88,Min_pix_val_per_plot!$BS$3:$BX$82,6,FALSE)=0),0,IF(VLOOKUP($A88,Min_pix_val_per_plot!$BS$3:$BX$82,2,FALSE)&lt;1200,0,1)))</f>
        <v>0</v>
      </c>
      <c r="BC88" s="43">
        <f>IF(BB88=1,($R88-Image_corners!AE$3)/Image_corners!AE$2,-99)</f>
        <v>-99</v>
      </c>
      <c r="BD88" s="43">
        <f>IF(BB88=1,($S88-Image_corners!AE$4)/Image_corners!AE$2,-99)</f>
        <v>-99</v>
      </c>
      <c r="BE88" s="43">
        <f>IF(ISNA(VLOOKUP($A88,Min_pix_val_per_plot!$BZ$3:$CE$66,4,FALSE)),0,IF(OR(VLOOKUP($A88,Min_pix_val_per_plot!$BZ$3:$CE$66,4,FALSE)=0,VLOOKUP($A88,Min_pix_val_per_plot!$BZ$3:$CE$66,5,FALSE)=0,VLOOKUP($A88,Min_pix_val_per_plot!$BZ$3:$CE$66,6,FALSE)=0),0,IF(VLOOKUP($A88,Min_pix_val_per_plot!$BZ$3:$CE$66,2,FALSE)&lt;1200,0,1)))</f>
        <v>0</v>
      </c>
      <c r="BF88" s="43">
        <f>IF(BE88=1,($R88-Image_corners!AH$3)/Image_corners!AH$2,-99)</f>
        <v>-99</v>
      </c>
      <c r="BG88" s="43">
        <f>IF(BE88=1,($S88-Image_corners!AH$4)/Image_corners!AH$2,-99)</f>
        <v>-99</v>
      </c>
    </row>
    <row r="89" spans="1:59">
      <c r="A89" s="36">
        <v>85</v>
      </c>
      <c r="B89" s="36">
        <v>2514713.5070000002</v>
      </c>
      <c r="C89" s="36">
        <v>6861582.0020000003</v>
      </c>
      <c r="D89" s="36">
        <v>168.2221806</v>
      </c>
      <c r="E89" s="36">
        <v>1</v>
      </c>
      <c r="F89" s="36">
        <v>1</v>
      </c>
      <c r="G89" s="36">
        <v>2</v>
      </c>
      <c r="H89" s="39">
        <v>469</v>
      </c>
      <c r="I89" s="39">
        <v>0.43283582089552203</v>
      </c>
      <c r="J89" s="39">
        <v>12.8759936523438</v>
      </c>
      <c r="K89" s="39">
        <v>8.7922445839329892</v>
      </c>
      <c r="L89" s="39">
        <v>11.8099955749512</v>
      </c>
      <c r="M89" s="39">
        <v>2779</v>
      </c>
      <c r="N89" s="39">
        <v>0.50989564591579695</v>
      </c>
      <c r="O89" s="39">
        <v>12.4520129394531</v>
      </c>
      <c r="P89" s="39">
        <v>8.0486907336085398</v>
      </c>
      <c r="Q89" s="39">
        <v>11.1513598632813</v>
      </c>
      <c r="R89" s="41">
        <f t="shared" si="6"/>
        <v>356710.07599792496</v>
      </c>
      <c r="S89" s="41">
        <f t="shared" si="7"/>
        <v>6861669.9109007148</v>
      </c>
      <c r="T89" s="41">
        <f t="shared" si="8"/>
        <v>0.6586357116699002</v>
      </c>
      <c r="U89" s="41">
        <f t="shared" si="9"/>
        <v>-7.7059825020274919E-2</v>
      </c>
      <c r="V89" s="41">
        <f t="shared" si="10"/>
        <v>1</v>
      </c>
      <c r="W89" s="41">
        <f t="shared" si="11"/>
        <v>1</v>
      </c>
      <c r="X89" s="43">
        <f>IF(ISNA(VLOOKUP($A89,Min_pix_val_per_plot!$A$3:$F$241,4,FALSE)),0,IF(OR(VLOOKUP($A89,Min_pix_val_per_plot!$A$3:$F$241,4,FALSE)=0,VLOOKUP($A89,Min_pix_val_per_plot!$A$3:$F$241,5,FALSE)=0,VLOOKUP($A89,Min_pix_val_per_plot!$A$3:$F$241,6,FALSE)=0),0,IF(VLOOKUP($A89,Min_pix_val_per_plot!$A$3:$F$241,2,FALSE)&lt;1200,0,1)))</f>
        <v>0</v>
      </c>
      <c r="Y89" s="43">
        <f>IF(X89=1,($R89-Image_corners!A$3)/Image_corners!A$2,-99)</f>
        <v>-99</v>
      </c>
      <c r="Z89" s="43">
        <f>IF(X89=1,($S89-Image_corners!A$4)/Image_corners!A$2,-99)</f>
        <v>-99</v>
      </c>
      <c r="AA89" s="43">
        <f>IF(ISNA(VLOOKUP($A89,Min_pix_val_per_plot!$H$3:$M$299,4,FALSE)),0,IF(OR(VLOOKUP($A89,Min_pix_val_per_plot!$H$3:$M$299,4,FALSE)=0,VLOOKUP($A89,Min_pix_val_per_plot!$H$3:$M$299,5,FALSE)=0,VLOOKUP($A89,Min_pix_val_per_plot!$H$3:$M$299,6,FALSE)=0),0,IF(VLOOKUP($A89,Min_pix_val_per_plot!$H$3:$M$299,2,FALSE)&lt;1200,0,1)))</f>
        <v>0</v>
      </c>
      <c r="AB89" s="43">
        <f>IF(AA89=1,($R89-Image_corners!D$3)/Image_corners!D$2,-99)</f>
        <v>-99</v>
      </c>
      <c r="AC89" s="43">
        <f>IF(AA89=1,($S89-Image_corners!D$4)/Image_corners!D$2,-99)</f>
        <v>-99</v>
      </c>
      <c r="AD89" s="43">
        <f>IF(ISNA(VLOOKUP($A89,Min_pix_val_per_plot!$O$3:$T$327,4,FALSE)),0,IF(OR(VLOOKUP($A89,Min_pix_val_per_plot!$O$3:$T$327,4,FALSE)=0,VLOOKUP($A89,Min_pix_val_per_plot!$O$3:$T$327,5,FALSE)=0,VLOOKUP($A89,Min_pix_val_per_plot!$O$3:$T$327,6,FALSE)=0),0,IF(VLOOKUP($A89,Min_pix_val_per_plot!$O$3:$T$327,2,FALSE)&lt;1200,0,1)))</f>
        <v>0</v>
      </c>
      <c r="AE89" s="43">
        <f>IF(AD89=1,($R89-Image_corners!G$3)/Image_corners!G$2,-99)</f>
        <v>-99</v>
      </c>
      <c r="AF89" s="43">
        <f>IF(AD89=1,($S89-Image_corners!G$4)/Image_corners!G$2,-99)</f>
        <v>-99</v>
      </c>
      <c r="AG89" s="43">
        <f>IF(ISNA(VLOOKUP($A89,Min_pix_val_per_plot!$V$3:$AA$335,4,FALSE)),0,IF(OR(VLOOKUP($A89,Min_pix_val_per_plot!$V$3:$AA$335,4,FALSE)=0,VLOOKUP($A89,Min_pix_val_per_plot!$V$3:$AA$335,5,FALSE)=0,VLOOKUP($A89,Min_pix_val_per_plot!$V$3:$AA$335,6,FALSE)=0),0,IF(VLOOKUP($A89,Min_pix_val_per_plot!$V$3:$AA$335,2,FALSE)&lt;1200,0,1)))</f>
        <v>0</v>
      </c>
      <c r="AH89" s="43">
        <f>IF(AG89=1,($R89-Image_corners!J$3)/Image_corners!J$2,-99)</f>
        <v>-99</v>
      </c>
      <c r="AI89" s="43">
        <f>IF(AG89=1,($S89-Image_corners!J$4)/Image_corners!J$2,-99)</f>
        <v>-99</v>
      </c>
      <c r="AJ89" s="43">
        <f>IF(ISNA(VLOOKUP($A89,Min_pix_val_per_plot!$AC$3:$AH$345,4,FALSE)),0,IF(OR(VLOOKUP($A89,Min_pix_val_per_plot!$AC$3:$AH$345,4,FALSE)=0,VLOOKUP($A89,Min_pix_val_per_plot!$AC$3:$AH$345,5,FALSE)=0,VLOOKUP($A89,Min_pix_val_per_plot!$AC$3:$AH$345,6,FALSE)=0),0,IF(VLOOKUP($A89,Min_pix_val_per_plot!$AC$3:$AH$345,2,FALSE)&lt;1200,0,1)))</f>
        <v>0</v>
      </c>
      <c r="AK89" s="43">
        <f>IF(AJ89=1,($R89-Image_corners!M$3)/Image_corners!M$2,-99)</f>
        <v>-99</v>
      </c>
      <c r="AL89" s="43">
        <f>IF(AJ89=1,($S89-Image_corners!M$4)/Image_corners!M$2,-99)</f>
        <v>-99</v>
      </c>
      <c r="AM89" s="43">
        <f>IF(ISNA(VLOOKUP($A89,Min_pix_val_per_plot!$AJ$3:$AO$325,4,FALSE)),0,IF(OR(VLOOKUP($A89,Min_pix_val_per_plot!$AJ$3:$AO$325,4,FALSE)=0,VLOOKUP($A89,Min_pix_val_per_plot!$AJ$3:$AO$325,5,FALSE)=0,VLOOKUP($A89,Min_pix_val_per_plot!$AJ$3:$AO$325,6,FALSE)=0),0,IF(VLOOKUP($A89,Min_pix_val_per_plot!$AJ$3:$AO$325,2,FALSE)&lt;1200,0,1)))</f>
        <v>0</v>
      </c>
      <c r="AN89" s="43">
        <f>IF(AM89=1,($R89-Image_corners!P$3)/Image_corners!P$2,-99)</f>
        <v>-99</v>
      </c>
      <c r="AO89" s="43">
        <f>IF(AM89=1,($S89-Image_corners!P$4)/Image_corners!P$2,-99)</f>
        <v>-99</v>
      </c>
      <c r="AP89" s="43">
        <f>IF(ISNA(VLOOKUP($A89,Min_pix_val_per_plot!$AQ$3:$AV$386,4,FALSE)),0,IF(OR(VLOOKUP($A89,Min_pix_val_per_plot!$AQ$3:$AV$386,4,FALSE)=0,VLOOKUP($A89,Min_pix_val_per_plot!$AQ$3:$AV$386,5,FALSE)=0,VLOOKUP($A89,Min_pix_val_per_plot!$AQ$3:$AV$386,6,FALSE)=0),0,IF(VLOOKUP($A89,Min_pix_val_per_plot!$AQ$3:$AV$386,2,FALSE)&lt;1200,0,1)))</f>
        <v>0</v>
      </c>
      <c r="AQ89" s="43">
        <f>IF(AP89=1,($R89-Image_corners!S$3)/Image_corners!S$2,-99)</f>
        <v>-99</v>
      </c>
      <c r="AR89" s="43">
        <f>IF(AP89=1,($S89-Image_corners!S$4)/Image_corners!S$2,-99)</f>
        <v>-99</v>
      </c>
      <c r="AS89" s="43">
        <f>IF(ISNA(VLOOKUP($A89,Min_pix_val_per_plot!$AX$3:$BC$331,4,FALSE)),0,IF(OR(VLOOKUP($A89,Min_pix_val_per_plot!$AX$3:$BC$331,4,FALSE)=0,VLOOKUP($A89,Min_pix_val_per_plot!$AX$3:$BC$331,5,FALSE)=0,VLOOKUP($A89,Min_pix_val_per_plot!$AX$3:$BC$331,6,FALSE)=0),0,IF(VLOOKUP($A89,Min_pix_val_per_plot!$AX$3:$BC$331,2,FALSE)&lt;1200,0,1)))</f>
        <v>0</v>
      </c>
      <c r="AT89" s="43">
        <f>IF(AS89=1,($R89-Image_corners!V$3)/Image_corners!V$2,-99)</f>
        <v>-99</v>
      </c>
      <c r="AU89" s="43">
        <f>IF(AS89=1,($S89-Image_corners!V$4)/Image_corners!V$2,-99)</f>
        <v>-99</v>
      </c>
      <c r="AV89" s="43">
        <f>IF(ISNA(VLOOKUP($A89,Min_pix_val_per_plot!$BE$3:$BJ$296,4,FALSE)),0,IF(OR(VLOOKUP($A89,Min_pix_val_per_plot!$BE$3:$BJ$296,4,FALSE)=0,VLOOKUP($A89,Min_pix_val_per_plot!$BE$3:$BJ$296,5,FALSE)=0,VLOOKUP($A89,Min_pix_val_per_plot!$BE$3:$BJ$296,6,FALSE)=0),0,IF(VLOOKUP($A89,Min_pix_val_per_plot!$BE$3:$BJ$296,2,FALSE)&lt;1200,0,1)))</f>
        <v>1</v>
      </c>
      <c r="AW89" s="43">
        <f>IF(AV89=1,($R89-Image_corners!Y$3)/Image_corners!Y$2,-99)</f>
        <v>1410.6519958499121</v>
      </c>
      <c r="AX89" s="43">
        <f>IF(AV89=1,($S89-Image_corners!Y$4)/Image_corners!Y$2,-99)</f>
        <v>-958.67819857038558</v>
      </c>
      <c r="AY89" s="43">
        <f>IF(ISNA(VLOOKUP($A89,Min_pix_val_per_plot!$BL$3:$BQ$59,4,FALSE)),0,IF(OR(VLOOKUP($A89,Min_pix_val_per_plot!$BL$3:$BQ$59,4,FALSE)=0,VLOOKUP($A89,Min_pix_val_per_plot!$BL$3:$BQ$59,5,FALSE)=0,VLOOKUP($A89,Min_pix_val_per_plot!$BL$3:$BQ$59,6,FALSE)=0),0,IF(VLOOKUP($A89,Min_pix_val_per_plot!$BL$3:$BQ$59,2,FALSE)&lt;1200,0,1)))</f>
        <v>0</v>
      </c>
      <c r="AZ89" s="43">
        <f>IF(AY89=1,($R89-Image_corners!AB$3)/Image_corners!AB$2,-99)</f>
        <v>-99</v>
      </c>
      <c r="BA89" s="43">
        <f>IF(AY89=1,($S89-Image_corners!AB$4)/Image_corners!AB$2,-99)</f>
        <v>-99</v>
      </c>
      <c r="BB89" s="43">
        <f>IF(ISNA(VLOOKUP($A89,Min_pix_val_per_plot!$BS$3:$BX$82,4,FALSE)),0,IF(OR(VLOOKUP($A89,Min_pix_val_per_plot!$BS$3:$BX$82,4,FALSE)=0,VLOOKUP($A89,Min_pix_val_per_plot!$BS$3:$BX$82,5,FALSE)=0,VLOOKUP($A89,Min_pix_val_per_plot!$BS$3:$BX$82,6,FALSE)=0),0,IF(VLOOKUP($A89,Min_pix_val_per_plot!$BS$3:$BX$82,2,FALSE)&lt;1200,0,1)))</f>
        <v>0</v>
      </c>
      <c r="BC89" s="43">
        <f>IF(BB89=1,($R89-Image_corners!AE$3)/Image_corners!AE$2,-99)</f>
        <v>-99</v>
      </c>
      <c r="BD89" s="43">
        <f>IF(BB89=1,($S89-Image_corners!AE$4)/Image_corners!AE$2,-99)</f>
        <v>-99</v>
      </c>
      <c r="BE89" s="43">
        <f>IF(ISNA(VLOOKUP($A89,Min_pix_val_per_plot!$BZ$3:$CE$66,4,FALSE)),0,IF(OR(VLOOKUP($A89,Min_pix_val_per_plot!$BZ$3:$CE$66,4,FALSE)=0,VLOOKUP($A89,Min_pix_val_per_plot!$BZ$3:$CE$66,5,FALSE)=0,VLOOKUP($A89,Min_pix_val_per_plot!$BZ$3:$CE$66,6,FALSE)=0),0,IF(VLOOKUP($A89,Min_pix_val_per_plot!$BZ$3:$CE$66,2,FALSE)&lt;1200,0,1)))</f>
        <v>0</v>
      </c>
      <c r="BF89" s="43">
        <f>IF(BE89=1,($R89-Image_corners!AH$3)/Image_corners!AH$2,-99)</f>
        <v>-99</v>
      </c>
      <c r="BG89" s="43">
        <f>IF(BE89=1,($S89-Image_corners!AH$4)/Image_corners!AH$2,-99)</f>
        <v>-99</v>
      </c>
    </row>
    <row r="90" spans="1:59">
      <c r="A90" s="36">
        <v>86</v>
      </c>
      <c r="B90" s="36">
        <v>2514742.9819999998</v>
      </c>
      <c r="C90" s="36">
        <v>6861671.1210000003</v>
      </c>
      <c r="D90" s="36">
        <v>167.5081763</v>
      </c>
      <c r="E90" s="36">
        <v>1</v>
      </c>
      <c r="F90" s="36">
        <v>1</v>
      </c>
      <c r="G90" s="36">
        <v>1</v>
      </c>
      <c r="H90" s="39">
        <v>458</v>
      </c>
      <c r="I90" s="39">
        <v>0.45196506550218302</v>
      </c>
      <c r="J90" s="39">
        <v>11.9150103759766</v>
      </c>
      <c r="K90" s="39">
        <v>6.8106656698401897</v>
      </c>
      <c r="L90" s="39">
        <v>9.5095080566406391</v>
      </c>
      <c r="M90" s="39">
        <v>7687</v>
      </c>
      <c r="N90" s="39">
        <v>0.55262130870300497</v>
      </c>
      <c r="O90" s="39">
        <v>11.7019976806641</v>
      </c>
      <c r="P90" s="39">
        <v>6.3172206393034296</v>
      </c>
      <c r="Q90" s="39">
        <v>9.1443988037109492</v>
      </c>
      <c r="R90" s="41">
        <f t="shared" si="6"/>
        <v>356743.62585567997</v>
      </c>
      <c r="S90" s="41">
        <f t="shared" si="7"/>
        <v>6861757.560799202</v>
      </c>
      <c r="T90" s="41">
        <f t="shared" si="8"/>
        <v>0.36510925292968999</v>
      </c>
      <c r="U90" s="41">
        <f t="shared" si="9"/>
        <v>-0.10065624320082195</v>
      </c>
      <c r="V90" s="41">
        <f t="shared" si="10"/>
        <v>1</v>
      </c>
      <c r="W90" s="41">
        <f t="shared" si="11"/>
        <v>1</v>
      </c>
      <c r="X90" s="43">
        <f>IF(ISNA(VLOOKUP($A90,Min_pix_val_per_plot!$A$3:$F$241,4,FALSE)),0,IF(OR(VLOOKUP($A90,Min_pix_val_per_plot!$A$3:$F$241,4,FALSE)=0,VLOOKUP($A90,Min_pix_val_per_plot!$A$3:$F$241,5,FALSE)=0,VLOOKUP($A90,Min_pix_val_per_plot!$A$3:$F$241,6,FALSE)=0),0,IF(VLOOKUP($A90,Min_pix_val_per_plot!$A$3:$F$241,2,FALSE)&lt;1200,0,1)))</f>
        <v>0</v>
      </c>
      <c r="Y90" s="43">
        <f>IF(X90=1,($R90-Image_corners!A$3)/Image_corners!A$2,-99)</f>
        <v>-99</v>
      </c>
      <c r="Z90" s="43">
        <f>IF(X90=1,($S90-Image_corners!A$4)/Image_corners!A$2,-99)</f>
        <v>-99</v>
      </c>
      <c r="AA90" s="43">
        <f>IF(ISNA(VLOOKUP($A90,Min_pix_val_per_plot!$H$3:$M$299,4,FALSE)),0,IF(OR(VLOOKUP($A90,Min_pix_val_per_plot!$H$3:$M$299,4,FALSE)=0,VLOOKUP($A90,Min_pix_val_per_plot!$H$3:$M$299,5,FALSE)=0,VLOOKUP($A90,Min_pix_val_per_plot!$H$3:$M$299,6,FALSE)=0),0,IF(VLOOKUP($A90,Min_pix_val_per_plot!$H$3:$M$299,2,FALSE)&lt;1200,0,1)))</f>
        <v>0</v>
      </c>
      <c r="AB90" s="43">
        <f>IF(AA90=1,($R90-Image_corners!D$3)/Image_corners!D$2,-99)</f>
        <v>-99</v>
      </c>
      <c r="AC90" s="43">
        <f>IF(AA90=1,($S90-Image_corners!D$4)/Image_corners!D$2,-99)</f>
        <v>-99</v>
      </c>
      <c r="AD90" s="43">
        <f>IF(ISNA(VLOOKUP($A90,Min_pix_val_per_plot!$O$3:$T$327,4,FALSE)),0,IF(OR(VLOOKUP($A90,Min_pix_val_per_plot!$O$3:$T$327,4,FALSE)=0,VLOOKUP($A90,Min_pix_val_per_plot!$O$3:$T$327,5,FALSE)=0,VLOOKUP($A90,Min_pix_val_per_plot!$O$3:$T$327,6,FALSE)=0),0,IF(VLOOKUP($A90,Min_pix_val_per_plot!$O$3:$T$327,2,FALSE)&lt;1200,0,1)))</f>
        <v>0</v>
      </c>
      <c r="AE90" s="43">
        <f>IF(AD90=1,($R90-Image_corners!G$3)/Image_corners!G$2,-99)</f>
        <v>-99</v>
      </c>
      <c r="AF90" s="43">
        <f>IF(AD90=1,($S90-Image_corners!G$4)/Image_corners!G$2,-99)</f>
        <v>-99</v>
      </c>
      <c r="AG90" s="43">
        <f>IF(ISNA(VLOOKUP($A90,Min_pix_val_per_plot!$V$3:$AA$335,4,FALSE)),0,IF(OR(VLOOKUP($A90,Min_pix_val_per_plot!$V$3:$AA$335,4,FALSE)=0,VLOOKUP($A90,Min_pix_val_per_plot!$V$3:$AA$335,5,FALSE)=0,VLOOKUP($A90,Min_pix_val_per_plot!$V$3:$AA$335,6,FALSE)=0),0,IF(VLOOKUP($A90,Min_pix_val_per_plot!$V$3:$AA$335,2,FALSE)&lt;1200,0,1)))</f>
        <v>0</v>
      </c>
      <c r="AH90" s="43">
        <f>IF(AG90=1,($R90-Image_corners!J$3)/Image_corners!J$2,-99)</f>
        <v>-99</v>
      </c>
      <c r="AI90" s="43">
        <f>IF(AG90=1,($S90-Image_corners!J$4)/Image_corners!J$2,-99)</f>
        <v>-99</v>
      </c>
      <c r="AJ90" s="43">
        <f>IF(ISNA(VLOOKUP($A90,Min_pix_val_per_plot!$AC$3:$AH$345,4,FALSE)),0,IF(OR(VLOOKUP($A90,Min_pix_val_per_plot!$AC$3:$AH$345,4,FALSE)=0,VLOOKUP($A90,Min_pix_val_per_plot!$AC$3:$AH$345,5,FALSE)=0,VLOOKUP($A90,Min_pix_val_per_plot!$AC$3:$AH$345,6,FALSE)=0),0,IF(VLOOKUP($A90,Min_pix_val_per_plot!$AC$3:$AH$345,2,FALSE)&lt;1200,0,1)))</f>
        <v>0</v>
      </c>
      <c r="AK90" s="43">
        <f>IF(AJ90=1,($R90-Image_corners!M$3)/Image_corners!M$2,-99)</f>
        <v>-99</v>
      </c>
      <c r="AL90" s="43">
        <f>IF(AJ90=1,($S90-Image_corners!M$4)/Image_corners!M$2,-99)</f>
        <v>-99</v>
      </c>
      <c r="AM90" s="43">
        <f>IF(ISNA(VLOOKUP($A90,Min_pix_val_per_plot!$AJ$3:$AO$325,4,FALSE)),0,IF(OR(VLOOKUP($A90,Min_pix_val_per_plot!$AJ$3:$AO$325,4,FALSE)=0,VLOOKUP($A90,Min_pix_val_per_plot!$AJ$3:$AO$325,5,FALSE)=0,VLOOKUP($A90,Min_pix_val_per_plot!$AJ$3:$AO$325,6,FALSE)=0),0,IF(VLOOKUP($A90,Min_pix_val_per_plot!$AJ$3:$AO$325,2,FALSE)&lt;1200,0,1)))</f>
        <v>0</v>
      </c>
      <c r="AN90" s="43">
        <f>IF(AM90=1,($R90-Image_corners!P$3)/Image_corners!P$2,-99)</f>
        <v>-99</v>
      </c>
      <c r="AO90" s="43">
        <f>IF(AM90=1,($S90-Image_corners!P$4)/Image_corners!P$2,-99)</f>
        <v>-99</v>
      </c>
      <c r="AP90" s="43">
        <f>IF(ISNA(VLOOKUP($A90,Min_pix_val_per_plot!$AQ$3:$AV$386,4,FALSE)),0,IF(OR(VLOOKUP($A90,Min_pix_val_per_plot!$AQ$3:$AV$386,4,FALSE)=0,VLOOKUP($A90,Min_pix_val_per_plot!$AQ$3:$AV$386,5,FALSE)=0,VLOOKUP($A90,Min_pix_val_per_plot!$AQ$3:$AV$386,6,FALSE)=0),0,IF(VLOOKUP($A90,Min_pix_val_per_plot!$AQ$3:$AV$386,2,FALSE)&lt;1200,0,1)))</f>
        <v>0</v>
      </c>
      <c r="AQ90" s="43">
        <f>IF(AP90=1,($R90-Image_corners!S$3)/Image_corners!S$2,-99)</f>
        <v>-99</v>
      </c>
      <c r="AR90" s="43">
        <f>IF(AP90=1,($S90-Image_corners!S$4)/Image_corners!S$2,-99)</f>
        <v>-99</v>
      </c>
      <c r="AS90" s="43">
        <f>IF(ISNA(VLOOKUP($A90,Min_pix_val_per_plot!$AX$3:$BC$331,4,FALSE)),0,IF(OR(VLOOKUP($A90,Min_pix_val_per_plot!$AX$3:$BC$331,4,FALSE)=0,VLOOKUP($A90,Min_pix_val_per_plot!$AX$3:$BC$331,5,FALSE)=0,VLOOKUP($A90,Min_pix_val_per_plot!$AX$3:$BC$331,6,FALSE)=0),0,IF(VLOOKUP($A90,Min_pix_val_per_plot!$AX$3:$BC$331,2,FALSE)&lt;1200,0,1)))</f>
        <v>0</v>
      </c>
      <c r="AT90" s="43">
        <f>IF(AS90=1,($R90-Image_corners!V$3)/Image_corners!V$2,-99)</f>
        <v>-99</v>
      </c>
      <c r="AU90" s="43">
        <f>IF(AS90=1,($S90-Image_corners!V$4)/Image_corners!V$2,-99)</f>
        <v>-99</v>
      </c>
      <c r="AV90" s="43">
        <f>IF(ISNA(VLOOKUP($A90,Min_pix_val_per_plot!$BE$3:$BJ$296,4,FALSE)),0,IF(OR(VLOOKUP($A90,Min_pix_val_per_plot!$BE$3:$BJ$296,4,FALSE)=0,VLOOKUP($A90,Min_pix_val_per_plot!$BE$3:$BJ$296,5,FALSE)=0,VLOOKUP($A90,Min_pix_val_per_plot!$BE$3:$BJ$296,6,FALSE)=0),0,IF(VLOOKUP($A90,Min_pix_val_per_plot!$BE$3:$BJ$296,2,FALSE)&lt;1200,0,1)))</f>
        <v>1</v>
      </c>
      <c r="AW90" s="43">
        <f>IF(AV90=1,($R90-Image_corners!Y$3)/Image_corners!Y$2,-99)</f>
        <v>1477.7517113599461</v>
      </c>
      <c r="AX90" s="43">
        <f>IF(AV90=1,($S90-Image_corners!Y$4)/Image_corners!Y$2,-99)</f>
        <v>-783.37840159609914</v>
      </c>
      <c r="AY90" s="43">
        <f>IF(ISNA(VLOOKUP($A90,Min_pix_val_per_plot!$BL$3:$BQ$59,4,FALSE)),0,IF(OR(VLOOKUP($A90,Min_pix_val_per_plot!$BL$3:$BQ$59,4,FALSE)=0,VLOOKUP($A90,Min_pix_val_per_plot!$BL$3:$BQ$59,5,FALSE)=0,VLOOKUP($A90,Min_pix_val_per_plot!$BL$3:$BQ$59,6,FALSE)=0),0,IF(VLOOKUP($A90,Min_pix_val_per_plot!$BL$3:$BQ$59,2,FALSE)&lt;1200,0,1)))</f>
        <v>0</v>
      </c>
      <c r="AZ90" s="43">
        <f>IF(AY90=1,($R90-Image_corners!AB$3)/Image_corners!AB$2,-99)</f>
        <v>-99</v>
      </c>
      <c r="BA90" s="43">
        <f>IF(AY90=1,($S90-Image_corners!AB$4)/Image_corners!AB$2,-99)</f>
        <v>-99</v>
      </c>
      <c r="BB90" s="43">
        <f>IF(ISNA(VLOOKUP($A90,Min_pix_val_per_plot!$BS$3:$BX$82,4,FALSE)),0,IF(OR(VLOOKUP($A90,Min_pix_val_per_plot!$BS$3:$BX$82,4,FALSE)=0,VLOOKUP($A90,Min_pix_val_per_plot!$BS$3:$BX$82,5,FALSE)=0,VLOOKUP($A90,Min_pix_val_per_plot!$BS$3:$BX$82,6,FALSE)=0),0,IF(VLOOKUP($A90,Min_pix_val_per_plot!$BS$3:$BX$82,2,FALSE)&lt;1200,0,1)))</f>
        <v>0</v>
      </c>
      <c r="BC90" s="43">
        <f>IF(BB90=1,($R90-Image_corners!AE$3)/Image_corners!AE$2,-99)</f>
        <v>-99</v>
      </c>
      <c r="BD90" s="43">
        <f>IF(BB90=1,($S90-Image_corners!AE$4)/Image_corners!AE$2,-99)</f>
        <v>-99</v>
      </c>
      <c r="BE90" s="43">
        <f>IF(ISNA(VLOOKUP($A90,Min_pix_val_per_plot!$BZ$3:$CE$66,4,FALSE)),0,IF(OR(VLOOKUP($A90,Min_pix_val_per_plot!$BZ$3:$CE$66,4,FALSE)=0,VLOOKUP($A90,Min_pix_val_per_plot!$BZ$3:$CE$66,5,FALSE)=0,VLOOKUP($A90,Min_pix_val_per_plot!$BZ$3:$CE$66,6,FALSE)=0),0,IF(VLOOKUP($A90,Min_pix_val_per_plot!$BZ$3:$CE$66,2,FALSE)&lt;1200,0,1)))</f>
        <v>0</v>
      </c>
      <c r="BF90" s="43">
        <f>IF(BE90=1,($R90-Image_corners!AH$3)/Image_corners!AH$2,-99)</f>
        <v>-99</v>
      </c>
      <c r="BG90" s="43">
        <f>IF(BE90=1,($S90-Image_corners!AH$4)/Image_corners!AH$2,-99)</f>
        <v>-99</v>
      </c>
    </row>
    <row r="91" spans="1:59">
      <c r="A91" s="36">
        <v>87</v>
      </c>
      <c r="B91" s="36">
        <v>2514719.4210000001</v>
      </c>
      <c r="C91" s="36">
        <v>6861781.9970000004</v>
      </c>
      <c r="D91" s="36">
        <v>170.0299406</v>
      </c>
      <c r="E91" s="36">
        <v>1</v>
      </c>
      <c r="F91" s="36">
        <v>1</v>
      </c>
      <c r="G91" s="36">
        <v>2</v>
      </c>
      <c r="H91" s="39">
        <v>422</v>
      </c>
      <c r="I91" s="39">
        <v>0.44786729857819901</v>
      </c>
      <c r="J91" s="39">
        <v>12.2980059814453</v>
      </c>
      <c r="K91" s="39">
        <v>7.6482106456838599</v>
      </c>
      <c r="L91" s="39">
        <v>10.3884143066406</v>
      </c>
      <c r="M91" s="39">
        <v>7627</v>
      </c>
      <c r="N91" s="39">
        <v>0.51383243739347095</v>
      </c>
      <c r="O91" s="39">
        <v>12.055009765625</v>
      </c>
      <c r="P91" s="39">
        <v>7.0844334967982698</v>
      </c>
      <c r="Q91" s="39">
        <v>9.8966128540039193</v>
      </c>
      <c r="R91" s="41">
        <f t="shared" si="6"/>
        <v>356725.20802025136</v>
      </c>
      <c r="S91" s="41">
        <f t="shared" si="7"/>
        <v>6861869.3880449366</v>
      </c>
      <c r="T91" s="41">
        <f t="shared" si="8"/>
        <v>0.49180145263668074</v>
      </c>
      <c r="U91" s="41">
        <f t="shared" si="9"/>
        <v>-6.596513881527194E-2</v>
      </c>
      <c r="V91" s="41">
        <f t="shared" si="10"/>
        <v>1</v>
      </c>
      <c r="W91" s="41">
        <f t="shared" si="11"/>
        <v>1</v>
      </c>
      <c r="X91" s="43">
        <f>IF(ISNA(VLOOKUP($A91,Min_pix_val_per_plot!$A$3:$F$241,4,FALSE)),0,IF(OR(VLOOKUP($A91,Min_pix_val_per_plot!$A$3:$F$241,4,FALSE)=0,VLOOKUP($A91,Min_pix_val_per_plot!$A$3:$F$241,5,FALSE)=0,VLOOKUP($A91,Min_pix_val_per_plot!$A$3:$F$241,6,FALSE)=0),0,IF(VLOOKUP($A91,Min_pix_val_per_plot!$A$3:$F$241,2,FALSE)&lt;1200,0,1)))</f>
        <v>0</v>
      </c>
      <c r="Y91" s="43">
        <f>IF(X91=1,($R91-Image_corners!A$3)/Image_corners!A$2,-99)</f>
        <v>-99</v>
      </c>
      <c r="Z91" s="43">
        <f>IF(X91=1,($S91-Image_corners!A$4)/Image_corners!A$2,-99)</f>
        <v>-99</v>
      </c>
      <c r="AA91" s="43">
        <f>IF(ISNA(VLOOKUP($A91,Min_pix_val_per_plot!$H$3:$M$299,4,FALSE)),0,IF(OR(VLOOKUP($A91,Min_pix_val_per_plot!$H$3:$M$299,4,FALSE)=0,VLOOKUP($A91,Min_pix_val_per_plot!$H$3:$M$299,5,FALSE)=0,VLOOKUP($A91,Min_pix_val_per_plot!$H$3:$M$299,6,FALSE)=0),0,IF(VLOOKUP($A91,Min_pix_val_per_plot!$H$3:$M$299,2,FALSE)&lt;1200,0,1)))</f>
        <v>0</v>
      </c>
      <c r="AB91" s="43">
        <f>IF(AA91=1,($R91-Image_corners!D$3)/Image_corners!D$2,-99)</f>
        <v>-99</v>
      </c>
      <c r="AC91" s="43">
        <f>IF(AA91=1,($S91-Image_corners!D$4)/Image_corners!D$2,-99)</f>
        <v>-99</v>
      </c>
      <c r="AD91" s="43">
        <f>IF(ISNA(VLOOKUP($A91,Min_pix_val_per_plot!$O$3:$T$327,4,FALSE)),0,IF(OR(VLOOKUP($A91,Min_pix_val_per_plot!$O$3:$T$327,4,FALSE)=0,VLOOKUP($A91,Min_pix_val_per_plot!$O$3:$T$327,5,FALSE)=0,VLOOKUP($A91,Min_pix_val_per_plot!$O$3:$T$327,6,FALSE)=0),0,IF(VLOOKUP($A91,Min_pix_val_per_plot!$O$3:$T$327,2,FALSE)&lt;1200,0,1)))</f>
        <v>0</v>
      </c>
      <c r="AE91" s="43">
        <f>IF(AD91=1,($R91-Image_corners!G$3)/Image_corners!G$2,-99)</f>
        <v>-99</v>
      </c>
      <c r="AF91" s="43">
        <f>IF(AD91=1,($S91-Image_corners!G$4)/Image_corners!G$2,-99)</f>
        <v>-99</v>
      </c>
      <c r="AG91" s="43">
        <f>IF(ISNA(VLOOKUP($A91,Min_pix_val_per_plot!$V$3:$AA$335,4,FALSE)),0,IF(OR(VLOOKUP($A91,Min_pix_val_per_plot!$V$3:$AA$335,4,FALSE)=0,VLOOKUP($A91,Min_pix_val_per_plot!$V$3:$AA$335,5,FALSE)=0,VLOOKUP($A91,Min_pix_val_per_plot!$V$3:$AA$335,6,FALSE)=0),0,IF(VLOOKUP($A91,Min_pix_val_per_plot!$V$3:$AA$335,2,FALSE)&lt;1200,0,1)))</f>
        <v>0</v>
      </c>
      <c r="AH91" s="43">
        <f>IF(AG91=1,($R91-Image_corners!J$3)/Image_corners!J$2,-99)</f>
        <v>-99</v>
      </c>
      <c r="AI91" s="43">
        <f>IF(AG91=1,($S91-Image_corners!J$4)/Image_corners!J$2,-99)</f>
        <v>-99</v>
      </c>
      <c r="AJ91" s="43">
        <f>IF(ISNA(VLOOKUP($A91,Min_pix_val_per_plot!$AC$3:$AH$345,4,FALSE)),0,IF(OR(VLOOKUP($A91,Min_pix_val_per_plot!$AC$3:$AH$345,4,FALSE)=0,VLOOKUP($A91,Min_pix_val_per_plot!$AC$3:$AH$345,5,FALSE)=0,VLOOKUP($A91,Min_pix_val_per_plot!$AC$3:$AH$345,6,FALSE)=0),0,IF(VLOOKUP($A91,Min_pix_val_per_plot!$AC$3:$AH$345,2,FALSE)&lt;1200,0,1)))</f>
        <v>0</v>
      </c>
      <c r="AK91" s="43">
        <f>IF(AJ91=1,($R91-Image_corners!M$3)/Image_corners!M$2,-99)</f>
        <v>-99</v>
      </c>
      <c r="AL91" s="43">
        <f>IF(AJ91=1,($S91-Image_corners!M$4)/Image_corners!M$2,-99)</f>
        <v>-99</v>
      </c>
      <c r="AM91" s="43">
        <f>IF(ISNA(VLOOKUP($A91,Min_pix_val_per_plot!$AJ$3:$AO$325,4,FALSE)),0,IF(OR(VLOOKUP($A91,Min_pix_val_per_plot!$AJ$3:$AO$325,4,FALSE)=0,VLOOKUP($A91,Min_pix_val_per_plot!$AJ$3:$AO$325,5,FALSE)=0,VLOOKUP($A91,Min_pix_val_per_plot!$AJ$3:$AO$325,6,FALSE)=0),0,IF(VLOOKUP($A91,Min_pix_val_per_plot!$AJ$3:$AO$325,2,FALSE)&lt;1200,0,1)))</f>
        <v>0</v>
      </c>
      <c r="AN91" s="43">
        <f>IF(AM91=1,($R91-Image_corners!P$3)/Image_corners!P$2,-99)</f>
        <v>-99</v>
      </c>
      <c r="AO91" s="43">
        <f>IF(AM91=1,($S91-Image_corners!P$4)/Image_corners!P$2,-99)</f>
        <v>-99</v>
      </c>
      <c r="AP91" s="43">
        <f>IF(ISNA(VLOOKUP($A91,Min_pix_val_per_plot!$AQ$3:$AV$386,4,FALSE)),0,IF(OR(VLOOKUP($A91,Min_pix_val_per_plot!$AQ$3:$AV$386,4,FALSE)=0,VLOOKUP($A91,Min_pix_val_per_plot!$AQ$3:$AV$386,5,FALSE)=0,VLOOKUP($A91,Min_pix_val_per_plot!$AQ$3:$AV$386,6,FALSE)=0),0,IF(VLOOKUP($A91,Min_pix_val_per_plot!$AQ$3:$AV$386,2,FALSE)&lt;1200,0,1)))</f>
        <v>0</v>
      </c>
      <c r="AQ91" s="43">
        <f>IF(AP91=1,($R91-Image_corners!S$3)/Image_corners!S$2,-99)</f>
        <v>-99</v>
      </c>
      <c r="AR91" s="43">
        <f>IF(AP91=1,($S91-Image_corners!S$4)/Image_corners!S$2,-99)</f>
        <v>-99</v>
      </c>
      <c r="AS91" s="43">
        <f>IF(ISNA(VLOOKUP($A91,Min_pix_val_per_plot!$AX$3:$BC$331,4,FALSE)),0,IF(OR(VLOOKUP($A91,Min_pix_val_per_plot!$AX$3:$BC$331,4,FALSE)=0,VLOOKUP($A91,Min_pix_val_per_plot!$AX$3:$BC$331,5,FALSE)=0,VLOOKUP($A91,Min_pix_val_per_plot!$AX$3:$BC$331,6,FALSE)=0),0,IF(VLOOKUP($A91,Min_pix_val_per_plot!$AX$3:$BC$331,2,FALSE)&lt;1200,0,1)))</f>
        <v>0</v>
      </c>
      <c r="AT91" s="43">
        <f>IF(AS91=1,($R91-Image_corners!V$3)/Image_corners!V$2,-99)</f>
        <v>-99</v>
      </c>
      <c r="AU91" s="43">
        <f>IF(AS91=1,($S91-Image_corners!V$4)/Image_corners!V$2,-99)</f>
        <v>-99</v>
      </c>
      <c r="AV91" s="43">
        <f>IF(ISNA(VLOOKUP($A91,Min_pix_val_per_plot!$BE$3:$BJ$296,4,FALSE)),0,IF(OR(VLOOKUP($A91,Min_pix_val_per_plot!$BE$3:$BJ$296,4,FALSE)=0,VLOOKUP($A91,Min_pix_val_per_plot!$BE$3:$BJ$296,5,FALSE)=0,VLOOKUP($A91,Min_pix_val_per_plot!$BE$3:$BJ$296,6,FALSE)=0),0,IF(VLOOKUP($A91,Min_pix_val_per_plot!$BE$3:$BJ$296,2,FALSE)&lt;1200,0,1)))</f>
        <v>1</v>
      </c>
      <c r="AW91" s="43">
        <f>IF(AV91=1,($R91-Image_corners!Y$3)/Image_corners!Y$2,-99)</f>
        <v>1440.9160405027214</v>
      </c>
      <c r="AX91" s="43">
        <f>IF(AV91=1,($S91-Image_corners!Y$4)/Image_corners!Y$2,-99)</f>
        <v>-559.72391012683511</v>
      </c>
      <c r="AY91" s="43">
        <f>IF(ISNA(VLOOKUP($A91,Min_pix_val_per_plot!$BL$3:$BQ$59,4,FALSE)),0,IF(OR(VLOOKUP($A91,Min_pix_val_per_plot!$BL$3:$BQ$59,4,FALSE)=0,VLOOKUP($A91,Min_pix_val_per_plot!$BL$3:$BQ$59,5,FALSE)=0,VLOOKUP($A91,Min_pix_val_per_plot!$BL$3:$BQ$59,6,FALSE)=0),0,IF(VLOOKUP($A91,Min_pix_val_per_plot!$BL$3:$BQ$59,2,FALSE)&lt;1200,0,1)))</f>
        <v>0</v>
      </c>
      <c r="AZ91" s="43">
        <f>IF(AY91=1,($R91-Image_corners!AB$3)/Image_corners!AB$2,-99)</f>
        <v>-99</v>
      </c>
      <c r="BA91" s="43">
        <f>IF(AY91=1,($S91-Image_corners!AB$4)/Image_corners!AB$2,-99)</f>
        <v>-99</v>
      </c>
      <c r="BB91" s="43">
        <f>IF(ISNA(VLOOKUP($A91,Min_pix_val_per_plot!$BS$3:$BX$82,4,FALSE)),0,IF(OR(VLOOKUP($A91,Min_pix_val_per_plot!$BS$3:$BX$82,4,FALSE)=0,VLOOKUP($A91,Min_pix_val_per_plot!$BS$3:$BX$82,5,FALSE)=0,VLOOKUP($A91,Min_pix_val_per_plot!$BS$3:$BX$82,6,FALSE)=0),0,IF(VLOOKUP($A91,Min_pix_val_per_plot!$BS$3:$BX$82,2,FALSE)&lt;1200,0,1)))</f>
        <v>0</v>
      </c>
      <c r="BC91" s="43">
        <f>IF(BB91=1,($R91-Image_corners!AE$3)/Image_corners!AE$2,-99)</f>
        <v>-99</v>
      </c>
      <c r="BD91" s="43">
        <f>IF(BB91=1,($S91-Image_corners!AE$4)/Image_corners!AE$2,-99)</f>
        <v>-99</v>
      </c>
      <c r="BE91" s="43">
        <f>IF(ISNA(VLOOKUP($A91,Min_pix_val_per_plot!$BZ$3:$CE$66,4,FALSE)),0,IF(OR(VLOOKUP($A91,Min_pix_val_per_plot!$BZ$3:$CE$66,4,FALSE)=0,VLOOKUP($A91,Min_pix_val_per_plot!$BZ$3:$CE$66,5,FALSE)=0,VLOOKUP($A91,Min_pix_val_per_plot!$BZ$3:$CE$66,6,FALSE)=0),0,IF(VLOOKUP($A91,Min_pix_val_per_plot!$BZ$3:$CE$66,2,FALSE)&lt;1200,0,1)))</f>
        <v>0</v>
      </c>
      <c r="BF91" s="43">
        <f>IF(BE91=1,($R91-Image_corners!AH$3)/Image_corners!AH$2,-99)</f>
        <v>-99</v>
      </c>
      <c r="BG91" s="43">
        <f>IF(BE91=1,($S91-Image_corners!AH$4)/Image_corners!AH$2,-99)</f>
        <v>-99</v>
      </c>
    </row>
    <row r="92" spans="1:59">
      <c r="A92" s="36">
        <v>88</v>
      </c>
      <c r="B92" s="36">
        <v>2514741.8489999999</v>
      </c>
      <c r="C92" s="36">
        <v>6861880.2130000005</v>
      </c>
      <c r="D92" s="36">
        <v>172.68753430000001</v>
      </c>
      <c r="E92" s="36">
        <v>1</v>
      </c>
      <c r="F92" s="36">
        <v>0</v>
      </c>
      <c r="G92" s="36">
        <v>2</v>
      </c>
      <c r="H92" s="39">
        <v>424</v>
      </c>
      <c r="I92" s="39">
        <v>0.37735849056603799</v>
      </c>
      <c r="J92" s="39">
        <v>14.3630084228516</v>
      </c>
      <c r="K92" s="39">
        <v>10.205041866880499</v>
      </c>
      <c r="L92" s="39">
        <v>13.318805999755901</v>
      </c>
      <c r="M92" s="39">
        <v>3069</v>
      </c>
      <c r="N92" s="39">
        <v>0.45063538611925702</v>
      </c>
      <c r="O92" s="39">
        <v>14.2330035400391</v>
      </c>
      <c r="P92" s="39">
        <v>9.4642009469934099</v>
      </c>
      <c r="Q92" s="39">
        <v>12.4507502746582</v>
      </c>
      <c r="R92" s="41">
        <f t="shared" si="6"/>
        <v>356752.13909717172</v>
      </c>
      <c r="S92" s="41">
        <f t="shared" si="7"/>
        <v>6861966.4489373844</v>
      </c>
      <c r="T92" s="41">
        <f t="shared" si="8"/>
        <v>0.86805572509770101</v>
      </c>
      <c r="U92" s="41">
        <f t="shared" si="9"/>
        <v>-7.3276895553219035E-2</v>
      </c>
      <c r="V92" s="41">
        <f t="shared" si="10"/>
        <v>1</v>
      </c>
      <c r="W92" s="41">
        <f t="shared" si="11"/>
        <v>1</v>
      </c>
      <c r="X92" s="43">
        <f>IF(ISNA(VLOOKUP($A92,Min_pix_val_per_plot!$A$3:$F$241,4,FALSE)),0,IF(OR(VLOOKUP($A92,Min_pix_val_per_plot!$A$3:$F$241,4,FALSE)=0,VLOOKUP($A92,Min_pix_val_per_plot!$A$3:$F$241,5,FALSE)=0,VLOOKUP($A92,Min_pix_val_per_plot!$A$3:$F$241,6,FALSE)=0),0,IF(VLOOKUP($A92,Min_pix_val_per_plot!$A$3:$F$241,2,FALSE)&lt;1200,0,1)))</f>
        <v>0</v>
      </c>
      <c r="Y92" s="43">
        <f>IF(X92=1,($R92-Image_corners!A$3)/Image_corners!A$2,-99)</f>
        <v>-99</v>
      </c>
      <c r="Z92" s="43">
        <f>IF(X92=1,($S92-Image_corners!A$4)/Image_corners!A$2,-99)</f>
        <v>-99</v>
      </c>
      <c r="AA92" s="43">
        <f>IF(ISNA(VLOOKUP($A92,Min_pix_val_per_plot!$H$3:$M$299,4,FALSE)),0,IF(OR(VLOOKUP($A92,Min_pix_val_per_plot!$H$3:$M$299,4,FALSE)=0,VLOOKUP($A92,Min_pix_val_per_plot!$H$3:$M$299,5,FALSE)=0,VLOOKUP($A92,Min_pix_val_per_plot!$H$3:$M$299,6,FALSE)=0),0,IF(VLOOKUP($A92,Min_pix_val_per_plot!$H$3:$M$299,2,FALSE)&lt;1200,0,1)))</f>
        <v>0</v>
      </c>
      <c r="AB92" s="43">
        <f>IF(AA92=1,($R92-Image_corners!D$3)/Image_corners!D$2,-99)</f>
        <v>-99</v>
      </c>
      <c r="AC92" s="43">
        <f>IF(AA92=1,($S92-Image_corners!D$4)/Image_corners!D$2,-99)</f>
        <v>-99</v>
      </c>
      <c r="AD92" s="43">
        <f>IF(ISNA(VLOOKUP($A92,Min_pix_val_per_plot!$O$3:$T$327,4,FALSE)),0,IF(OR(VLOOKUP($A92,Min_pix_val_per_plot!$O$3:$T$327,4,FALSE)=0,VLOOKUP($A92,Min_pix_val_per_plot!$O$3:$T$327,5,FALSE)=0,VLOOKUP($A92,Min_pix_val_per_plot!$O$3:$T$327,6,FALSE)=0),0,IF(VLOOKUP($A92,Min_pix_val_per_plot!$O$3:$T$327,2,FALSE)&lt;1200,0,1)))</f>
        <v>0</v>
      </c>
      <c r="AE92" s="43">
        <f>IF(AD92=1,($R92-Image_corners!G$3)/Image_corners!G$2,-99)</f>
        <v>-99</v>
      </c>
      <c r="AF92" s="43">
        <f>IF(AD92=1,($S92-Image_corners!G$4)/Image_corners!G$2,-99)</f>
        <v>-99</v>
      </c>
      <c r="AG92" s="43">
        <f>IF(ISNA(VLOOKUP($A92,Min_pix_val_per_plot!$V$3:$AA$335,4,FALSE)),0,IF(OR(VLOOKUP($A92,Min_pix_val_per_plot!$V$3:$AA$335,4,FALSE)=0,VLOOKUP($A92,Min_pix_val_per_plot!$V$3:$AA$335,5,FALSE)=0,VLOOKUP($A92,Min_pix_val_per_plot!$V$3:$AA$335,6,FALSE)=0),0,IF(VLOOKUP($A92,Min_pix_val_per_plot!$V$3:$AA$335,2,FALSE)&lt;1200,0,1)))</f>
        <v>0</v>
      </c>
      <c r="AH92" s="43">
        <f>IF(AG92=1,($R92-Image_corners!J$3)/Image_corners!J$2,-99)</f>
        <v>-99</v>
      </c>
      <c r="AI92" s="43">
        <f>IF(AG92=1,($S92-Image_corners!J$4)/Image_corners!J$2,-99)</f>
        <v>-99</v>
      </c>
      <c r="AJ92" s="43">
        <f>IF(ISNA(VLOOKUP($A92,Min_pix_val_per_plot!$AC$3:$AH$345,4,FALSE)),0,IF(OR(VLOOKUP($A92,Min_pix_val_per_plot!$AC$3:$AH$345,4,FALSE)=0,VLOOKUP($A92,Min_pix_val_per_plot!$AC$3:$AH$345,5,FALSE)=0,VLOOKUP($A92,Min_pix_val_per_plot!$AC$3:$AH$345,6,FALSE)=0),0,IF(VLOOKUP($A92,Min_pix_val_per_plot!$AC$3:$AH$345,2,FALSE)&lt;1200,0,1)))</f>
        <v>0</v>
      </c>
      <c r="AK92" s="43">
        <f>IF(AJ92=1,($R92-Image_corners!M$3)/Image_corners!M$2,-99)</f>
        <v>-99</v>
      </c>
      <c r="AL92" s="43">
        <f>IF(AJ92=1,($S92-Image_corners!M$4)/Image_corners!M$2,-99)</f>
        <v>-99</v>
      </c>
      <c r="AM92" s="43">
        <f>IF(ISNA(VLOOKUP($A92,Min_pix_val_per_plot!$AJ$3:$AO$325,4,FALSE)),0,IF(OR(VLOOKUP($A92,Min_pix_val_per_plot!$AJ$3:$AO$325,4,FALSE)=0,VLOOKUP($A92,Min_pix_val_per_plot!$AJ$3:$AO$325,5,FALSE)=0,VLOOKUP($A92,Min_pix_val_per_plot!$AJ$3:$AO$325,6,FALSE)=0),0,IF(VLOOKUP($A92,Min_pix_val_per_plot!$AJ$3:$AO$325,2,FALSE)&lt;1200,0,1)))</f>
        <v>0</v>
      </c>
      <c r="AN92" s="43">
        <f>IF(AM92=1,($R92-Image_corners!P$3)/Image_corners!P$2,-99)</f>
        <v>-99</v>
      </c>
      <c r="AO92" s="43">
        <f>IF(AM92=1,($S92-Image_corners!P$4)/Image_corners!P$2,-99)</f>
        <v>-99</v>
      </c>
      <c r="AP92" s="43">
        <f>IF(ISNA(VLOOKUP($A92,Min_pix_val_per_plot!$AQ$3:$AV$386,4,FALSE)),0,IF(OR(VLOOKUP($A92,Min_pix_val_per_plot!$AQ$3:$AV$386,4,FALSE)=0,VLOOKUP($A92,Min_pix_val_per_plot!$AQ$3:$AV$386,5,FALSE)=0,VLOOKUP($A92,Min_pix_val_per_plot!$AQ$3:$AV$386,6,FALSE)=0),0,IF(VLOOKUP($A92,Min_pix_val_per_plot!$AQ$3:$AV$386,2,FALSE)&lt;1200,0,1)))</f>
        <v>0</v>
      </c>
      <c r="AQ92" s="43">
        <f>IF(AP92=1,($R92-Image_corners!S$3)/Image_corners!S$2,-99)</f>
        <v>-99</v>
      </c>
      <c r="AR92" s="43">
        <f>IF(AP92=1,($S92-Image_corners!S$4)/Image_corners!S$2,-99)</f>
        <v>-99</v>
      </c>
      <c r="AS92" s="43">
        <f>IF(ISNA(VLOOKUP($A92,Min_pix_val_per_plot!$AX$3:$BC$331,4,FALSE)),0,IF(OR(VLOOKUP($A92,Min_pix_val_per_plot!$AX$3:$BC$331,4,FALSE)=0,VLOOKUP($A92,Min_pix_val_per_plot!$AX$3:$BC$331,5,FALSE)=0,VLOOKUP($A92,Min_pix_val_per_plot!$AX$3:$BC$331,6,FALSE)=0),0,IF(VLOOKUP($A92,Min_pix_val_per_plot!$AX$3:$BC$331,2,FALSE)&lt;1200,0,1)))</f>
        <v>0</v>
      </c>
      <c r="AT92" s="43">
        <f>IF(AS92=1,($R92-Image_corners!V$3)/Image_corners!V$2,-99)</f>
        <v>-99</v>
      </c>
      <c r="AU92" s="43">
        <f>IF(AS92=1,($S92-Image_corners!V$4)/Image_corners!V$2,-99)</f>
        <v>-99</v>
      </c>
      <c r="AV92" s="43">
        <f>IF(ISNA(VLOOKUP($A92,Min_pix_val_per_plot!$BE$3:$BJ$296,4,FALSE)),0,IF(OR(VLOOKUP($A92,Min_pix_val_per_plot!$BE$3:$BJ$296,4,FALSE)=0,VLOOKUP($A92,Min_pix_val_per_plot!$BE$3:$BJ$296,5,FALSE)=0,VLOOKUP($A92,Min_pix_val_per_plot!$BE$3:$BJ$296,6,FALSE)=0),0,IF(VLOOKUP($A92,Min_pix_val_per_plot!$BE$3:$BJ$296,2,FALSE)&lt;1200,0,1)))</f>
        <v>1</v>
      </c>
      <c r="AW92" s="43">
        <f>IF(AV92=1,($R92-Image_corners!Y$3)/Image_corners!Y$2,-99)</f>
        <v>1494.7781943434384</v>
      </c>
      <c r="AX92" s="43">
        <f>IF(AV92=1,($S92-Image_corners!Y$4)/Image_corners!Y$2,-99)</f>
        <v>-365.60212523117661</v>
      </c>
      <c r="AY92" s="43">
        <f>IF(ISNA(VLOOKUP($A92,Min_pix_val_per_plot!$BL$3:$BQ$59,4,FALSE)),0,IF(OR(VLOOKUP($A92,Min_pix_val_per_plot!$BL$3:$BQ$59,4,FALSE)=0,VLOOKUP($A92,Min_pix_val_per_plot!$BL$3:$BQ$59,5,FALSE)=0,VLOOKUP($A92,Min_pix_val_per_plot!$BL$3:$BQ$59,6,FALSE)=0),0,IF(VLOOKUP($A92,Min_pix_val_per_plot!$BL$3:$BQ$59,2,FALSE)&lt;1200,0,1)))</f>
        <v>0</v>
      </c>
      <c r="AZ92" s="43">
        <f>IF(AY92=1,($R92-Image_corners!AB$3)/Image_corners!AB$2,-99)</f>
        <v>-99</v>
      </c>
      <c r="BA92" s="43">
        <f>IF(AY92=1,($S92-Image_corners!AB$4)/Image_corners!AB$2,-99)</f>
        <v>-99</v>
      </c>
      <c r="BB92" s="43">
        <f>IF(ISNA(VLOOKUP($A92,Min_pix_val_per_plot!$BS$3:$BX$82,4,FALSE)),0,IF(OR(VLOOKUP($A92,Min_pix_val_per_plot!$BS$3:$BX$82,4,FALSE)=0,VLOOKUP($A92,Min_pix_val_per_plot!$BS$3:$BX$82,5,FALSE)=0,VLOOKUP($A92,Min_pix_val_per_plot!$BS$3:$BX$82,6,FALSE)=0),0,IF(VLOOKUP($A92,Min_pix_val_per_plot!$BS$3:$BX$82,2,FALSE)&lt;1200,0,1)))</f>
        <v>0</v>
      </c>
      <c r="BC92" s="43">
        <f>IF(BB92=1,($R92-Image_corners!AE$3)/Image_corners!AE$2,-99)</f>
        <v>-99</v>
      </c>
      <c r="BD92" s="43">
        <f>IF(BB92=1,($S92-Image_corners!AE$4)/Image_corners!AE$2,-99)</f>
        <v>-99</v>
      </c>
      <c r="BE92" s="43">
        <f>IF(ISNA(VLOOKUP($A92,Min_pix_val_per_plot!$BZ$3:$CE$66,4,FALSE)),0,IF(OR(VLOOKUP($A92,Min_pix_val_per_plot!$BZ$3:$CE$66,4,FALSE)=0,VLOOKUP($A92,Min_pix_val_per_plot!$BZ$3:$CE$66,5,FALSE)=0,VLOOKUP($A92,Min_pix_val_per_plot!$BZ$3:$CE$66,6,FALSE)=0),0,IF(VLOOKUP($A92,Min_pix_val_per_plot!$BZ$3:$CE$66,2,FALSE)&lt;1200,0,1)))</f>
        <v>0</v>
      </c>
      <c r="BF92" s="43">
        <f>IF(BE92=1,($R92-Image_corners!AH$3)/Image_corners!AH$2,-99)</f>
        <v>-99</v>
      </c>
      <c r="BG92" s="43">
        <f>IF(BE92=1,($S92-Image_corners!AH$4)/Image_corners!AH$2,-99)</f>
        <v>-99</v>
      </c>
    </row>
    <row r="93" spans="1:59">
      <c r="A93" s="36">
        <v>89</v>
      </c>
      <c r="B93" s="36">
        <v>2514807.9920000001</v>
      </c>
      <c r="C93" s="36">
        <v>6858570.5539999995</v>
      </c>
      <c r="D93" s="36">
        <v>161.3570028</v>
      </c>
      <c r="E93" s="36">
        <v>2</v>
      </c>
      <c r="F93" s="36">
        <v>0</v>
      </c>
      <c r="G93" s="36">
        <v>2</v>
      </c>
      <c r="H93" s="39">
        <v>458</v>
      </c>
      <c r="I93" s="39">
        <v>0.37336244541484698</v>
      </c>
      <c r="J93" s="39">
        <v>19.054017944336</v>
      </c>
      <c r="K93" s="39">
        <v>12.0845510470826</v>
      </c>
      <c r="L93" s="39">
        <v>16.732406921386701</v>
      </c>
      <c r="M93" s="39">
        <v>874</v>
      </c>
      <c r="N93" s="39">
        <v>0.225400457665904</v>
      </c>
      <c r="O93" s="39">
        <v>18.7200030517578</v>
      </c>
      <c r="P93" s="39">
        <v>11.266910597830799</v>
      </c>
      <c r="Q93" s="39">
        <v>15.669008178711</v>
      </c>
      <c r="R93" s="41">
        <f t="shared" si="6"/>
        <v>356665.53560438263</v>
      </c>
      <c r="S93" s="41">
        <f t="shared" si="7"/>
        <v>6858657.7925174851</v>
      </c>
      <c r="T93" s="41">
        <f t="shared" si="8"/>
        <v>1.0633987426757017</v>
      </c>
      <c r="U93" s="41">
        <f t="shared" si="9"/>
        <v>0.14796198774894298</v>
      </c>
      <c r="V93" s="41">
        <f t="shared" si="10"/>
        <v>1</v>
      </c>
      <c r="W93" s="41">
        <f t="shared" si="11"/>
        <v>1</v>
      </c>
      <c r="X93" s="43">
        <f>IF(ISNA(VLOOKUP($A93,Min_pix_val_per_plot!$A$3:$F$241,4,FALSE)),0,IF(OR(VLOOKUP($A93,Min_pix_val_per_plot!$A$3:$F$241,4,FALSE)=0,VLOOKUP($A93,Min_pix_val_per_plot!$A$3:$F$241,5,FALSE)=0,VLOOKUP($A93,Min_pix_val_per_plot!$A$3:$F$241,6,FALSE)=0),0,IF(VLOOKUP($A93,Min_pix_val_per_plot!$A$3:$F$241,2,FALSE)&lt;1200,0,1)))</f>
        <v>1</v>
      </c>
      <c r="Y93" s="43">
        <f>IF(X93=1,($R93-Image_corners!A$3)/Image_corners!A$2,-99)</f>
        <v>1321.5712087652646</v>
      </c>
      <c r="Z93" s="43">
        <f>IF(X93=1,($S93-Image_corners!A$4)/Image_corners!A$2,-99)</f>
        <v>-2458.9149650298059</v>
      </c>
      <c r="AA93" s="43">
        <f>IF(ISNA(VLOOKUP($A93,Min_pix_val_per_plot!$H$3:$M$299,4,FALSE)),0,IF(OR(VLOOKUP($A93,Min_pix_val_per_plot!$H$3:$M$299,4,FALSE)=0,VLOOKUP($A93,Min_pix_val_per_plot!$H$3:$M$299,5,FALSE)=0,VLOOKUP($A93,Min_pix_val_per_plot!$H$3:$M$299,6,FALSE)=0),0,IF(VLOOKUP($A93,Min_pix_val_per_plot!$H$3:$M$299,2,FALSE)&lt;1200,0,1)))</f>
        <v>0</v>
      </c>
      <c r="AB93" s="43">
        <f>IF(AA93=1,($R93-Image_corners!D$3)/Image_corners!D$2,-99)</f>
        <v>-99</v>
      </c>
      <c r="AC93" s="43">
        <f>IF(AA93=1,($S93-Image_corners!D$4)/Image_corners!D$2,-99)</f>
        <v>-99</v>
      </c>
      <c r="AD93" s="43">
        <f>IF(ISNA(VLOOKUP($A93,Min_pix_val_per_plot!$O$3:$T$327,4,FALSE)),0,IF(OR(VLOOKUP($A93,Min_pix_val_per_plot!$O$3:$T$327,4,FALSE)=0,VLOOKUP($A93,Min_pix_val_per_plot!$O$3:$T$327,5,FALSE)=0,VLOOKUP($A93,Min_pix_val_per_plot!$O$3:$T$327,6,FALSE)=0),0,IF(VLOOKUP($A93,Min_pix_val_per_plot!$O$3:$T$327,2,FALSE)&lt;1200,0,1)))</f>
        <v>0</v>
      </c>
      <c r="AE93" s="43">
        <f>IF(AD93=1,($R93-Image_corners!G$3)/Image_corners!G$2,-99)</f>
        <v>-99</v>
      </c>
      <c r="AF93" s="43">
        <f>IF(AD93=1,($S93-Image_corners!G$4)/Image_corners!G$2,-99)</f>
        <v>-99</v>
      </c>
      <c r="AG93" s="43">
        <f>IF(ISNA(VLOOKUP($A93,Min_pix_val_per_plot!$V$3:$AA$335,4,FALSE)),0,IF(OR(VLOOKUP($A93,Min_pix_val_per_plot!$V$3:$AA$335,4,FALSE)=0,VLOOKUP($A93,Min_pix_val_per_plot!$V$3:$AA$335,5,FALSE)=0,VLOOKUP($A93,Min_pix_val_per_plot!$V$3:$AA$335,6,FALSE)=0),0,IF(VLOOKUP($A93,Min_pix_val_per_plot!$V$3:$AA$335,2,FALSE)&lt;1200,0,1)))</f>
        <v>0</v>
      </c>
      <c r="AH93" s="43">
        <f>IF(AG93=1,($R93-Image_corners!J$3)/Image_corners!J$2,-99)</f>
        <v>-99</v>
      </c>
      <c r="AI93" s="43">
        <f>IF(AG93=1,($S93-Image_corners!J$4)/Image_corners!J$2,-99)</f>
        <v>-99</v>
      </c>
      <c r="AJ93" s="43">
        <f>IF(ISNA(VLOOKUP($A93,Min_pix_val_per_plot!$AC$3:$AH$345,4,FALSE)),0,IF(OR(VLOOKUP($A93,Min_pix_val_per_plot!$AC$3:$AH$345,4,FALSE)=0,VLOOKUP($A93,Min_pix_val_per_plot!$AC$3:$AH$345,5,FALSE)=0,VLOOKUP($A93,Min_pix_val_per_plot!$AC$3:$AH$345,6,FALSE)=0),0,IF(VLOOKUP($A93,Min_pix_val_per_plot!$AC$3:$AH$345,2,FALSE)&lt;1200,0,1)))</f>
        <v>0</v>
      </c>
      <c r="AK93" s="43">
        <f>IF(AJ93=1,($R93-Image_corners!M$3)/Image_corners!M$2,-99)</f>
        <v>-99</v>
      </c>
      <c r="AL93" s="43">
        <f>IF(AJ93=1,($S93-Image_corners!M$4)/Image_corners!M$2,-99)</f>
        <v>-99</v>
      </c>
      <c r="AM93" s="43">
        <f>IF(ISNA(VLOOKUP($A93,Min_pix_val_per_plot!$AJ$3:$AO$325,4,FALSE)),0,IF(OR(VLOOKUP($A93,Min_pix_val_per_plot!$AJ$3:$AO$325,4,FALSE)=0,VLOOKUP($A93,Min_pix_val_per_plot!$AJ$3:$AO$325,5,FALSE)=0,VLOOKUP($A93,Min_pix_val_per_plot!$AJ$3:$AO$325,6,FALSE)=0),0,IF(VLOOKUP($A93,Min_pix_val_per_plot!$AJ$3:$AO$325,2,FALSE)&lt;1200,0,1)))</f>
        <v>0</v>
      </c>
      <c r="AN93" s="43">
        <f>IF(AM93=1,($R93-Image_corners!P$3)/Image_corners!P$2,-99)</f>
        <v>-99</v>
      </c>
      <c r="AO93" s="43">
        <f>IF(AM93=1,($S93-Image_corners!P$4)/Image_corners!P$2,-99)</f>
        <v>-99</v>
      </c>
      <c r="AP93" s="43">
        <f>IF(ISNA(VLOOKUP($A93,Min_pix_val_per_plot!$AQ$3:$AV$386,4,FALSE)),0,IF(OR(VLOOKUP($A93,Min_pix_val_per_plot!$AQ$3:$AV$386,4,FALSE)=0,VLOOKUP($A93,Min_pix_val_per_plot!$AQ$3:$AV$386,5,FALSE)=0,VLOOKUP($A93,Min_pix_val_per_plot!$AQ$3:$AV$386,6,FALSE)=0),0,IF(VLOOKUP($A93,Min_pix_val_per_plot!$AQ$3:$AV$386,2,FALSE)&lt;1200,0,1)))</f>
        <v>0</v>
      </c>
      <c r="AQ93" s="43">
        <f>IF(AP93=1,($R93-Image_corners!S$3)/Image_corners!S$2,-99)</f>
        <v>-99</v>
      </c>
      <c r="AR93" s="43">
        <f>IF(AP93=1,($S93-Image_corners!S$4)/Image_corners!S$2,-99)</f>
        <v>-99</v>
      </c>
      <c r="AS93" s="43">
        <f>IF(ISNA(VLOOKUP($A93,Min_pix_val_per_plot!$AX$3:$BC$331,4,FALSE)),0,IF(OR(VLOOKUP($A93,Min_pix_val_per_plot!$AX$3:$BC$331,4,FALSE)=0,VLOOKUP($A93,Min_pix_val_per_plot!$AX$3:$BC$331,5,FALSE)=0,VLOOKUP($A93,Min_pix_val_per_plot!$AX$3:$BC$331,6,FALSE)=0),0,IF(VLOOKUP($A93,Min_pix_val_per_plot!$AX$3:$BC$331,2,FALSE)&lt;1200,0,1)))</f>
        <v>0</v>
      </c>
      <c r="AT93" s="43">
        <f>IF(AS93=1,($R93-Image_corners!V$3)/Image_corners!V$2,-99)</f>
        <v>-99</v>
      </c>
      <c r="AU93" s="43">
        <f>IF(AS93=1,($S93-Image_corners!V$4)/Image_corners!V$2,-99)</f>
        <v>-99</v>
      </c>
      <c r="AV93" s="43">
        <f>IF(ISNA(VLOOKUP($A93,Min_pix_val_per_plot!$BE$3:$BJ$296,4,FALSE)),0,IF(OR(VLOOKUP($A93,Min_pix_val_per_plot!$BE$3:$BJ$296,4,FALSE)=0,VLOOKUP($A93,Min_pix_val_per_plot!$BE$3:$BJ$296,5,FALSE)=0,VLOOKUP($A93,Min_pix_val_per_plot!$BE$3:$BJ$296,6,FALSE)=0),0,IF(VLOOKUP($A93,Min_pix_val_per_plot!$BE$3:$BJ$296,2,FALSE)&lt;1200,0,1)))</f>
        <v>0</v>
      </c>
      <c r="AW93" s="43">
        <f>IF(AV93=1,($R93-Image_corners!Y$3)/Image_corners!Y$2,-99)</f>
        <v>-99</v>
      </c>
      <c r="AX93" s="43">
        <f>IF(AV93=1,($S93-Image_corners!Y$4)/Image_corners!Y$2,-99)</f>
        <v>-99</v>
      </c>
      <c r="AY93" s="43">
        <f>IF(ISNA(VLOOKUP($A93,Min_pix_val_per_plot!$BL$3:$BQ$59,4,FALSE)),0,IF(OR(VLOOKUP($A93,Min_pix_val_per_plot!$BL$3:$BQ$59,4,FALSE)=0,VLOOKUP($A93,Min_pix_val_per_plot!$BL$3:$BQ$59,5,FALSE)=0,VLOOKUP($A93,Min_pix_val_per_plot!$BL$3:$BQ$59,6,FALSE)=0),0,IF(VLOOKUP($A93,Min_pix_val_per_plot!$BL$3:$BQ$59,2,FALSE)&lt;1200,0,1)))</f>
        <v>0</v>
      </c>
      <c r="AZ93" s="43">
        <f>IF(AY93=1,($R93-Image_corners!AB$3)/Image_corners!AB$2,-99)</f>
        <v>-99</v>
      </c>
      <c r="BA93" s="43">
        <f>IF(AY93=1,($S93-Image_corners!AB$4)/Image_corners!AB$2,-99)</f>
        <v>-99</v>
      </c>
      <c r="BB93" s="43">
        <f>IF(ISNA(VLOOKUP($A93,Min_pix_val_per_plot!$BS$3:$BX$82,4,FALSE)),0,IF(OR(VLOOKUP($A93,Min_pix_val_per_plot!$BS$3:$BX$82,4,FALSE)=0,VLOOKUP($A93,Min_pix_val_per_plot!$BS$3:$BX$82,5,FALSE)=0,VLOOKUP($A93,Min_pix_val_per_plot!$BS$3:$BX$82,6,FALSE)=0),0,IF(VLOOKUP($A93,Min_pix_val_per_plot!$BS$3:$BX$82,2,FALSE)&lt;1200,0,1)))</f>
        <v>0</v>
      </c>
      <c r="BC93" s="43">
        <f>IF(BB93=1,($R93-Image_corners!AE$3)/Image_corners!AE$2,-99)</f>
        <v>-99</v>
      </c>
      <c r="BD93" s="43">
        <f>IF(BB93=1,($S93-Image_corners!AE$4)/Image_corners!AE$2,-99)</f>
        <v>-99</v>
      </c>
      <c r="BE93" s="43">
        <f>IF(ISNA(VLOOKUP($A93,Min_pix_val_per_plot!$BZ$3:$CE$66,4,FALSE)),0,IF(OR(VLOOKUP($A93,Min_pix_val_per_plot!$BZ$3:$CE$66,4,FALSE)=0,VLOOKUP($A93,Min_pix_val_per_plot!$BZ$3:$CE$66,5,FALSE)=0,VLOOKUP($A93,Min_pix_val_per_plot!$BZ$3:$CE$66,6,FALSE)=0),0,IF(VLOOKUP($A93,Min_pix_val_per_plot!$BZ$3:$CE$66,2,FALSE)&lt;1200,0,1)))</f>
        <v>0</v>
      </c>
      <c r="BF93" s="43">
        <f>IF(BE93=1,($R93-Image_corners!AH$3)/Image_corners!AH$2,-99)</f>
        <v>-99</v>
      </c>
      <c r="BG93" s="43">
        <f>IF(BE93=1,($S93-Image_corners!AH$4)/Image_corners!AH$2,-99)</f>
        <v>-99</v>
      </c>
    </row>
    <row r="94" spans="1:59">
      <c r="A94" s="36">
        <v>90</v>
      </c>
      <c r="B94" s="36">
        <v>2514855.91</v>
      </c>
      <c r="C94" s="36">
        <v>6858620.1150000002</v>
      </c>
      <c r="D94" s="36">
        <v>167.20948759999999</v>
      </c>
      <c r="E94" s="36">
        <v>2</v>
      </c>
      <c r="F94" s="36">
        <v>0</v>
      </c>
      <c r="G94" s="36">
        <v>2</v>
      </c>
      <c r="H94" s="39">
        <v>409</v>
      </c>
      <c r="I94" s="39">
        <v>0.117359413202934</v>
      </c>
      <c r="J94" s="39">
        <v>17.643999023437502</v>
      </c>
      <c r="K94" s="39">
        <v>9.8943280384349208</v>
      </c>
      <c r="L94" s="39">
        <v>15.179994506836</v>
      </c>
      <c r="M94" s="39">
        <v>897</v>
      </c>
      <c r="N94" s="39">
        <v>0.18060200668896301</v>
      </c>
      <c r="O94" s="39">
        <v>15.8790148925781</v>
      </c>
      <c r="P94" s="39">
        <v>9.1209328621585506</v>
      </c>
      <c r="Q94" s="39">
        <v>14.051103515625</v>
      </c>
      <c r="R94" s="41">
        <f t="shared" si="6"/>
        <v>356715.68125257053</v>
      </c>
      <c r="S94" s="41">
        <f t="shared" si="7"/>
        <v>6858705.0819426794</v>
      </c>
      <c r="T94" s="41">
        <f t="shared" si="8"/>
        <v>1.1288909912109997</v>
      </c>
      <c r="U94" s="41">
        <f t="shared" si="9"/>
        <v>-6.3242593486029008E-2</v>
      </c>
      <c r="V94" s="41">
        <f t="shared" si="10"/>
        <v>1</v>
      </c>
      <c r="W94" s="41">
        <f t="shared" si="11"/>
        <v>1</v>
      </c>
      <c r="X94" s="43">
        <f>IF(ISNA(VLOOKUP($A94,Min_pix_val_per_plot!$A$3:$F$241,4,FALSE)),0,IF(OR(VLOOKUP($A94,Min_pix_val_per_plot!$A$3:$F$241,4,FALSE)=0,VLOOKUP($A94,Min_pix_val_per_plot!$A$3:$F$241,5,FALSE)=0,VLOOKUP($A94,Min_pix_val_per_plot!$A$3:$F$241,6,FALSE)=0),0,IF(VLOOKUP($A94,Min_pix_val_per_plot!$A$3:$F$241,2,FALSE)&lt;1200,0,1)))</f>
        <v>1</v>
      </c>
      <c r="Y94" s="43">
        <f>IF(X94=1,($R94-Image_corners!A$3)/Image_corners!A$2,-99)</f>
        <v>1421.8625051410636</v>
      </c>
      <c r="Z94" s="43">
        <f>IF(X94=1,($S94-Image_corners!A$4)/Image_corners!A$2,-99)</f>
        <v>-2364.336114641279</v>
      </c>
      <c r="AA94" s="43">
        <f>IF(ISNA(VLOOKUP($A94,Min_pix_val_per_plot!$H$3:$M$299,4,FALSE)),0,IF(OR(VLOOKUP($A94,Min_pix_val_per_plot!$H$3:$M$299,4,FALSE)=0,VLOOKUP($A94,Min_pix_val_per_plot!$H$3:$M$299,5,FALSE)=0,VLOOKUP($A94,Min_pix_val_per_plot!$H$3:$M$299,6,FALSE)=0),0,IF(VLOOKUP($A94,Min_pix_val_per_plot!$H$3:$M$299,2,FALSE)&lt;1200,0,1)))</f>
        <v>0</v>
      </c>
      <c r="AB94" s="43">
        <f>IF(AA94=1,($R94-Image_corners!D$3)/Image_corners!D$2,-99)</f>
        <v>-99</v>
      </c>
      <c r="AC94" s="43">
        <f>IF(AA94=1,($S94-Image_corners!D$4)/Image_corners!D$2,-99)</f>
        <v>-99</v>
      </c>
      <c r="AD94" s="43">
        <f>IF(ISNA(VLOOKUP($A94,Min_pix_val_per_plot!$O$3:$T$327,4,FALSE)),0,IF(OR(VLOOKUP($A94,Min_pix_val_per_plot!$O$3:$T$327,4,FALSE)=0,VLOOKUP($A94,Min_pix_val_per_plot!$O$3:$T$327,5,FALSE)=0,VLOOKUP($A94,Min_pix_val_per_plot!$O$3:$T$327,6,FALSE)=0),0,IF(VLOOKUP($A94,Min_pix_val_per_plot!$O$3:$T$327,2,FALSE)&lt;1200,0,1)))</f>
        <v>0</v>
      </c>
      <c r="AE94" s="43">
        <f>IF(AD94=1,($R94-Image_corners!G$3)/Image_corners!G$2,-99)</f>
        <v>-99</v>
      </c>
      <c r="AF94" s="43">
        <f>IF(AD94=1,($S94-Image_corners!G$4)/Image_corners!G$2,-99)</f>
        <v>-99</v>
      </c>
      <c r="AG94" s="43">
        <f>IF(ISNA(VLOOKUP($A94,Min_pix_val_per_plot!$V$3:$AA$335,4,FALSE)),0,IF(OR(VLOOKUP($A94,Min_pix_val_per_plot!$V$3:$AA$335,4,FALSE)=0,VLOOKUP($A94,Min_pix_val_per_plot!$V$3:$AA$335,5,FALSE)=0,VLOOKUP($A94,Min_pix_val_per_plot!$V$3:$AA$335,6,FALSE)=0),0,IF(VLOOKUP($A94,Min_pix_val_per_plot!$V$3:$AA$335,2,FALSE)&lt;1200,0,1)))</f>
        <v>0</v>
      </c>
      <c r="AH94" s="43">
        <f>IF(AG94=1,($R94-Image_corners!J$3)/Image_corners!J$2,-99)</f>
        <v>-99</v>
      </c>
      <c r="AI94" s="43">
        <f>IF(AG94=1,($S94-Image_corners!J$4)/Image_corners!J$2,-99)</f>
        <v>-99</v>
      </c>
      <c r="AJ94" s="43">
        <f>IF(ISNA(VLOOKUP($A94,Min_pix_val_per_plot!$AC$3:$AH$345,4,FALSE)),0,IF(OR(VLOOKUP($A94,Min_pix_val_per_plot!$AC$3:$AH$345,4,FALSE)=0,VLOOKUP($A94,Min_pix_val_per_plot!$AC$3:$AH$345,5,FALSE)=0,VLOOKUP($A94,Min_pix_val_per_plot!$AC$3:$AH$345,6,FALSE)=0),0,IF(VLOOKUP($A94,Min_pix_val_per_plot!$AC$3:$AH$345,2,FALSE)&lt;1200,0,1)))</f>
        <v>0</v>
      </c>
      <c r="AK94" s="43">
        <f>IF(AJ94=1,($R94-Image_corners!M$3)/Image_corners!M$2,-99)</f>
        <v>-99</v>
      </c>
      <c r="AL94" s="43">
        <f>IF(AJ94=1,($S94-Image_corners!M$4)/Image_corners!M$2,-99)</f>
        <v>-99</v>
      </c>
      <c r="AM94" s="43">
        <f>IF(ISNA(VLOOKUP($A94,Min_pix_val_per_plot!$AJ$3:$AO$325,4,FALSE)),0,IF(OR(VLOOKUP($A94,Min_pix_val_per_plot!$AJ$3:$AO$325,4,FALSE)=0,VLOOKUP($A94,Min_pix_val_per_plot!$AJ$3:$AO$325,5,FALSE)=0,VLOOKUP($A94,Min_pix_val_per_plot!$AJ$3:$AO$325,6,FALSE)=0),0,IF(VLOOKUP($A94,Min_pix_val_per_plot!$AJ$3:$AO$325,2,FALSE)&lt;1200,0,1)))</f>
        <v>0</v>
      </c>
      <c r="AN94" s="43">
        <f>IF(AM94=1,($R94-Image_corners!P$3)/Image_corners!P$2,-99)</f>
        <v>-99</v>
      </c>
      <c r="AO94" s="43">
        <f>IF(AM94=1,($S94-Image_corners!P$4)/Image_corners!P$2,-99)</f>
        <v>-99</v>
      </c>
      <c r="AP94" s="43">
        <f>IF(ISNA(VLOOKUP($A94,Min_pix_val_per_plot!$AQ$3:$AV$386,4,FALSE)),0,IF(OR(VLOOKUP($A94,Min_pix_val_per_plot!$AQ$3:$AV$386,4,FALSE)=0,VLOOKUP($A94,Min_pix_val_per_plot!$AQ$3:$AV$386,5,FALSE)=0,VLOOKUP($A94,Min_pix_val_per_plot!$AQ$3:$AV$386,6,FALSE)=0),0,IF(VLOOKUP($A94,Min_pix_val_per_plot!$AQ$3:$AV$386,2,FALSE)&lt;1200,0,1)))</f>
        <v>0</v>
      </c>
      <c r="AQ94" s="43">
        <f>IF(AP94=1,($R94-Image_corners!S$3)/Image_corners!S$2,-99)</f>
        <v>-99</v>
      </c>
      <c r="AR94" s="43">
        <f>IF(AP94=1,($S94-Image_corners!S$4)/Image_corners!S$2,-99)</f>
        <v>-99</v>
      </c>
      <c r="AS94" s="43">
        <f>IF(ISNA(VLOOKUP($A94,Min_pix_val_per_plot!$AX$3:$BC$331,4,FALSE)),0,IF(OR(VLOOKUP($A94,Min_pix_val_per_plot!$AX$3:$BC$331,4,FALSE)=0,VLOOKUP($A94,Min_pix_val_per_plot!$AX$3:$BC$331,5,FALSE)=0,VLOOKUP($A94,Min_pix_val_per_plot!$AX$3:$BC$331,6,FALSE)=0),0,IF(VLOOKUP($A94,Min_pix_val_per_plot!$AX$3:$BC$331,2,FALSE)&lt;1200,0,1)))</f>
        <v>0</v>
      </c>
      <c r="AT94" s="43">
        <f>IF(AS94=1,($R94-Image_corners!V$3)/Image_corners!V$2,-99)</f>
        <v>-99</v>
      </c>
      <c r="AU94" s="43">
        <f>IF(AS94=1,($S94-Image_corners!V$4)/Image_corners!V$2,-99)</f>
        <v>-99</v>
      </c>
      <c r="AV94" s="43">
        <f>IF(ISNA(VLOOKUP($A94,Min_pix_val_per_plot!$BE$3:$BJ$296,4,FALSE)),0,IF(OR(VLOOKUP($A94,Min_pix_val_per_plot!$BE$3:$BJ$296,4,FALSE)=0,VLOOKUP($A94,Min_pix_val_per_plot!$BE$3:$BJ$296,5,FALSE)=0,VLOOKUP($A94,Min_pix_val_per_plot!$BE$3:$BJ$296,6,FALSE)=0),0,IF(VLOOKUP($A94,Min_pix_val_per_plot!$BE$3:$BJ$296,2,FALSE)&lt;1200,0,1)))</f>
        <v>0</v>
      </c>
      <c r="AW94" s="43">
        <f>IF(AV94=1,($R94-Image_corners!Y$3)/Image_corners!Y$2,-99)</f>
        <v>-99</v>
      </c>
      <c r="AX94" s="43">
        <f>IF(AV94=1,($S94-Image_corners!Y$4)/Image_corners!Y$2,-99)</f>
        <v>-99</v>
      </c>
      <c r="AY94" s="43">
        <f>IF(ISNA(VLOOKUP($A94,Min_pix_val_per_plot!$BL$3:$BQ$59,4,FALSE)),0,IF(OR(VLOOKUP($A94,Min_pix_val_per_plot!$BL$3:$BQ$59,4,FALSE)=0,VLOOKUP($A94,Min_pix_val_per_plot!$BL$3:$BQ$59,5,FALSE)=0,VLOOKUP($A94,Min_pix_val_per_plot!$BL$3:$BQ$59,6,FALSE)=0),0,IF(VLOOKUP($A94,Min_pix_val_per_plot!$BL$3:$BQ$59,2,FALSE)&lt;1200,0,1)))</f>
        <v>0</v>
      </c>
      <c r="AZ94" s="43">
        <f>IF(AY94=1,($R94-Image_corners!AB$3)/Image_corners!AB$2,-99)</f>
        <v>-99</v>
      </c>
      <c r="BA94" s="43">
        <f>IF(AY94=1,($S94-Image_corners!AB$4)/Image_corners!AB$2,-99)</f>
        <v>-99</v>
      </c>
      <c r="BB94" s="43">
        <f>IF(ISNA(VLOOKUP($A94,Min_pix_val_per_plot!$BS$3:$BX$82,4,FALSE)),0,IF(OR(VLOOKUP($A94,Min_pix_val_per_plot!$BS$3:$BX$82,4,FALSE)=0,VLOOKUP($A94,Min_pix_val_per_plot!$BS$3:$BX$82,5,FALSE)=0,VLOOKUP($A94,Min_pix_val_per_plot!$BS$3:$BX$82,6,FALSE)=0),0,IF(VLOOKUP($A94,Min_pix_val_per_plot!$BS$3:$BX$82,2,FALSE)&lt;1200,0,1)))</f>
        <v>0</v>
      </c>
      <c r="BC94" s="43">
        <f>IF(BB94=1,($R94-Image_corners!AE$3)/Image_corners!AE$2,-99)</f>
        <v>-99</v>
      </c>
      <c r="BD94" s="43">
        <f>IF(BB94=1,($S94-Image_corners!AE$4)/Image_corners!AE$2,-99)</f>
        <v>-99</v>
      </c>
      <c r="BE94" s="43">
        <f>IF(ISNA(VLOOKUP($A94,Min_pix_val_per_plot!$BZ$3:$CE$66,4,FALSE)),0,IF(OR(VLOOKUP($A94,Min_pix_val_per_plot!$BZ$3:$CE$66,4,FALSE)=0,VLOOKUP($A94,Min_pix_val_per_plot!$BZ$3:$CE$66,5,FALSE)=0,VLOOKUP($A94,Min_pix_val_per_plot!$BZ$3:$CE$66,6,FALSE)=0),0,IF(VLOOKUP($A94,Min_pix_val_per_plot!$BZ$3:$CE$66,2,FALSE)&lt;1200,0,1)))</f>
        <v>0</v>
      </c>
      <c r="BF94" s="43">
        <f>IF(BE94=1,($R94-Image_corners!AH$3)/Image_corners!AH$2,-99)</f>
        <v>-99</v>
      </c>
      <c r="BG94" s="43">
        <f>IF(BE94=1,($S94-Image_corners!AH$4)/Image_corners!AH$2,-99)</f>
        <v>-99</v>
      </c>
    </row>
    <row r="95" spans="1:59">
      <c r="A95" s="36">
        <v>91</v>
      </c>
      <c r="B95" s="36">
        <v>2514840.148</v>
      </c>
      <c r="C95" s="36">
        <v>6861374.9119999995</v>
      </c>
      <c r="D95" s="36">
        <v>176.7581596</v>
      </c>
      <c r="E95" s="36">
        <v>1</v>
      </c>
      <c r="F95" s="36">
        <v>1</v>
      </c>
      <c r="G95" s="36">
        <v>2</v>
      </c>
      <c r="H95" s="39">
        <v>481</v>
      </c>
      <c r="I95" s="39">
        <v>0.30145530145530097</v>
      </c>
      <c r="J95" s="39">
        <v>19.977006835937502</v>
      </c>
      <c r="K95" s="39">
        <v>14.125869947161</v>
      </c>
      <c r="L95" s="39">
        <v>17.201009674072299</v>
      </c>
      <c r="M95" s="39">
        <v>5782</v>
      </c>
      <c r="N95" s="39">
        <v>0.40902801798685601</v>
      </c>
      <c r="O95" s="39">
        <v>18.7590045166016</v>
      </c>
      <c r="P95" s="39">
        <v>13.3952886746758</v>
      </c>
      <c r="Q95" s="39">
        <v>16.392402954101598</v>
      </c>
      <c r="R95" s="41">
        <f t="shared" si="6"/>
        <v>356827.00995940936</v>
      </c>
      <c r="S95" s="41">
        <f t="shared" si="7"/>
        <v>6861457.2315640142</v>
      </c>
      <c r="T95" s="41">
        <f t="shared" si="8"/>
        <v>0.80860671997070099</v>
      </c>
      <c r="U95" s="41">
        <f t="shared" si="9"/>
        <v>-0.10757271653155503</v>
      </c>
      <c r="V95" s="41">
        <f t="shared" si="10"/>
        <v>1</v>
      </c>
      <c r="W95" s="41">
        <f t="shared" si="11"/>
        <v>1</v>
      </c>
      <c r="X95" s="43">
        <f>IF(ISNA(VLOOKUP($A95,Min_pix_val_per_plot!$A$3:$F$241,4,FALSE)),0,IF(OR(VLOOKUP($A95,Min_pix_val_per_plot!$A$3:$F$241,4,FALSE)=0,VLOOKUP($A95,Min_pix_val_per_plot!$A$3:$F$241,5,FALSE)=0,VLOOKUP($A95,Min_pix_val_per_plot!$A$3:$F$241,6,FALSE)=0),0,IF(VLOOKUP($A95,Min_pix_val_per_plot!$A$3:$F$241,2,FALSE)&lt;1200,0,1)))</f>
        <v>0</v>
      </c>
      <c r="Y95" s="43">
        <f>IF(X95=1,($R95-Image_corners!A$3)/Image_corners!A$2,-99)</f>
        <v>-99</v>
      </c>
      <c r="Z95" s="43">
        <f>IF(X95=1,($S95-Image_corners!A$4)/Image_corners!A$2,-99)</f>
        <v>-99</v>
      </c>
      <c r="AA95" s="43">
        <f>IF(ISNA(VLOOKUP($A95,Min_pix_val_per_plot!$H$3:$M$299,4,FALSE)),0,IF(OR(VLOOKUP($A95,Min_pix_val_per_plot!$H$3:$M$299,4,FALSE)=0,VLOOKUP($A95,Min_pix_val_per_plot!$H$3:$M$299,5,FALSE)=0,VLOOKUP($A95,Min_pix_val_per_plot!$H$3:$M$299,6,FALSE)=0),0,IF(VLOOKUP($A95,Min_pix_val_per_plot!$H$3:$M$299,2,FALSE)&lt;1200,0,1)))</f>
        <v>0</v>
      </c>
      <c r="AB95" s="43">
        <f>IF(AA95=1,($R95-Image_corners!D$3)/Image_corners!D$2,-99)</f>
        <v>-99</v>
      </c>
      <c r="AC95" s="43">
        <f>IF(AA95=1,($S95-Image_corners!D$4)/Image_corners!D$2,-99)</f>
        <v>-99</v>
      </c>
      <c r="AD95" s="43">
        <f>IF(ISNA(VLOOKUP($A95,Min_pix_val_per_plot!$O$3:$T$327,4,FALSE)),0,IF(OR(VLOOKUP($A95,Min_pix_val_per_plot!$O$3:$T$327,4,FALSE)=0,VLOOKUP($A95,Min_pix_val_per_plot!$O$3:$T$327,5,FALSE)=0,VLOOKUP($A95,Min_pix_val_per_plot!$O$3:$T$327,6,FALSE)=0),0,IF(VLOOKUP($A95,Min_pix_val_per_plot!$O$3:$T$327,2,FALSE)&lt;1200,0,1)))</f>
        <v>0</v>
      </c>
      <c r="AE95" s="43">
        <f>IF(AD95=1,($R95-Image_corners!G$3)/Image_corners!G$2,-99)</f>
        <v>-99</v>
      </c>
      <c r="AF95" s="43">
        <f>IF(AD95=1,($S95-Image_corners!G$4)/Image_corners!G$2,-99)</f>
        <v>-99</v>
      </c>
      <c r="AG95" s="43">
        <f>IF(ISNA(VLOOKUP($A95,Min_pix_val_per_plot!$V$3:$AA$335,4,FALSE)),0,IF(OR(VLOOKUP($A95,Min_pix_val_per_plot!$V$3:$AA$335,4,FALSE)=0,VLOOKUP($A95,Min_pix_val_per_plot!$V$3:$AA$335,5,FALSE)=0,VLOOKUP($A95,Min_pix_val_per_plot!$V$3:$AA$335,6,FALSE)=0),0,IF(VLOOKUP($A95,Min_pix_val_per_plot!$V$3:$AA$335,2,FALSE)&lt;1200,0,1)))</f>
        <v>0</v>
      </c>
      <c r="AH95" s="43">
        <f>IF(AG95=1,($R95-Image_corners!J$3)/Image_corners!J$2,-99)</f>
        <v>-99</v>
      </c>
      <c r="AI95" s="43">
        <f>IF(AG95=1,($S95-Image_corners!J$4)/Image_corners!J$2,-99)</f>
        <v>-99</v>
      </c>
      <c r="AJ95" s="43">
        <f>IF(ISNA(VLOOKUP($A95,Min_pix_val_per_plot!$AC$3:$AH$345,4,FALSE)),0,IF(OR(VLOOKUP($A95,Min_pix_val_per_plot!$AC$3:$AH$345,4,FALSE)=0,VLOOKUP($A95,Min_pix_val_per_plot!$AC$3:$AH$345,5,FALSE)=0,VLOOKUP($A95,Min_pix_val_per_plot!$AC$3:$AH$345,6,FALSE)=0),0,IF(VLOOKUP($A95,Min_pix_val_per_plot!$AC$3:$AH$345,2,FALSE)&lt;1200,0,1)))</f>
        <v>0</v>
      </c>
      <c r="AK95" s="43">
        <f>IF(AJ95=1,($R95-Image_corners!M$3)/Image_corners!M$2,-99)</f>
        <v>-99</v>
      </c>
      <c r="AL95" s="43">
        <f>IF(AJ95=1,($S95-Image_corners!M$4)/Image_corners!M$2,-99)</f>
        <v>-99</v>
      </c>
      <c r="AM95" s="43">
        <f>IF(ISNA(VLOOKUP($A95,Min_pix_val_per_plot!$AJ$3:$AO$325,4,FALSE)),0,IF(OR(VLOOKUP($A95,Min_pix_val_per_plot!$AJ$3:$AO$325,4,FALSE)=0,VLOOKUP($A95,Min_pix_val_per_plot!$AJ$3:$AO$325,5,FALSE)=0,VLOOKUP($A95,Min_pix_val_per_plot!$AJ$3:$AO$325,6,FALSE)=0),0,IF(VLOOKUP($A95,Min_pix_val_per_plot!$AJ$3:$AO$325,2,FALSE)&lt;1200,0,1)))</f>
        <v>0</v>
      </c>
      <c r="AN95" s="43">
        <f>IF(AM95=1,($R95-Image_corners!P$3)/Image_corners!P$2,-99)</f>
        <v>-99</v>
      </c>
      <c r="AO95" s="43">
        <f>IF(AM95=1,($S95-Image_corners!P$4)/Image_corners!P$2,-99)</f>
        <v>-99</v>
      </c>
      <c r="AP95" s="43">
        <f>IF(ISNA(VLOOKUP($A95,Min_pix_val_per_plot!$AQ$3:$AV$386,4,FALSE)),0,IF(OR(VLOOKUP($A95,Min_pix_val_per_plot!$AQ$3:$AV$386,4,FALSE)=0,VLOOKUP($A95,Min_pix_val_per_plot!$AQ$3:$AV$386,5,FALSE)=0,VLOOKUP($A95,Min_pix_val_per_plot!$AQ$3:$AV$386,6,FALSE)=0),0,IF(VLOOKUP($A95,Min_pix_val_per_plot!$AQ$3:$AV$386,2,FALSE)&lt;1200,0,1)))</f>
        <v>0</v>
      </c>
      <c r="AQ95" s="43">
        <f>IF(AP95=1,($R95-Image_corners!S$3)/Image_corners!S$2,-99)</f>
        <v>-99</v>
      </c>
      <c r="AR95" s="43">
        <f>IF(AP95=1,($S95-Image_corners!S$4)/Image_corners!S$2,-99)</f>
        <v>-99</v>
      </c>
      <c r="AS95" s="43">
        <f>IF(ISNA(VLOOKUP($A95,Min_pix_val_per_plot!$AX$3:$BC$331,4,FALSE)),0,IF(OR(VLOOKUP($A95,Min_pix_val_per_plot!$AX$3:$BC$331,4,FALSE)=0,VLOOKUP($A95,Min_pix_val_per_plot!$AX$3:$BC$331,5,FALSE)=0,VLOOKUP($A95,Min_pix_val_per_plot!$AX$3:$BC$331,6,FALSE)=0),0,IF(VLOOKUP($A95,Min_pix_val_per_plot!$AX$3:$BC$331,2,FALSE)&lt;1200,0,1)))</f>
        <v>1</v>
      </c>
      <c r="AT95" s="43">
        <f>IF(AS95=1,($R95-Image_corners!V$3)/Image_corners!V$2,-99)</f>
        <v>1644.5199188187253</v>
      </c>
      <c r="AU95" s="43">
        <f>IF(AS95=1,($S95-Image_corners!V$4)/Image_corners!V$2,-99)</f>
        <v>-1534.0368719715625</v>
      </c>
      <c r="AV95" s="43">
        <f>IF(ISNA(VLOOKUP($A95,Min_pix_val_per_plot!$BE$3:$BJ$296,4,FALSE)),0,IF(OR(VLOOKUP($A95,Min_pix_val_per_plot!$BE$3:$BJ$296,4,FALSE)=0,VLOOKUP($A95,Min_pix_val_per_plot!$BE$3:$BJ$296,5,FALSE)=0,VLOOKUP($A95,Min_pix_val_per_plot!$BE$3:$BJ$296,6,FALSE)=0),0,IF(VLOOKUP($A95,Min_pix_val_per_plot!$BE$3:$BJ$296,2,FALSE)&lt;1200,0,1)))</f>
        <v>0</v>
      </c>
      <c r="AW95" s="43">
        <f>IF(AV95=1,($R95-Image_corners!Y$3)/Image_corners!Y$2,-99)</f>
        <v>-99</v>
      </c>
      <c r="AX95" s="43">
        <f>IF(AV95=1,($S95-Image_corners!Y$4)/Image_corners!Y$2,-99)</f>
        <v>-99</v>
      </c>
      <c r="AY95" s="43">
        <f>IF(ISNA(VLOOKUP($A95,Min_pix_val_per_plot!$BL$3:$BQ$59,4,FALSE)),0,IF(OR(VLOOKUP($A95,Min_pix_val_per_plot!$BL$3:$BQ$59,4,FALSE)=0,VLOOKUP($A95,Min_pix_val_per_plot!$BL$3:$BQ$59,5,FALSE)=0,VLOOKUP($A95,Min_pix_val_per_plot!$BL$3:$BQ$59,6,FALSE)=0),0,IF(VLOOKUP($A95,Min_pix_val_per_plot!$BL$3:$BQ$59,2,FALSE)&lt;1200,0,1)))</f>
        <v>0</v>
      </c>
      <c r="AZ95" s="43">
        <f>IF(AY95=1,($R95-Image_corners!AB$3)/Image_corners!AB$2,-99)</f>
        <v>-99</v>
      </c>
      <c r="BA95" s="43">
        <f>IF(AY95=1,($S95-Image_corners!AB$4)/Image_corners!AB$2,-99)</f>
        <v>-99</v>
      </c>
      <c r="BB95" s="43">
        <f>IF(ISNA(VLOOKUP($A95,Min_pix_val_per_plot!$BS$3:$BX$82,4,FALSE)),0,IF(OR(VLOOKUP($A95,Min_pix_val_per_plot!$BS$3:$BX$82,4,FALSE)=0,VLOOKUP($A95,Min_pix_val_per_plot!$BS$3:$BX$82,5,FALSE)=0,VLOOKUP($A95,Min_pix_val_per_plot!$BS$3:$BX$82,6,FALSE)=0),0,IF(VLOOKUP($A95,Min_pix_val_per_plot!$BS$3:$BX$82,2,FALSE)&lt;1200,0,1)))</f>
        <v>0</v>
      </c>
      <c r="BC95" s="43">
        <f>IF(BB95=1,($R95-Image_corners!AE$3)/Image_corners!AE$2,-99)</f>
        <v>-99</v>
      </c>
      <c r="BD95" s="43">
        <f>IF(BB95=1,($S95-Image_corners!AE$4)/Image_corners!AE$2,-99)</f>
        <v>-99</v>
      </c>
      <c r="BE95" s="43">
        <f>IF(ISNA(VLOOKUP($A95,Min_pix_val_per_plot!$BZ$3:$CE$66,4,FALSE)),0,IF(OR(VLOOKUP($A95,Min_pix_val_per_plot!$BZ$3:$CE$66,4,FALSE)=0,VLOOKUP($A95,Min_pix_val_per_plot!$BZ$3:$CE$66,5,FALSE)=0,VLOOKUP($A95,Min_pix_val_per_plot!$BZ$3:$CE$66,6,FALSE)=0),0,IF(VLOOKUP($A95,Min_pix_val_per_plot!$BZ$3:$CE$66,2,FALSE)&lt;1200,0,1)))</f>
        <v>0</v>
      </c>
      <c r="BF95" s="43">
        <f>IF(BE95=1,($R95-Image_corners!AH$3)/Image_corners!AH$2,-99)</f>
        <v>-99</v>
      </c>
      <c r="BG95" s="43">
        <f>IF(BE95=1,($S95-Image_corners!AH$4)/Image_corners!AH$2,-99)</f>
        <v>-99</v>
      </c>
    </row>
    <row r="96" spans="1:59">
      <c r="A96" s="36">
        <v>92</v>
      </c>
      <c r="B96" s="36">
        <v>2514870.8930000002</v>
      </c>
      <c r="C96" s="36">
        <v>6861448.6200000001</v>
      </c>
      <c r="D96" s="36">
        <v>175.21455270000001</v>
      </c>
      <c r="E96" s="36">
        <v>1</v>
      </c>
      <c r="F96" s="36">
        <v>1</v>
      </c>
      <c r="G96" s="36">
        <v>2</v>
      </c>
      <c r="H96" s="39">
        <v>478</v>
      </c>
      <c r="I96" s="39">
        <v>0.338912133891213</v>
      </c>
      <c r="J96" s="39">
        <v>19.330003662109402</v>
      </c>
      <c r="K96" s="39">
        <v>13.295672255890301</v>
      </c>
      <c r="L96" s="39">
        <v>16.183252258300801</v>
      </c>
      <c r="M96" s="39">
        <v>5449</v>
      </c>
      <c r="N96" s="39">
        <v>0.40943292347219701</v>
      </c>
      <c r="O96" s="39">
        <v>18.346010131836</v>
      </c>
      <c r="P96" s="39">
        <v>12.555868511117</v>
      </c>
      <c r="Q96" s="39">
        <v>15.6244586181641</v>
      </c>
      <c r="R96" s="41">
        <f t="shared" si="6"/>
        <v>356861.1173989916</v>
      </c>
      <c r="S96" s="41">
        <f t="shared" si="7"/>
        <v>6861529.4307450568</v>
      </c>
      <c r="T96" s="41">
        <f t="shared" si="8"/>
        <v>0.55879364013670063</v>
      </c>
      <c r="U96" s="41">
        <f t="shared" si="9"/>
        <v>-7.0520789580984011E-2</v>
      </c>
      <c r="V96" s="41">
        <f t="shared" si="10"/>
        <v>1</v>
      </c>
      <c r="W96" s="41">
        <f t="shared" si="11"/>
        <v>1</v>
      </c>
      <c r="X96" s="43">
        <f>IF(ISNA(VLOOKUP($A96,Min_pix_val_per_plot!$A$3:$F$241,4,FALSE)),0,IF(OR(VLOOKUP($A96,Min_pix_val_per_plot!$A$3:$F$241,4,FALSE)=0,VLOOKUP($A96,Min_pix_val_per_plot!$A$3:$F$241,5,FALSE)=0,VLOOKUP($A96,Min_pix_val_per_plot!$A$3:$F$241,6,FALSE)=0),0,IF(VLOOKUP($A96,Min_pix_val_per_plot!$A$3:$F$241,2,FALSE)&lt;1200,0,1)))</f>
        <v>0</v>
      </c>
      <c r="Y96" s="43">
        <f>IF(X96=1,($R96-Image_corners!A$3)/Image_corners!A$2,-99)</f>
        <v>-99</v>
      </c>
      <c r="Z96" s="43">
        <f>IF(X96=1,($S96-Image_corners!A$4)/Image_corners!A$2,-99)</f>
        <v>-99</v>
      </c>
      <c r="AA96" s="43">
        <f>IF(ISNA(VLOOKUP($A96,Min_pix_val_per_plot!$H$3:$M$299,4,FALSE)),0,IF(OR(VLOOKUP($A96,Min_pix_val_per_plot!$H$3:$M$299,4,FALSE)=0,VLOOKUP($A96,Min_pix_val_per_plot!$H$3:$M$299,5,FALSE)=0,VLOOKUP($A96,Min_pix_val_per_plot!$H$3:$M$299,6,FALSE)=0),0,IF(VLOOKUP($A96,Min_pix_val_per_plot!$H$3:$M$299,2,FALSE)&lt;1200,0,1)))</f>
        <v>0</v>
      </c>
      <c r="AB96" s="43">
        <f>IF(AA96=1,($R96-Image_corners!D$3)/Image_corners!D$2,-99)</f>
        <v>-99</v>
      </c>
      <c r="AC96" s="43">
        <f>IF(AA96=1,($S96-Image_corners!D$4)/Image_corners!D$2,-99)</f>
        <v>-99</v>
      </c>
      <c r="AD96" s="43">
        <f>IF(ISNA(VLOOKUP($A96,Min_pix_val_per_plot!$O$3:$T$327,4,FALSE)),0,IF(OR(VLOOKUP($A96,Min_pix_val_per_plot!$O$3:$T$327,4,FALSE)=0,VLOOKUP($A96,Min_pix_val_per_plot!$O$3:$T$327,5,FALSE)=0,VLOOKUP($A96,Min_pix_val_per_plot!$O$3:$T$327,6,FALSE)=0),0,IF(VLOOKUP($A96,Min_pix_val_per_plot!$O$3:$T$327,2,FALSE)&lt;1200,0,1)))</f>
        <v>0</v>
      </c>
      <c r="AE96" s="43">
        <f>IF(AD96=1,($R96-Image_corners!G$3)/Image_corners!G$2,-99)</f>
        <v>-99</v>
      </c>
      <c r="AF96" s="43">
        <f>IF(AD96=1,($S96-Image_corners!G$4)/Image_corners!G$2,-99)</f>
        <v>-99</v>
      </c>
      <c r="AG96" s="43">
        <f>IF(ISNA(VLOOKUP($A96,Min_pix_val_per_plot!$V$3:$AA$335,4,FALSE)),0,IF(OR(VLOOKUP($A96,Min_pix_val_per_plot!$V$3:$AA$335,4,FALSE)=0,VLOOKUP($A96,Min_pix_val_per_plot!$V$3:$AA$335,5,FALSE)=0,VLOOKUP($A96,Min_pix_val_per_plot!$V$3:$AA$335,6,FALSE)=0),0,IF(VLOOKUP($A96,Min_pix_val_per_plot!$V$3:$AA$335,2,FALSE)&lt;1200,0,1)))</f>
        <v>0</v>
      </c>
      <c r="AH96" s="43">
        <f>IF(AG96=1,($R96-Image_corners!J$3)/Image_corners!J$2,-99)</f>
        <v>-99</v>
      </c>
      <c r="AI96" s="43">
        <f>IF(AG96=1,($S96-Image_corners!J$4)/Image_corners!J$2,-99)</f>
        <v>-99</v>
      </c>
      <c r="AJ96" s="43">
        <f>IF(ISNA(VLOOKUP($A96,Min_pix_val_per_plot!$AC$3:$AH$345,4,FALSE)),0,IF(OR(VLOOKUP($A96,Min_pix_val_per_plot!$AC$3:$AH$345,4,FALSE)=0,VLOOKUP($A96,Min_pix_val_per_plot!$AC$3:$AH$345,5,FALSE)=0,VLOOKUP($A96,Min_pix_val_per_plot!$AC$3:$AH$345,6,FALSE)=0),0,IF(VLOOKUP($A96,Min_pix_val_per_plot!$AC$3:$AH$345,2,FALSE)&lt;1200,0,1)))</f>
        <v>0</v>
      </c>
      <c r="AK96" s="43">
        <f>IF(AJ96=1,($R96-Image_corners!M$3)/Image_corners!M$2,-99)</f>
        <v>-99</v>
      </c>
      <c r="AL96" s="43">
        <f>IF(AJ96=1,($S96-Image_corners!M$4)/Image_corners!M$2,-99)</f>
        <v>-99</v>
      </c>
      <c r="AM96" s="43">
        <f>IF(ISNA(VLOOKUP($A96,Min_pix_val_per_plot!$AJ$3:$AO$325,4,FALSE)),0,IF(OR(VLOOKUP($A96,Min_pix_val_per_plot!$AJ$3:$AO$325,4,FALSE)=0,VLOOKUP($A96,Min_pix_val_per_plot!$AJ$3:$AO$325,5,FALSE)=0,VLOOKUP($A96,Min_pix_val_per_plot!$AJ$3:$AO$325,6,FALSE)=0),0,IF(VLOOKUP($A96,Min_pix_val_per_plot!$AJ$3:$AO$325,2,FALSE)&lt;1200,0,1)))</f>
        <v>0</v>
      </c>
      <c r="AN96" s="43">
        <f>IF(AM96=1,($R96-Image_corners!P$3)/Image_corners!P$2,-99)</f>
        <v>-99</v>
      </c>
      <c r="AO96" s="43">
        <f>IF(AM96=1,($S96-Image_corners!P$4)/Image_corners!P$2,-99)</f>
        <v>-99</v>
      </c>
      <c r="AP96" s="43">
        <f>IF(ISNA(VLOOKUP($A96,Min_pix_val_per_plot!$AQ$3:$AV$386,4,FALSE)),0,IF(OR(VLOOKUP($A96,Min_pix_val_per_plot!$AQ$3:$AV$386,4,FALSE)=0,VLOOKUP($A96,Min_pix_val_per_plot!$AQ$3:$AV$386,5,FALSE)=0,VLOOKUP($A96,Min_pix_val_per_plot!$AQ$3:$AV$386,6,FALSE)=0),0,IF(VLOOKUP($A96,Min_pix_val_per_plot!$AQ$3:$AV$386,2,FALSE)&lt;1200,0,1)))</f>
        <v>0</v>
      </c>
      <c r="AQ96" s="43">
        <f>IF(AP96=1,($R96-Image_corners!S$3)/Image_corners!S$2,-99)</f>
        <v>-99</v>
      </c>
      <c r="AR96" s="43">
        <f>IF(AP96=1,($S96-Image_corners!S$4)/Image_corners!S$2,-99)</f>
        <v>-99</v>
      </c>
      <c r="AS96" s="43">
        <f>IF(ISNA(VLOOKUP($A96,Min_pix_val_per_plot!$AX$3:$BC$331,4,FALSE)),0,IF(OR(VLOOKUP($A96,Min_pix_val_per_plot!$AX$3:$BC$331,4,FALSE)=0,VLOOKUP($A96,Min_pix_val_per_plot!$AX$3:$BC$331,5,FALSE)=0,VLOOKUP($A96,Min_pix_val_per_plot!$AX$3:$BC$331,6,FALSE)=0),0,IF(VLOOKUP($A96,Min_pix_val_per_plot!$AX$3:$BC$331,2,FALSE)&lt;1200,0,1)))</f>
        <v>0</v>
      </c>
      <c r="AT96" s="43">
        <f>IF(AS96=1,($R96-Image_corners!V$3)/Image_corners!V$2,-99)</f>
        <v>-99</v>
      </c>
      <c r="AU96" s="43">
        <f>IF(AS96=1,($S96-Image_corners!V$4)/Image_corners!V$2,-99)</f>
        <v>-99</v>
      </c>
      <c r="AV96" s="43">
        <f>IF(ISNA(VLOOKUP($A96,Min_pix_val_per_plot!$BE$3:$BJ$296,4,FALSE)),0,IF(OR(VLOOKUP($A96,Min_pix_val_per_plot!$BE$3:$BJ$296,4,FALSE)=0,VLOOKUP($A96,Min_pix_val_per_plot!$BE$3:$BJ$296,5,FALSE)=0,VLOOKUP($A96,Min_pix_val_per_plot!$BE$3:$BJ$296,6,FALSE)=0),0,IF(VLOOKUP($A96,Min_pix_val_per_plot!$BE$3:$BJ$296,2,FALSE)&lt;1200,0,1)))</f>
        <v>1</v>
      </c>
      <c r="AW96" s="43">
        <f>IF(AV96=1,($R96-Image_corners!Y$3)/Image_corners!Y$2,-99)</f>
        <v>1712.7347979831975</v>
      </c>
      <c r="AX96" s="43">
        <f>IF(AV96=1,($S96-Image_corners!Y$4)/Image_corners!Y$2,-99)</f>
        <v>-1239.6385098863393</v>
      </c>
      <c r="AY96" s="43">
        <f>IF(ISNA(VLOOKUP($A96,Min_pix_val_per_plot!$BL$3:$BQ$59,4,FALSE)),0,IF(OR(VLOOKUP($A96,Min_pix_val_per_plot!$BL$3:$BQ$59,4,FALSE)=0,VLOOKUP($A96,Min_pix_val_per_plot!$BL$3:$BQ$59,5,FALSE)=0,VLOOKUP($A96,Min_pix_val_per_plot!$BL$3:$BQ$59,6,FALSE)=0),0,IF(VLOOKUP($A96,Min_pix_val_per_plot!$BL$3:$BQ$59,2,FALSE)&lt;1200,0,1)))</f>
        <v>0</v>
      </c>
      <c r="AZ96" s="43">
        <f>IF(AY96=1,($R96-Image_corners!AB$3)/Image_corners!AB$2,-99)</f>
        <v>-99</v>
      </c>
      <c r="BA96" s="43">
        <f>IF(AY96=1,($S96-Image_corners!AB$4)/Image_corners!AB$2,-99)</f>
        <v>-99</v>
      </c>
      <c r="BB96" s="43">
        <f>IF(ISNA(VLOOKUP($A96,Min_pix_val_per_plot!$BS$3:$BX$82,4,FALSE)),0,IF(OR(VLOOKUP($A96,Min_pix_val_per_plot!$BS$3:$BX$82,4,FALSE)=0,VLOOKUP($A96,Min_pix_val_per_plot!$BS$3:$BX$82,5,FALSE)=0,VLOOKUP($A96,Min_pix_val_per_plot!$BS$3:$BX$82,6,FALSE)=0),0,IF(VLOOKUP($A96,Min_pix_val_per_plot!$BS$3:$BX$82,2,FALSE)&lt;1200,0,1)))</f>
        <v>0</v>
      </c>
      <c r="BC96" s="43">
        <f>IF(BB96=1,($R96-Image_corners!AE$3)/Image_corners!AE$2,-99)</f>
        <v>-99</v>
      </c>
      <c r="BD96" s="43">
        <f>IF(BB96=1,($S96-Image_corners!AE$4)/Image_corners!AE$2,-99)</f>
        <v>-99</v>
      </c>
      <c r="BE96" s="43">
        <f>IF(ISNA(VLOOKUP($A96,Min_pix_val_per_plot!$BZ$3:$CE$66,4,FALSE)),0,IF(OR(VLOOKUP($A96,Min_pix_val_per_plot!$BZ$3:$CE$66,4,FALSE)=0,VLOOKUP($A96,Min_pix_val_per_plot!$BZ$3:$CE$66,5,FALSE)=0,VLOOKUP($A96,Min_pix_val_per_plot!$BZ$3:$CE$66,6,FALSE)=0),0,IF(VLOOKUP($A96,Min_pix_val_per_plot!$BZ$3:$CE$66,2,FALSE)&lt;1200,0,1)))</f>
        <v>0</v>
      </c>
      <c r="BF96" s="43">
        <f>IF(BE96=1,($R96-Image_corners!AH$3)/Image_corners!AH$2,-99)</f>
        <v>-99</v>
      </c>
      <c r="BG96" s="43">
        <f>IF(BE96=1,($S96-Image_corners!AH$4)/Image_corners!AH$2,-99)</f>
        <v>-99</v>
      </c>
    </row>
    <row r="97" spans="1:59">
      <c r="A97" s="36">
        <v>93</v>
      </c>
      <c r="B97" s="36">
        <v>2514812.5290000001</v>
      </c>
      <c r="C97" s="36">
        <v>6861521.2680000002</v>
      </c>
      <c r="D97" s="36">
        <v>169.72431850000001</v>
      </c>
      <c r="E97" s="36">
        <v>1</v>
      </c>
      <c r="F97" s="36">
        <v>0</v>
      </c>
      <c r="G97" s="36">
        <v>2</v>
      </c>
      <c r="H97" s="39">
        <v>427</v>
      </c>
      <c r="I97" s="39">
        <v>0.36533957845433301</v>
      </c>
      <c r="J97" s="39">
        <v>17.177995605468801</v>
      </c>
      <c r="K97" s="39">
        <v>11.9104240119061</v>
      </c>
      <c r="L97" s="39">
        <v>15.227014465331999</v>
      </c>
      <c r="M97" s="39">
        <v>5242</v>
      </c>
      <c r="N97" s="39">
        <v>0.42064097672644002</v>
      </c>
      <c r="O97" s="39">
        <v>17.080003662109402</v>
      </c>
      <c r="P97" s="39">
        <v>11.059384908114099</v>
      </c>
      <c r="Q97" s="39">
        <v>14.6014117431641</v>
      </c>
      <c r="R97" s="41">
        <f t="shared" si="6"/>
        <v>356806.17567375652</v>
      </c>
      <c r="S97" s="41">
        <f t="shared" si="7"/>
        <v>6861604.682576797</v>
      </c>
      <c r="T97" s="41">
        <f t="shared" si="8"/>
        <v>0.62560272216789947</v>
      </c>
      <c r="U97" s="41">
        <f t="shared" si="9"/>
        <v>-5.5301398272107005E-2</v>
      </c>
      <c r="V97" s="41">
        <f t="shared" si="10"/>
        <v>1</v>
      </c>
      <c r="W97" s="41">
        <f t="shared" si="11"/>
        <v>1</v>
      </c>
      <c r="X97" s="43">
        <f>IF(ISNA(VLOOKUP($A97,Min_pix_val_per_plot!$A$3:$F$241,4,FALSE)),0,IF(OR(VLOOKUP($A97,Min_pix_val_per_plot!$A$3:$F$241,4,FALSE)=0,VLOOKUP($A97,Min_pix_val_per_plot!$A$3:$F$241,5,FALSE)=0,VLOOKUP($A97,Min_pix_val_per_plot!$A$3:$F$241,6,FALSE)=0),0,IF(VLOOKUP($A97,Min_pix_val_per_plot!$A$3:$F$241,2,FALSE)&lt;1200,0,1)))</f>
        <v>0</v>
      </c>
      <c r="Y97" s="43">
        <f>IF(X97=1,($R97-Image_corners!A$3)/Image_corners!A$2,-99)</f>
        <v>-99</v>
      </c>
      <c r="Z97" s="43">
        <f>IF(X97=1,($S97-Image_corners!A$4)/Image_corners!A$2,-99)</f>
        <v>-99</v>
      </c>
      <c r="AA97" s="43">
        <f>IF(ISNA(VLOOKUP($A97,Min_pix_val_per_plot!$H$3:$M$299,4,FALSE)),0,IF(OR(VLOOKUP($A97,Min_pix_val_per_plot!$H$3:$M$299,4,FALSE)=0,VLOOKUP($A97,Min_pix_val_per_plot!$H$3:$M$299,5,FALSE)=0,VLOOKUP($A97,Min_pix_val_per_plot!$H$3:$M$299,6,FALSE)=0),0,IF(VLOOKUP($A97,Min_pix_val_per_plot!$H$3:$M$299,2,FALSE)&lt;1200,0,1)))</f>
        <v>0</v>
      </c>
      <c r="AB97" s="43">
        <f>IF(AA97=1,($R97-Image_corners!D$3)/Image_corners!D$2,-99)</f>
        <v>-99</v>
      </c>
      <c r="AC97" s="43">
        <f>IF(AA97=1,($S97-Image_corners!D$4)/Image_corners!D$2,-99)</f>
        <v>-99</v>
      </c>
      <c r="AD97" s="43">
        <f>IF(ISNA(VLOOKUP($A97,Min_pix_val_per_plot!$O$3:$T$327,4,FALSE)),0,IF(OR(VLOOKUP($A97,Min_pix_val_per_plot!$O$3:$T$327,4,FALSE)=0,VLOOKUP($A97,Min_pix_val_per_plot!$O$3:$T$327,5,FALSE)=0,VLOOKUP($A97,Min_pix_val_per_plot!$O$3:$T$327,6,FALSE)=0),0,IF(VLOOKUP($A97,Min_pix_val_per_plot!$O$3:$T$327,2,FALSE)&lt;1200,0,1)))</f>
        <v>0</v>
      </c>
      <c r="AE97" s="43">
        <f>IF(AD97=1,($R97-Image_corners!G$3)/Image_corners!G$2,-99)</f>
        <v>-99</v>
      </c>
      <c r="AF97" s="43">
        <f>IF(AD97=1,($S97-Image_corners!G$4)/Image_corners!G$2,-99)</f>
        <v>-99</v>
      </c>
      <c r="AG97" s="43">
        <f>IF(ISNA(VLOOKUP($A97,Min_pix_val_per_plot!$V$3:$AA$335,4,FALSE)),0,IF(OR(VLOOKUP($A97,Min_pix_val_per_plot!$V$3:$AA$335,4,FALSE)=0,VLOOKUP($A97,Min_pix_val_per_plot!$V$3:$AA$335,5,FALSE)=0,VLOOKUP($A97,Min_pix_val_per_plot!$V$3:$AA$335,6,FALSE)=0),0,IF(VLOOKUP($A97,Min_pix_val_per_plot!$V$3:$AA$335,2,FALSE)&lt;1200,0,1)))</f>
        <v>0</v>
      </c>
      <c r="AH97" s="43">
        <f>IF(AG97=1,($R97-Image_corners!J$3)/Image_corners!J$2,-99)</f>
        <v>-99</v>
      </c>
      <c r="AI97" s="43">
        <f>IF(AG97=1,($S97-Image_corners!J$4)/Image_corners!J$2,-99)</f>
        <v>-99</v>
      </c>
      <c r="AJ97" s="43">
        <f>IF(ISNA(VLOOKUP($A97,Min_pix_val_per_plot!$AC$3:$AH$345,4,FALSE)),0,IF(OR(VLOOKUP($A97,Min_pix_val_per_plot!$AC$3:$AH$345,4,FALSE)=0,VLOOKUP($A97,Min_pix_val_per_plot!$AC$3:$AH$345,5,FALSE)=0,VLOOKUP($A97,Min_pix_val_per_plot!$AC$3:$AH$345,6,FALSE)=0),0,IF(VLOOKUP($A97,Min_pix_val_per_plot!$AC$3:$AH$345,2,FALSE)&lt;1200,0,1)))</f>
        <v>0</v>
      </c>
      <c r="AK97" s="43">
        <f>IF(AJ97=1,($R97-Image_corners!M$3)/Image_corners!M$2,-99)</f>
        <v>-99</v>
      </c>
      <c r="AL97" s="43">
        <f>IF(AJ97=1,($S97-Image_corners!M$4)/Image_corners!M$2,-99)</f>
        <v>-99</v>
      </c>
      <c r="AM97" s="43">
        <f>IF(ISNA(VLOOKUP($A97,Min_pix_val_per_plot!$AJ$3:$AO$325,4,FALSE)),0,IF(OR(VLOOKUP($A97,Min_pix_val_per_plot!$AJ$3:$AO$325,4,FALSE)=0,VLOOKUP($A97,Min_pix_val_per_plot!$AJ$3:$AO$325,5,FALSE)=0,VLOOKUP($A97,Min_pix_val_per_plot!$AJ$3:$AO$325,6,FALSE)=0),0,IF(VLOOKUP($A97,Min_pix_val_per_plot!$AJ$3:$AO$325,2,FALSE)&lt;1200,0,1)))</f>
        <v>0</v>
      </c>
      <c r="AN97" s="43">
        <f>IF(AM97=1,($R97-Image_corners!P$3)/Image_corners!P$2,-99)</f>
        <v>-99</v>
      </c>
      <c r="AO97" s="43">
        <f>IF(AM97=1,($S97-Image_corners!P$4)/Image_corners!P$2,-99)</f>
        <v>-99</v>
      </c>
      <c r="AP97" s="43">
        <f>IF(ISNA(VLOOKUP($A97,Min_pix_val_per_plot!$AQ$3:$AV$386,4,FALSE)),0,IF(OR(VLOOKUP($A97,Min_pix_val_per_plot!$AQ$3:$AV$386,4,FALSE)=0,VLOOKUP($A97,Min_pix_val_per_plot!$AQ$3:$AV$386,5,FALSE)=0,VLOOKUP($A97,Min_pix_val_per_plot!$AQ$3:$AV$386,6,FALSE)=0),0,IF(VLOOKUP($A97,Min_pix_val_per_plot!$AQ$3:$AV$386,2,FALSE)&lt;1200,0,1)))</f>
        <v>0</v>
      </c>
      <c r="AQ97" s="43">
        <f>IF(AP97=1,($R97-Image_corners!S$3)/Image_corners!S$2,-99)</f>
        <v>-99</v>
      </c>
      <c r="AR97" s="43">
        <f>IF(AP97=1,($S97-Image_corners!S$4)/Image_corners!S$2,-99)</f>
        <v>-99</v>
      </c>
      <c r="AS97" s="43">
        <f>IF(ISNA(VLOOKUP($A97,Min_pix_val_per_plot!$AX$3:$BC$331,4,FALSE)),0,IF(OR(VLOOKUP($A97,Min_pix_val_per_plot!$AX$3:$BC$331,4,FALSE)=0,VLOOKUP($A97,Min_pix_val_per_plot!$AX$3:$BC$331,5,FALSE)=0,VLOOKUP($A97,Min_pix_val_per_plot!$AX$3:$BC$331,6,FALSE)=0),0,IF(VLOOKUP($A97,Min_pix_val_per_plot!$AX$3:$BC$331,2,FALSE)&lt;1200,0,1)))</f>
        <v>0</v>
      </c>
      <c r="AT97" s="43">
        <f>IF(AS97=1,($R97-Image_corners!V$3)/Image_corners!V$2,-99)</f>
        <v>-99</v>
      </c>
      <c r="AU97" s="43">
        <f>IF(AS97=1,($S97-Image_corners!V$4)/Image_corners!V$2,-99)</f>
        <v>-99</v>
      </c>
      <c r="AV97" s="43">
        <f>IF(ISNA(VLOOKUP($A97,Min_pix_val_per_plot!$BE$3:$BJ$296,4,FALSE)),0,IF(OR(VLOOKUP($A97,Min_pix_val_per_plot!$BE$3:$BJ$296,4,FALSE)=0,VLOOKUP($A97,Min_pix_val_per_plot!$BE$3:$BJ$296,5,FALSE)=0,VLOOKUP($A97,Min_pix_val_per_plot!$BE$3:$BJ$296,6,FALSE)=0),0,IF(VLOOKUP($A97,Min_pix_val_per_plot!$BE$3:$BJ$296,2,FALSE)&lt;1200,0,1)))</f>
        <v>1</v>
      </c>
      <c r="AW97" s="43">
        <f>IF(AV97=1,($R97-Image_corners!Y$3)/Image_corners!Y$2,-99)</f>
        <v>1602.8513475130312</v>
      </c>
      <c r="AX97" s="43">
        <f>IF(AV97=1,($S97-Image_corners!Y$4)/Image_corners!Y$2,-99)</f>
        <v>-1089.1348464060575</v>
      </c>
      <c r="AY97" s="43">
        <f>IF(ISNA(VLOOKUP($A97,Min_pix_val_per_plot!$BL$3:$BQ$59,4,FALSE)),0,IF(OR(VLOOKUP($A97,Min_pix_val_per_plot!$BL$3:$BQ$59,4,FALSE)=0,VLOOKUP($A97,Min_pix_val_per_plot!$BL$3:$BQ$59,5,FALSE)=0,VLOOKUP($A97,Min_pix_val_per_plot!$BL$3:$BQ$59,6,FALSE)=0),0,IF(VLOOKUP($A97,Min_pix_val_per_plot!$BL$3:$BQ$59,2,FALSE)&lt;1200,0,1)))</f>
        <v>0</v>
      </c>
      <c r="AZ97" s="43">
        <f>IF(AY97=1,($R97-Image_corners!AB$3)/Image_corners!AB$2,-99)</f>
        <v>-99</v>
      </c>
      <c r="BA97" s="43">
        <f>IF(AY97=1,($S97-Image_corners!AB$4)/Image_corners!AB$2,-99)</f>
        <v>-99</v>
      </c>
      <c r="BB97" s="43">
        <f>IF(ISNA(VLOOKUP($A97,Min_pix_val_per_plot!$BS$3:$BX$82,4,FALSE)),0,IF(OR(VLOOKUP($A97,Min_pix_val_per_plot!$BS$3:$BX$82,4,FALSE)=0,VLOOKUP($A97,Min_pix_val_per_plot!$BS$3:$BX$82,5,FALSE)=0,VLOOKUP($A97,Min_pix_val_per_plot!$BS$3:$BX$82,6,FALSE)=0),0,IF(VLOOKUP($A97,Min_pix_val_per_plot!$BS$3:$BX$82,2,FALSE)&lt;1200,0,1)))</f>
        <v>0</v>
      </c>
      <c r="BC97" s="43">
        <f>IF(BB97=1,($R97-Image_corners!AE$3)/Image_corners!AE$2,-99)</f>
        <v>-99</v>
      </c>
      <c r="BD97" s="43">
        <f>IF(BB97=1,($S97-Image_corners!AE$4)/Image_corners!AE$2,-99)</f>
        <v>-99</v>
      </c>
      <c r="BE97" s="43">
        <f>IF(ISNA(VLOOKUP($A97,Min_pix_val_per_plot!$BZ$3:$CE$66,4,FALSE)),0,IF(OR(VLOOKUP($A97,Min_pix_val_per_plot!$BZ$3:$CE$66,4,FALSE)=0,VLOOKUP($A97,Min_pix_val_per_plot!$BZ$3:$CE$66,5,FALSE)=0,VLOOKUP($A97,Min_pix_val_per_plot!$BZ$3:$CE$66,6,FALSE)=0),0,IF(VLOOKUP($A97,Min_pix_val_per_plot!$BZ$3:$CE$66,2,FALSE)&lt;1200,0,1)))</f>
        <v>0</v>
      </c>
      <c r="BF97" s="43">
        <f>IF(BE97=1,($R97-Image_corners!AH$3)/Image_corners!AH$2,-99)</f>
        <v>-99</v>
      </c>
      <c r="BG97" s="43">
        <f>IF(BE97=1,($S97-Image_corners!AH$4)/Image_corners!AH$2,-99)</f>
        <v>-99</v>
      </c>
    </row>
    <row r="98" spans="1:59">
      <c r="A98" s="36">
        <v>94</v>
      </c>
      <c r="B98" s="36">
        <v>2514849.324</v>
      </c>
      <c r="C98" s="36">
        <v>6861679.5520000001</v>
      </c>
      <c r="D98" s="36">
        <v>168.91743439999999</v>
      </c>
      <c r="E98" s="36">
        <v>1</v>
      </c>
      <c r="F98" s="36">
        <v>1</v>
      </c>
      <c r="G98" s="36">
        <v>1</v>
      </c>
      <c r="H98" s="39">
        <v>445</v>
      </c>
      <c r="I98" s="39">
        <v>0.35730337078651703</v>
      </c>
      <c r="J98" s="39">
        <v>15.4219989013672</v>
      </c>
      <c r="K98" s="39">
        <v>9.8810283591530705</v>
      </c>
      <c r="L98" s="39">
        <v>13.1915110778809</v>
      </c>
      <c r="M98" s="39">
        <v>5129</v>
      </c>
      <c r="N98" s="39">
        <v>0.45505946578280398</v>
      </c>
      <c r="O98" s="39">
        <v>14.7270068359375</v>
      </c>
      <c r="P98" s="39">
        <v>9.2144849004046208</v>
      </c>
      <c r="Q98" s="39">
        <v>12.532516784667999</v>
      </c>
      <c r="R98" s="41">
        <f t="shared" si="6"/>
        <v>356850.22699758003</v>
      </c>
      <c r="S98" s="41">
        <f t="shared" si="7"/>
        <v>6861761.0750149507</v>
      </c>
      <c r="T98" s="41">
        <f t="shared" si="8"/>
        <v>0.65899429321290093</v>
      </c>
      <c r="U98" s="41">
        <f t="shared" si="9"/>
        <v>-9.7756094996286957E-2</v>
      </c>
      <c r="V98" s="41">
        <f t="shared" si="10"/>
        <v>1</v>
      </c>
      <c r="W98" s="41">
        <f t="shared" si="11"/>
        <v>1</v>
      </c>
      <c r="X98" s="43">
        <f>IF(ISNA(VLOOKUP($A98,Min_pix_val_per_plot!$A$3:$F$241,4,FALSE)),0,IF(OR(VLOOKUP($A98,Min_pix_val_per_plot!$A$3:$F$241,4,FALSE)=0,VLOOKUP($A98,Min_pix_val_per_plot!$A$3:$F$241,5,FALSE)=0,VLOOKUP($A98,Min_pix_val_per_plot!$A$3:$F$241,6,FALSE)=0),0,IF(VLOOKUP($A98,Min_pix_val_per_plot!$A$3:$F$241,2,FALSE)&lt;1200,0,1)))</f>
        <v>0</v>
      </c>
      <c r="Y98" s="43">
        <f>IF(X98=1,($R98-Image_corners!A$3)/Image_corners!A$2,-99)</f>
        <v>-99</v>
      </c>
      <c r="Z98" s="43">
        <f>IF(X98=1,($S98-Image_corners!A$4)/Image_corners!A$2,-99)</f>
        <v>-99</v>
      </c>
      <c r="AA98" s="43">
        <f>IF(ISNA(VLOOKUP($A98,Min_pix_val_per_plot!$H$3:$M$299,4,FALSE)),0,IF(OR(VLOOKUP($A98,Min_pix_val_per_plot!$H$3:$M$299,4,FALSE)=0,VLOOKUP($A98,Min_pix_val_per_plot!$H$3:$M$299,5,FALSE)=0,VLOOKUP($A98,Min_pix_val_per_plot!$H$3:$M$299,6,FALSE)=0),0,IF(VLOOKUP($A98,Min_pix_val_per_plot!$H$3:$M$299,2,FALSE)&lt;1200,0,1)))</f>
        <v>0</v>
      </c>
      <c r="AB98" s="43">
        <f>IF(AA98=1,($R98-Image_corners!D$3)/Image_corners!D$2,-99)</f>
        <v>-99</v>
      </c>
      <c r="AC98" s="43">
        <f>IF(AA98=1,($S98-Image_corners!D$4)/Image_corners!D$2,-99)</f>
        <v>-99</v>
      </c>
      <c r="AD98" s="43">
        <f>IF(ISNA(VLOOKUP($A98,Min_pix_val_per_plot!$O$3:$T$327,4,FALSE)),0,IF(OR(VLOOKUP($A98,Min_pix_val_per_plot!$O$3:$T$327,4,FALSE)=0,VLOOKUP($A98,Min_pix_val_per_plot!$O$3:$T$327,5,FALSE)=0,VLOOKUP($A98,Min_pix_val_per_plot!$O$3:$T$327,6,FALSE)=0),0,IF(VLOOKUP($A98,Min_pix_val_per_plot!$O$3:$T$327,2,FALSE)&lt;1200,0,1)))</f>
        <v>0</v>
      </c>
      <c r="AE98" s="43">
        <f>IF(AD98=1,($R98-Image_corners!G$3)/Image_corners!G$2,-99)</f>
        <v>-99</v>
      </c>
      <c r="AF98" s="43">
        <f>IF(AD98=1,($S98-Image_corners!G$4)/Image_corners!G$2,-99)</f>
        <v>-99</v>
      </c>
      <c r="AG98" s="43">
        <f>IF(ISNA(VLOOKUP($A98,Min_pix_val_per_plot!$V$3:$AA$335,4,FALSE)),0,IF(OR(VLOOKUP($A98,Min_pix_val_per_plot!$V$3:$AA$335,4,FALSE)=0,VLOOKUP($A98,Min_pix_val_per_plot!$V$3:$AA$335,5,FALSE)=0,VLOOKUP($A98,Min_pix_val_per_plot!$V$3:$AA$335,6,FALSE)=0),0,IF(VLOOKUP($A98,Min_pix_val_per_plot!$V$3:$AA$335,2,FALSE)&lt;1200,0,1)))</f>
        <v>0</v>
      </c>
      <c r="AH98" s="43">
        <f>IF(AG98=1,($R98-Image_corners!J$3)/Image_corners!J$2,-99)</f>
        <v>-99</v>
      </c>
      <c r="AI98" s="43">
        <f>IF(AG98=1,($S98-Image_corners!J$4)/Image_corners!J$2,-99)</f>
        <v>-99</v>
      </c>
      <c r="AJ98" s="43">
        <f>IF(ISNA(VLOOKUP($A98,Min_pix_val_per_plot!$AC$3:$AH$345,4,FALSE)),0,IF(OR(VLOOKUP($A98,Min_pix_val_per_plot!$AC$3:$AH$345,4,FALSE)=0,VLOOKUP($A98,Min_pix_val_per_plot!$AC$3:$AH$345,5,FALSE)=0,VLOOKUP($A98,Min_pix_val_per_plot!$AC$3:$AH$345,6,FALSE)=0),0,IF(VLOOKUP($A98,Min_pix_val_per_plot!$AC$3:$AH$345,2,FALSE)&lt;1200,0,1)))</f>
        <v>0</v>
      </c>
      <c r="AK98" s="43">
        <f>IF(AJ98=1,($R98-Image_corners!M$3)/Image_corners!M$2,-99)</f>
        <v>-99</v>
      </c>
      <c r="AL98" s="43">
        <f>IF(AJ98=1,($S98-Image_corners!M$4)/Image_corners!M$2,-99)</f>
        <v>-99</v>
      </c>
      <c r="AM98" s="43">
        <f>IF(ISNA(VLOOKUP($A98,Min_pix_val_per_plot!$AJ$3:$AO$325,4,FALSE)),0,IF(OR(VLOOKUP($A98,Min_pix_val_per_plot!$AJ$3:$AO$325,4,FALSE)=0,VLOOKUP($A98,Min_pix_val_per_plot!$AJ$3:$AO$325,5,FALSE)=0,VLOOKUP($A98,Min_pix_val_per_plot!$AJ$3:$AO$325,6,FALSE)=0),0,IF(VLOOKUP($A98,Min_pix_val_per_plot!$AJ$3:$AO$325,2,FALSE)&lt;1200,0,1)))</f>
        <v>0</v>
      </c>
      <c r="AN98" s="43">
        <f>IF(AM98=1,($R98-Image_corners!P$3)/Image_corners!P$2,-99)</f>
        <v>-99</v>
      </c>
      <c r="AO98" s="43">
        <f>IF(AM98=1,($S98-Image_corners!P$4)/Image_corners!P$2,-99)</f>
        <v>-99</v>
      </c>
      <c r="AP98" s="43">
        <f>IF(ISNA(VLOOKUP($A98,Min_pix_val_per_plot!$AQ$3:$AV$386,4,FALSE)),0,IF(OR(VLOOKUP($A98,Min_pix_val_per_plot!$AQ$3:$AV$386,4,FALSE)=0,VLOOKUP($A98,Min_pix_val_per_plot!$AQ$3:$AV$386,5,FALSE)=0,VLOOKUP($A98,Min_pix_val_per_plot!$AQ$3:$AV$386,6,FALSE)=0),0,IF(VLOOKUP($A98,Min_pix_val_per_plot!$AQ$3:$AV$386,2,FALSE)&lt;1200,0,1)))</f>
        <v>0</v>
      </c>
      <c r="AQ98" s="43">
        <f>IF(AP98=1,($R98-Image_corners!S$3)/Image_corners!S$2,-99)</f>
        <v>-99</v>
      </c>
      <c r="AR98" s="43">
        <f>IF(AP98=1,($S98-Image_corners!S$4)/Image_corners!S$2,-99)</f>
        <v>-99</v>
      </c>
      <c r="AS98" s="43">
        <f>IF(ISNA(VLOOKUP($A98,Min_pix_val_per_plot!$AX$3:$BC$331,4,FALSE)),0,IF(OR(VLOOKUP($A98,Min_pix_val_per_plot!$AX$3:$BC$331,4,FALSE)=0,VLOOKUP($A98,Min_pix_val_per_plot!$AX$3:$BC$331,5,FALSE)=0,VLOOKUP($A98,Min_pix_val_per_plot!$AX$3:$BC$331,6,FALSE)=0),0,IF(VLOOKUP($A98,Min_pix_val_per_plot!$AX$3:$BC$331,2,FALSE)&lt;1200,0,1)))</f>
        <v>0</v>
      </c>
      <c r="AT98" s="43">
        <f>IF(AS98=1,($R98-Image_corners!V$3)/Image_corners!V$2,-99)</f>
        <v>-99</v>
      </c>
      <c r="AU98" s="43">
        <f>IF(AS98=1,($S98-Image_corners!V$4)/Image_corners!V$2,-99)</f>
        <v>-99</v>
      </c>
      <c r="AV98" s="43">
        <f>IF(ISNA(VLOOKUP($A98,Min_pix_val_per_plot!$BE$3:$BJ$296,4,FALSE)),0,IF(OR(VLOOKUP($A98,Min_pix_val_per_plot!$BE$3:$BJ$296,4,FALSE)=0,VLOOKUP($A98,Min_pix_val_per_plot!$BE$3:$BJ$296,5,FALSE)=0,VLOOKUP($A98,Min_pix_val_per_plot!$BE$3:$BJ$296,6,FALSE)=0),0,IF(VLOOKUP($A98,Min_pix_val_per_plot!$BE$3:$BJ$296,2,FALSE)&lt;1200,0,1)))</f>
        <v>1</v>
      </c>
      <c r="AW98" s="43">
        <f>IF(AV98=1,($R98-Image_corners!Y$3)/Image_corners!Y$2,-99)</f>
        <v>1690.95399516006</v>
      </c>
      <c r="AX98" s="43">
        <f>IF(AV98=1,($S98-Image_corners!Y$4)/Image_corners!Y$2,-99)</f>
        <v>-776.34997009858489</v>
      </c>
      <c r="AY98" s="43">
        <f>IF(ISNA(VLOOKUP($A98,Min_pix_val_per_plot!$BL$3:$BQ$59,4,FALSE)),0,IF(OR(VLOOKUP($A98,Min_pix_val_per_plot!$BL$3:$BQ$59,4,FALSE)=0,VLOOKUP($A98,Min_pix_val_per_plot!$BL$3:$BQ$59,5,FALSE)=0,VLOOKUP($A98,Min_pix_val_per_plot!$BL$3:$BQ$59,6,FALSE)=0),0,IF(VLOOKUP($A98,Min_pix_val_per_plot!$BL$3:$BQ$59,2,FALSE)&lt;1200,0,1)))</f>
        <v>0</v>
      </c>
      <c r="AZ98" s="43">
        <f>IF(AY98=1,($R98-Image_corners!AB$3)/Image_corners!AB$2,-99)</f>
        <v>-99</v>
      </c>
      <c r="BA98" s="43">
        <f>IF(AY98=1,($S98-Image_corners!AB$4)/Image_corners!AB$2,-99)</f>
        <v>-99</v>
      </c>
      <c r="BB98" s="43">
        <f>IF(ISNA(VLOOKUP($A98,Min_pix_val_per_plot!$BS$3:$BX$82,4,FALSE)),0,IF(OR(VLOOKUP($A98,Min_pix_val_per_plot!$BS$3:$BX$82,4,FALSE)=0,VLOOKUP($A98,Min_pix_val_per_plot!$BS$3:$BX$82,5,FALSE)=0,VLOOKUP($A98,Min_pix_val_per_plot!$BS$3:$BX$82,6,FALSE)=0),0,IF(VLOOKUP($A98,Min_pix_val_per_plot!$BS$3:$BX$82,2,FALSE)&lt;1200,0,1)))</f>
        <v>0</v>
      </c>
      <c r="BC98" s="43">
        <f>IF(BB98=1,($R98-Image_corners!AE$3)/Image_corners!AE$2,-99)</f>
        <v>-99</v>
      </c>
      <c r="BD98" s="43">
        <f>IF(BB98=1,($S98-Image_corners!AE$4)/Image_corners!AE$2,-99)</f>
        <v>-99</v>
      </c>
      <c r="BE98" s="43">
        <f>IF(ISNA(VLOOKUP($A98,Min_pix_val_per_plot!$BZ$3:$CE$66,4,FALSE)),0,IF(OR(VLOOKUP($A98,Min_pix_val_per_plot!$BZ$3:$CE$66,4,FALSE)=0,VLOOKUP($A98,Min_pix_val_per_plot!$BZ$3:$CE$66,5,FALSE)=0,VLOOKUP($A98,Min_pix_val_per_plot!$BZ$3:$CE$66,6,FALSE)=0),0,IF(VLOOKUP($A98,Min_pix_val_per_plot!$BZ$3:$CE$66,2,FALSE)&lt;1200,0,1)))</f>
        <v>0</v>
      </c>
      <c r="BF98" s="43">
        <f>IF(BE98=1,($R98-Image_corners!AH$3)/Image_corners!AH$2,-99)</f>
        <v>-99</v>
      </c>
      <c r="BG98" s="43">
        <f>IF(BE98=1,($S98-Image_corners!AH$4)/Image_corners!AH$2,-99)</f>
        <v>-99</v>
      </c>
    </row>
    <row r="99" spans="1:59">
      <c r="A99" s="36">
        <v>95</v>
      </c>
      <c r="B99" s="36">
        <v>2514872.8569999998</v>
      </c>
      <c r="C99" s="36">
        <v>6861720.443</v>
      </c>
      <c r="D99" s="36">
        <v>168.0833658</v>
      </c>
      <c r="E99" s="36">
        <v>1</v>
      </c>
      <c r="F99" s="36">
        <v>1</v>
      </c>
      <c r="G99" s="36">
        <v>2</v>
      </c>
      <c r="H99" s="39">
        <v>429</v>
      </c>
      <c r="I99" s="39">
        <v>0.296037296037296</v>
      </c>
      <c r="J99" s="39">
        <v>13.6530017089844</v>
      </c>
      <c r="K99" s="39">
        <v>9.4024276349402598</v>
      </c>
      <c r="L99" s="39">
        <v>12.777501983642599</v>
      </c>
      <c r="M99" s="39">
        <v>5236</v>
      </c>
      <c r="N99" s="39">
        <v>0.42226890756302499</v>
      </c>
      <c r="O99" s="39">
        <v>14.3940142822266</v>
      </c>
      <c r="P99" s="39">
        <v>8.7267868117655798</v>
      </c>
      <c r="Q99" s="39">
        <v>11.8677996826172</v>
      </c>
      <c r="R99" s="41">
        <f t="shared" si="6"/>
        <v>356875.61747608258</v>
      </c>
      <c r="S99" s="41">
        <f t="shared" si="7"/>
        <v>6861800.8301472468</v>
      </c>
      <c r="T99" s="41">
        <f t="shared" si="8"/>
        <v>0.90970230102539951</v>
      </c>
      <c r="U99" s="41">
        <f t="shared" si="9"/>
        <v>-0.12623161152572898</v>
      </c>
      <c r="V99" s="41">
        <f t="shared" si="10"/>
        <v>1</v>
      </c>
      <c r="W99" s="41">
        <f t="shared" si="11"/>
        <v>1</v>
      </c>
      <c r="X99" s="43">
        <f>IF(ISNA(VLOOKUP($A99,Min_pix_val_per_plot!$A$3:$F$241,4,FALSE)),0,IF(OR(VLOOKUP($A99,Min_pix_val_per_plot!$A$3:$F$241,4,FALSE)=0,VLOOKUP($A99,Min_pix_val_per_plot!$A$3:$F$241,5,FALSE)=0,VLOOKUP($A99,Min_pix_val_per_plot!$A$3:$F$241,6,FALSE)=0),0,IF(VLOOKUP($A99,Min_pix_val_per_plot!$A$3:$F$241,2,FALSE)&lt;1200,0,1)))</f>
        <v>0</v>
      </c>
      <c r="Y99" s="43">
        <f>IF(X99=1,($R99-Image_corners!A$3)/Image_corners!A$2,-99)</f>
        <v>-99</v>
      </c>
      <c r="Z99" s="43">
        <f>IF(X99=1,($S99-Image_corners!A$4)/Image_corners!A$2,-99)</f>
        <v>-99</v>
      </c>
      <c r="AA99" s="43">
        <f>IF(ISNA(VLOOKUP($A99,Min_pix_val_per_plot!$H$3:$M$299,4,FALSE)),0,IF(OR(VLOOKUP($A99,Min_pix_val_per_plot!$H$3:$M$299,4,FALSE)=0,VLOOKUP($A99,Min_pix_val_per_plot!$H$3:$M$299,5,FALSE)=0,VLOOKUP($A99,Min_pix_val_per_plot!$H$3:$M$299,6,FALSE)=0),0,IF(VLOOKUP($A99,Min_pix_val_per_plot!$H$3:$M$299,2,FALSE)&lt;1200,0,1)))</f>
        <v>0</v>
      </c>
      <c r="AB99" s="43">
        <f>IF(AA99=1,($R99-Image_corners!D$3)/Image_corners!D$2,-99)</f>
        <v>-99</v>
      </c>
      <c r="AC99" s="43">
        <f>IF(AA99=1,($S99-Image_corners!D$4)/Image_corners!D$2,-99)</f>
        <v>-99</v>
      </c>
      <c r="AD99" s="43">
        <f>IF(ISNA(VLOOKUP($A99,Min_pix_val_per_plot!$O$3:$T$327,4,FALSE)),0,IF(OR(VLOOKUP($A99,Min_pix_val_per_plot!$O$3:$T$327,4,FALSE)=0,VLOOKUP($A99,Min_pix_val_per_plot!$O$3:$T$327,5,FALSE)=0,VLOOKUP($A99,Min_pix_val_per_plot!$O$3:$T$327,6,FALSE)=0),0,IF(VLOOKUP($A99,Min_pix_val_per_plot!$O$3:$T$327,2,FALSE)&lt;1200,0,1)))</f>
        <v>0</v>
      </c>
      <c r="AE99" s="43">
        <f>IF(AD99=1,($R99-Image_corners!G$3)/Image_corners!G$2,-99)</f>
        <v>-99</v>
      </c>
      <c r="AF99" s="43">
        <f>IF(AD99=1,($S99-Image_corners!G$4)/Image_corners!G$2,-99)</f>
        <v>-99</v>
      </c>
      <c r="AG99" s="43">
        <f>IF(ISNA(VLOOKUP($A99,Min_pix_val_per_plot!$V$3:$AA$335,4,FALSE)),0,IF(OR(VLOOKUP($A99,Min_pix_val_per_plot!$V$3:$AA$335,4,FALSE)=0,VLOOKUP($A99,Min_pix_val_per_plot!$V$3:$AA$335,5,FALSE)=0,VLOOKUP($A99,Min_pix_val_per_plot!$V$3:$AA$335,6,FALSE)=0),0,IF(VLOOKUP($A99,Min_pix_val_per_plot!$V$3:$AA$335,2,FALSE)&lt;1200,0,1)))</f>
        <v>0</v>
      </c>
      <c r="AH99" s="43">
        <f>IF(AG99=1,($R99-Image_corners!J$3)/Image_corners!J$2,-99)</f>
        <v>-99</v>
      </c>
      <c r="AI99" s="43">
        <f>IF(AG99=1,($S99-Image_corners!J$4)/Image_corners!J$2,-99)</f>
        <v>-99</v>
      </c>
      <c r="AJ99" s="43">
        <f>IF(ISNA(VLOOKUP($A99,Min_pix_val_per_plot!$AC$3:$AH$345,4,FALSE)),0,IF(OR(VLOOKUP($A99,Min_pix_val_per_plot!$AC$3:$AH$345,4,FALSE)=0,VLOOKUP($A99,Min_pix_val_per_plot!$AC$3:$AH$345,5,FALSE)=0,VLOOKUP($A99,Min_pix_val_per_plot!$AC$3:$AH$345,6,FALSE)=0),0,IF(VLOOKUP($A99,Min_pix_val_per_plot!$AC$3:$AH$345,2,FALSE)&lt;1200,0,1)))</f>
        <v>0</v>
      </c>
      <c r="AK99" s="43">
        <f>IF(AJ99=1,($R99-Image_corners!M$3)/Image_corners!M$2,-99)</f>
        <v>-99</v>
      </c>
      <c r="AL99" s="43">
        <f>IF(AJ99=1,($S99-Image_corners!M$4)/Image_corners!M$2,-99)</f>
        <v>-99</v>
      </c>
      <c r="AM99" s="43">
        <f>IF(ISNA(VLOOKUP($A99,Min_pix_val_per_plot!$AJ$3:$AO$325,4,FALSE)),0,IF(OR(VLOOKUP($A99,Min_pix_val_per_plot!$AJ$3:$AO$325,4,FALSE)=0,VLOOKUP($A99,Min_pix_val_per_plot!$AJ$3:$AO$325,5,FALSE)=0,VLOOKUP($A99,Min_pix_val_per_plot!$AJ$3:$AO$325,6,FALSE)=0),0,IF(VLOOKUP($A99,Min_pix_val_per_plot!$AJ$3:$AO$325,2,FALSE)&lt;1200,0,1)))</f>
        <v>0</v>
      </c>
      <c r="AN99" s="43">
        <f>IF(AM99=1,($R99-Image_corners!P$3)/Image_corners!P$2,-99)</f>
        <v>-99</v>
      </c>
      <c r="AO99" s="43">
        <f>IF(AM99=1,($S99-Image_corners!P$4)/Image_corners!P$2,-99)</f>
        <v>-99</v>
      </c>
      <c r="AP99" s="43">
        <f>IF(ISNA(VLOOKUP($A99,Min_pix_val_per_plot!$AQ$3:$AV$386,4,FALSE)),0,IF(OR(VLOOKUP($A99,Min_pix_val_per_plot!$AQ$3:$AV$386,4,FALSE)=0,VLOOKUP($A99,Min_pix_val_per_plot!$AQ$3:$AV$386,5,FALSE)=0,VLOOKUP($A99,Min_pix_val_per_plot!$AQ$3:$AV$386,6,FALSE)=0),0,IF(VLOOKUP($A99,Min_pix_val_per_plot!$AQ$3:$AV$386,2,FALSE)&lt;1200,0,1)))</f>
        <v>0</v>
      </c>
      <c r="AQ99" s="43">
        <f>IF(AP99=1,($R99-Image_corners!S$3)/Image_corners!S$2,-99)</f>
        <v>-99</v>
      </c>
      <c r="AR99" s="43">
        <f>IF(AP99=1,($S99-Image_corners!S$4)/Image_corners!S$2,-99)</f>
        <v>-99</v>
      </c>
      <c r="AS99" s="43">
        <f>IF(ISNA(VLOOKUP($A99,Min_pix_val_per_plot!$AX$3:$BC$331,4,FALSE)),0,IF(OR(VLOOKUP($A99,Min_pix_val_per_plot!$AX$3:$BC$331,4,FALSE)=0,VLOOKUP($A99,Min_pix_val_per_plot!$AX$3:$BC$331,5,FALSE)=0,VLOOKUP($A99,Min_pix_val_per_plot!$AX$3:$BC$331,6,FALSE)=0),0,IF(VLOOKUP($A99,Min_pix_val_per_plot!$AX$3:$BC$331,2,FALSE)&lt;1200,0,1)))</f>
        <v>0</v>
      </c>
      <c r="AT99" s="43">
        <f>IF(AS99=1,($R99-Image_corners!V$3)/Image_corners!V$2,-99)</f>
        <v>-99</v>
      </c>
      <c r="AU99" s="43">
        <f>IF(AS99=1,($S99-Image_corners!V$4)/Image_corners!V$2,-99)</f>
        <v>-99</v>
      </c>
      <c r="AV99" s="43">
        <f>IF(ISNA(VLOOKUP($A99,Min_pix_val_per_plot!$BE$3:$BJ$296,4,FALSE)),0,IF(OR(VLOOKUP($A99,Min_pix_val_per_plot!$BE$3:$BJ$296,4,FALSE)=0,VLOOKUP($A99,Min_pix_val_per_plot!$BE$3:$BJ$296,5,FALSE)=0,VLOOKUP($A99,Min_pix_val_per_plot!$BE$3:$BJ$296,6,FALSE)=0),0,IF(VLOOKUP($A99,Min_pix_val_per_plot!$BE$3:$BJ$296,2,FALSE)&lt;1200,0,1)))</f>
        <v>1</v>
      </c>
      <c r="AW99" s="43">
        <f>IF(AV99=1,($R99-Image_corners!Y$3)/Image_corners!Y$2,-99)</f>
        <v>1741.7349521651631</v>
      </c>
      <c r="AX99" s="43">
        <f>IF(AV99=1,($S99-Image_corners!Y$4)/Image_corners!Y$2,-99)</f>
        <v>-696.83970550633967</v>
      </c>
      <c r="AY99" s="43">
        <f>IF(ISNA(VLOOKUP($A99,Min_pix_val_per_plot!$BL$3:$BQ$59,4,FALSE)),0,IF(OR(VLOOKUP($A99,Min_pix_val_per_plot!$BL$3:$BQ$59,4,FALSE)=0,VLOOKUP($A99,Min_pix_val_per_plot!$BL$3:$BQ$59,5,FALSE)=0,VLOOKUP($A99,Min_pix_val_per_plot!$BL$3:$BQ$59,6,FALSE)=0),0,IF(VLOOKUP($A99,Min_pix_val_per_plot!$BL$3:$BQ$59,2,FALSE)&lt;1200,0,1)))</f>
        <v>0</v>
      </c>
      <c r="AZ99" s="43">
        <f>IF(AY99=1,($R99-Image_corners!AB$3)/Image_corners!AB$2,-99)</f>
        <v>-99</v>
      </c>
      <c r="BA99" s="43">
        <f>IF(AY99=1,($S99-Image_corners!AB$4)/Image_corners!AB$2,-99)</f>
        <v>-99</v>
      </c>
      <c r="BB99" s="43">
        <f>IF(ISNA(VLOOKUP($A99,Min_pix_val_per_plot!$BS$3:$BX$82,4,FALSE)),0,IF(OR(VLOOKUP($A99,Min_pix_val_per_plot!$BS$3:$BX$82,4,FALSE)=0,VLOOKUP($A99,Min_pix_val_per_plot!$BS$3:$BX$82,5,FALSE)=0,VLOOKUP($A99,Min_pix_val_per_plot!$BS$3:$BX$82,6,FALSE)=0),0,IF(VLOOKUP($A99,Min_pix_val_per_plot!$BS$3:$BX$82,2,FALSE)&lt;1200,0,1)))</f>
        <v>0</v>
      </c>
      <c r="BC99" s="43">
        <f>IF(BB99=1,($R99-Image_corners!AE$3)/Image_corners!AE$2,-99)</f>
        <v>-99</v>
      </c>
      <c r="BD99" s="43">
        <f>IF(BB99=1,($S99-Image_corners!AE$4)/Image_corners!AE$2,-99)</f>
        <v>-99</v>
      </c>
      <c r="BE99" s="43">
        <f>IF(ISNA(VLOOKUP($A99,Min_pix_val_per_plot!$BZ$3:$CE$66,4,FALSE)),0,IF(OR(VLOOKUP($A99,Min_pix_val_per_plot!$BZ$3:$CE$66,4,FALSE)=0,VLOOKUP($A99,Min_pix_val_per_plot!$BZ$3:$CE$66,5,FALSE)=0,VLOOKUP($A99,Min_pix_val_per_plot!$BZ$3:$CE$66,6,FALSE)=0),0,IF(VLOOKUP($A99,Min_pix_val_per_plot!$BZ$3:$CE$66,2,FALSE)&lt;1200,0,1)))</f>
        <v>0</v>
      </c>
      <c r="BF99" s="43">
        <f>IF(BE99=1,($R99-Image_corners!AH$3)/Image_corners!AH$2,-99)</f>
        <v>-99</v>
      </c>
      <c r="BG99" s="43">
        <f>IF(BE99=1,($S99-Image_corners!AH$4)/Image_corners!AH$2,-99)</f>
        <v>-99</v>
      </c>
    </row>
    <row r="100" spans="1:59">
      <c r="A100" s="36">
        <v>96</v>
      </c>
      <c r="B100" s="36">
        <v>2514833.4139999999</v>
      </c>
      <c r="C100" s="36">
        <v>6861831.8600000003</v>
      </c>
      <c r="D100" s="36">
        <v>170.2460907</v>
      </c>
      <c r="E100" s="36">
        <v>1</v>
      </c>
      <c r="F100" s="36">
        <v>1</v>
      </c>
      <c r="G100" s="36">
        <v>1</v>
      </c>
      <c r="H100" s="39">
        <v>442</v>
      </c>
      <c r="I100" s="39">
        <v>0.427601809954751</v>
      </c>
      <c r="J100" s="39">
        <v>13.4370135498047</v>
      </c>
      <c r="K100" s="39">
        <v>8.3844466596158806</v>
      </c>
      <c r="L100" s="39">
        <v>11.272410888671899</v>
      </c>
      <c r="M100" s="39">
        <v>6716</v>
      </c>
      <c r="N100" s="39">
        <v>0.50089338892197699</v>
      </c>
      <c r="O100" s="39">
        <v>13.5520037841797</v>
      </c>
      <c r="P100" s="39">
        <v>7.7197170222972202</v>
      </c>
      <c r="Q100" s="39">
        <v>10.734156341552699</v>
      </c>
      <c r="R100" s="41">
        <f t="shared" si="6"/>
        <v>356841.3619746514</v>
      </c>
      <c r="S100" s="41">
        <f t="shared" si="7"/>
        <v>6861913.9305013111</v>
      </c>
      <c r="T100" s="41">
        <f t="shared" si="8"/>
        <v>0.53825454711919996</v>
      </c>
      <c r="U100" s="41">
        <f t="shared" si="9"/>
        <v>-7.329157896722599E-2</v>
      </c>
      <c r="V100" s="41">
        <f t="shared" si="10"/>
        <v>1</v>
      </c>
      <c r="W100" s="41">
        <f t="shared" si="11"/>
        <v>1</v>
      </c>
      <c r="X100" s="43">
        <f>IF(ISNA(VLOOKUP($A100,Min_pix_val_per_plot!$A$3:$F$241,4,FALSE)),0,IF(OR(VLOOKUP($A100,Min_pix_val_per_plot!$A$3:$F$241,4,FALSE)=0,VLOOKUP($A100,Min_pix_val_per_plot!$A$3:$F$241,5,FALSE)=0,VLOOKUP($A100,Min_pix_val_per_plot!$A$3:$F$241,6,FALSE)=0),0,IF(VLOOKUP($A100,Min_pix_val_per_plot!$A$3:$F$241,2,FALSE)&lt;1200,0,1)))</f>
        <v>0</v>
      </c>
      <c r="Y100" s="43">
        <f>IF(X100=1,($R100-Image_corners!A$3)/Image_corners!A$2,-99)</f>
        <v>-99</v>
      </c>
      <c r="Z100" s="43">
        <f>IF(X100=1,($S100-Image_corners!A$4)/Image_corners!A$2,-99)</f>
        <v>-99</v>
      </c>
      <c r="AA100" s="43">
        <f>IF(ISNA(VLOOKUP($A100,Min_pix_val_per_plot!$H$3:$M$299,4,FALSE)),0,IF(OR(VLOOKUP($A100,Min_pix_val_per_plot!$H$3:$M$299,4,FALSE)=0,VLOOKUP($A100,Min_pix_val_per_plot!$H$3:$M$299,5,FALSE)=0,VLOOKUP($A100,Min_pix_val_per_plot!$H$3:$M$299,6,FALSE)=0),0,IF(VLOOKUP($A100,Min_pix_val_per_plot!$H$3:$M$299,2,FALSE)&lt;1200,0,1)))</f>
        <v>0</v>
      </c>
      <c r="AB100" s="43">
        <f>IF(AA100=1,($R100-Image_corners!D$3)/Image_corners!D$2,-99)</f>
        <v>-99</v>
      </c>
      <c r="AC100" s="43">
        <f>IF(AA100=1,($S100-Image_corners!D$4)/Image_corners!D$2,-99)</f>
        <v>-99</v>
      </c>
      <c r="AD100" s="43">
        <f>IF(ISNA(VLOOKUP($A100,Min_pix_val_per_plot!$O$3:$T$327,4,FALSE)),0,IF(OR(VLOOKUP($A100,Min_pix_val_per_plot!$O$3:$T$327,4,FALSE)=0,VLOOKUP($A100,Min_pix_val_per_plot!$O$3:$T$327,5,FALSE)=0,VLOOKUP($A100,Min_pix_val_per_plot!$O$3:$T$327,6,FALSE)=0),0,IF(VLOOKUP($A100,Min_pix_val_per_plot!$O$3:$T$327,2,FALSE)&lt;1200,0,1)))</f>
        <v>0</v>
      </c>
      <c r="AE100" s="43">
        <f>IF(AD100=1,($R100-Image_corners!G$3)/Image_corners!G$2,-99)</f>
        <v>-99</v>
      </c>
      <c r="AF100" s="43">
        <f>IF(AD100=1,($S100-Image_corners!G$4)/Image_corners!G$2,-99)</f>
        <v>-99</v>
      </c>
      <c r="AG100" s="43">
        <f>IF(ISNA(VLOOKUP($A100,Min_pix_val_per_plot!$V$3:$AA$335,4,FALSE)),0,IF(OR(VLOOKUP($A100,Min_pix_val_per_plot!$V$3:$AA$335,4,FALSE)=0,VLOOKUP($A100,Min_pix_val_per_plot!$V$3:$AA$335,5,FALSE)=0,VLOOKUP($A100,Min_pix_val_per_plot!$V$3:$AA$335,6,FALSE)=0),0,IF(VLOOKUP($A100,Min_pix_val_per_plot!$V$3:$AA$335,2,FALSE)&lt;1200,0,1)))</f>
        <v>0</v>
      </c>
      <c r="AH100" s="43">
        <f>IF(AG100=1,($R100-Image_corners!J$3)/Image_corners!J$2,-99)</f>
        <v>-99</v>
      </c>
      <c r="AI100" s="43">
        <f>IF(AG100=1,($S100-Image_corners!J$4)/Image_corners!J$2,-99)</f>
        <v>-99</v>
      </c>
      <c r="AJ100" s="43">
        <f>IF(ISNA(VLOOKUP($A100,Min_pix_val_per_plot!$AC$3:$AH$345,4,FALSE)),0,IF(OR(VLOOKUP($A100,Min_pix_val_per_plot!$AC$3:$AH$345,4,FALSE)=0,VLOOKUP($A100,Min_pix_val_per_plot!$AC$3:$AH$345,5,FALSE)=0,VLOOKUP($A100,Min_pix_val_per_plot!$AC$3:$AH$345,6,FALSE)=0),0,IF(VLOOKUP($A100,Min_pix_val_per_plot!$AC$3:$AH$345,2,FALSE)&lt;1200,0,1)))</f>
        <v>0</v>
      </c>
      <c r="AK100" s="43">
        <f>IF(AJ100=1,($R100-Image_corners!M$3)/Image_corners!M$2,-99)</f>
        <v>-99</v>
      </c>
      <c r="AL100" s="43">
        <f>IF(AJ100=1,($S100-Image_corners!M$4)/Image_corners!M$2,-99)</f>
        <v>-99</v>
      </c>
      <c r="AM100" s="43">
        <f>IF(ISNA(VLOOKUP($A100,Min_pix_val_per_plot!$AJ$3:$AO$325,4,FALSE)),0,IF(OR(VLOOKUP($A100,Min_pix_val_per_plot!$AJ$3:$AO$325,4,FALSE)=0,VLOOKUP($A100,Min_pix_val_per_plot!$AJ$3:$AO$325,5,FALSE)=0,VLOOKUP($A100,Min_pix_val_per_plot!$AJ$3:$AO$325,6,FALSE)=0),0,IF(VLOOKUP($A100,Min_pix_val_per_plot!$AJ$3:$AO$325,2,FALSE)&lt;1200,0,1)))</f>
        <v>0</v>
      </c>
      <c r="AN100" s="43">
        <f>IF(AM100=1,($R100-Image_corners!P$3)/Image_corners!P$2,-99)</f>
        <v>-99</v>
      </c>
      <c r="AO100" s="43">
        <f>IF(AM100=1,($S100-Image_corners!P$4)/Image_corners!P$2,-99)</f>
        <v>-99</v>
      </c>
      <c r="AP100" s="43">
        <f>IF(ISNA(VLOOKUP($A100,Min_pix_val_per_plot!$AQ$3:$AV$386,4,FALSE)),0,IF(OR(VLOOKUP($A100,Min_pix_val_per_plot!$AQ$3:$AV$386,4,FALSE)=0,VLOOKUP($A100,Min_pix_val_per_plot!$AQ$3:$AV$386,5,FALSE)=0,VLOOKUP($A100,Min_pix_val_per_plot!$AQ$3:$AV$386,6,FALSE)=0),0,IF(VLOOKUP($A100,Min_pix_val_per_plot!$AQ$3:$AV$386,2,FALSE)&lt;1200,0,1)))</f>
        <v>0</v>
      </c>
      <c r="AQ100" s="43">
        <f>IF(AP100=1,($R100-Image_corners!S$3)/Image_corners!S$2,-99)</f>
        <v>-99</v>
      </c>
      <c r="AR100" s="43">
        <f>IF(AP100=1,($S100-Image_corners!S$4)/Image_corners!S$2,-99)</f>
        <v>-99</v>
      </c>
      <c r="AS100" s="43">
        <f>IF(ISNA(VLOOKUP($A100,Min_pix_val_per_plot!$AX$3:$BC$331,4,FALSE)),0,IF(OR(VLOOKUP($A100,Min_pix_val_per_plot!$AX$3:$BC$331,4,FALSE)=0,VLOOKUP($A100,Min_pix_val_per_plot!$AX$3:$BC$331,5,FALSE)=0,VLOOKUP($A100,Min_pix_val_per_plot!$AX$3:$BC$331,6,FALSE)=0),0,IF(VLOOKUP($A100,Min_pix_val_per_plot!$AX$3:$BC$331,2,FALSE)&lt;1200,0,1)))</f>
        <v>0</v>
      </c>
      <c r="AT100" s="43">
        <f>IF(AS100=1,($R100-Image_corners!V$3)/Image_corners!V$2,-99)</f>
        <v>-99</v>
      </c>
      <c r="AU100" s="43">
        <f>IF(AS100=1,($S100-Image_corners!V$4)/Image_corners!V$2,-99)</f>
        <v>-99</v>
      </c>
      <c r="AV100" s="43">
        <f>IF(ISNA(VLOOKUP($A100,Min_pix_val_per_plot!$BE$3:$BJ$296,4,FALSE)),0,IF(OR(VLOOKUP($A100,Min_pix_val_per_plot!$BE$3:$BJ$296,4,FALSE)=0,VLOOKUP($A100,Min_pix_val_per_plot!$BE$3:$BJ$296,5,FALSE)=0,VLOOKUP($A100,Min_pix_val_per_plot!$BE$3:$BJ$296,6,FALSE)=0),0,IF(VLOOKUP($A100,Min_pix_val_per_plot!$BE$3:$BJ$296,2,FALSE)&lt;1200,0,1)))</f>
        <v>1</v>
      </c>
      <c r="AW100" s="43">
        <f>IF(AV100=1,($R100-Image_corners!Y$3)/Image_corners!Y$2,-99)</f>
        <v>1673.2239493028028</v>
      </c>
      <c r="AX100" s="43">
        <f>IF(AV100=1,($S100-Image_corners!Y$4)/Image_corners!Y$2,-99)</f>
        <v>-470.63899737782776</v>
      </c>
      <c r="AY100" s="43">
        <f>IF(ISNA(VLOOKUP($A100,Min_pix_val_per_plot!$BL$3:$BQ$59,4,FALSE)),0,IF(OR(VLOOKUP($A100,Min_pix_val_per_plot!$BL$3:$BQ$59,4,FALSE)=0,VLOOKUP($A100,Min_pix_val_per_plot!$BL$3:$BQ$59,5,FALSE)=0,VLOOKUP($A100,Min_pix_val_per_plot!$BL$3:$BQ$59,6,FALSE)=0),0,IF(VLOOKUP($A100,Min_pix_val_per_plot!$BL$3:$BQ$59,2,FALSE)&lt;1200,0,1)))</f>
        <v>0</v>
      </c>
      <c r="AZ100" s="43">
        <f>IF(AY100=1,($R100-Image_corners!AB$3)/Image_corners!AB$2,-99)</f>
        <v>-99</v>
      </c>
      <c r="BA100" s="43">
        <f>IF(AY100=1,($S100-Image_corners!AB$4)/Image_corners!AB$2,-99)</f>
        <v>-99</v>
      </c>
      <c r="BB100" s="43">
        <f>IF(ISNA(VLOOKUP($A100,Min_pix_val_per_plot!$BS$3:$BX$82,4,FALSE)),0,IF(OR(VLOOKUP($A100,Min_pix_val_per_plot!$BS$3:$BX$82,4,FALSE)=0,VLOOKUP($A100,Min_pix_val_per_plot!$BS$3:$BX$82,5,FALSE)=0,VLOOKUP($A100,Min_pix_val_per_plot!$BS$3:$BX$82,6,FALSE)=0),0,IF(VLOOKUP($A100,Min_pix_val_per_plot!$BS$3:$BX$82,2,FALSE)&lt;1200,0,1)))</f>
        <v>0</v>
      </c>
      <c r="BC100" s="43">
        <f>IF(BB100=1,($R100-Image_corners!AE$3)/Image_corners!AE$2,-99)</f>
        <v>-99</v>
      </c>
      <c r="BD100" s="43">
        <f>IF(BB100=1,($S100-Image_corners!AE$4)/Image_corners!AE$2,-99)</f>
        <v>-99</v>
      </c>
      <c r="BE100" s="43">
        <f>IF(ISNA(VLOOKUP($A100,Min_pix_val_per_plot!$BZ$3:$CE$66,4,FALSE)),0,IF(OR(VLOOKUP($A100,Min_pix_val_per_plot!$BZ$3:$CE$66,4,FALSE)=0,VLOOKUP($A100,Min_pix_val_per_plot!$BZ$3:$CE$66,5,FALSE)=0,VLOOKUP($A100,Min_pix_val_per_plot!$BZ$3:$CE$66,6,FALSE)=0),0,IF(VLOOKUP($A100,Min_pix_val_per_plot!$BZ$3:$CE$66,2,FALSE)&lt;1200,0,1)))</f>
        <v>0</v>
      </c>
      <c r="BF100" s="43">
        <f>IF(BE100=1,($R100-Image_corners!AH$3)/Image_corners!AH$2,-99)</f>
        <v>-99</v>
      </c>
      <c r="BG100" s="43">
        <f>IF(BE100=1,($S100-Image_corners!AH$4)/Image_corners!AH$2,-99)</f>
        <v>-99</v>
      </c>
    </row>
    <row r="101" spans="1:59">
      <c r="A101" s="36">
        <v>97</v>
      </c>
      <c r="B101" s="36">
        <v>2514983.7009999999</v>
      </c>
      <c r="C101" s="36">
        <v>6858681.7000000002</v>
      </c>
      <c r="D101" s="36">
        <v>161.97745409999999</v>
      </c>
      <c r="E101" s="36">
        <v>3</v>
      </c>
      <c r="F101" s="36">
        <v>1</v>
      </c>
      <c r="G101" s="36">
        <v>2</v>
      </c>
      <c r="H101" s="39">
        <v>437</v>
      </c>
      <c r="I101" s="39">
        <v>0.20366132723112099</v>
      </c>
      <c r="J101" s="39">
        <v>13.1150073242188</v>
      </c>
      <c r="K101" s="39">
        <v>8.8436559813050195</v>
      </c>
      <c r="L101" s="39">
        <v>11.9360537719727</v>
      </c>
      <c r="M101" s="39">
        <v>1089</v>
      </c>
      <c r="N101" s="39">
        <v>0.39210284664830097</v>
      </c>
      <c r="O101" s="39">
        <v>12.1340045166016</v>
      </c>
      <c r="P101" s="39">
        <v>7.6258507452558701</v>
      </c>
      <c r="Q101" s="39">
        <v>10.6307124328613</v>
      </c>
      <c r="R101" s="41">
        <f t="shared" si="6"/>
        <v>356846.15707549761</v>
      </c>
      <c r="S101" s="41">
        <f t="shared" si="7"/>
        <v>6858760.6954211639</v>
      </c>
      <c r="T101" s="41">
        <f t="shared" si="8"/>
        <v>1.3053413391114006</v>
      </c>
      <c r="U101" s="41">
        <f t="shared" si="9"/>
        <v>-0.18844151941717999</v>
      </c>
      <c r="V101" s="41">
        <f t="shared" si="10"/>
        <v>1</v>
      </c>
      <c r="W101" s="41">
        <f t="shared" si="11"/>
        <v>0</v>
      </c>
      <c r="X101" s="43">
        <f>IF(ISNA(VLOOKUP($A101,Min_pix_val_per_plot!$A$3:$F$241,4,FALSE)),0,IF(OR(VLOOKUP($A101,Min_pix_val_per_plot!$A$3:$F$241,4,FALSE)=0,VLOOKUP($A101,Min_pix_val_per_plot!$A$3:$F$241,5,FALSE)=0,VLOOKUP($A101,Min_pix_val_per_plot!$A$3:$F$241,6,FALSE)=0),0,IF(VLOOKUP($A101,Min_pix_val_per_plot!$A$3:$F$241,2,FALSE)&lt;1200,0,1)))</f>
        <v>0</v>
      </c>
      <c r="Y101" s="43">
        <f>IF(X101=1,($R101-Image_corners!A$3)/Image_corners!A$2,-99)</f>
        <v>-99</v>
      </c>
      <c r="Z101" s="43">
        <f>IF(X101=1,($S101-Image_corners!A$4)/Image_corners!A$2,-99)</f>
        <v>-99</v>
      </c>
      <c r="AA101" s="43">
        <f>IF(ISNA(VLOOKUP($A101,Min_pix_val_per_plot!$H$3:$M$299,4,FALSE)),0,IF(OR(VLOOKUP($A101,Min_pix_val_per_plot!$H$3:$M$299,4,FALSE)=0,VLOOKUP($A101,Min_pix_val_per_plot!$H$3:$M$299,5,FALSE)=0,VLOOKUP($A101,Min_pix_val_per_plot!$H$3:$M$299,6,FALSE)=0),0,IF(VLOOKUP($A101,Min_pix_val_per_plot!$H$3:$M$299,2,FALSE)&lt;1200,0,1)))</f>
        <v>0</v>
      </c>
      <c r="AB101" s="43">
        <f>IF(AA101=1,($R101-Image_corners!D$3)/Image_corners!D$2,-99)</f>
        <v>-99</v>
      </c>
      <c r="AC101" s="43">
        <f>IF(AA101=1,($S101-Image_corners!D$4)/Image_corners!D$2,-99)</f>
        <v>-99</v>
      </c>
      <c r="AD101" s="43">
        <f>IF(ISNA(VLOOKUP($A101,Min_pix_val_per_plot!$O$3:$T$327,4,FALSE)),0,IF(OR(VLOOKUP($A101,Min_pix_val_per_plot!$O$3:$T$327,4,FALSE)=0,VLOOKUP($A101,Min_pix_val_per_plot!$O$3:$T$327,5,FALSE)=0,VLOOKUP($A101,Min_pix_val_per_plot!$O$3:$T$327,6,FALSE)=0),0,IF(VLOOKUP($A101,Min_pix_val_per_plot!$O$3:$T$327,2,FALSE)&lt;1200,0,1)))</f>
        <v>0</v>
      </c>
      <c r="AE101" s="43">
        <f>IF(AD101=1,($R101-Image_corners!G$3)/Image_corners!G$2,-99)</f>
        <v>-99</v>
      </c>
      <c r="AF101" s="43">
        <f>IF(AD101=1,($S101-Image_corners!G$4)/Image_corners!G$2,-99)</f>
        <v>-99</v>
      </c>
      <c r="AG101" s="43">
        <f>IF(ISNA(VLOOKUP($A101,Min_pix_val_per_plot!$V$3:$AA$335,4,FALSE)),0,IF(OR(VLOOKUP($A101,Min_pix_val_per_plot!$V$3:$AA$335,4,FALSE)=0,VLOOKUP($A101,Min_pix_val_per_plot!$V$3:$AA$335,5,FALSE)=0,VLOOKUP($A101,Min_pix_val_per_plot!$V$3:$AA$335,6,FALSE)=0),0,IF(VLOOKUP($A101,Min_pix_val_per_plot!$V$3:$AA$335,2,FALSE)&lt;1200,0,1)))</f>
        <v>0</v>
      </c>
      <c r="AH101" s="43">
        <f>IF(AG101=1,($R101-Image_corners!J$3)/Image_corners!J$2,-99)</f>
        <v>-99</v>
      </c>
      <c r="AI101" s="43">
        <f>IF(AG101=1,($S101-Image_corners!J$4)/Image_corners!J$2,-99)</f>
        <v>-99</v>
      </c>
      <c r="AJ101" s="43">
        <f>IF(ISNA(VLOOKUP($A101,Min_pix_val_per_plot!$AC$3:$AH$345,4,FALSE)),0,IF(OR(VLOOKUP($A101,Min_pix_val_per_plot!$AC$3:$AH$345,4,FALSE)=0,VLOOKUP($A101,Min_pix_val_per_plot!$AC$3:$AH$345,5,FALSE)=0,VLOOKUP($A101,Min_pix_val_per_plot!$AC$3:$AH$345,6,FALSE)=0),0,IF(VLOOKUP($A101,Min_pix_val_per_plot!$AC$3:$AH$345,2,FALSE)&lt;1200,0,1)))</f>
        <v>0</v>
      </c>
      <c r="AK101" s="43">
        <f>IF(AJ101=1,($R101-Image_corners!M$3)/Image_corners!M$2,-99)</f>
        <v>-99</v>
      </c>
      <c r="AL101" s="43">
        <f>IF(AJ101=1,($S101-Image_corners!M$4)/Image_corners!M$2,-99)</f>
        <v>-99</v>
      </c>
      <c r="AM101" s="43">
        <f>IF(ISNA(VLOOKUP($A101,Min_pix_val_per_plot!$AJ$3:$AO$325,4,FALSE)),0,IF(OR(VLOOKUP($A101,Min_pix_val_per_plot!$AJ$3:$AO$325,4,FALSE)=0,VLOOKUP($A101,Min_pix_val_per_plot!$AJ$3:$AO$325,5,FALSE)=0,VLOOKUP($A101,Min_pix_val_per_plot!$AJ$3:$AO$325,6,FALSE)=0),0,IF(VLOOKUP($A101,Min_pix_val_per_plot!$AJ$3:$AO$325,2,FALSE)&lt;1200,0,1)))</f>
        <v>0</v>
      </c>
      <c r="AN101" s="43">
        <f>IF(AM101=1,($R101-Image_corners!P$3)/Image_corners!P$2,-99)</f>
        <v>-99</v>
      </c>
      <c r="AO101" s="43">
        <f>IF(AM101=1,($S101-Image_corners!P$4)/Image_corners!P$2,-99)</f>
        <v>-99</v>
      </c>
      <c r="AP101" s="43">
        <f>IF(ISNA(VLOOKUP($A101,Min_pix_val_per_plot!$AQ$3:$AV$386,4,FALSE)),0,IF(OR(VLOOKUP($A101,Min_pix_val_per_plot!$AQ$3:$AV$386,4,FALSE)=0,VLOOKUP($A101,Min_pix_val_per_plot!$AQ$3:$AV$386,5,FALSE)=0,VLOOKUP($A101,Min_pix_val_per_plot!$AQ$3:$AV$386,6,FALSE)=0),0,IF(VLOOKUP($A101,Min_pix_val_per_plot!$AQ$3:$AV$386,2,FALSE)&lt;1200,0,1)))</f>
        <v>0</v>
      </c>
      <c r="AQ101" s="43">
        <f>IF(AP101=1,($R101-Image_corners!S$3)/Image_corners!S$2,-99)</f>
        <v>-99</v>
      </c>
      <c r="AR101" s="43">
        <f>IF(AP101=1,($S101-Image_corners!S$4)/Image_corners!S$2,-99)</f>
        <v>-99</v>
      </c>
      <c r="AS101" s="43">
        <f>IF(ISNA(VLOOKUP($A101,Min_pix_val_per_plot!$AX$3:$BC$331,4,FALSE)),0,IF(OR(VLOOKUP($A101,Min_pix_val_per_plot!$AX$3:$BC$331,4,FALSE)=0,VLOOKUP($A101,Min_pix_val_per_plot!$AX$3:$BC$331,5,FALSE)=0,VLOOKUP($A101,Min_pix_val_per_plot!$AX$3:$BC$331,6,FALSE)=0),0,IF(VLOOKUP($A101,Min_pix_val_per_plot!$AX$3:$BC$331,2,FALSE)&lt;1200,0,1)))</f>
        <v>0</v>
      </c>
      <c r="AT101" s="43">
        <f>IF(AS101=1,($R101-Image_corners!V$3)/Image_corners!V$2,-99)</f>
        <v>-99</v>
      </c>
      <c r="AU101" s="43">
        <f>IF(AS101=1,($S101-Image_corners!V$4)/Image_corners!V$2,-99)</f>
        <v>-99</v>
      </c>
      <c r="AV101" s="43">
        <f>IF(ISNA(VLOOKUP($A101,Min_pix_val_per_plot!$BE$3:$BJ$296,4,FALSE)),0,IF(OR(VLOOKUP($A101,Min_pix_val_per_plot!$BE$3:$BJ$296,4,FALSE)=0,VLOOKUP($A101,Min_pix_val_per_plot!$BE$3:$BJ$296,5,FALSE)=0,VLOOKUP($A101,Min_pix_val_per_plot!$BE$3:$BJ$296,6,FALSE)=0),0,IF(VLOOKUP($A101,Min_pix_val_per_plot!$BE$3:$BJ$296,2,FALSE)&lt;1200,0,1)))</f>
        <v>0</v>
      </c>
      <c r="AW101" s="43">
        <f>IF(AV101=1,($R101-Image_corners!Y$3)/Image_corners!Y$2,-99)</f>
        <v>-99</v>
      </c>
      <c r="AX101" s="43">
        <f>IF(AV101=1,($S101-Image_corners!Y$4)/Image_corners!Y$2,-99)</f>
        <v>-99</v>
      </c>
      <c r="AY101" s="43">
        <f>IF(ISNA(VLOOKUP($A101,Min_pix_val_per_plot!$BL$3:$BQ$59,4,FALSE)),0,IF(OR(VLOOKUP($A101,Min_pix_val_per_plot!$BL$3:$BQ$59,4,FALSE)=0,VLOOKUP($A101,Min_pix_val_per_plot!$BL$3:$BQ$59,5,FALSE)=0,VLOOKUP($A101,Min_pix_val_per_plot!$BL$3:$BQ$59,6,FALSE)=0),0,IF(VLOOKUP($A101,Min_pix_val_per_plot!$BL$3:$BQ$59,2,FALSE)&lt;1200,0,1)))</f>
        <v>0</v>
      </c>
      <c r="AZ101" s="43">
        <f>IF(AY101=1,($R101-Image_corners!AB$3)/Image_corners!AB$2,-99)</f>
        <v>-99</v>
      </c>
      <c r="BA101" s="43">
        <f>IF(AY101=1,($S101-Image_corners!AB$4)/Image_corners!AB$2,-99)</f>
        <v>-99</v>
      </c>
      <c r="BB101" s="43">
        <f>IF(ISNA(VLOOKUP($A101,Min_pix_val_per_plot!$BS$3:$BX$82,4,FALSE)),0,IF(OR(VLOOKUP($A101,Min_pix_val_per_plot!$BS$3:$BX$82,4,FALSE)=0,VLOOKUP($A101,Min_pix_val_per_plot!$BS$3:$BX$82,5,FALSE)=0,VLOOKUP($A101,Min_pix_val_per_plot!$BS$3:$BX$82,6,FALSE)=0),0,IF(VLOOKUP($A101,Min_pix_val_per_plot!$BS$3:$BX$82,2,FALSE)&lt;1200,0,1)))</f>
        <v>0</v>
      </c>
      <c r="BC101" s="43">
        <f>IF(BB101=1,($R101-Image_corners!AE$3)/Image_corners!AE$2,-99)</f>
        <v>-99</v>
      </c>
      <c r="BD101" s="43">
        <f>IF(BB101=1,($S101-Image_corners!AE$4)/Image_corners!AE$2,-99)</f>
        <v>-99</v>
      </c>
      <c r="BE101" s="43">
        <f>IF(ISNA(VLOOKUP($A101,Min_pix_val_per_plot!$BZ$3:$CE$66,4,FALSE)),0,IF(OR(VLOOKUP($A101,Min_pix_val_per_plot!$BZ$3:$CE$66,4,FALSE)=0,VLOOKUP($A101,Min_pix_val_per_plot!$BZ$3:$CE$66,5,FALSE)=0,VLOOKUP($A101,Min_pix_val_per_plot!$BZ$3:$CE$66,6,FALSE)=0),0,IF(VLOOKUP($A101,Min_pix_val_per_plot!$BZ$3:$CE$66,2,FALSE)&lt;1200,0,1)))</f>
        <v>0</v>
      </c>
      <c r="BF101" s="43">
        <f>IF(BE101=1,($R101-Image_corners!AH$3)/Image_corners!AH$2,-99)</f>
        <v>-99</v>
      </c>
      <c r="BG101" s="43">
        <f>IF(BE101=1,($S101-Image_corners!AH$4)/Image_corners!AH$2,-99)</f>
        <v>-99</v>
      </c>
    </row>
    <row r="102" spans="1:59">
      <c r="A102" s="36">
        <v>98</v>
      </c>
      <c r="B102" s="36">
        <v>2514942.3620000002</v>
      </c>
      <c r="C102" s="36">
        <v>6860830.1629999997</v>
      </c>
      <c r="D102" s="36">
        <v>184.16239849999999</v>
      </c>
      <c r="E102" s="36">
        <v>1</v>
      </c>
      <c r="F102" s="36">
        <v>0</v>
      </c>
      <c r="G102" s="36">
        <v>1</v>
      </c>
      <c r="H102" s="39">
        <v>1329</v>
      </c>
      <c r="I102" s="39">
        <v>0.31000752445447699</v>
      </c>
      <c r="J102" s="39">
        <v>23.7370013427735</v>
      </c>
      <c r="K102" s="39">
        <v>11.2176871935596</v>
      </c>
      <c r="L102" s="39">
        <v>19.987404174804698</v>
      </c>
      <c r="M102" s="39">
        <v>4959</v>
      </c>
      <c r="N102" s="39">
        <v>0.37568058076225003</v>
      </c>
      <c r="O102" s="39">
        <v>23.623002929687502</v>
      </c>
      <c r="P102" s="39">
        <v>10.832413801641801</v>
      </c>
      <c r="Q102" s="39">
        <v>20.136754913330101</v>
      </c>
      <c r="R102" s="41">
        <f t="shared" si="6"/>
        <v>356903.97141304956</v>
      </c>
      <c r="S102" s="41">
        <f t="shared" si="7"/>
        <v>6860908.4338821778</v>
      </c>
      <c r="T102" s="41">
        <f t="shared" si="8"/>
        <v>-0.1493507385254027</v>
      </c>
      <c r="U102" s="41">
        <f t="shared" si="9"/>
        <v>-6.5673056307773037E-2</v>
      </c>
      <c r="V102" s="41">
        <f t="shared" si="10"/>
        <v>1</v>
      </c>
      <c r="W102" s="41">
        <f t="shared" si="11"/>
        <v>1</v>
      </c>
      <c r="X102" s="43">
        <f>IF(ISNA(VLOOKUP($A102,Min_pix_val_per_plot!$A$3:$F$241,4,FALSE)),0,IF(OR(VLOOKUP($A102,Min_pix_val_per_plot!$A$3:$F$241,4,FALSE)=0,VLOOKUP($A102,Min_pix_val_per_plot!$A$3:$F$241,5,FALSE)=0,VLOOKUP($A102,Min_pix_val_per_plot!$A$3:$F$241,6,FALSE)=0),0,IF(VLOOKUP($A102,Min_pix_val_per_plot!$A$3:$F$241,2,FALSE)&lt;1200,0,1)))</f>
        <v>0</v>
      </c>
      <c r="Y102" s="43">
        <f>IF(X102=1,($R102-Image_corners!A$3)/Image_corners!A$2,-99)</f>
        <v>-99</v>
      </c>
      <c r="Z102" s="43">
        <f>IF(X102=1,($S102-Image_corners!A$4)/Image_corners!A$2,-99)</f>
        <v>-99</v>
      </c>
      <c r="AA102" s="43">
        <f>IF(ISNA(VLOOKUP($A102,Min_pix_val_per_plot!$H$3:$M$299,4,FALSE)),0,IF(OR(VLOOKUP($A102,Min_pix_val_per_plot!$H$3:$M$299,4,FALSE)=0,VLOOKUP($A102,Min_pix_val_per_plot!$H$3:$M$299,5,FALSE)=0,VLOOKUP($A102,Min_pix_val_per_plot!$H$3:$M$299,6,FALSE)=0),0,IF(VLOOKUP($A102,Min_pix_val_per_plot!$H$3:$M$299,2,FALSE)&lt;1200,0,1)))</f>
        <v>0</v>
      </c>
      <c r="AB102" s="43">
        <f>IF(AA102=1,($R102-Image_corners!D$3)/Image_corners!D$2,-99)</f>
        <v>-99</v>
      </c>
      <c r="AC102" s="43">
        <f>IF(AA102=1,($S102-Image_corners!D$4)/Image_corners!D$2,-99)</f>
        <v>-99</v>
      </c>
      <c r="AD102" s="43">
        <f>IF(ISNA(VLOOKUP($A102,Min_pix_val_per_plot!$O$3:$T$327,4,FALSE)),0,IF(OR(VLOOKUP($A102,Min_pix_val_per_plot!$O$3:$T$327,4,FALSE)=0,VLOOKUP($A102,Min_pix_val_per_plot!$O$3:$T$327,5,FALSE)=0,VLOOKUP($A102,Min_pix_val_per_plot!$O$3:$T$327,6,FALSE)=0),0,IF(VLOOKUP($A102,Min_pix_val_per_plot!$O$3:$T$327,2,FALSE)&lt;1200,0,1)))</f>
        <v>0</v>
      </c>
      <c r="AE102" s="43">
        <f>IF(AD102=1,($R102-Image_corners!G$3)/Image_corners!G$2,-99)</f>
        <v>-99</v>
      </c>
      <c r="AF102" s="43">
        <f>IF(AD102=1,($S102-Image_corners!G$4)/Image_corners!G$2,-99)</f>
        <v>-99</v>
      </c>
      <c r="AG102" s="43">
        <f>IF(ISNA(VLOOKUP($A102,Min_pix_val_per_plot!$V$3:$AA$335,4,FALSE)),0,IF(OR(VLOOKUP($A102,Min_pix_val_per_plot!$V$3:$AA$335,4,FALSE)=0,VLOOKUP($A102,Min_pix_val_per_plot!$V$3:$AA$335,5,FALSE)=0,VLOOKUP($A102,Min_pix_val_per_plot!$V$3:$AA$335,6,FALSE)=0),0,IF(VLOOKUP($A102,Min_pix_val_per_plot!$V$3:$AA$335,2,FALSE)&lt;1200,0,1)))</f>
        <v>0</v>
      </c>
      <c r="AH102" s="43">
        <f>IF(AG102=1,($R102-Image_corners!J$3)/Image_corners!J$2,-99)</f>
        <v>-99</v>
      </c>
      <c r="AI102" s="43">
        <f>IF(AG102=1,($S102-Image_corners!J$4)/Image_corners!J$2,-99)</f>
        <v>-99</v>
      </c>
      <c r="AJ102" s="43">
        <f>IF(ISNA(VLOOKUP($A102,Min_pix_val_per_plot!$AC$3:$AH$345,4,FALSE)),0,IF(OR(VLOOKUP($A102,Min_pix_val_per_plot!$AC$3:$AH$345,4,FALSE)=0,VLOOKUP($A102,Min_pix_val_per_plot!$AC$3:$AH$345,5,FALSE)=0,VLOOKUP($A102,Min_pix_val_per_plot!$AC$3:$AH$345,6,FALSE)=0),0,IF(VLOOKUP($A102,Min_pix_val_per_plot!$AC$3:$AH$345,2,FALSE)&lt;1200,0,1)))</f>
        <v>0</v>
      </c>
      <c r="AK102" s="43">
        <f>IF(AJ102=1,($R102-Image_corners!M$3)/Image_corners!M$2,-99)</f>
        <v>-99</v>
      </c>
      <c r="AL102" s="43">
        <f>IF(AJ102=1,($S102-Image_corners!M$4)/Image_corners!M$2,-99)</f>
        <v>-99</v>
      </c>
      <c r="AM102" s="43">
        <f>IF(ISNA(VLOOKUP($A102,Min_pix_val_per_plot!$AJ$3:$AO$325,4,FALSE)),0,IF(OR(VLOOKUP($A102,Min_pix_val_per_plot!$AJ$3:$AO$325,4,FALSE)=0,VLOOKUP($A102,Min_pix_val_per_plot!$AJ$3:$AO$325,5,FALSE)=0,VLOOKUP($A102,Min_pix_val_per_plot!$AJ$3:$AO$325,6,FALSE)=0),0,IF(VLOOKUP($A102,Min_pix_val_per_plot!$AJ$3:$AO$325,2,FALSE)&lt;1200,0,1)))</f>
        <v>1</v>
      </c>
      <c r="AN102" s="43">
        <f>IF(AM102=1,($R102-Image_corners!P$3)/Image_corners!P$2,-99)</f>
        <v>1798.4428260991117</v>
      </c>
      <c r="AO102" s="43">
        <f>IF(AM102=1,($S102-Image_corners!P$4)/Image_corners!P$2,-99)</f>
        <v>-615.63223564438522</v>
      </c>
      <c r="AP102" s="43">
        <f>IF(ISNA(VLOOKUP($A102,Min_pix_val_per_plot!$AQ$3:$AV$386,4,FALSE)),0,IF(OR(VLOOKUP($A102,Min_pix_val_per_plot!$AQ$3:$AV$386,4,FALSE)=0,VLOOKUP($A102,Min_pix_val_per_plot!$AQ$3:$AV$386,5,FALSE)=0,VLOOKUP($A102,Min_pix_val_per_plot!$AQ$3:$AV$386,6,FALSE)=0),0,IF(VLOOKUP($A102,Min_pix_val_per_plot!$AQ$3:$AV$386,2,FALSE)&lt;1200,0,1)))</f>
        <v>1</v>
      </c>
      <c r="AQ102" s="43">
        <f>IF(AP102=1,($R102-Image_corners!S$3)/Image_corners!S$2,-99)</f>
        <v>1798.4428260991117</v>
      </c>
      <c r="AR102" s="43">
        <f>IF(AP102=1,($S102-Image_corners!S$4)/Image_corners!S$2,-99)</f>
        <v>-2241.6322356443852</v>
      </c>
      <c r="AS102" s="43">
        <f>IF(ISNA(VLOOKUP($A102,Min_pix_val_per_plot!$AX$3:$BC$331,4,FALSE)),0,IF(OR(VLOOKUP($A102,Min_pix_val_per_plot!$AX$3:$BC$331,4,FALSE)=0,VLOOKUP($A102,Min_pix_val_per_plot!$AX$3:$BC$331,5,FALSE)=0,VLOOKUP($A102,Min_pix_val_per_plot!$AX$3:$BC$331,6,FALSE)=0),0,IF(VLOOKUP($A102,Min_pix_val_per_plot!$AX$3:$BC$331,2,FALSE)&lt;1200,0,1)))</f>
        <v>0</v>
      </c>
      <c r="AT102" s="43">
        <f>IF(AS102=1,($R102-Image_corners!V$3)/Image_corners!V$2,-99)</f>
        <v>-99</v>
      </c>
      <c r="AU102" s="43">
        <f>IF(AS102=1,($S102-Image_corners!V$4)/Image_corners!V$2,-99)</f>
        <v>-99</v>
      </c>
      <c r="AV102" s="43">
        <f>IF(ISNA(VLOOKUP($A102,Min_pix_val_per_plot!$BE$3:$BJ$296,4,FALSE)),0,IF(OR(VLOOKUP($A102,Min_pix_val_per_plot!$BE$3:$BJ$296,4,FALSE)=0,VLOOKUP($A102,Min_pix_val_per_plot!$BE$3:$BJ$296,5,FALSE)=0,VLOOKUP($A102,Min_pix_val_per_plot!$BE$3:$BJ$296,6,FALSE)=0),0,IF(VLOOKUP($A102,Min_pix_val_per_plot!$BE$3:$BJ$296,2,FALSE)&lt;1200,0,1)))</f>
        <v>0</v>
      </c>
      <c r="AW102" s="43">
        <f>IF(AV102=1,($R102-Image_corners!Y$3)/Image_corners!Y$2,-99)</f>
        <v>-99</v>
      </c>
      <c r="AX102" s="43">
        <f>IF(AV102=1,($S102-Image_corners!Y$4)/Image_corners!Y$2,-99)</f>
        <v>-99</v>
      </c>
      <c r="AY102" s="43">
        <f>IF(ISNA(VLOOKUP($A102,Min_pix_val_per_plot!$BL$3:$BQ$59,4,FALSE)),0,IF(OR(VLOOKUP($A102,Min_pix_val_per_plot!$BL$3:$BQ$59,4,FALSE)=0,VLOOKUP($A102,Min_pix_val_per_plot!$BL$3:$BQ$59,5,FALSE)=0,VLOOKUP($A102,Min_pix_val_per_plot!$BL$3:$BQ$59,6,FALSE)=0),0,IF(VLOOKUP($A102,Min_pix_val_per_plot!$BL$3:$BQ$59,2,FALSE)&lt;1200,0,1)))</f>
        <v>0</v>
      </c>
      <c r="AZ102" s="43">
        <f>IF(AY102=1,($R102-Image_corners!AB$3)/Image_corners!AB$2,-99)</f>
        <v>-99</v>
      </c>
      <c r="BA102" s="43">
        <f>IF(AY102=1,($S102-Image_corners!AB$4)/Image_corners!AB$2,-99)</f>
        <v>-99</v>
      </c>
      <c r="BB102" s="43">
        <f>IF(ISNA(VLOOKUP($A102,Min_pix_val_per_plot!$BS$3:$BX$82,4,FALSE)),0,IF(OR(VLOOKUP($A102,Min_pix_val_per_plot!$BS$3:$BX$82,4,FALSE)=0,VLOOKUP($A102,Min_pix_val_per_plot!$BS$3:$BX$82,5,FALSE)=0,VLOOKUP($A102,Min_pix_val_per_plot!$BS$3:$BX$82,6,FALSE)=0),0,IF(VLOOKUP($A102,Min_pix_val_per_plot!$BS$3:$BX$82,2,FALSE)&lt;1200,0,1)))</f>
        <v>0</v>
      </c>
      <c r="BC102" s="43">
        <f>IF(BB102=1,($R102-Image_corners!AE$3)/Image_corners!AE$2,-99)</f>
        <v>-99</v>
      </c>
      <c r="BD102" s="43">
        <f>IF(BB102=1,($S102-Image_corners!AE$4)/Image_corners!AE$2,-99)</f>
        <v>-99</v>
      </c>
      <c r="BE102" s="43">
        <f>IF(ISNA(VLOOKUP($A102,Min_pix_val_per_plot!$BZ$3:$CE$66,4,FALSE)),0,IF(OR(VLOOKUP($A102,Min_pix_val_per_plot!$BZ$3:$CE$66,4,FALSE)=0,VLOOKUP($A102,Min_pix_val_per_plot!$BZ$3:$CE$66,5,FALSE)=0,VLOOKUP($A102,Min_pix_val_per_plot!$BZ$3:$CE$66,6,FALSE)=0),0,IF(VLOOKUP($A102,Min_pix_val_per_plot!$BZ$3:$CE$66,2,FALSE)&lt;1200,0,1)))</f>
        <v>0</v>
      </c>
      <c r="BF102" s="43">
        <f>IF(BE102=1,($R102-Image_corners!AH$3)/Image_corners!AH$2,-99)</f>
        <v>-99</v>
      </c>
      <c r="BG102" s="43">
        <f>IF(BE102=1,($S102-Image_corners!AH$4)/Image_corners!AH$2,-99)</f>
        <v>-99</v>
      </c>
    </row>
    <row r="103" spans="1:59">
      <c r="A103" s="36">
        <v>99</v>
      </c>
      <c r="B103" s="36">
        <v>2514956.841</v>
      </c>
      <c r="C103" s="36">
        <v>6861124.5290000001</v>
      </c>
      <c r="D103" s="36">
        <v>185.24382629999999</v>
      </c>
      <c r="E103" s="36">
        <v>2</v>
      </c>
      <c r="F103" s="36">
        <v>0</v>
      </c>
      <c r="G103" s="36">
        <v>2</v>
      </c>
      <c r="H103" s="39">
        <v>487</v>
      </c>
      <c r="I103" s="39">
        <v>0.30800821355236102</v>
      </c>
      <c r="J103" s="39">
        <v>18.591997070312502</v>
      </c>
      <c r="K103" s="39">
        <v>12.504612113432</v>
      </c>
      <c r="L103" s="39">
        <v>17.118800659179701</v>
      </c>
      <c r="M103" s="39">
        <v>5701</v>
      </c>
      <c r="N103" s="39">
        <v>0.326433958954569</v>
      </c>
      <c r="O103" s="39">
        <v>18.6520098876953</v>
      </c>
      <c r="P103" s="39">
        <v>11.8663754653931</v>
      </c>
      <c r="Q103" s="39">
        <v>16.439062042236301</v>
      </c>
      <c r="R103" s="41">
        <f t="shared" si="6"/>
        <v>356932.0110681855</v>
      </c>
      <c r="S103" s="41">
        <f t="shared" si="7"/>
        <v>6861201.771246451</v>
      </c>
      <c r="T103" s="41">
        <f t="shared" si="8"/>
        <v>0.67973861694339988</v>
      </c>
      <c r="U103" s="41">
        <f t="shared" si="9"/>
        <v>-1.8425745402207983E-2</v>
      </c>
      <c r="V103" s="41">
        <f t="shared" si="10"/>
        <v>1</v>
      </c>
      <c r="W103" s="41">
        <f t="shared" si="11"/>
        <v>1</v>
      </c>
      <c r="X103" s="43">
        <f>IF(ISNA(VLOOKUP($A103,Min_pix_val_per_plot!$A$3:$F$241,4,FALSE)),0,IF(OR(VLOOKUP($A103,Min_pix_val_per_plot!$A$3:$F$241,4,FALSE)=0,VLOOKUP($A103,Min_pix_val_per_plot!$A$3:$F$241,5,FALSE)=0,VLOOKUP($A103,Min_pix_val_per_plot!$A$3:$F$241,6,FALSE)=0),0,IF(VLOOKUP($A103,Min_pix_val_per_plot!$A$3:$F$241,2,FALSE)&lt;1200,0,1)))</f>
        <v>0</v>
      </c>
      <c r="Y103" s="43">
        <f>IF(X103=1,($R103-Image_corners!A$3)/Image_corners!A$2,-99)</f>
        <v>-99</v>
      </c>
      <c r="Z103" s="43">
        <f>IF(X103=1,($S103-Image_corners!A$4)/Image_corners!A$2,-99)</f>
        <v>-99</v>
      </c>
      <c r="AA103" s="43">
        <f>IF(ISNA(VLOOKUP($A103,Min_pix_val_per_plot!$H$3:$M$299,4,FALSE)),0,IF(OR(VLOOKUP($A103,Min_pix_val_per_plot!$H$3:$M$299,4,FALSE)=0,VLOOKUP($A103,Min_pix_val_per_plot!$H$3:$M$299,5,FALSE)=0,VLOOKUP($A103,Min_pix_val_per_plot!$H$3:$M$299,6,FALSE)=0),0,IF(VLOOKUP($A103,Min_pix_val_per_plot!$H$3:$M$299,2,FALSE)&lt;1200,0,1)))</f>
        <v>0</v>
      </c>
      <c r="AB103" s="43">
        <f>IF(AA103=1,($R103-Image_corners!D$3)/Image_corners!D$2,-99)</f>
        <v>-99</v>
      </c>
      <c r="AC103" s="43">
        <f>IF(AA103=1,($S103-Image_corners!D$4)/Image_corners!D$2,-99)</f>
        <v>-99</v>
      </c>
      <c r="AD103" s="43">
        <f>IF(ISNA(VLOOKUP($A103,Min_pix_val_per_plot!$O$3:$T$327,4,FALSE)),0,IF(OR(VLOOKUP($A103,Min_pix_val_per_plot!$O$3:$T$327,4,FALSE)=0,VLOOKUP($A103,Min_pix_val_per_plot!$O$3:$T$327,5,FALSE)=0,VLOOKUP($A103,Min_pix_val_per_plot!$O$3:$T$327,6,FALSE)=0),0,IF(VLOOKUP($A103,Min_pix_val_per_plot!$O$3:$T$327,2,FALSE)&lt;1200,0,1)))</f>
        <v>0</v>
      </c>
      <c r="AE103" s="43">
        <f>IF(AD103=1,($R103-Image_corners!G$3)/Image_corners!G$2,-99)</f>
        <v>-99</v>
      </c>
      <c r="AF103" s="43">
        <f>IF(AD103=1,($S103-Image_corners!G$4)/Image_corners!G$2,-99)</f>
        <v>-99</v>
      </c>
      <c r="AG103" s="43">
        <f>IF(ISNA(VLOOKUP($A103,Min_pix_val_per_plot!$V$3:$AA$335,4,FALSE)),0,IF(OR(VLOOKUP($A103,Min_pix_val_per_plot!$V$3:$AA$335,4,FALSE)=0,VLOOKUP($A103,Min_pix_val_per_plot!$V$3:$AA$335,5,FALSE)=0,VLOOKUP($A103,Min_pix_val_per_plot!$V$3:$AA$335,6,FALSE)=0),0,IF(VLOOKUP($A103,Min_pix_val_per_plot!$V$3:$AA$335,2,FALSE)&lt;1200,0,1)))</f>
        <v>0</v>
      </c>
      <c r="AH103" s="43">
        <f>IF(AG103=1,($R103-Image_corners!J$3)/Image_corners!J$2,-99)</f>
        <v>-99</v>
      </c>
      <c r="AI103" s="43">
        <f>IF(AG103=1,($S103-Image_corners!J$4)/Image_corners!J$2,-99)</f>
        <v>-99</v>
      </c>
      <c r="AJ103" s="43">
        <f>IF(ISNA(VLOOKUP($A103,Min_pix_val_per_plot!$AC$3:$AH$345,4,FALSE)),0,IF(OR(VLOOKUP($A103,Min_pix_val_per_plot!$AC$3:$AH$345,4,FALSE)=0,VLOOKUP($A103,Min_pix_val_per_plot!$AC$3:$AH$345,5,FALSE)=0,VLOOKUP($A103,Min_pix_val_per_plot!$AC$3:$AH$345,6,FALSE)=0),0,IF(VLOOKUP($A103,Min_pix_val_per_plot!$AC$3:$AH$345,2,FALSE)&lt;1200,0,1)))</f>
        <v>0</v>
      </c>
      <c r="AK103" s="43">
        <f>IF(AJ103=1,($R103-Image_corners!M$3)/Image_corners!M$2,-99)</f>
        <v>-99</v>
      </c>
      <c r="AL103" s="43">
        <f>IF(AJ103=1,($S103-Image_corners!M$4)/Image_corners!M$2,-99)</f>
        <v>-99</v>
      </c>
      <c r="AM103" s="43">
        <f>IF(ISNA(VLOOKUP($A103,Min_pix_val_per_plot!$AJ$3:$AO$325,4,FALSE)),0,IF(OR(VLOOKUP($A103,Min_pix_val_per_plot!$AJ$3:$AO$325,4,FALSE)=0,VLOOKUP($A103,Min_pix_val_per_plot!$AJ$3:$AO$325,5,FALSE)=0,VLOOKUP($A103,Min_pix_val_per_plot!$AJ$3:$AO$325,6,FALSE)=0),0,IF(VLOOKUP($A103,Min_pix_val_per_plot!$AJ$3:$AO$325,2,FALSE)&lt;1200,0,1)))</f>
        <v>0</v>
      </c>
      <c r="AN103" s="43">
        <f>IF(AM103=1,($R103-Image_corners!P$3)/Image_corners!P$2,-99)</f>
        <v>-99</v>
      </c>
      <c r="AO103" s="43">
        <f>IF(AM103=1,($S103-Image_corners!P$4)/Image_corners!P$2,-99)</f>
        <v>-99</v>
      </c>
      <c r="AP103" s="43">
        <f>IF(ISNA(VLOOKUP($A103,Min_pix_val_per_plot!$AQ$3:$AV$386,4,FALSE)),0,IF(OR(VLOOKUP($A103,Min_pix_val_per_plot!$AQ$3:$AV$386,4,FALSE)=0,VLOOKUP($A103,Min_pix_val_per_plot!$AQ$3:$AV$386,5,FALSE)=0,VLOOKUP($A103,Min_pix_val_per_plot!$AQ$3:$AV$386,6,FALSE)=0),0,IF(VLOOKUP($A103,Min_pix_val_per_plot!$AQ$3:$AV$386,2,FALSE)&lt;1200,0,1)))</f>
        <v>0</v>
      </c>
      <c r="AQ103" s="43">
        <f>IF(AP103=1,($R103-Image_corners!S$3)/Image_corners!S$2,-99)</f>
        <v>-99</v>
      </c>
      <c r="AR103" s="43">
        <f>IF(AP103=1,($S103-Image_corners!S$4)/Image_corners!S$2,-99)</f>
        <v>-99</v>
      </c>
      <c r="AS103" s="43">
        <f>IF(ISNA(VLOOKUP($A103,Min_pix_val_per_plot!$AX$3:$BC$331,4,FALSE)),0,IF(OR(VLOOKUP($A103,Min_pix_val_per_plot!$AX$3:$BC$331,4,FALSE)=0,VLOOKUP($A103,Min_pix_val_per_plot!$AX$3:$BC$331,5,FALSE)=0,VLOOKUP($A103,Min_pix_val_per_plot!$AX$3:$BC$331,6,FALSE)=0),0,IF(VLOOKUP($A103,Min_pix_val_per_plot!$AX$3:$BC$331,2,FALSE)&lt;1200,0,1)))</f>
        <v>1</v>
      </c>
      <c r="AT103" s="43">
        <f>IF(AS103=1,($R103-Image_corners!V$3)/Image_corners!V$2,-99)</f>
        <v>1854.5221363710007</v>
      </c>
      <c r="AU103" s="43">
        <f>IF(AS103=1,($S103-Image_corners!V$4)/Image_corners!V$2,-99)</f>
        <v>-2044.9575070980936</v>
      </c>
      <c r="AV103" s="43">
        <f>IF(ISNA(VLOOKUP($A103,Min_pix_val_per_plot!$BE$3:$BJ$296,4,FALSE)),0,IF(OR(VLOOKUP($A103,Min_pix_val_per_plot!$BE$3:$BJ$296,4,FALSE)=0,VLOOKUP($A103,Min_pix_val_per_plot!$BE$3:$BJ$296,5,FALSE)=0,VLOOKUP($A103,Min_pix_val_per_plot!$BE$3:$BJ$296,6,FALSE)=0),0,IF(VLOOKUP($A103,Min_pix_val_per_plot!$BE$3:$BJ$296,2,FALSE)&lt;1200,0,1)))</f>
        <v>0</v>
      </c>
      <c r="AW103" s="43">
        <f>IF(AV103=1,($R103-Image_corners!Y$3)/Image_corners!Y$2,-99)</f>
        <v>-99</v>
      </c>
      <c r="AX103" s="43">
        <f>IF(AV103=1,($S103-Image_corners!Y$4)/Image_corners!Y$2,-99)</f>
        <v>-99</v>
      </c>
      <c r="AY103" s="43">
        <f>IF(ISNA(VLOOKUP($A103,Min_pix_val_per_plot!$BL$3:$BQ$59,4,FALSE)),0,IF(OR(VLOOKUP($A103,Min_pix_val_per_plot!$BL$3:$BQ$59,4,FALSE)=0,VLOOKUP($A103,Min_pix_val_per_plot!$BL$3:$BQ$59,5,FALSE)=0,VLOOKUP($A103,Min_pix_val_per_plot!$BL$3:$BQ$59,6,FALSE)=0),0,IF(VLOOKUP($A103,Min_pix_val_per_plot!$BL$3:$BQ$59,2,FALSE)&lt;1200,0,1)))</f>
        <v>0</v>
      </c>
      <c r="AZ103" s="43">
        <f>IF(AY103=1,($R103-Image_corners!AB$3)/Image_corners!AB$2,-99)</f>
        <v>-99</v>
      </c>
      <c r="BA103" s="43">
        <f>IF(AY103=1,($S103-Image_corners!AB$4)/Image_corners!AB$2,-99)</f>
        <v>-99</v>
      </c>
      <c r="BB103" s="43">
        <f>IF(ISNA(VLOOKUP($A103,Min_pix_val_per_plot!$BS$3:$BX$82,4,FALSE)),0,IF(OR(VLOOKUP($A103,Min_pix_val_per_plot!$BS$3:$BX$82,4,FALSE)=0,VLOOKUP($A103,Min_pix_val_per_plot!$BS$3:$BX$82,5,FALSE)=0,VLOOKUP($A103,Min_pix_val_per_plot!$BS$3:$BX$82,6,FALSE)=0),0,IF(VLOOKUP($A103,Min_pix_val_per_plot!$BS$3:$BX$82,2,FALSE)&lt;1200,0,1)))</f>
        <v>0</v>
      </c>
      <c r="BC103" s="43">
        <f>IF(BB103=1,($R103-Image_corners!AE$3)/Image_corners!AE$2,-99)</f>
        <v>-99</v>
      </c>
      <c r="BD103" s="43">
        <f>IF(BB103=1,($S103-Image_corners!AE$4)/Image_corners!AE$2,-99)</f>
        <v>-99</v>
      </c>
      <c r="BE103" s="43">
        <f>IF(ISNA(VLOOKUP($A103,Min_pix_val_per_plot!$BZ$3:$CE$66,4,FALSE)),0,IF(OR(VLOOKUP($A103,Min_pix_val_per_plot!$BZ$3:$CE$66,4,FALSE)=0,VLOOKUP($A103,Min_pix_val_per_plot!$BZ$3:$CE$66,5,FALSE)=0,VLOOKUP($A103,Min_pix_val_per_plot!$BZ$3:$CE$66,6,FALSE)=0),0,IF(VLOOKUP($A103,Min_pix_val_per_plot!$BZ$3:$CE$66,2,FALSE)&lt;1200,0,1)))</f>
        <v>0</v>
      </c>
      <c r="BF103" s="43">
        <f>IF(BE103=1,($R103-Image_corners!AH$3)/Image_corners!AH$2,-99)</f>
        <v>-99</v>
      </c>
      <c r="BG103" s="43">
        <f>IF(BE103=1,($S103-Image_corners!AH$4)/Image_corners!AH$2,-99)</f>
        <v>-99</v>
      </c>
    </row>
    <row r="104" spans="1:59">
      <c r="A104" s="36">
        <v>100</v>
      </c>
      <c r="B104" s="36">
        <v>2514911.344</v>
      </c>
      <c r="C104" s="36">
        <v>6861213.6059999997</v>
      </c>
      <c r="D104" s="36">
        <v>182.0978064</v>
      </c>
      <c r="E104" s="36">
        <v>1</v>
      </c>
      <c r="F104" s="36">
        <v>0</v>
      </c>
      <c r="G104" s="36">
        <v>1</v>
      </c>
      <c r="H104" s="39">
        <v>455</v>
      </c>
      <c r="I104" s="39">
        <v>0.36263736263736301</v>
      </c>
      <c r="J104" s="39">
        <v>17.672990722656301</v>
      </c>
      <c r="K104" s="39">
        <v>10.9634076243434</v>
      </c>
      <c r="L104" s="39">
        <v>15.1660639953613</v>
      </c>
      <c r="M104" s="39">
        <v>8524</v>
      </c>
      <c r="N104" s="39">
        <v>0.45377756921633</v>
      </c>
      <c r="O104" s="39">
        <v>17.1029986572266</v>
      </c>
      <c r="P104" s="39">
        <v>10.4462361244648</v>
      </c>
      <c r="Q104" s="39">
        <v>14.630506439209</v>
      </c>
      <c r="R104" s="41">
        <f t="shared" si="6"/>
        <v>356890.67846889456</v>
      </c>
      <c r="S104" s="41">
        <f t="shared" si="7"/>
        <v>6861292.8382891556</v>
      </c>
      <c r="T104" s="41">
        <f t="shared" si="8"/>
        <v>0.53555755615230005</v>
      </c>
      <c r="U104" s="41">
        <f t="shared" si="9"/>
        <v>-9.1140206578966987E-2</v>
      </c>
      <c r="V104" s="41">
        <f t="shared" si="10"/>
        <v>1</v>
      </c>
      <c r="W104" s="41">
        <f t="shared" si="11"/>
        <v>1</v>
      </c>
      <c r="X104" s="43">
        <f>IF(ISNA(VLOOKUP($A104,Min_pix_val_per_plot!$A$3:$F$241,4,FALSE)),0,IF(OR(VLOOKUP($A104,Min_pix_val_per_plot!$A$3:$F$241,4,FALSE)=0,VLOOKUP($A104,Min_pix_val_per_plot!$A$3:$F$241,5,FALSE)=0,VLOOKUP($A104,Min_pix_val_per_plot!$A$3:$F$241,6,FALSE)=0),0,IF(VLOOKUP($A104,Min_pix_val_per_plot!$A$3:$F$241,2,FALSE)&lt;1200,0,1)))</f>
        <v>0</v>
      </c>
      <c r="Y104" s="43">
        <f>IF(X104=1,($R104-Image_corners!A$3)/Image_corners!A$2,-99)</f>
        <v>-99</v>
      </c>
      <c r="Z104" s="43">
        <f>IF(X104=1,($S104-Image_corners!A$4)/Image_corners!A$2,-99)</f>
        <v>-99</v>
      </c>
      <c r="AA104" s="43">
        <f>IF(ISNA(VLOOKUP($A104,Min_pix_val_per_plot!$H$3:$M$299,4,FALSE)),0,IF(OR(VLOOKUP($A104,Min_pix_val_per_plot!$H$3:$M$299,4,FALSE)=0,VLOOKUP($A104,Min_pix_val_per_plot!$H$3:$M$299,5,FALSE)=0,VLOOKUP($A104,Min_pix_val_per_plot!$H$3:$M$299,6,FALSE)=0),0,IF(VLOOKUP($A104,Min_pix_val_per_plot!$H$3:$M$299,2,FALSE)&lt;1200,0,1)))</f>
        <v>0</v>
      </c>
      <c r="AB104" s="43">
        <f>IF(AA104=1,($R104-Image_corners!D$3)/Image_corners!D$2,-99)</f>
        <v>-99</v>
      </c>
      <c r="AC104" s="43">
        <f>IF(AA104=1,($S104-Image_corners!D$4)/Image_corners!D$2,-99)</f>
        <v>-99</v>
      </c>
      <c r="AD104" s="43">
        <f>IF(ISNA(VLOOKUP($A104,Min_pix_val_per_plot!$O$3:$T$327,4,FALSE)),0,IF(OR(VLOOKUP($A104,Min_pix_val_per_plot!$O$3:$T$327,4,FALSE)=0,VLOOKUP($A104,Min_pix_val_per_plot!$O$3:$T$327,5,FALSE)=0,VLOOKUP($A104,Min_pix_val_per_plot!$O$3:$T$327,6,FALSE)=0),0,IF(VLOOKUP($A104,Min_pix_val_per_plot!$O$3:$T$327,2,FALSE)&lt;1200,0,1)))</f>
        <v>0</v>
      </c>
      <c r="AE104" s="43">
        <f>IF(AD104=1,($R104-Image_corners!G$3)/Image_corners!G$2,-99)</f>
        <v>-99</v>
      </c>
      <c r="AF104" s="43">
        <f>IF(AD104=1,($S104-Image_corners!G$4)/Image_corners!G$2,-99)</f>
        <v>-99</v>
      </c>
      <c r="AG104" s="43">
        <f>IF(ISNA(VLOOKUP($A104,Min_pix_val_per_plot!$V$3:$AA$335,4,FALSE)),0,IF(OR(VLOOKUP($A104,Min_pix_val_per_plot!$V$3:$AA$335,4,FALSE)=0,VLOOKUP($A104,Min_pix_val_per_plot!$V$3:$AA$335,5,FALSE)=0,VLOOKUP($A104,Min_pix_val_per_plot!$V$3:$AA$335,6,FALSE)=0),0,IF(VLOOKUP($A104,Min_pix_val_per_plot!$V$3:$AA$335,2,FALSE)&lt;1200,0,1)))</f>
        <v>0</v>
      </c>
      <c r="AH104" s="43">
        <f>IF(AG104=1,($R104-Image_corners!J$3)/Image_corners!J$2,-99)</f>
        <v>-99</v>
      </c>
      <c r="AI104" s="43">
        <f>IF(AG104=1,($S104-Image_corners!J$4)/Image_corners!J$2,-99)</f>
        <v>-99</v>
      </c>
      <c r="AJ104" s="43">
        <f>IF(ISNA(VLOOKUP($A104,Min_pix_val_per_plot!$AC$3:$AH$345,4,FALSE)),0,IF(OR(VLOOKUP($A104,Min_pix_val_per_plot!$AC$3:$AH$345,4,FALSE)=0,VLOOKUP($A104,Min_pix_val_per_plot!$AC$3:$AH$345,5,FALSE)=0,VLOOKUP($A104,Min_pix_val_per_plot!$AC$3:$AH$345,6,FALSE)=0),0,IF(VLOOKUP($A104,Min_pix_val_per_plot!$AC$3:$AH$345,2,FALSE)&lt;1200,0,1)))</f>
        <v>0</v>
      </c>
      <c r="AK104" s="43">
        <f>IF(AJ104=1,($R104-Image_corners!M$3)/Image_corners!M$2,-99)</f>
        <v>-99</v>
      </c>
      <c r="AL104" s="43">
        <f>IF(AJ104=1,($S104-Image_corners!M$4)/Image_corners!M$2,-99)</f>
        <v>-99</v>
      </c>
      <c r="AM104" s="43">
        <f>IF(ISNA(VLOOKUP($A104,Min_pix_val_per_plot!$AJ$3:$AO$325,4,FALSE)),0,IF(OR(VLOOKUP($A104,Min_pix_val_per_plot!$AJ$3:$AO$325,4,FALSE)=0,VLOOKUP($A104,Min_pix_val_per_plot!$AJ$3:$AO$325,5,FALSE)=0,VLOOKUP($A104,Min_pix_val_per_plot!$AJ$3:$AO$325,6,FALSE)=0),0,IF(VLOOKUP($A104,Min_pix_val_per_plot!$AJ$3:$AO$325,2,FALSE)&lt;1200,0,1)))</f>
        <v>0</v>
      </c>
      <c r="AN104" s="43">
        <f>IF(AM104=1,($R104-Image_corners!P$3)/Image_corners!P$2,-99)</f>
        <v>-99</v>
      </c>
      <c r="AO104" s="43">
        <f>IF(AM104=1,($S104-Image_corners!P$4)/Image_corners!P$2,-99)</f>
        <v>-99</v>
      </c>
      <c r="AP104" s="43">
        <f>IF(ISNA(VLOOKUP($A104,Min_pix_val_per_plot!$AQ$3:$AV$386,4,FALSE)),0,IF(OR(VLOOKUP($A104,Min_pix_val_per_plot!$AQ$3:$AV$386,4,FALSE)=0,VLOOKUP($A104,Min_pix_val_per_plot!$AQ$3:$AV$386,5,FALSE)=0,VLOOKUP($A104,Min_pix_val_per_plot!$AQ$3:$AV$386,6,FALSE)=0),0,IF(VLOOKUP($A104,Min_pix_val_per_plot!$AQ$3:$AV$386,2,FALSE)&lt;1200,0,1)))</f>
        <v>0</v>
      </c>
      <c r="AQ104" s="43">
        <f>IF(AP104=1,($R104-Image_corners!S$3)/Image_corners!S$2,-99)</f>
        <v>-99</v>
      </c>
      <c r="AR104" s="43">
        <f>IF(AP104=1,($S104-Image_corners!S$4)/Image_corners!S$2,-99)</f>
        <v>-99</v>
      </c>
      <c r="AS104" s="43">
        <f>IF(ISNA(VLOOKUP($A104,Min_pix_val_per_plot!$AX$3:$BC$331,4,FALSE)),0,IF(OR(VLOOKUP($A104,Min_pix_val_per_plot!$AX$3:$BC$331,4,FALSE)=0,VLOOKUP($A104,Min_pix_val_per_plot!$AX$3:$BC$331,5,FALSE)=0,VLOOKUP($A104,Min_pix_val_per_plot!$AX$3:$BC$331,6,FALSE)=0),0,IF(VLOOKUP($A104,Min_pix_val_per_plot!$AX$3:$BC$331,2,FALSE)&lt;1200,0,1)))</f>
        <v>1</v>
      </c>
      <c r="AT104" s="43">
        <f>IF(AS104=1,($R104-Image_corners!V$3)/Image_corners!V$2,-99)</f>
        <v>1771.8569377891254</v>
      </c>
      <c r="AU104" s="43">
        <f>IF(AS104=1,($S104-Image_corners!V$4)/Image_corners!V$2,-99)</f>
        <v>-1862.8234216887504</v>
      </c>
      <c r="AV104" s="43">
        <f>IF(ISNA(VLOOKUP($A104,Min_pix_val_per_plot!$BE$3:$BJ$296,4,FALSE)),0,IF(OR(VLOOKUP($A104,Min_pix_val_per_plot!$BE$3:$BJ$296,4,FALSE)=0,VLOOKUP($A104,Min_pix_val_per_plot!$BE$3:$BJ$296,5,FALSE)=0,VLOOKUP($A104,Min_pix_val_per_plot!$BE$3:$BJ$296,6,FALSE)=0),0,IF(VLOOKUP($A104,Min_pix_val_per_plot!$BE$3:$BJ$296,2,FALSE)&lt;1200,0,1)))</f>
        <v>0</v>
      </c>
      <c r="AW104" s="43">
        <f>IF(AV104=1,($R104-Image_corners!Y$3)/Image_corners!Y$2,-99)</f>
        <v>-99</v>
      </c>
      <c r="AX104" s="43">
        <f>IF(AV104=1,($S104-Image_corners!Y$4)/Image_corners!Y$2,-99)</f>
        <v>-99</v>
      </c>
      <c r="AY104" s="43">
        <f>IF(ISNA(VLOOKUP($A104,Min_pix_val_per_plot!$BL$3:$BQ$59,4,FALSE)),0,IF(OR(VLOOKUP($A104,Min_pix_val_per_plot!$BL$3:$BQ$59,4,FALSE)=0,VLOOKUP($A104,Min_pix_val_per_plot!$BL$3:$BQ$59,5,FALSE)=0,VLOOKUP($A104,Min_pix_val_per_plot!$BL$3:$BQ$59,6,FALSE)=0),0,IF(VLOOKUP($A104,Min_pix_val_per_plot!$BL$3:$BQ$59,2,FALSE)&lt;1200,0,1)))</f>
        <v>0</v>
      </c>
      <c r="AZ104" s="43">
        <f>IF(AY104=1,($R104-Image_corners!AB$3)/Image_corners!AB$2,-99)</f>
        <v>-99</v>
      </c>
      <c r="BA104" s="43">
        <f>IF(AY104=1,($S104-Image_corners!AB$4)/Image_corners!AB$2,-99)</f>
        <v>-99</v>
      </c>
      <c r="BB104" s="43">
        <f>IF(ISNA(VLOOKUP($A104,Min_pix_val_per_plot!$BS$3:$BX$82,4,FALSE)),0,IF(OR(VLOOKUP($A104,Min_pix_val_per_plot!$BS$3:$BX$82,4,FALSE)=0,VLOOKUP($A104,Min_pix_val_per_plot!$BS$3:$BX$82,5,FALSE)=0,VLOOKUP($A104,Min_pix_val_per_plot!$BS$3:$BX$82,6,FALSE)=0),0,IF(VLOOKUP($A104,Min_pix_val_per_plot!$BS$3:$BX$82,2,FALSE)&lt;1200,0,1)))</f>
        <v>0</v>
      </c>
      <c r="BC104" s="43">
        <f>IF(BB104=1,($R104-Image_corners!AE$3)/Image_corners!AE$2,-99)</f>
        <v>-99</v>
      </c>
      <c r="BD104" s="43">
        <f>IF(BB104=1,($S104-Image_corners!AE$4)/Image_corners!AE$2,-99)</f>
        <v>-99</v>
      </c>
      <c r="BE104" s="43">
        <f>IF(ISNA(VLOOKUP($A104,Min_pix_val_per_plot!$BZ$3:$CE$66,4,FALSE)),0,IF(OR(VLOOKUP($A104,Min_pix_val_per_plot!$BZ$3:$CE$66,4,FALSE)=0,VLOOKUP($A104,Min_pix_val_per_plot!$BZ$3:$CE$66,5,FALSE)=0,VLOOKUP($A104,Min_pix_val_per_plot!$BZ$3:$CE$66,6,FALSE)=0),0,IF(VLOOKUP($A104,Min_pix_val_per_plot!$BZ$3:$CE$66,2,FALSE)&lt;1200,0,1)))</f>
        <v>0</v>
      </c>
      <c r="BF104" s="43">
        <f>IF(BE104=1,($R104-Image_corners!AH$3)/Image_corners!AH$2,-99)</f>
        <v>-99</v>
      </c>
      <c r="BG104" s="43">
        <f>IF(BE104=1,($S104-Image_corners!AH$4)/Image_corners!AH$2,-99)</f>
        <v>-99</v>
      </c>
    </row>
    <row r="105" spans="1:59">
      <c r="A105" s="36">
        <v>101</v>
      </c>
      <c r="B105" s="36">
        <v>2514916.5550000002</v>
      </c>
      <c r="C105" s="36">
        <v>6861326.227</v>
      </c>
      <c r="D105" s="36">
        <v>176.82619500000001</v>
      </c>
      <c r="E105" s="36">
        <v>1</v>
      </c>
      <c r="F105" s="36">
        <v>1</v>
      </c>
      <c r="G105" s="36">
        <v>2</v>
      </c>
      <c r="H105" s="39">
        <v>456</v>
      </c>
      <c r="I105" s="39">
        <v>0.304824561403509</v>
      </c>
      <c r="J105" s="39">
        <v>18.322008056640598</v>
      </c>
      <c r="K105" s="39">
        <v>13.7146698883731</v>
      </c>
      <c r="L105" s="39">
        <v>16.649412841796899</v>
      </c>
      <c r="M105" s="39">
        <v>4900</v>
      </c>
      <c r="N105" s="39">
        <v>0.41571428571428598</v>
      </c>
      <c r="O105" s="39">
        <v>17.6849993896485</v>
      </c>
      <c r="P105" s="39">
        <v>12.9041773872229</v>
      </c>
      <c r="Q105" s="39">
        <v>15.849899597167999</v>
      </c>
      <c r="R105" s="41">
        <f t="shared" si="6"/>
        <v>356901.07801829447</v>
      </c>
      <c r="S105" s="41">
        <f t="shared" si="7"/>
        <v>6861405.0809014458</v>
      </c>
      <c r="T105" s="41">
        <f t="shared" si="8"/>
        <v>0.7995132446288995</v>
      </c>
      <c r="U105" s="41">
        <f t="shared" si="9"/>
        <v>-0.11088972431077698</v>
      </c>
      <c r="V105" s="41">
        <f t="shared" si="10"/>
        <v>1</v>
      </c>
      <c r="W105" s="41">
        <f t="shared" si="11"/>
        <v>1</v>
      </c>
      <c r="X105" s="43">
        <f>IF(ISNA(VLOOKUP($A105,Min_pix_val_per_plot!$A$3:$F$241,4,FALSE)),0,IF(OR(VLOOKUP($A105,Min_pix_val_per_plot!$A$3:$F$241,4,FALSE)=0,VLOOKUP($A105,Min_pix_val_per_plot!$A$3:$F$241,5,FALSE)=0,VLOOKUP($A105,Min_pix_val_per_plot!$A$3:$F$241,6,FALSE)=0),0,IF(VLOOKUP($A105,Min_pix_val_per_plot!$A$3:$F$241,2,FALSE)&lt;1200,0,1)))</f>
        <v>0</v>
      </c>
      <c r="Y105" s="43">
        <f>IF(X105=1,($R105-Image_corners!A$3)/Image_corners!A$2,-99)</f>
        <v>-99</v>
      </c>
      <c r="Z105" s="43">
        <f>IF(X105=1,($S105-Image_corners!A$4)/Image_corners!A$2,-99)</f>
        <v>-99</v>
      </c>
      <c r="AA105" s="43">
        <f>IF(ISNA(VLOOKUP($A105,Min_pix_val_per_plot!$H$3:$M$299,4,FALSE)),0,IF(OR(VLOOKUP($A105,Min_pix_val_per_plot!$H$3:$M$299,4,FALSE)=0,VLOOKUP($A105,Min_pix_val_per_plot!$H$3:$M$299,5,FALSE)=0,VLOOKUP($A105,Min_pix_val_per_plot!$H$3:$M$299,6,FALSE)=0),0,IF(VLOOKUP($A105,Min_pix_val_per_plot!$H$3:$M$299,2,FALSE)&lt;1200,0,1)))</f>
        <v>0</v>
      </c>
      <c r="AB105" s="43">
        <f>IF(AA105=1,($R105-Image_corners!D$3)/Image_corners!D$2,-99)</f>
        <v>-99</v>
      </c>
      <c r="AC105" s="43">
        <f>IF(AA105=1,($S105-Image_corners!D$4)/Image_corners!D$2,-99)</f>
        <v>-99</v>
      </c>
      <c r="AD105" s="43">
        <f>IF(ISNA(VLOOKUP($A105,Min_pix_val_per_plot!$O$3:$T$327,4,FALSE)),0,IF(OR(VLOOKUP($A105,Min_pix_val_per_plot!$O$3:$T$327,4,FALSE)=0,VLOOKUP($A105,Min_pix_val_per_plot!$O$3:$T$327,5,FALSE)=0,VLOOKUP($A105,Min_pix_val_per_plot!$O$3:$T$327,6,FALSE)=0),0,IF(VLOOKUP($A105,Min_pix_val_per_plot!$O$3:$T$327,2,FALSE)&lt;1200,0,1)))</f>
        <v>0</v>
      </c>
      <c r="AE105" s="43">
        <f>IF(AD105=1,($R105-Image_corners!G$3)/Image_corners!G$2,-99)</f>
        <v>-99</v>
      </c>
      <c r="AF105" s="43">
        <f>IF(AD105=1,($S105-Image_corners!G$4)/Image_corners!G$2,-99)</f>
        <v>-99</v>
      </c>
      <c r="AG105" s="43">
        <f>IF(ISNA(VLOOKUP($A105,Min_pix_val_per_plot!$V$3:$AA$335,4,FALSE)),0,IF(OR(VLOOKUP($A105,Min_pix_val_per_plot!$V$3:$AA$335,4,FALSE)=0,VLOOKUP($A105,Min_pix_val_per_plot!$V$3:$AA$335,5,FALSE)=0,VLOOKUP($A105,Min_pix_val_per_plot!$V$3:$AA$335,6,FALSE)=0),0,IF(VLOOKUP($A105,Min_pix_val_per_plot!$V$3:$AA$335,2,FALSE)&lt;1200,0,1)))</f>
        <v>0</v>
      </c>
      <c r="AH105" s="43">
        <f>IF(AG105=1,($R105-Image_corners!J$3)/Image_corners!J$2,-99)</f>
        <v>-99</v>
      </c>
      <c r="AI105" s="43">
        <f>IF(AG105=1,($S105-Image_corners!J$4)/Image_corners!J$2,-99)</f>
        <v>-99</v>
      </c>
      <c r="AJ105" s="43">
        <f>IF(ISNA(VLOOKUP($A105,Min_pix_val_per_plot!$AC$3:$AH$345,4,FALSE)),0,IF(OR(VLOOKUP($A105,Min_pix_val_per_plot!$AC$3:$AH$345,4,FALSE)=0,VLOOKUP($A105,Min_pix_val_per_plot!$AC$3:$AH$345,5,FALSE)=0,VLOOKUP($A105,Min_pix_val_per_plot!$AC$3:$AH$345,6,FALSE)=0),0,IF(VLOOKUP($A105,Min_pix_val_per_plot!$AC$3:$AH$345,2,FALSE)&lt;1200,0,1)))</f>
        <v>0</v>
      </c>
      <c r="AK105" s="43">
        <f>IF(AJ105=1,($R105-Image_corners!M$3)/Image_corners!M$2,-99)</f>
        <v>-99</v>
      </c>
      <c r="AL105" s="43">
        <f>IF(AJ105=1,($S105-Image_corners!M$4)/Image_corners!M$2,-99)</f>
        <v>-99</v>
      </c>
      <c r="AM105" s="43">
        <f>IF(ISNA(VLOOKUP($A105,Min_pix_val_per_plot!$AJ$3:$AO$325,4,FALSE)),0,IF(OR(VLOOKUP($A105,Min_pix_val_per_plot!$AJ$3:$AO$325,4,FALSE)=0,VLOOKUP($A105,Min_pix_val_per_plot!$AJ$3:$AO$325,5,FALSE)=0,VLOOKUP($A105,Min_pix_val_per_plot!$AJ$3:$AO$325,6,FALSE)=0),0,IF(VLOOKUP($A105,Min_pix_val_per_plot!$AJ$3:$AO$325,2,FALSE)&lt;1200,0,1)))</f>
        <v>0</v>
      </c>
      <c r="AN105" s="43">
        <f>IF(AM105=1,($R105-Image_corners!P$3)/Image_corners!P$2,-99)</f>
        <v>-99</v>
      </c>
      <c r="AO105" s="43">
        <f>IF(AM105=1,($S105-Image_corners!P$4)/Image_corners!P$2,-99)</f>
        <v>-99</v>
      </c>
      <c r="AP105" s="43">
        <f>IF(ISNA(VLOOKUP($A105,Min_pix_val_per_plot!$AQ$3:$AV$386,4,FALSE)),0,IF(OR(VLOOKUP($A105,Min_pix_val_per_plot!$AQ$3:$AV$386,4,FALSE)=0,VLOOKUP($A105,Min_pix_val_per_plot!$AQ$3:$AV$386,5,FALSE)=0,VLOOKUP($A105,Min_pix_val_per_plot!$AQ$3:$AV$386,6,FALSE)=0),0,IF(VLOOKUP($A105,Min_pix_val_per_plot!$AQ$3:$AV$386,2,FALSE)&lt;1200,0,1)))</f>
        <v>0</v>
      </c>
      <c r="AQ105" s="43">
        <f>IF(AP105=1,($R105-Image_corners!S$3)/Image_corners!S$2,-99)</f>
        <v>-99</v>
      </c>
      <c r="AR105" s="43">
        <f>IF(AP105=1,($S105-Image_corners!S$4)/Image_corners!S$2,-99)</f>
        <v>-99</v>
      </c>
      <c r="AS105" s="43">
        <f>IF(ISNA(VLOOKUP($A105,Min_pix_val_per_plot!$AX$3:$BC$331,4,FALSE)),0,IF(OR(VLOOKUP($A105,Min_pix_val_per_plot!$AX$3:$BC$331,4,FALSE)=0,VLOOKUP($A105,Min_pix_val_per_plot!$AX$3:$BC$331,5,FALSE)=0,VLOOKUP($A105,Min_pix_val_per_plot!$AX$3:$BC$331,6,FALSE)=0),0,IF(VLOOKUP($A105,Min_pix_val_per_plot!$AX$3:$BC$331,2,FALSE)&lt;1200,0,1)))</f>
        <v>1</v>
      </c>
      <c r="AT105" s="43">
        <f>IF(AS105=1,($R105-Image_corners!V$3)/Image_corners!V$2,-99)</f>
        <v>1792.6560365889454</v>
      </c>
      <c r="AU105" s="43">
        <f>IF(AS105=1,($S105-Image_corners!V$4)/Image_corners!V$2,-99)</f>
        <v>-1638.3381971083581</v>
      </c>
      <c r="AV105" s="43">
        <f>IF(ISNA(VLOOKUP($A105,Min_pix_val_per_plot!$BE$3:$BJ$296,4,FALSE)),0,IF(OR(VLOOKUP($A105,Min_pix_val_per_plot!$BE$3:$BJ$296,4,FALSE)=0,VLOOKUP($A105,Min_pix_val_per_plot!$BE$3:$BJ$296,5,FALSE)=0,VLOOKUP($A105,Min_pix_val_per_plot!$BE$3:$BJ$296,6,FALSE)=0),0,IF(VLOOKUP($A105,Min_pix_val_per_plot!$BE$3:$BJ$296,2,FALSE)&lt;1200,0,1)))</f>
        <v>1</v>
      </c>
      <c r="AW105" s="43">
        <f>IF(AV105=1,($R105-Image_corners!Y$3)/Image_corners!Y$2,-99)</f>
        <v>1792.6560365889454</v>
      </c>
      <c r="AX105" s="43">
        <f>IF(AV105=1,($S105-Image_corners!Y$4)/Image_corners!Y$2,-99)</f>
        <v>-1488.3381971083581</v>
      </c>
      <c r="AY105" s="43">
        <f>IF(ISNA(VLOOKUP($A105,Min_pix_val_per_plot!$BL$3:$BQ$59,4,FALSE)),0,IF(OR(VLOOKUP($A105,Min_pix_val_per_plot!$BL$3:$BQ$59,4,FALSE)=0,VLOOKUP($A105,Min_pix_val_per_plot!$BL$3:$BQ$59,5,FALSE)=0,VLOOKUP($A105,Min_pix_val_per_plot!$BL$3:$BQ$59,6,FALSE)=0),0,IF(VLOOKUP($A105,Min_pix_val_per_plot!$BL$3:$BQ$59,2,FALSE)&lt;1200,0,1)))</f>
        <v>0</v>
      </c>
      <c r="AZ105" s="43">
        <f>IF(AY105=1,($R105-Image_corners!AB$3)/Image_corners!AB$2,-99)</f>
        <v>-99</v>
      </c>
      <c r="BA105" s="43">
        <f>IF(AY105=1,($S105-Image_corners!AB$4)/Image_corners!AB$2,-99)</f>
        <v>-99</v>
      </c>
      <c r="BB105" s="43">
        <f>IF(ISNA(VLOOKUP($A105,Min_pix_val_per_plot!$BS$3:$BX$82,4,FALSE)),0,IF(OR(VLOOKUP($A105,Min_pix_val_per_plot!$BS$3:$BX$82,4,FALSE)=0,VLOOKUP($A105,Min_pix_val_per_plot!$BS$3:$BX$82,5,FALSE)=0,VLOOKUP($A105,Min_pix_val_per_plot!$BS$3:$BX$82,6,FALSE)=0),0,IF(VLOOKUP($A105,Min_pix_val_per_plot!$BS$3:$BX$82,2,FALSE)&lt;1200,0,1)))</f>
        <v>0</v>
      </c>
      <c r="BC105" s="43">
        <f>IF(BB105=1,($R105-Image_corners!AE$3)/Image_corners!AE$2,-99)</f>
        <v>-99</v>
      </c>
      <c r="BD105" s="43">
        <f>IF(BB105=1,($S105-Image_corners!AE$4)/Image_corners!AE$2,-99)</f>
        <v>-99</v>
      </c>
      <c r="BE105" s="43">
        <f>IF(ISNA(VLOOKUP($A105,Min_pix_val_per_plot!$BZ$3:$CE$66,4,FALSE)),0,IF(OR(VLOOKUP($A105,Min_pix_val_per_plot!$BZ$3:$CE$66,4,FALSE)=0,VLOOKUP($A105,Min_pix_val_per_plot!$BZ$3:$CE$66,5,FALSE)=0,VLOOKUP($A105,Min_pix_val_per_plot!$BZ$3:$CE$66,6,FALSE)=0),0,IF(VLOOKUP($A105,Min_pix_val_per_plot!$BZ$3:$CE$66,2,FALSE)&lt;1200,0,1)))</f>
        <v>0</v>
      </c>
      <c r="BF105" s="43">
        <f>IF(BE105=1,($R105-Image_corners!AH$3)/Image_corners!AH$2,-99)</f>
        <v>-99</v>
      </c>
      <c r="BG105" s="43">
        <f>IF(BE105=1,($S105-Image_corners!AH$4)/Image_corners!AH$2,-99)</f>
        <v>-99</v>
      </c>
    </row>
    <row r="106" spans="1:59">
      <c r="A106" s="36">
        <v>102</v>
      </c>
      <c r="B106" s="36">
        <v>2514970.4279999998</v>
      </c>
      <c r="C106" s="36">
        <v>6861447.0240000002</v>
      </c>
      <c r="D106" s="36">
        <v>174.39079620000001</v>
      </c>
      <c r="E106" s="36">
        <v>1</v>
      </c>
      <c r="F106" s="36">
        <v>0</v>
      </c>
      <c r="G106" s="36">
        <v>2</v>
      </c>
      <c r="H106" s="39">
        <v>444</v>
      </c>
      <c r="I106" s="39">
        <v>0.304054054054054</v>
      </c>
      <c r="J106" s="39">
        <v>16.7890032958985</v>
      </c>
      <c r="K106" s="39">
        <v>12.727742023159401</v>
      </c>
      <c r="L106" s="39">
        <v>15.2262042236328</v>
      </c>
      <c r="M106" s="39">
        <v>4536</v>
      </c>
      <c r="N106" s="39">
        <v>0.394620811287478</v>
      </c>
      <c r="O106" s="39">
        <v>16.4360064697266</v>
      </c>
      <c r="P106" s="39">
        <v>11.8261632093859</v>
      </c>
      <c r="Q106" s="39">
        <v>14.663503570556699</v>
      </c>
      <c r="R106" s="41">
        <f t="shared" si="6"/>
        <v>356960.4573278469</v>
      </c>
      <c r="S106" s="41">
        <f t="shared" si="7"/>
        <v>6861523.2443083422</v>
      </c>
      <c r="T106" s="41">
        <f t="shared" si="8"/>
        <v>0.56270065307610118</v>
      </c>
      <c r="U106" s="41">
        <f t="shared" si="9"/>
        <v>-9.0566757233424E-2</v>
      </c>
      <c r="V106" s="41">
        <f t="shared" si="10"/>
        <v>1</v>
      </c>
      <c r="W106" s="41">
        <f t="shared" si="11"/>
        <v>1</v>
      </c>
      <c r="X106" s="43">
        <f>IF(ISNA(VLOOKUP($A106,Min_pix_val_per_plot!$A$3:$F$241,4,FALSE)),0,IF(OR(VLOOKUP($A106,Min_pix_val_per_plot!$A$3:$F$241,4,FALSE)=0,VLOOKUP($A106,Min_pix_val_per_plot!$A$3:$F$241,5,FALSE)=0,VLOOKUP($A106,Min_pix_val_per_plot!$A$3:$F$241,6,FALSE)=0),0,IF(VLOOKUP($A106,Min_pix_val_per_plot!$A$3:$F$241,2,FALSE)&lt;1200,0,1)))</f>
        <v>0</v>
      </c>
      <c r="Y106" s="43">
        <f>IF(X106=1,($R106-Image_corners!A$3)/Image_corners!A$2,-99)</f>
        <v>-99</v>
      </c>
      <c r="Z106" s="43">
        <f>IF(X106=1,($S106-Image_corners!A$4)/Image_corners!A$2,-99)</f>
        <v>-99</v>
      </c>
      <c r="AA106" s="43">
        <f>IF(ISNA(VLOOKUP($A106,Min_pix_val_per_plot!$H$3:$M$299,4,FALSE)),0,IF(OR(VLOOKUP($A106,Min_pix_val_per_plot!$H$3:$M$299,4,FALSE)=0,VLOOKUP($A106,Min_pix_val_per_plot!$H$3:$M$299,5,FALSE)=0,VLOOKUP($A106,Min_pix_val_per_plot!$H$3:$M$299,6,FALSE)=0),0,IF(VLOOKUP($A106,Min_pix_val_per_plot!$H$3:$M$299,2,FALSE)&lt;1200,0,1)))</f>
        <v>0</v>
      </c>
      <c r="AB106" s="43">
        <f>IF(AA106=1,($R106-Image_corners!D$3)/Image_corners!D$2,-99)</f>
        <v>-99</v>
      </c>
      <c r="AC106" s="43">
        <f>IF(AA106=1,($S106-Image_corners!D$4)/Image_corners!D$2,-99)</f>
        <v>-99</v>
      </c>
      <c r="AD106" s="43">
        <f>IF(ISNA(VLOOKUP($A106,Min_pix_val_per_plot!$O$3:$T$327,4,FALSE)),0,IF(OR(VLOOKUP($A106,Min_pix_val_per_plot!$O$3:$T$327,4,FALSE)=0,VLOOKUP($A106,Min_pix_val_per_plot!$O$3:$T$327,5,FALSE)=0,VLOOKUP($A106,Min_pix_val_per_plot!$O$3:$T$327,6,FALSE)=0),0,IF(VLOOKUP($A106,Min_pix_val_per_plot!$O$3:$T$327,2,FALSE)&lt;1200,0,1)))</f>
        <v>0</v>
      </c>
      <c r="AE106" s="43">
        <f>IF(AD106=1,($R106-Image_corners!G$3)/Image_corners!G$2,-99)</f>
        <v>-99</v>
      </c>
      <c r="AF106" s="43">
        <f>IF(AD106=1,($S106-Image_corners!G$4)/Image_corners!G$2,-99)</f>
        <v>-99</v>
      </c>
      <c r="AG106" s="43">
        <f>IF(ISNA(VLOOKUP($A106,Min_pix_val_per_plot!$V$3:$AA$335,4,FALSE)),0,IF(OR(VLOOKUP($A106,Min_pix_val_per_plot!$V$3:$AA$335,4,FALSE)=0,VLOOKUP($A106,Min_pix_val_per_plot!$V$3:$AA$335,5,FALSE)=0,VLOOKUP($A106,Min_pix_val_per_plot!$V$3:$AA$335,6,FALSE)=0),0,IF(VLOOKUP($A106,Min_pix_val_per_plot!$V$3:$AA$335,2,FALSE)&lt;1200,0,1)))</f>
        <v>0</v>
      </c>
      <c r="AH106" s="43">
        <f>IF(AG106=1,($R106-Image_corners!J$3)/Image_corners!J$2,-99)</f>
        <v>-99</v>
      </c>
      <c r="AI106" s="43">
        <f>IF(AG106=1,($S106-Image_corners!J$4)/Image_corners!J$2,-99)</f>
        <v>-99</v>
      </c>
      <c r="AJ106" s="43">
        <f>IF(ISNA(VLOOKUP($A106,Min_pix_val_per_plot!$AC$3:$AH$345,4,FALSE)),0,IF(OR(VLOOKUP($A106,Min_pix_val_per_plot!$AC$3:$AH$345,4,FALSE)=0,VLOOKUP($A106,Min_pix_val_per_plot!$AC$3:$AH$345,5,FALSE)=0,VLOOKUP($A106,Min_pix_val_per_plot!$AC$3:$AH$345,6,FALSE)=0),0,IF(VLOOKUP($A106,Min_pix_val_per_plot!$AC$3:$AH$345,2,FALSE)&lt;1200,0,1)))</f>
        <v>0</v>
      </c>
      <c r="AK106" s="43">
        <f>IF(AJ106=1,($R106-Image_corners!M$3)/Image_corners!M$2,-99)</f>
        <v>-99</v>
      </c>
      <c r="AL106" s="43">
        <f>IF(AJ106=1,($S106-Image_corners!M$4)/Image_corners!M$2,-99)</f>
        <v>-99</v>
      </c>
      <c r="AM106" s="43">
        <f>IF(ISNA(VLOOKUP($A106,Min_pix_val_per_plot!$AJ$3:$AO$325,4,FALSE)),0,IF(OR(VLOOKUP($A106,Min_pix_val_per_plot!$AJ$3:$AO$325,4,FALSE)=0,VLOOKUP($A106,Min_pix_val_per_plot!$AJ$3:$AO$325,5,FALSE)=0,VLOOKUP($A106,Min_pix_val_per_plot!$AJ$3:$AO$325,6,FALSE)=0),0,IF(VLOOKUP($A106,Min_pix_val_per_plot!$AJ$3:$AO$325,2,FALSE)&lt;1200,0,1)))</f>
        <v>0</v>
      </c>
      <c r="AN106" s="43">
        <f>IF(AM106=1,($R106-Image_corners!P$3)/Image_corners!P$2,-99)</f>
        <v>-99</v>
      </c>
      <c r="AO106" s="43">
        <f>IF(AM106=1,($S106-Image_corners!P$4)/Image_corners!P$2,-99)</f>
        <v>-99</v>
      </c>
      <c r="AP106" s="43">
        <f>IF(ISNA(VLOOKUP($A106,Min_pix_val_per_plot!$AQ$3:$AV$386,4,FALSE)),0,IF(OR(VLOOKUP($A106,Min_pix_val_per_plot!$AQ$3:$AV$386,4,FALSE)=0,VLOOKUP($A106,Min_pix_val_per_plot!$AQ$3:$AV$386,5,FALSE)=0,VLOOKUP($A106,Min_pix_val_per_plot!$AQ$3:$AV$386,6,FALSE)=0),0,IF(VLOOKUP($A106,Min_pix_val_per_plot!$AQ$3:$AV$386,2,FALSE)&lt;1200,0,1)))</f>
        <v>0</v>
      </c>
      <c r="AQ106" s="43">
        <f>IF(AP106=1,($R106-Image_corners!S$3)/Image_corners!S$2,-99)</f>
        <v>-99</v>
      </c>
      <c r="AR106" s="43">
        <f>IF(AP106=1,($S106-Image_corners!S$4)/Image_corners!S$2,-99)</f>
        <v>-99</v>
      </c>
      <c r="AS106" s="43">
        <f>IF(ISNA(VLOOKUP($A106,Min_pix_val_per_plot!$AX$3:$BC$331,4,FALSE)),0,IF(OR(VLOOKUP($A106,Min_pix_val_per_plot!$AX$3:$BC$331,4,FALSE)=0,VLOOKUP($A106,Min_pix_val_per_plot!$AX$3:$BC$331,5,FALSE)=0,VLOOKUP($A106,Min_pix_val_per_plot!$AX$3:$BC$331,6,FALSE)=0),0,IF(VLOOKUP($A106,Min_pix_val_per_plot!$AX$3:$BC$331,2,FALSE)&lt;1200,0,1)))</f>
        <v>0</v>
      </c>
      <c r="AT106" s="43">
        <f>IF(AS106=1,($R106-Image_corners!V$3)/Image_corners!V$2,-99)</f>
        <v>-99</v>
      </c>
      <c r="AU106" s="43">
        <f>IF(AS106=1,($S106-Image_corners!V$4)/Image_corners!V$2,-99)</f>
        <v>-99</v>
      </c>
      <c r="AV106" s="43">
        <f>IF(ISNA(VLOOKUP($A106,Min_pix_val_per_plot!$BE$3:$BJ$296,4,FALSE)),0,IF(OR(VLOOKUP($A106,Min_pix_val_per_plot!$BE$3:$BJ$296,4,FALSE)=0,VLOOKUP($A106,Min_pix_val_per_plot!$BE$3:$BJ$296,5,FALSE)=0,VLOOKUP($A106,Min_pix_val_per_plot!$BE$3:$BJ$296,6,FALSE)=0),0,IF(VLOOKUP($A106,Min_pix_val_per_plot!$BE$3:$BJ$296,2,FALSE)&lt;1200,0,1)))</f>
        <v>1</v>
      </c>
      <c r="AW106" s="43">
        <f>IF(AV106=1,($R106-Image_corners!Y$3)/Image_corners!Y$2,-99)</f>
        <v>1911.4146556938067</v>
      </c>
      <c r="AX106" s="43">
        <f>IF(AV106=1,($S106-Image_corners!Y$4)/Image_corners!Y$2,-99)</f>
        <v>-1252.0113833155483</v>
      </c>
      <c r="AY106" s="43">
        <f>IF(ISNA(VLOOKUP($A106,Min_pix_val_per_plot!$BL$3:$BQ$59,4,FALSE)),0,IF(OR(VLOOKUP($A106,Min_pix_val_per_plot!$BL$3:$BQ$59,4,FALSE)=0,VLOOKUP($A106,Min_pix_val_per_plot!$BL$3:$BQ$59,5,FALSE)=0,VLOOKUP($A106,Min_pix_val_per_plot!$BL$3:$BQ$59,6,FALSE)=0),0,IF(VLOOKUP($A106,Min_pix_val_per_plot!$BL$3:$BQ$59,2,FALSE)&lt;1200,0,1)))</f>
        <v>0</v>
      </c>
      <c r="AZ106" s="43">
        <f>IF(AY106=1,($R106-Image_corners!AB$3)/Image_corners!AB$2,-99)</f>
        <v>-99</v>
      </c>
      <c r="BA106" s="43">
        <f>IF(AY106=1,($S106-Image_corners!AB$4)/Image_corners!AB$2,-99)</f>
        <v>-99</v>
      </c>
      <c r="BB106" s="43">
        <f>IF(ISNA(VLOOKUP($A106,Min_pix_val_per_plot!$BS$3:$BX$82,4,FALSE)),0,IF(OR(VLOOKUP($A106,Min_pix_val_per_plot!$BS$3:$BX$82,4,FALSE)=0,VLOOKUP($A106,Min_pix_val_per_plot!$BS$3:$BX$82,5,FALSE)=0,VLOOKUP($A106,Min_pix_val_per_plot!$BS$3:$BX$82,6,FALSE)=0),0,IF(VLOOKUP($A106,Min_pix_val_per_plot!$BS$3:$BX$82,2,FALSE)&lt;1200,0,1)))</f>
        <v>0</v>
      </c>
      <c r="BC106" s="43">
        <f>IF(BB106=1,($R106-Image_corners!AE$3)/Image_corners!AE$2,-99)</f>
        <v>-99</v>
      </c>
      <c r="BD106" s="43">
        <f>IF(BB106=1,($S106-Image_corners!AE$4)/Image_corners!AE$2,-99)</f>
        <v>-99</v>
      </c>
      <c r="BE106" s="43">
        <f>IF(ISNA(VLOOKUP($A106,Min_pix_val_per_plot!$BZ$3:$CE$66,4,FALSE)),0,IF(OR(VLOOKUP($A106,Min_pix_val_per_plot!$BZ$3:$CE$66,4,FALSE)=0,VLOOKUP($A106,Min_pix_val_per_plot!$BZ$3:$CE$66,5,FALSE)=0,VLOOKUP($A106,Min_pix_val_per_plot!$BZ$3:$CE$66,6,FALSE)=0),0,IF(VLOOKUP($A106,Min_pix_val_per_plot!$BZ$3:$CE$66,2,FALSE)&lt;1200,0,1)))</f>
        <v>0</v>
      </c>
      <c r="BF106" s="43">
        <f>IF(BE106=1,($R106-Image_corners!AH$3)/Image_corners!AH$2,-99)</f>
        <v>-99</v>
      </c>
      <c r="BG106" s="43">
        <f>IF(BE106=1,($S106-Image_corners!AH$4)/Image_corners!AH$2,-99)</f>
        <v>-99</v>
      </c>
    </row>
    <row r="107" spans="1:59">
      <c r="A107" s="36">
        <v>103</v>
      </c>
      <c r="B107" s="36">
        <v>2514940.821</v>
      </c>
      <c r="C107" s="36">
        <v>6861542.9579999996</v>
      </c>
      <c r="D107" s="36">
        <v>177.54499269999999</v>
      </c>
      <c r="E107" s="36">
        <v>1</v>
      </c>
      <c r="F107" s="36">
        <v>1</v>
      </c>
      <c r="G107" s="36">
        <v>2</v>
      </c>
      <c r="H107" s="39">
        <v>473</v>
      </c>
      <c r="I107" s="39">
        <v>0.3446088794926</v>
      </c>
      <c r="J107" s="39">
        <v>18.360002441406301</v>
      </c>
      <c r="K107" s="39">
        <v>13.882475241384199</v>
      </c>
      <c r="L107" s="39">
        <v>16.933055419921899</v>
      </c>
      <c r="M107" s="39">
        <v>4221</v>
      </c>
      <c r="N107" s="39">
        <v>0.442786069651741</v>
      </c>
      <c r="O107" s="39">
        <v>18.8800067138672</v>
      </c>
      <c r="P107" s="39">
        <v>12.998501889494801</v>
      </c>
      <c r="Q107" s="39">
        <v>16.128905792236299</v>
      </c>
      <c r="R107" s="41">
        <f t="shared" si="6"/>
        <v>356935.31163490185</v>
      </c>
      <c r="S107" s="41">
        <f t="shared" si="7"/>
        <v>6861620.4268110935</v>
      </c>
      <c r="T107" s="41">
        <f t="shared" si="8"/>
        <v>0.80414962768560017</v>
      </c>
      <c r="U107" s="41">
        <f t="shared" si="9"/>
        <v>-9.8177190159141003E-2</v>
      </c>
      <c r="V107" s="41">
        <f t="shared" si="10"/>
        <v>1</v>
      </c>
      <c r="W107" s="41">
        <f t="shared" si="11"/>
        <v>1</v>
      </c>
      <c r="X107" s="43">
        <f>IF(ISNA(VLOOKUP($A107,Min_pix_val_per_plot!$A$3:$F$241,4,FALSE)),0,IF(OR(VLOOKUP($A107,Min_pix_val_per_plot!$A$3:$F$241,4,FALSE)=0,VLOOKUP($A107,Min_pix_val_per_plot!$A$3:$F$241,5,FALSE)=0,VLOOKUP($A107,Min_pix_val_per_plot!$A$3:$F$241,6,FALSE)=0),0,IF(VLOOKUP($A107,Min_pix_val_per_plot!$A$3:$F$241,2,FALSE)&lt;1200,0,1)))</f>
        <v>0</v>
      </c>
      <c r="Y107" s="43">
        <f>IF(X107=1,($R107-Image_corners!A$3)/Image_corners!A$2,-99)</f>
        <v>-99</v>
      </c>
      <c r="Z107" s="43">
        <f>IF(X107=1,($S107-Image_corners!A$4)/Image_corners!A$2,-99)</f>
        <v>-99</v>
      </c>
      <c r="AA107" s="43">
        <f>IF(ISNA(VLOOKUP($A107,Min_pix_val_per_plot!$H$3:$M$299,4,FALSE)),0,IF(OR(VLOOKUP($A107,Min_pix_val_per_plot!$H$3:$M$299,4,FALSE)=0,VLOOKUP($A107,Min_pix_val_per_plot!$H$3:$M$299,5,FALSE)=0,VLOOKUP($A107,Min_pix_val_per_plot!$H$3:$M$299,6,FALSE)=0),0,IF(VLOOKUP($A107,Min_pix_val_per_plot!$H$3:$M$299,2,FALSE)&lt;1200,0,1)))</f>
        <v>0</v>
      </c>
      <c r="AB107" s="43">
        <f>IF(AA107=1,($R107-Image_corners!D$3)/Image_corners!D$2,-99)</f>
        <v>-99</v>
      </c>
      <c r="AC107" s="43">
        <f>IF(AA107=1,($S107-Image_corners!D$4)/Image_corners!D$2,-99)</f>
        <v>-99</v>
      </c>
      <c r="AD107" s="43">
        <f>IF(ISNA(VLOOKUP($A107,Min_pix_val_per_plot!$O$3:$T$327,4,FALSE)),0,IF(OR(VLOOKUP($A107,Min_pix_val_per_plot!$O$3:$T$327,4,FALSE)=0,VLOOKUP($A107,Min_pix_val_per_plot!$O$3:$T$327,5,FALSE)=0,VLOOKUP($A107,Min_pix_val_per_plot!$O$3:$T$327,6,FALSE)=0),0,IF(VLOOKUP($A107,Min_pix_val_per_plot!$O$3:$T$327,2,FALSE)&lt;1200,0,1)))</f>
        <v>0</v>
      </c>
      <c r="AE107" s="43">
        <f>IF(AD107=1,($R107-Image_corners!G$3)/Image_corners!G$2,-99)</f>
        <v>-99</v>
      </c>
      <c r="AF107" s="43">
        <f>IF(AD107=1,($S107-Image_corners!G$4)/Image_corners!G$2,-99)</f>
        <v>-99</v>
      </c>
      <c r="AG107" s="43">
        <f>IF(ISNA(VLOOKUP($A107,Min_pix_val_per_plot!$V$3:$AA$335,4,FALSE)),0,IF(OR(VLOOKUP($A107,Min_pix_val_per_plot!$V$3:$AA$335,4,FALSE)=0,VLOOKUP($A107,Min_pix_val_per_plot!$V$3:$AA$335,5,FALSE)=0,VLOOKUP($A107,Min_pix_val_per_plot!$V$3:$AA$335,6,FALSE)=0),0,IF(VLOOKUP($A107,Min_pix_val_per_plot!$V$3:$AA$335,2,FALSE)&lt;1200,0,1)))</f>
        <v>0</v>
      </c>
      <c r="AH107" s="43">
        <f>IF(AG107=1,($R107-Image_corners!J$3)/Image_corners!J$2,-99)</f>
        <v>-99</v>
      </c>
      <c r="AI107" s="43">
        <f>IF(AG107=1,($S107-Image_corners!J$4)/Image_corners!J$2,-99)</f>
        <v>-99</v>
      </c>
      <c r="AJ107" s="43">
        <f>IF(ISNA(VLOOKUP($A107,Min_pix_val_per_plot!$AC$3:$AH$345,4,FALSE)),0,IF(OR(VLOOKUP($A107,Min_pix_val_per_plot!$AC$3:$AH$345,4,FALSE)=0,VLOOKUP($A107,Min_pix_val_per_plot!$AC$3:$AH$345,5,FALSE)=0,VLOOKUP($A107,Min_pix_val_per_plot!$AC$3:$AH$345,6,FALSE)=0),0,IF(VLOOKUP($A107,Min_pix_val_per_plot!$AC$3:$AH$345,2,FALSE)&lt;1200,0,1)))</f>
        <v>0</v>
      </c>
      <c r="AK107" s="43">
        <f>IF(AJ107=1,($R107-Image_corners!M$3)/Image_corners!M$2,-99)</f>
        <v>-99</v>
      </c>
      <c r="AL107" s="43">
        <f>IF(AJ107=1,($S107-Image_corners!M$4)/Image_corners!M$2,-99)</f>
        <v>-99</v>
      </c>
      <c r="AM107" s="43">
        <f>IF(ISNA(VLOOKUP($A107,Min_pix_val_per_plot!$AJ$3:$AO$325,4,FALSE)),0,IF(OR(VLOOKUP($A107,Min_pix_val_per_plot!$AJ$3:$AO$325,4,FALSE)=0,VLOOKUP($A107,Min_pix_val_per_plot!$AJ$3:$AO$325,5,FALSE)=0,VLOOKUP($A107,Min_pix_val_per_plot!$AJ$3:$AO$325,6,FALSE)=0),0,IF(VLOOKUP($A107,Min_pix_val_per_plot!$AJ$3:$AO$325,2,FALSE)&lt;1200,0,1)))</f>
        <v>0</v>
      </c>
      <c r="AN107" s="43">
        <f>IF(AM107=1,($R107-Image_corners!P$3)/Image_corners!P$2,-99)</f>
        <v>-99</v>
      </c>
      <c r="AO107" s="43">
        <f>IF(AM107=1,($S107-Image_corners!P$4)/Image_corners!P$2,-99)</f>
        <v>-99</v>
      </c>
      <c r="AP107" s="43">
        <f>IF(ISNA(VLOOKUP($A107,Min_pix_val_per_plot!$AQ$3:$AV$386,4,FALSE)),0,IF(OR(VLOOKUP($A107,Min_pix_val_per_plot!$AQ$3:$AV$386,4,FALSE)=0,VLOOKUP($A107,Min_pix_val_per_plot!$AQ$3:$AV$386,5,FALSE)=0,VLOOKUP($A107,Min_pix_val_per_plot!$AQ$3:$AV$386,6,FALSE)=0),0,IF(VLOOKUP($A107,Min_pix_val_per_plot!$AQ$3:$AV$386,2,FALSE)&lt;1200,0,1)))</f>
        <v>0</v>
      </c>
      <c r="AQ107" s="43">
        <f>IF(AP107=1,($R107-Image_corners!S$3)/Image_corners!S$2,-99)</f>
        <v>-99</v>
      </c>
      <c r="AR107" s="43">
        <f>IF(AP107=1,($S107-Image_corners!S$4)/Image_corners!S$2,-99)</f>
        <v>-99</v>
      </c>
      <c r="AS107" s="43">
        <f>IF(ISNA(VLOOKUP($A107,Min_pix_val_per_plot!$AX$3:$BC$331,4,FALSE)),0,IF(OR(VLOOKUP($A107,Min_pix_val_per_plot!$AX$3:$BC$331,4,FALSE)=0,VLOOKUP($A107,Min_pix_val_per_plot!$AX$3:$BC$331,5,FALSE)=0,VLOOKUP($A107,Min_pix_val_per_plot!$AX$3:$BC$331,6,FALSE)=0),0,IF(VLOOKUP($A107,Min_pix_val_per_plot!$AX$3:$BC$331,2,FALSE)&lt;1200,0,1)))</f>
        <v>0</v>
      </c>
      <c r="AT107" s="43">
        <f>IF(AS107=1,($R107-Image_corners!V$3)/Image_corners!V$2,-99)</f>
        <v>-99</v>
      </c>
      <c r="AU107" s="43">
        <f>IF(AS107=1,($S107-Image_corners!V$4)/Image_corners!V$2,-99)</f>
        <v>-99</v>
      </c>
      <c r="AV107" s="43">
        <f>IF(ISNA(VLOOKUP($A107,Min_pix_val_per_plot!$BE$3:$BJ$296,4,FALSE)),0,IF(OR(VLOOKUP($A107,Min_pix_val_per_plot!$BE$3:$BJ$296,4,FALSE)=0,VLOOKUP($A107,Min_pix_val_per_plot!$BE$3:$BJ$296,5,FALSE)=0,VLOOKUP($A107,Min_pix_val_per_plot!$BE$3:$BJ$296,6,FALSE)=0),0,IF(VLOOKUP($A107,Min_pix_val_per_plot!$BE$3:$BJ$296,2,FALSE)&lt;1200,0,1)))</f>
        <v>1</v>
      </c>
      <c r="AW107" s="43">
        <f>IF(AV107=1,($R107-Image_corners!Y$3)/Image_corners!Y$2,-99)</f>
        <v>1861.1232698037056</v>
      </c>
      <c r="AX107" s="43">
        <f>IF(AV107=1,($S107-Image_corners!Y$4)/Image_corners!Y$2,-99)</f>
        <v>-1057.646377813071</v>
      </c>
      <c r="AY107" s="43">
        <f>IF(ISNA(VLOOKUP($A107,Min_pix_val_per_plot!$BL$3:$BQ$59,4,FALSE)),0,IF(OR(VLOOKUP($A107,Min_pix_val_per_plot!$BL$3:$BQ$59,4,FALSE)=0,VLOOKUP($A107,Min_pix_val_per_plot!$BL$3:$BQ$59,5,FALSE)=0,VLOOKUP($A107,Min_pix_val_per_plot!$BL$3:$BQ$59,6,FALSE)=0),0,IF(VLOOKUP($A107,Min_pix_val_per_plot!$BL$3:$BQ$59,2,FALSE)&lt;1200,0,1)))</f>
        <v>0</v>
      </c>
      <c r="AZ107" s="43">
        <f>IF(AY107=1,($R107-Image_corners!AB$3)/Image_corners!AB$2,-99)</f>
        <v>-99</v>
      </c>
      <c r="BA107" s="43">
        <f>IF(AY107=1,($S107-Image_corners!AB$4)/Image_corners!AB$2,-99)</f>
        <v>-99</v>
      </c>
      <c r="BB107" s="43">
        <f>IF(ISNA(VLOOKUP($A107,Min_pix_val_per_plot!$BS$3:$BX$82,4,FALSE)),0,IF(OR(VLOOKUP($A107,Min_pix_val_per_plot!$BS$3:$BX$82,4,FALSE)=0,VLOOKUP($A107,Min_pix_val_per_plot!$BS$3:$BX$82,5,FALSE)=0,VLOOKUP($A107,Min_pix_val_per_plot!$BS$3:$BX$82,6,FALSE)=0),0,IF(VLOOKUP($A107,Min_pix_val_per_plot!$BS$3:$BX$82,2,FALSE)&lt;1200,0,1)))</f>
        <v>0</v>
      </c>
      <c r="BC107" s="43">
        <f>IF(BB107=1,($R107-Image_corners!AE$3)/Image_corners!AE$2,-99)</f>
        <v>-99</v>
      </c>
      <c r="BD107" s="43">
        <f>IF(BB107=1,($S107-Image_corners!AE$4)/Image_corners!AE$2,-99)</f>
        <v>-99</v>
      </c>
      <c r="BE107" s="43">
        <f>IF(ISNA(VLOOKUP($A107,Min_pix_val_per_plot!$BZ$3:$CE$66,4,FALSE)),0,IF(OR(VLOOKUP($A107,Min_pix_val_per_plot!$BZ$3:$CE$66,4,FALSE)=0,VLOOKUP($A107,Min_pix_val_per_plot!$BZ$3:$CE$66,5,FALSE)=0,VLOOKUP($A107,Min_pix_val_per_plot!$BZ$3:$CE$66,6,FALSE)=0),0,IF(VLOOKUP($A107,Min_pix_val_per_plot!$BZ$3:$CE$66,2,FALSE)&lt;1200,0,1)))</f>
        <v>0</v>
      </c>
      <c r="BF107" s="43">
        <f>IF(BE107=1,($R107-Image_corners!AH$3)/Image_corners!AH$2,-99)</f>
        <v>-99</v>
      </c>
      <c r="BG107" s="43">
        <f>IF(BE107=1,($S107-Image_corners!AH$4)/Image_corners!AH$2,-99)</f>
        <v>-99</v>
      </c>
    </row>
    <row r="108" spans="1:59">
      <c r="A108" s="36">
        <v>104</v>
      </c>
      <c r="B108" s="36">
        <v>2514980.67</v>
      </c>
      <c r="C108" s="36">
        <v>6861613.4069999997</v>
      </c>
      <c r="D108" s="36">
        <v>173.71288720000001</v>
      </c>
      <c r="E108" s="36">
        <v>1</v>
      </c>
      <c r="F108" s="36">
        <v>0</v>
      </c>
      <c r="G108" s="36">
        <v>2</v>
      </c>
      <c r="H108" s="39">
        <v>445</v>
      </c>
      <c r="I108" s="39">
        <v>0.28988764044943799</v>
      </c>
      <c r="J108" s="39">
        <v>18.4219989013672</v>
      </c>
      <c r="K108" s="39">
        <v>13.855035367555301</v>
      </c>
      <c r="L108" s="39">
        <v>16.818242950439501</v>
      </c>
      <c r="M108" s="39">
        <v>5130</v>
      </c>
      <c r="N108" s="39">
        <v>0.39044834307992199</v>
      </c>
      <c r="O108" s="39">
        <v>18.278001708984402</v>
      </c>
      <c r="P108" s="39">
        <v>13.2331936381029</v>
      </c>
      <c r="Q108" s="39">
        <v>16.333601684570301</v>
      </c>
      <c r="R108" s="41">
        <f t="shared" si="6"/>
        <v>356978.36163682764</v>
      </c>
      <c r="S108" s="41">
        <f t="shared" si="7"/>
        <v>6861688.9509398378</v>
      </c>
      <c r="T108" s="41">
        <f t="shared" si="8"/>
        <v>0.48464126586920031</v>
      </c>
      <c r="U108" s="41">
        <f t="shared" si="9"/>
        <v>-0.100560702630484</v>
      </c>
      <c r="V108" s="41">
        <f t="shared" si="10"/>
        <v>1</v>
      </c>
      <c r="W108" s="41">
        <f t="shared" si="11"/>
        <v>1</v>
      </c>
      <c r="X108" s="43">
        <f>IF(ISNA(VLOOKUP($A108,Min_pix_val_per_plot!$A$3:$F$241,4,FALSE)),0,IF(OR(VLOOKUP($A108,Min_pix_val_per_plot!$A$3:$F$241,4,FALSE)=0,VLOOKUP($A108,Min_pix_val_per_plot!$A$3:$F$241,5,FALSE)=0,VLOOKUP($A108,Min_pix_val_per_plot!$A$3:$F$241,6,FALSE)=0),0,IF(VLOOKUP($A108,Min_pix_val_per_plot!$A$3:$F$241,2,FALSE)&lt;1200,0,1)))</f>
        <v>0</v>
      </c>
      <c r="Y108" s="43">
        <f>IF(X108=1,($R108-Image_corners!A$3)/Image_corners!A$2,-99)</f>
        <v>-99</v>
      </c>
      <c r="Z108" s="43">
        <f>IF(X108=1,($S108-Image_corners!A$4)/Image_corners!A$2,-99)</f>
        <v>-99</v>
      </c>
      <c r="AA108" s="43">
        <f>IF(ISNA(VLOOKUP($A108,Min_pix_val_per_plot!$H$3:$M$299,4,FALSE)),0,IF(OR(VLOOKUP($A108,Min_pix_val_per_plot!$H$3:$M$299,4,FALSE)=0,VLOOKUP($A108,Min_pix_val_per_plot!$H$3:$M$299,5,FALSE)=0,VLOOKUP($A108,Min_pix_val_per_plot!$H$3:$M$299,6,FALSE)=0),0,IF(VLOOKUP($A108,Min_pix_val_per_plot!$H$3:$M$299,2,FALSE)&lt;1200,0,1)))</f>
        <v>0</v>
      </c>
      <c r="AB108" s="43">
        <f>IF(AA108=1,($R108-Image_corners!D$3)/Image_corners!D$2,-99)</f>
        <v>-99</v>
      </c>
      <c r="AC108" s="43">
        <f>IF(AA108=1,($S108-Image_corners!D$4)/Image_corners!D$2,-99)</f>
        <v>-99</v>
      </c>
      <c r="AD108" s="43">
        <f>IF(ISNA(VLOOKUP($A108,Min_pix_val_per_plot!$O$3:$T$327,4,FALSE)),0,IF(OR(VLOOKUP($A108,Min_pix_val_per_plot!$O$3:$T$327,4,FALSE)=0,VLOOKUP($A108,Min_pix_val_per_plot!$O$3:$T$327,5,FALSE)=0,VLOOKUP($A108,Min_pix_val_per_plot!$O$3:$T$327,6,FALSE)=0),0,IF(VLOOKUP($A108,Min_pix_val_per_plot!$O$3:$T$327,2,FALSE)&lt;1200,0,1)))</f>
        <v>0</v>
      </c>
      <c r="AE108" s="43">
        <f>IF(AD108=1,($R108-Image_corners!G$3)/Image_corners!G$2,-99)</f>
        <v>-99</v>
      </c>
      <c r="AF108" s="43">
        <f>IF(AD108=1,($S108-Image_corners!G$4)/Image_corners!G$2,-99)</f>
        <v>-99</v>
      </c>
      <c r="AG108" s="43">
        <f>IF(ISNA(VLOOKUP($A108,Min_pix_val_per_plot!$V$3:$AA$335,4,FALSE)),0,IF(OR(VLOOKUP($A108,Min_pix_val_per_plot!$V$3:$AA$335,4,FALSE)=0,VLOOKUP($A108,Min_pix_val_per_plot!$V$3:$AA$335,5,FALSE)=0,VLOOKUP($A108,Min_pix_val_per_plot!$V$3:$AA$335,6,FALSE)=0),0,IF(VLOOKUP($A108,Min_pix_val_per_plot!$V$3:$AA$335,2,FALSE)&lt;1200,0,1)))</f>
        <v>0</v>
      </c>
      <c r="AH108" s="43">
        <f>IF(AG108=1,($R108-Image_corners!J$3)/Image_corners!J$2,-99)</f>
        <v>-99</v>
      </c>
      <c r="AI108" s="43">
        <f>IF(AG108=1,($S108-Image_corners!J$4)/Image_corners!J$2,-99)</f>
        <v>-99</v>
      </c>
      <c r="AJ108" s="43">
        <f>IF(ISNA(VLOOKUP($A108,Min_pix_val_per_plot!$AC$3:$AH$345,4,FALSE)),0,IF(OR(VLOOKUP($A108,Min_pix_val_per_plot!$AC$3:$AH$345,4,FALSE)=0,VLOOKUP($A108,Min_pix_val_per_plot!$AC$3:$AH$345,5,FALSE)=0,VLOOKUP($A108,Min_pix_val_per_plot!$AC$3:$AH$345,6,FALSE)=0),0,IF(VLOOKUP($A108,Min_pix_val_per_plot!$AC$3:$AH$345,2,FALSE)&lt;1200,0,1)))</f>
        <v>0</v>
      </c>
      <c r="AK108" s="43">
        <f>IF(AJ108=1,($R108-Image_corners!M$3)/Image_corners!M$2,-99)</f>
        <v>-99</v>
      </c>
      <c r="AL108" s="43">
        <f>IF(AJ108=1,($S108-Image_corners!M$4)/Image_corners!M$2,-99)</f>
        <v>-99</v>
      </c>
      <c r="AM108" s="43">
        <f>IF(ISNA(VLOOKUP($A108,Min_pix_val_per_plot!$AJ$3:$AO$325,4,FALSE)),0,IF(OR(VLOOKUP($A108,Min_pix_val_per_plot!$AJ$3:$AO$325,4,FALSE)=0,VLOOKUP($A108,Min_pix_val_per_plot!$AJ$3:$AO$325,5,FALSE)=0,VLOOKUP($A108,Min_pix_val_per_plot!$AJ$3:$AO$325,6,FALSE)=0),0,IF(VLOOKUP($A108,Min_pix_val_per_plot!$AJ$3:$AO$325,2,FALSE)&lt;1200,0,1)))</f>
        <v>0</v>
      </c>
      <c r="AN108" s="43">
        <f>IF(AM108=1,($R108-Image_corners!P$3)/Image_corners!P$2,-99)</f>
        <v>-99</v>
      </c>
      <c r="AO108" s="43">
        <f>IF(AM108=1,($S108-Image_corners!P$4)/Image_corners!P$2,-99)</f>
        <v>-99</v>
      </c>
      <c r="AP108" s="43">
        <f>IF(ISNA(VLOOKUP($A108,Min_pix_val_per_plot!$AQ$3:$AV$386,4,FALSE)),0,IF(OR(VLOOKUP($A108,Min_pix_val_per_plot!$AQ$3:$AV$386,4,FALSE)=0,VLOOKUP($A108,Min_pix_val_per_plot!$AQ$3:$AV$386,5,FALSE)=0,VLOOKUP($A108,Min_pix_val_per_plot!$AQ$3:$AV$386,6,FALSE)=0),0,IF(VLOOKUP($A108,Min_pix_val_per_plot!$AQ$3:$AV$386,2,FALSE)&lt;1200,0,1)))</f>
        <v>0</v>
      </c>
      <c r="AQ108" s="43">
        <f>IF(AP108=1,($R108-Image_corners!S$3)/Image_corners!S$2,-99)</f>
        <v>-99</v>
      </c>
      <c r="AR108" s="43">
        <f>IF(AP108=1,($S108-Image_corners!S$4)/Image_corners!S$2,-99)</f>
        <v>-99</v>
      </c>
      <c r="AS108" s="43">
        <f>IF(ISNA(VLOOKUP($A108,Min_pix_val_per_plot!$AX$3:$BC$331,4,FALSE)),0,IF(OR(VLOOKUP($A108,Min_pix_val_per_plot!$AX$3:$BC$331,4,FALSE)=0,VLOOKUP($A108,Min_pix_val_per_plot!$AX$3:$BC$331,5,FALSE)=0,VLOOKUP($A108,Min_pix_val_per_plot!$AX$3:$BC$331,6,FALSE)=0),0,IF(VLOOKUP($A108,Min_pix_val_per_plot!$AX$3:$BC$331,2,FALSE)&lt;1200,0,1)))</f>
        <v>0</v>
      </c>
      <c r="AT108" s="43">
        <f>IF(AS108=1,($R108-Image_corners!V$3)/Image_corners!V$2,-99)</f>
        <v>-99</v>
      </c>
      <c r="AU108" s="43">
        <f>IF(AS108=1,($S108-Image_corners!V$4)/Image_corners!V$2,-99)</f>
        <v>-99</v>
      </c>
      <c r="AV108" s="43">
        <f>IF(ISNA(VLOOKUP($A108,Min_pix_val_per_plot!$BE$3:$BJ$296,4,FALSE)),0,IF(OR(VLOOKUP($A108,Min_pix_val_per_plot!$BE$3:$BJ$296,4,FALSE)=0,VLOOKUP($A108,Min_pix_val_per_plot!$BE$3:$BJ$296,5,FALSE)=0,VLOOKUP($A108,Min_pix_val_per_plot!$BE$3:$BJ$296,6,FALSE)=0),0,IF(VLOOKUP($A108,Min_pix_val_per_plot!$BE$3:$BJ$296,2,FALSE)&lt;1200,0,1)))</f>
        <v>1</v>
      </c>
      <c r="AW108" s="43">
        <f>IF(AV108=1,($R108-Image_corners!Y$3)/Image_corners!Y$2,-99)</f>
        <v>1947.2232736552833</v>
      </c>
      <c r="AX108" s="43">
        <f>IF(AV108=1,($S108-Image_corners!Y$4)/Image_corners!Y$2,-99)</f>
        <v>-920.59812032431364</v>
      </c>
      <c r="AY108" s="43">
        <f>IF(ISNA(VLOOKUP($A108,Min_pix_val_per_plot!$BL$3:$BQ$59,4,FALSE)),0,IF(OR(VLOOKUP($A108,Min_pix_val_per_plot!$BL$3:$BQ$59,4,FALSE)=0,VLOOKUP($A108,Min_pix_val_per_plot!$BL$3:$BQ$59,5,FALSE)=0,VLOOKUP($A108,Min_pix_val_per_plot!$BL$3:$BQ$59,6,FALSE)=0),0,IF(VLOOKUP($A108,Min_pix_val_per_plot!$BL$3:$BQ$59,2,FALSE)&lt;1200,0,1)))</f>
        <v>0</v>
      </c>
      <c r="AZ108" s="43">
        <f>IF(AY108=1,($R108-Image_corners!AB$3)/Image_corners!AB$2,-99)</f>
        <v>-99</v>
      </c>
      <c r="BA108" s="43">
        <f>IF(AY108=1,($S108-Image_corners!AB$4)/Image_corners!AB$2,-99)</f>
        <v>-99</v>
      </c>
      <c r="BB108" s="43">
        <f>IF(ISNA(VLOOKUP($A108,Min_pix_val_per_plot!$BS$3:$BX$82,4,FALSE)),0,IF(OR(VLOOKUP($A108,Min_pix_val_per_plot!$BS$3:$BX$82,4,FALSE)=0,VLOOKUP($A108,Min_pix_val_per_plot!$BS$3:$BX$82,5,FALSE)=0,VLOOKUP($A108,Min_pix_val_per_plot!$BS$3:$BX$82,6,FALSE)=0),0,IF(VLOOKUP($A108,Min_pix_val_per_plot!$BS$3:$BX$82,2,FALSE)&lt;1200,0,1)))</f>
        <v>0</v>
      </c>
      <c r="BC108" s="43">
        <f>IF(BB108=1,($R108-Image_corners!AE$3)/Image_corners!AE$2,-99)</f>
        <v>-99</v>
      </c>
      <c r="BD108" s="43">
        <f>IF(BB108=1,($S108-Image_corners!AE$4)/Image_corners!AE$2,-99)</f>
        <v>-99</v>
      </c>
      <c r="BE108" s="43">
        <f>IF(ISNA(VLOOKUP($A108,Min_pix_val_per_plot!$BZ$3:$CE$66,4,FALSE)),0,IF(OR(VLOOKUP($A108,Min_pix_val_per_plot!$BZ$3:$CE$66,4,FALSE)=0,VLOOKUP($A108,Min_pix_val_per_plot!$BZ$3:$CE$66,5,FALSE)=0,VLOOKUP($A108,Min_pix_val_per_plot!$BZ$3:$CE$66,6,FALSE)=0),0,IF(VLOOKUP($A108,Min_pix_val_per_plot!$BZ$3:$CE$66,2,FALSE)&lt;1200,0,1)))</f>
        <v>0</v>
      </c>
      <c r="BF108" s="43">
        <f>IF(BE108=1,($R108-Image_corners!AH$3)/Image_corners!AH$2,-99)</f>
        <v>-99</v>
      </c>
      <c r="BG108" s="43">
        <f>IF(BE108=1,($S108-Image_corners!AH$4)/Image_corners!AH$2,-99)</f>
        <v>-99</v>
      </c>
    </row>
    <row r="109" spans="1:59">
      <c r="A109" s="36">
        <v>105</v>
      </c>
      <c r="B109" s="36">
        <v>2514919.1519999998</v>
      </c>
      <c r="C109" s="36">
        <v>6861734.3619999997</v>
      </c>
      <c r="D109" s="36">
        <v>165.99276839999999</v>
      </c>
      <c r="E109" s="36">
        <v>1</v>
      </c>
      <c r="F109" s="36">
        <v>0</v>
      </c>
      <c r="G109" s="36">
        <v>1</v>
      </c>
      <c r="H109" s="39">
        <v>426</v>
      </c>
      <c r="I109" s="39">
        <v>0.42488262910798102</v>
      </c>
      <c r="J109" s="39">
        <v>14.2290057373047</v>
      </c>
      <c r="K109" s="39">
        <v>9.0723956921635995</v>
      </c>
      <c r="L109" s="39">
        <v>12.319401855468801</v>
      </c>
      <c r="M109" s="39">
        <v>5123</v>
      </c>
      <c r="N109" s="39">
        <v>0.52391177044700399</v>
      </c>
      <c r="O109" s="39">
        <v>13.5930041503906</v>
      </c>
      <c r="P109" s="39">
        <v>8.4878655507868697</v>
      </c>
      <c r="Q109" s="39">
        <v>11.850706787109401</v>
      </c>
      <c r="R109" s="41">
        <f t="shared" si="6"/>
        <v>356922.4980337802</v>
      </c>
      <c r="S109" s="41">
        <f t="shared" si="7"/>
        <v>6861812.596116445</v>
      </c>
      <c r="T109" s="41">
        <f t="shared" si="8"/>
        <v>0.46869506835940022</v>
      </c>
      <c r="U109" s="41">
        <f t="shared" si="9"/>
        <v>-9.9029141339022964E-2</v>
      </c>
      <c r="V109" s="41">
        <f t="shared" si="10"/>
        <v>1</v>
      </c>
      <c r="W109" s="41">
        <f t="shared" si="11"/>
        <v>1</v>
      </c>
      <c r="X109" s="43">
        <f>IF(ISNA(VLOOKUP($A109,Min_pix_val_per_plot!$A$3:$F$241,4,FALSE)),0,IF(OR(VLOOKUP($A109,Min_pix_val_per_plot!$A$3:$F$241,4,FALSE)=0,VLOOKUP($A109,Min_pix_val_per_plot!$A$3:$F$241,5,FALSE)=0,VLOOKUP($A109,Min_pix_val_per_plot!$A$3:$F$241,6,FALSE)=0),0,IF(VLOOKUP($A109,Min_pix_val_per_plot!$A$3:$F$241,2,FALSE)&lt;1200,0,1)))</f>
        <v>0</v>
      </c>
      <c r="Y109" s="43">
        <f>IF(X109=1,($R109-Image_corners!A$3)/Image_corners!A$2,-99)</f>
        <v>-99</v>
      </c>
      <c r="Z109" s="43">
        <f>IF(X109=1,($S109-Image_corners!A$4)/Image_corners!A$2,-99)</f>
        <v>-99</v>
      </c>
      <c r="AA109" s="43">
        <f>IF(ISNA(VLOOKUP($A109,Min_pix_val_per_plot!$H$3:$M$299,4,FALSE)),0,IF(OR(VLOOKUP($A109,Min_pix_val_per_plot!$H$3:$M$299,4,FALSE)=0,VLOOKUP($A109,Min_pix_val_per_plot!$H$3:$M$299,5,FALSE)=0,VLOOKUP($A109,Min_pix_val_per_plot!$H$3:$M$299,6,FALSE)=0),0,IF(VLOOKUP($A109,Min_pix_val_per_plot!$H$3:$M$299,2,FALSE)&lt;1200,0,1)))</f>
        <v>0</v>
      </c>
      <c r="AB109" s="43">
        <f>IF(AA109=1,($R109-Image_corners!D$3)/Image_corners!D$2,-99)</f>
        <v>-99</v>
      </c>
      <c r="AC109" s="43">
        <f>IF(AA109=1,($S109-Image_corners!D$4)/Image_corners!D$2,-99)</f>
        <v>-99</v>
      </c>
      <c r="AD109" s="43">
        <f>IF(ISNA(VLOOKUP($A109,Min_pix_val_per_plot!$O$3:$T$327,4,FALSE)),0,IF(OR(VLOOKUP($A109,Min_pix_val_per_plot!$O$3:$T$327,4,FALSE)=0,VLOOKUP($A109,Min_pix_val_per_plot!$O$3:$T$327,5,FALSE)=0,VLOOKUP($A109,Min_pix_val_per_plot!$O$3:$T$327,6,FALSE)=0),0,IF(VLOOKUP($A109,Min_pix_val_per_plot!$O$3:$T$327,2,FALSE)&lt;1200,0,1)))</f>
        <v>0</v>
      </c>
      <c r="AE109" s="43">
        <f>IF(AD109=1,($R109-Image_corners!G$3)/Image_corners!G$2,-99)</f>
        <v>-99</v>
      </c>
      <c r="AF109" s="43">
        <f>IF(AD109=1,($S109-Image_corners!G$4)/Image_corners!G$2,-99)</f>
        <v>-99</v>
      </c>
      <c r="AG109" s="43">
        <f>IF(ISNA(VLOOKUP($A109,Min_pix_val_per_plot!$V$3:$AA$335,4,FALSE)),0,IF(OR(VLOOKUP($A109,Min_pix_val_per_plot!$V$3:$AA$335,4,FALSE)=0,VLOOKUP($A109,Min_pix_val_per_plot!$V$3:$AA$335,5,FALSE)=0,VLOOKUP($A109,Min_pix_val_per_plot!$V$3:$AA$335,6,FALSE)=0),0,IF(VLOOKUP($A109,Min_pix_val_per_plot!$V$3:$AA$335,2,FALSE)&lt;1200,0,1)))</f>
        <v>0</v>
      </c>
      <c r="AH109" s="43">
        <f>IF(AG109=1,($R109-Image_corners!J$3)/Image_corners!J$2,-99)</f>
        <v>-99</v>
      </c>
      <c r="AI109" s="43">
        <f>IF(AG109=1,($S109-Image_corners!J$4)/Image_corners!J$2,-99)</f>
        <v>-99</v>
      </c>
      <c r="AJ109" s="43">
        <f>IF(ISNA(VLOOKUP($A109,Min_pix_val_per_plot!$AC$3:$AH$345,4,FALSE)),0,IF(OR(VLOOKUP($A109,Min_pix_val_per_plot!$AC$3:$AH$345,4,FALSE)=0,VLOOKUP($A109,Min_pix_val_per_plot!$AC$3:$AH$345,5,FALSE)=0,VLOOKUP($A109,Min_pix_val_per_plot!$AC$3:$AH$345,6,FALSE)=0),0,IF(VLOOKUP($A109,Min_pix_val_per_plot!$AC$3:$AH$345,2,FALSE)&lt;1200,0,1)))</f>
        <v>0</v>
      </c>
      <c r="AK109" s="43">
        <f>IF(AJ109=1,($R109-Image_corners!M$3)/Image_corners!M$2,-99)</f>
        <v>-99</v>
      </c>
      <c r="AL109" s="43">
        <f>IF(AJ109=1,($S109-Image_corners!M$4)/Image_corners!M$2,-99)</f>
        <v>-99</v>
      </c>
      <c r="AM109" s="43">
        <f>IF(ISNA(VLOOKUP($A109,Min_pix_val_per_plot!$AJ$3:$AO$325,4,FALSE)),0,IF(OR(VLOOKUP($A109,Min_pix_val_per_plot!$AJ$3:$AO$325,4,FALSE)=0,VLOOKUP($A109,Min_pix_val_per_plot!$AJ$3:$AO$325,5,FALSE)=0,VLOOKUP($A109,Min_pix_val_per_plot!$AJ$3:$AO$325,6,FALSE)=0),0,IF(VLOOKUP($A109,Min_pix_val_per_plot!$AJ$3:$AO$325,2,FALSE)&lt;1200,0,1)))</f>
        <v>0</v>
      </c>
      <c r="AN109" s="43">
        <f>IF(AM109=1,($R109-Image_corners!P$3)/Image_corners!P$2,-99)</f>
        <v>-99</v>
      </c>
      <c r="AO109" s="43">
        <f>IF(AM109=1,($S109-Image_corners!P$4)/Image_corners!P$2,-99)</f>
        <v>-99</v>
      </c>
      <c r="AP109" s="43">
        <f>IF(ISNA(VLOOKUP($A109,Min_pix_val_per_plot!$AQ$3:$AV$386,4,FALSE)),0,IF(OR(VLOOKUP($A109,Min_pix_val_per_plot!$AQ$3:$AV$386,4,FALSE)=0,VLOOKUP($A109,Min_pix_val_per_plot!$AQ$3:$AV$386,5,FALSE)=0,VLOOKUP($A109,Min_pix_val_per_plot!$AQ$3:$AV$386,6,FALSE)=0),0,IF(VLOOKUP($A109,Min_pix_val_per_plot!$AQ$3:$AV$386,2,FALSE)&lt;1200,0,1)))</f>
        <v>0</v>
      </c>
      <c r="AQ109" s="43">
        <f>IF(AP109=1,($R109-Image_corners!S$3)/Image_corners!S$2,-99)</f>
        <v>-99</v>
      </c>
      <c r="AR109" s="43">
        <f>IF(AP109=1,($S109-Image_corners!S$4)/Image_corners!S$2,-99)</f>
        <v>-99</v>
      </c>
      <c r="AS109" s="43">
        <f>IF(ISNA(VLOOKUP($A109,Min_pix_val_per_plot!$AX$3:$BC$331,4,FALSE)),0,IF(OR(VLOOKUP($A109,Min_pix_val_per_plot!$AX$3:$BC$331,4,FALSE)=0,VLOOKUP($A109,Min_pix_val_per_plot!$AX$3:$BC$331,5,FALSE)=0,VLOOKUP($A109,Min_pix_val_per_plot!$AX$3:$BC$331,6,FALSE)=0),0,IF(VLOOKUP($A109,Min_pix_val_per_plot!$AX$3:$BC$331,2,FALSE)&lt;1200,0,1)))</f>
        <v>0</v>
      </c>
      <c r="AT109" s="43">
        <f>IF(AS109=1,($R109-Image_corners!V$3)/Image_corners!V$2,-99)</f>
        <v>-99</v>
      </c>
      <c r="AU109" s="43">
        <f>IF(AS109=1,($S109-Image_corners!V$4)/Image_corners!V$2,-99)</f>
        <v>-99</v>
      </c>
      <c r="AV109" s="43">
        <f>IF(ISNA(VLOOKUP($A109,Min_pix_val_per_plot!$BE$3:$BJ$296,4,FALSE)),0,IF(OR(VLOOKUP($A109,Min_pix_val_per_plot!$BE$3:$BJ$296,4,FALSE)=0,VLOOKUP($A109,Min_pix_val_per_plot!$BE$3:$BJ$296,5,FALSE)=0,VLOOKUP($A109,Min_pix_val_per_plot!$BE$3:$BJ$296,6,FALSE)=0),0,IF(VLOOKUP($A109,Min_pix_val_per_plot!$BE$3:$BJ$296,2,FALSE)&lt;1200,0,1)))</f>
        <v>1</v>
      </c>
      <c r="AW109" s="43">
        <f>IF(AV109=1,($R109-Image_corners!Y$3)/Image_corners!Y$2,-99)</f>
        <v>1835.4960675603943</v>
      </c>
      <c r="AX109" s="43">
        <f>IF(AV109=1,($S109-Image_corners!Y$4)/Image_corners!Y$2,-99)</f>
        <v>-673.30776710994542</v>
      </c>
      <c r="AY109" s="43">
        <f>IF(ISNA(VLOOKUP($A109,Min_pix_val_per_plot!$BL$3:$BQ$59,4,FALSE)),0,IF(OR(VLOOKUP($A109,Min_pix_val_per_plot!$BL$3:$BQ$59,4,FALSE)=0,VLOOKUP($A109,Min_pix_val_per_plot!$BL$3:$BQ$59,5,FALSE)=0,VLOOKUP($A109,Min_pix_val_per_plot!$BL$3:$BQ$59,6,FALSE)=0),0,IF(VLOOKUP($A109,Min_pix_val_per_plot!$BL$3:$BQ$59,2,FALSE)&lt;1200,0,1)))</f>
        <v>0</v>
      </c>
      <c r="AZ109" s="43">
        <f>IF(AY109=1,($R109-Image_corners!AB$3)/Image_corners!AB$2,-99)</f>
        <v>-99</v>
      </c>
      <c r="BA109" s="43">
        <f>IF(AY109=1,($S109-Image_corners!AB$4)/Image_corners!AB$2,-99)</f>
        <v>-99</v>
      </c>
      <c r="BB109" s="43">
        <f>IF(ISNA(VLOOKUP($A109,Min_pix_val_per_plot!$BS$3:$BX$82,4,FALSE)),0,IF(OR(VLOOKUP($A109,Min_pix_val_per_plot!$BS$3:$BX$82,4,FALSE)=0,VLOOKUP($A109,Min_pix_val_per_plot!$BS$3:$BX$82,5,FALSE)=0,VLOOKUP($A109,Min_pix_val_per_plot!$BS$3:$BX$82,6,FALSE)=0),0,IF(VLOOKUP($A109,Min_pix_val_per_plot!$BS$3:$BX$82,2,FALSE)&lt;1200,0,1)))</f>
        <v>0</v>
      </c>
      <c r="BC109" s="43">
        <f>IF(BB109=1,($R109-Image_corners!AE$3)/Image_corners!AE$2,-99)</f>
        <v>-99</v>
      </c>
      <c r="BD109" s="43">
        <f>IF(BB109=1,($S109-Image_corners!AE$4)/Image_corners!AE$2,-99)</f>
        <v>-99</v>
      </c>
      <c r="BE109" s="43">
        <f>IF(ISNA(VLOOKUP($A109,Min_pix_val_per_plot!$BZ$3:$CE$66,4,FALSE)),0,IF(OR(VLOOKUP($A109,Min_pix_val_per_plot!$BZ$3:$CE$66,4,FALSE)=0,VLOOKUP($A109,Min_pix_val_per_plot!$BZ$3:$CE$66,5,FALSE)=0,VLOOKUP($A109,Min_pix_val_per_plot!$BZ$3:$CE$66,6,FALSE)=0),0,IF(VLOOKUP($A109,Min_pix_val_per_plot!$BZ$3:$CE$66,2,FALSE)&lt;1200,0,1)))</f>
        <v>0</v>
      </c>
      <c r="BF109" s="43">
        <f>IF(BE109=1,($R109-Image_corners!AH$3)/Image_corners!AH$2,-99)</f>
        <v>-99</v>
      </c>
      <c r="BG109" s="43">
        <f>IF(BE109=1,($S109-Image_corners!AH$4)/Image_corners!AH$2,-99)</f>
        <v>-99</v>
      </c>
    </row>
    <row r="110" spans="1:59">
      <c r="A110" s="36">
        <v>106</v>
      </c>
      <c r="B110" s="36">
        <v>2515000.5460000001</v>
      </c>
      <c r="C110" s="36">
        <v>6858673.3940000003</v>
      </c>
      <c r="D110" s="36">
        <v>162.4437935</v>
      </c>
      <c r="E110" s="36">
        <v>3</v>
      </c>
      <c r="F110" s="36">
        <v>1</v>
      </c>
      <c r="G110" s="36">
        <v>2</v>
      </c>
      <c r="H110" s="39">
        <v>445</v>
      </c>
      <c r="I110" s="39">
        <v>0.215730337078652</v>
      </c>
      <c r="J110" s="39">
        <v>12.815004272461</v>
      </c>
      <c r="K110" s="39">
        <v>8.6957253127658394</v>
      </c>
      <c r="L110" s="39">
        <v>11.772001953125001</v>
      </c>
      <c r="M110" s="39">
        <v>1116</v>
      </c>
      <c r="N110" s="39">
        <v>0.35752688172043001</v>
      </c>
      <c r="O110" s="39">
        <v>11.4770068359375</v>
      </c>
      <c r="P110" s="39">
        <v>7.72686431416576</v>
      </c>
      <c r="Q110" s="39">
        <v>10.3379992675781</v>
      </c>
      <c r="R110" s="41">
        <f t="shared" si="6"/>
        <v>356862.5983876136</v>
      </c>
      <c r="S110" s="41">
        <f t="shared" si="7"/>
        <v>6858751.6223935829</v>
      </c>
      <c r="T110" s="41">
        <f t="shared" si="8"/>
        <v>1.4340026855469006</v>
      </c>
      <c r="U110" s="41">
        <f t="shared" si="9"/>
        <v>-0.14179654464177802</v>
      </c>
      <c r="V110" s="41">
        <f t="shared" si="10"/>
        <v>1</v>
      </c>
      <c r="W110" s="41">
        <f t="shared" si="11"/>
        <v>0</v>
      </c>
      <c r="X110" s="43">
        <f>IF(ISNA(VLOOKUP($A110,Min_pix_val_per_plot!$A$3:$F$241,4,FALSE)),0,IF(OR(VLOOKUP($A110,Min_pix_val_per_plot!$A$3:$F$241,4,FALSE)=0,VLOOKUP($A110,Min_pix_val_per_plot!$A$3:$F$241,5,FALSE)=0,VLOOKUP($A110,Min_pix_val_per_plot!$A$3:$F$241,6,FALSE)=0),0,IF(VLOOKUP($A110,Min_pix_val_per_plot!$A$3:$F$241,2,FALSE)&lt;1200,0,1)))</f>
        <v>0</v>
      </c>
      <c r="Y110" s="43">
        <f>IF(X110=1,($R110-Image_corners!A$3)/Image_corners!A$2,-99)</f>
        <v>-99</v>
      </c>
      <c r="Z110" s="43">
        <f>IF(X110=1,($S110-Image_corners!A$4)/Image_corners!A$2,-99)</f>
        <v>-99</v>
      </c>
      <c r="AA110" s="43">
        <f>IF(ISNA(VLOOKUP($A110,Min_pix_val_per_plot!$H$3:$M$299,4,FALSE)),0,IF(OR(VLOOKUP($A110,Min_pix_val_per_plot!$H$3:$M$299,4,FALSE)=0,VLOOKUP($A110,Min_pix_val_per_plot!$H$3:$M$299,5,FALSE)=0,VLOOKUP($A110,Min_pix_val_per_plot!$H$3:$M$299,6,FALSE)=0),0,IF(VLOOKUP($A110,Min_pix_val_per_plot!$H$3:$M$299,2,FALSE)&lt;1200,0,1)))</f>
        <v>0</v>
      </c>
      <c r="AB110" s="43">
        <f>IF(AA110=1,($R110-Image_corners!D$3)/Image_corners!D$2,-99)</f>
        <v>-99</v>
      </c>
      <c r="AC110" s="43">
        <f>IF(AA110=1,($S110-Image_corners!D$4)/Image_corners!D$2,-99)</f>
        <v>-99</v>
      </c>
      <c r="AD110" s="43">
        <f>IF(ISNA(VLOOKUP($A110,Min_pix_val_per_plot!$O$3:$T$327,4,FALSE)),0,IF(OR(VLOOKUP($A110,Min_pix_val_per_plot!$O$3:$T$327,4,FALSE)=0,VLOOKUP($A110,Min_pix_val_per_plot!$O$3:$T$327,5,FALSE)=0,VLOOKUP($A110,Min_pix_val_per_plot!$O$3:$T$327,6,FALSE)=0),0,IF(VLOOKUP($A110,Min_pix_val_per_plot!$O$3:$T$327,2,FALSE)&lt;1200,0,1)))</f>
        <v>0</v>
      </c>
      <c r="AE110" s="43">
        <f>IF(AD110=1,($R110-Image_corners!G$3)/Image_corners!G$2,-99)</f>
        <v>-99</v>
      </c>
      <c r="AF110" s="43">
        <f>IF(AD110=1,($S110-Image_corners!G$4)/Image_corners!G$2,-99)</f>
        <v>-99</v>
      </c>
      <c r="AG110" s="43">
        <f>IF(ISNA(VLOOKUP($A110,Min_pix_val_per_plot!$V$3:$AA$335,4,FALSE)),0,IF(OR(VLOOKUP($A110,Min_pix_val_per_plot!$V$3:$AA$335,4,FALSE)=0,VLOOKUP($A110,Min_pix_val_per_plot!$V$3:$AA$335,5,FALSE)=0,VLOOKUP($A110,Min_pix_val_per_plot!$V$3:$AA$335,6,FALSE)=0),0,IF(VLOOKUP($A110,Min_pix_val_per_plot!$V$3:$AA$335,2,FALSE)&lt;1200,0,1)))</f>
        <v>0</v>
      </c>
      <c r="AH110" s="43">
        <f>IF(AG110=1,($R110-Image_corners!J$3)/Image_corners!J$2,-99)</f>
        <v>-99</v>
      </c>
      <c r="AI110" s="43">
        <f>IF(AG110=1,($S110-Image_corners!J$4)/Image_corners!J$2,-99)</f>
        <v>-99</v>
      </c>
      <c r="AJ110" s="43">
        <f>IF(ISNA(VLOOKUP($A110,Min_pix_val_per_plot!$AC$3:$AH$345,4,FALSE)),0,IF(OR(VLOOKUP($A110,Min_pix_val_per_plot!$AC$3:$AH$345,4,FALSE)=0,VLOOKUP($A110,Min_pix_val_per_plot!$AC$3:$AH$345,5,FALSE)=0,VLOOKUP($A110,Min_pix_val_per_plot!$AC$3:$AH$345,6,FALSE)=0),0,IF(VLOOKUP($A110,Min_pix_val_per_plot!$AC$3:$AH$345,2,FALSE)&lt;1200,0,1)))</f>
        <v>0</v>
      </c>
      <c r="AK110" s="43">
        <f>IF(AJ110=1,($R110-Image_corners!M$3)/Image_corners!M$2,-99)</f>
        <v>-99</v>
      </c>
      <c r="AL110" s="43">
        <f>IF(AJ110=1,($S110-Image_corners!M$4)/Image_corners!M$2,-99)</f>
        <v>-99</v>
      </c>
      <c r="AM110" s="43">
        <f>IF(ISNA(VLOOKUP($A110,Min_pix_val_per_plot!$AJ$3:$AO$325,4,FALSE)),0,IF(OR(VLOOKUP($A110,Min_pix_val_per_plot!$AJ$3:$AO$325,4,FALSE)=0,VLOOKUP($A110,Min_pix_val_per_plot!$AJ$3:$AO$325,5,FALSE)=0,VLOOKUP($A110,Min_pix_val_per_plot!$AJ$3:$AO$325,6,FALSE)=0),0,IF(VLOOKUP($A110,Min_pix_val_per_plot!$AJ$3:$AO$325,2,FALSE)&lt;1200,0,1)))</f>
        <v>0</v>
      </c>
      <c r="AN110" s="43">
        <f>IF(AM110=1,($R110-Image_corners!P$3)/Image_corners!P$2,-99)</f>
        <v>-99</v>
      </c>
      <c r="AO110" s="43">
        <f>IF(AM110=1,($S110-Image_corners!P$4)/Image_corners!P$2,-99)</f>
        <v>-99</v>
      </c>
      <c r="AP110" s="43">
        <f>IF(ISNA(VLOOKUP($A110,Min_pix_val_per_plot!$AQ$3:$AV$386,4,FALSE)),0,IF(OR(VLOOKUP($A110,Min_pix_val_per_plot!$AQ$3:$AV$386,4,FALSE)=0,VLOOKUP($A110,Min_pix_val_per_plot!$AQ$3:$AV$386,5,FALSE)=0,VLOOKUP($A110,Min_pix_val_per_plot!$AQ$3:$AV$386,6,FALSE)=0),0,IF(VLOOKUP($A110,Min_pix_val_per_plot!$AQ$3:$AV$386,2,FALSE)&lt;1200,0,1)))</f>
        <v>0</v>
      </c>
      <c r="AQ110" s="43">
        <f>IF(AP110=1,($R110-Image_corners!S$3)/Image_corners!S$2,-99)</f>
        <v>-99</v>
      </c>
      <c r="AR110" s="43">
        <f>IF(AP110=1,($S110-Image_corners!S$4)/Image_corners!S$2,-99)</f>
        <v>-99</v>
      </c>
      <c r="AS110" s="43">
        <f>IF(ISNA(VLOOKUP($A110,Min_pix_val_per_plot!$AX$3:$BC$331,4,FALSE)),0,IF(OR(VLOOKUP($A110,Min_pix_val_per_plot!$AX$3:$BC$331,4,FALSE)=0,VLOOKUP($A110,Min_pix_val_per_plot!$AX$3:$BC$331,5,FALSE)=0,VLOOKUP($A110,Min_pix_val_per_plot!$AX$3:$BC$331,6,FALSE)=0),0,IF(VLOOKUP($A110,Min_pix_val_per_plot!$AX$3:$BC$331,2,FALSE)&lt;1200,0,1)))</f>
        <v>0</v>
      </c>
      <c r="AT110" s="43">
        <f>IF(AS110=1,($R110-Image_corners!V$3)/Image_corners!V$2,-99)</f>
        <v>-99</v>
      </c>
      <c r="AU110" s="43">
        <f>IF(AS110=1,($S110-Image_corners!V$4)/Image_corners!V$2,-99)</f>
        <v>-99</v>
      </c>
      <c r="AV110" s="43">
        <f>IF(ISNA(VLOOKUP($A110,Min_pix_val_per_plot!$BE$3:$BJ$296,4,FALSE)),0,IF(OR(VLOOKUP($A110,Min_pix_val_per_plot!$BE$3:$BJ$296,4,FALSE)=0,VLOOKUP($A110,Min_pix_val_per_plot!$BE$3:$BJ$296,5,FALSE)=0,VLOOKUP($A110,Min_pix_val_per_plot!$BE$3:$BJ$296,6,FALSE)=0),0,IF(VLOOKUP($A110,Min_pix_val_per_plot!$BE$3:$BJ$296,2,FALSE)&lt;1200,0,1)))</f>
        <v>0</v>
      </c>
      <c r="AW110" s="43">
        <f>IF(AV110=1,($R110-Image_corners!Y$3)/Image_corners!Y$2,-99)</f>
        <v>-99</v>
      </c>
      <c r="AX110" s="43">
        <f>IF(AV110=1,($S110-Image_corners!Y$4)/Image_corners!Y$2,-99)</f>
        <v>-99</v>
      </c>
      <c r="AY110" s="43">
        <f>IF(ISNA(VLOOKUP($A110,Min_pix_val_per_plot!$BL$3:$BQ$59,4,FALSE)),0,IF(OR(VLOOKUP($A110,Min_pix_val_per_plot!$BL$3:$BQ$59,4,FALSE)=0,VLOOKUP($A110,Min_pix_val_per_plot!$BL$3:$BQ$59,5,FALSE)=0,VLOOKUP($A110,Min_pix_val_per_plot!$BL$3:$BQ$59,6,FALSE)=0),0,IF(VLOOKUP($A110,Min_pix_val_per_plot!$BL$3:$BQ$59,2,FALSE)&lt;1200,0,1)))</f>
        <v>0</v>
      </c>
      <c r="AZ110" s="43">
        <f>IF(AY110=1,($R110-Image_corners!AB$3)/Image_corners!AB$2,-99)</f>
        <v>-99</v>
      </c>
      <c r="BA110" s="43">
        <f>IF(AY110=1,($S110-Image_corners!AB$4)/Image_corners!AB$2,-99)</f>
        <v>-99</v>
      </c>
      <c r="BB110" s="43">
        <f>IF(ISNA(VLOOKUP($A110,Min_pix_val_per_plot!$BS$3:$BX$82,4,FALSE)),0,IF(OR(VLOOKUP($A110,Min_pix_val_per_plot!$BS$3:$BX$82,4,FALSE)=0,VLOOKUP($A110,Min_pix_val_per_plot!$BS$3:$BX$82,5,FALSE)=0,VLOOKUP($A110,Min_pix_val_per_plot!$BS$3:$BX$82,6,FALSE)=0),0,IF(VLOOKUP($A110,Min_pix_val_per_plot!$BS$3:$BX$82,2,FALSE)&lt;1200,0,1)))</f>
        <v>0</v>
      </c>
      <c r="BC110" s="43">
        <f>IF(BB110=1,($R110-Image_corners!AE$3)/Image_corners!AE$2,-99)</f>
        <v>-99</v>
      </c>
      <c r="BD110" s="43">
        <f>IF(BB110=1,($S110-Image_corners!AE$4)/Image_corners!AE$2,-99)</f>
        <v>-99</v>
      </c>
      <c r="BE110" s="43">
        <f>IF(ISNA(VLOOKUP($A110,Min_pix_val_per_plot!$BZ$3:$CE$66,4,FALSE)),0,IF(OR(VLOOKUP($A110,Min_pix_val_per_plot!$BZ$3:$CE$66,4,FALSE)=0,VLOOKUP($A110,Min_pix_val_per_plot!$BZ$3:$CE$66,5,FALSE)=0,VLOOKUP($A110,Min_pix_val_per_plot!$BZ$3:$CE$66,6,FALSE)=0),0,IF(VLOOKUP($A110,Min_pix_val_per_plot!$BZ$3:$CE$66,2,FALSE)&lt;1200,0,1)))</f>
        <v>0</v>
      </c>
      <c r="BF110" s="43">
        <f>IF(BE110=1,($R110-Image_corners!AH$3)/Image_corners!AH$2,-99)</f>
        <v>-99</v>
      </c>
      <c r="BG110" s="43">
        <f>IF(BE110=1,($S110-Image_corners!AH$4)/Image_corners!AH$2,-99)</f>
        <v>-99</v>
      </c>
    </row>
    <row r="111" spans="1:59">
      <c r="A111" s="36">
        <v>107</v>
      </c>
      <c r="B111" s="36">
        <v>2515015.1030000001</v>
      </c>
      <c r="C111" s="36">
        <v>6860965.3569999998</v>
      </c>
      <c r="D111" s="36">
        <v>185.0844511</v>
      </c>
      <c r="E111" s="36">
        <v>3</v>
      </c>
      <c r="F111" s="36">
        <v>0</v>
      </c>
      <c r="G111" s="36">
        <v>2</v>
      </c>
      <c r="H111" s="39">
        <v>546</v>
      </c>
      <c r="I111" s="39">
        <v>0.120879120879121</v>
      </c>
      <c r="J111" s="39">
        <v>21.366014404296902</v>
      </c>
      <c r="K111" s="39">
        <v>12.992792434692401</v>
      </c>
      <c r="L111" s="39">
        <v>18.722452087402399</v>
      </c>
      <c r="M111" s="39">
        <v>6217</v>
      </c>
      <c r="N111" s="39">
        <v>0.16326202348399499</v>
      </c>
      <c r="O111" s="39">
        <v>21.107011718750002</v>
      </c>
      <c r="P111" s="39">
        <v>11.853614482241699</v>
      </c>
      <c r="Q111" s="39">
        <v>17.997953338623098</v>
      </c>
      <c r="R111" s="41">
        <f t="shared" si="6"/>
        <v>356982.85979540239</v>
      </c>
      <c r="S111" s="41">
        <f t="shared" si="7"/>
        <v>6861040.106112319</v>
      </c>
      <c r="T111" s="41">
        <f t="shared" si="8"/>
        <v>0.72449874877930043</v>
      </c>
      <c r="U111" s="41">
        <f t="shared" si="9"/>
        <v>-4.2382902604873984E-2</v>
      </c>
      <c r="V111" s="41">
        <f t="shared" si="10"/>
        <v>1</v>
      </c>
      <c r="W111" s="41">
        <f t="shared" si="11"/>
        <v>1</v>
      </c>
      <c r="X111" s="43">
        <f>IF(ISNA(VLOOKUP($A111,Min_pix_val_per_plot!$A$3:$F$241,4,FALSE)),0,IF(OR(VLOOKUP($A111,Min_pix_val_per_plot!$A$3:$F$241,4,FALSE)=0,VLOOKUP($A111,Min_pix_val_per_plot!$A$3:$F$241,5,FALSE)=0,VLOOKUP($A111,Min_pix_val_per_plot!$A$3:$F$241,6,FALSE)=0),0,IF(VLOOKUP($A111,Min_pix_val_per_plot!$A$3:$F$241,2,FALSE)&lt;1200,0,1)))</f>
        <v>0</v>
      </c>
      <c r="Y111" s="43">
        <f>IF(X111=1,($R111-Image_corners!A$3)/Image_corners!A$2,-99)</f>
        <v>-99</v>
      </c>
      <c r="Z111" s="43">
        <f>IF(X111=1,($S111-Image_corners!A$4)/Image_corners!A$2,-99)</f>
        <v>-99</v>
      </c>
      <c r="AA111" s="43">
        <f>IF(ISNA(VLOOKUP($A111,Min_pix_val_per_plot!$H$3:$M$299,4,FALSE)),0,IF(OR(VLOOKUP($A111,Min_pix_val_per_plot!$H$3:$M$299,4,FALSE)=0,VLOOKUP($A111,Min_pix_val_per_plot!$H$3:$M$299,5,FALSE)=0,VLOOKUP($A111,Min_pix_val_per_plot!$H$3:$M$299,6,FALSE)=0),0,IF(VLOOKUP($A111,Min_pix_val_per_plot!$H$3:$M$299,2,FALSE)&lt;1200,0,1)))</f>
        <v>0</v>
      </c>
      <c r="AB111" s="43">
        <f>IF(AA111=1,($R111-Image_corners!D$3)/Image_corners!D$2,-99)</f>
        <v>-99</v>
      </c>
      <c r="AC111" s="43">
        <f>IF(AA111=1,($S111-Image_corners!D$4)/Image_corners!D$2,-99)</f>
        <v>-99</v>
      </c>
      <c r="AD111" s="43">
        <f>IF(ISNA(VLOOKUP($A111,Min_pix_val_per_plot!$O$3:$T$327,4,FALSE)),0,IF(OR(VLOOKUP($A111,Min_pix_val_per_plot!$O$3:$T$327,4,FALSE)=0,VLOOKUP($A111,Min_pix_val_per_plot!$O$3:$T$327,5,FALSE)=0,VLOOKUP($A111,Min_pix_val_per_plot!$O$3:$T$327,6,FALSE)=0),0,IF(VLOOKUP($A111,Min_pix_val_per_plot!$O$3:$T$327,2,FALSE)&lt;1200,0,1)))</f>
        <v>0</v>
      </c>
      <c r="AE111" s="43">
        <f>IF(AD111=1,($R111-Image_corners!G$3)/Image_corners!G$2,-99)</f>
        <v>-99</v>
      </c>
      <c r="AF111" s="43">
        <f>IF(AD111=1,($S111-Image_corners!G$4)/Image_corners!G$2,-99)</f>
        <v>-99</v>
      </c>
      <c r="AG111" s="43">
        <f>IF(ISNA(VLOOKUP($A111,Min_pix_val_per_plot!$V$3:$AA$335,4,FALSE)),0,IF(OR(VLOOKUP($A111,Min_pix_val_per_plot!$V$3:$AA$335,4,FALSE)=0,VLOOKUP($A111,Min_pix_val_per_plot!$V$3:$AA$335,5,FALSE)=0,VLOOKUP($A111,Min_pix_val_per_plot!$V$3:$AA$335,6,FALSE)=0),0,IF(VLOOKUP($A111,Min_pix_val_per_plot!$V$3:$AA$335,2,FALSE)&lt;1200,0,1)))</f>
        <v>0</v>
      </c>
      <c r="AH111" s="43">
        <f>IF(AG111=1,($R111-Image_corners!J$3)/Image_corners!J$2,-99)</f>
        <v>-99</v>
      </c>
      <c r="AI111" s="43">
        <f>IF(AG111=1,($S111-Image_corners!J$4)/Image_corners!J$2,-99)</f>
        <v>-99</v>
      </c>
      <c r="AJ111" s="43">
        <f>IF(ISNA(VLOOKUP($A111,Min_pix_val_per_plot!$AC$3:$AH$345,4,FALSE)),0,IF(OR(VLOOKUP($A111,Min_pix_val_per_plot!$AC$3:$AH$345,4,FALSE)=0,VLOOKUP($A111,Min_pix_val_per_plot!$AC$3:$AH$345,5,FALSE)=0,VLOOKUP($A111,Min_pix_val_per_plot!$AC$3:$AH$345,6,FALSE)=0),0,IF(VLOOKUP($A111,Min_pix_val_per_plot!$AC$3:$AH$345,2,FALSE)&lt;1200,0,1)))</f>
        <v>0</v>
      </c>
      <c r="AK111" s="43">
        <f>IF(AJ111=1,($R111-Image_corners!M$3)/Image_corners!M$2,-99)</f>
        <v>-99</v>
      </c>
      <c r="AL111" s="43">
        <f>IF(AJ111=1,($S111-Image_corners!M$4)/Image_corners!M$2,-99)</f>
        <v>-99</v>
      </c>
      <c r="AM111" s="43">
        <f>IF(ISNA(VLOOKUP($A111,Min_pix_val_per_plot!$AJ$3:$AO$325,4,FALSE)),0,IF(OR(VLOOKUP($A111,Min_pix_val_per_plot!$AJ$3:$AO$325,4,FALSE)=0,VLOOKUP($A111,Min_pix_val_per_plot!$AJ$3:$AO$325,5,FALSE)=0,VLOOKUP($A111,Min_pix_val_per_plot!$AJ$3:$AO$325,6,FALSE)=0),0,IF(VLOOKUP($A111,Min_pix_val_per_plot!$AJ$3:$AO$325,2,FALSE)&lt;1200,0,1)))</f>
        <v>0</v>
      </c>
      <c r="AN111" s="43">
        <f>IF(AM111=1,($R111-Image_corners!P$3)/Image_corners!P$2,-99)</f>
        <v>-99</v>
      </c>
      <c r="AO111" s="43">
        <f>IF(AM111=1,($S111-Image_corners!P$4)/Image_corners!P$2,-99)</f>
        <v>-99</v>
      </c>
      <c r="AP111" s="43">
        <f>IF(ISNA(VLOOKUP($A111,Min_pix_val_per_plot!$AQ$3:$AV$386,4,FALSE)),0,IF(OR(VLOOKUP($A111,Min_pix_val_per_plot!$AQ$3:$AV$386,4,FALSE)=0,VLOOKUP($A111,Min_pix_val_per_plot!$AQ$3:$AV$386,5,FALSE)=0,VLOOKUP($A111,Min_pix_val_per_plot!$AQ$3:$AV$386,6,FALSE)=0),0,IF(VLOOKUP($A111,Min_pix_val_per_plot!$AQ$3:$AV$386,2,FALSE)&lt;1200,0,1)))</f>
        <v>0</v>
      </c>
      <c r="AQ111" s="43">
        <f>IF(AP111=1,($R111-Image_corners!S$3)/Image_corners!S$2,-99)</f>
        <v>-99</v>
      </c>
      <c r="AR111" s="43">
        <f>IF(AP111=1,($S111-Image_corners!S$4)/Image_corners!S$2,-99)</f>
        <v>-99</v>
      </c>
      <c r="AS111" s="43">
        <f>IF(ISNA(VLOOKUP($A111,Min_pix_val_per_plot!$AX$3:$BC$331,4,FALSE)),0,IF(OR(VLOOKUP($A111,Min_pix_val_per_plot!$AX$3:$BC$331,4,FALSE)=0,VLOOKUP($A111,Min_pix_val_per_plot!$AX$3:$BC$331,5,FALSE)=0,VLOOKUP($A111,Min_pix_val_per_plot!$AX$3:$BC$331,6,FALSE)=0),0,IF(VLOOKUP($A111,Min_pix_val_per_plot!$AX$3:$BC$331,2,FALSE)&lt;1200,0,1)))</f>
        <v>1</v>
      </c>
      <c r="AT111" s="43">
        <f>IF(AS111=1,($R111-Image_corners!V$3)/Image_corners!V$2,-99)</f>
        <v>1956.2195908047725</v>
      </c>
      <c r="AU111" s="43">
        <f>IF(AS111=1,($S111-Image_corners!V$4)/Image_corners!V$2,-99)</f>
        <v>-2368.2877753619105</v>
      </c>
      <c r="AV111" s="43">
        <f>IF(ISNA(VLOOKUP($A111,Min_pix_val_per_plot!$BE$3:$BJ$296,4,FALSE)),0,IF(OR(VLOOKUP($A111,Min_pix_val_per_plot!$BE$3:$BJ$296,4,FALSE)=0,VLOOKUP($A111,Min_pix_val_per_plot!$BE$3:$BJ$296,5,FALSE)=0,VLOOKUP($A111,Min_pix_val_per_plot!$BE$3:$BJ$296,6,FALSE)=0),0,IF(VLOOKUP($A111,Min_pix_val_per_plot!$BE$3:$BJ$296,2,FALSE)&lt;1200,0,1)))</f>
        <v>1</v>
      </c>
      <c r="AW111" s="43">
        <f>IF(AV111=1,($R111-Image_corners!Y$3)/Image_corners!Y$2,-99)</f>
        <v>1956.2195908047725</v>
      </c>
      <c r="AX111" s="43">
        <f>IF(AV111=1,($S111-Image_corners!Y$4)/Image_corners!Y$2,-99)</f>
        <v>-2218.2877753619105</v>
      </c>
      <c r="AY111" s="43">
        <f>IF(ISNA(VLOOKUP($A111,Min_pix_val_per_plot!$BL$3:$BQ$59,4,FALSE)),0,IF(OR(VLOOKUP($A111,Min_pix_val_per_plot!$BL$3:$BQ$59,4,FALSE)=0,VLOOKUP($A111,Min_pix_val_per_plot!$BL$3:$BQ$59,5,FALSE)=0,VLOOKUP($A111,Min_pix_val_per_plot!$BL$3:$BQ$59,6,FALSE)=0),0,IF(VLOOKUP($A111,Min_pix_val_per_plot!$BL$3:$BQ$59,2,FALSE)&lt;1200,0,1)))</f>
        <v>0</v>
      </c>
      <c r="AZ111" s="43">
        <f>IF(AY111=1,($R111-Image_corners!AB$3)/Image_corners!AB$2,-99)</f>
        <v>-99</v>
      </c>
      <c r="BA111" s="43">
        <f>IF(AY111=1,($S111-Image_corners!AB$4)/Image_corners!AB$2,-99)</f>
        <v>-99</v>
      </c>
      <c r="BB111" s="43">
        <f>IF(ISNA(VLOOKUP($A111,Min_pix_val_per_plot!$BS$3:$BX$82,4,FALSE)),0,IF(OR(VLOOKUP($A111,Min_pix_val_per_plot!$BS$3:$BX$82,4,FALSE)=0,VLOOKUP($A111,Min_pix_val_per_plot!$BS$3:$BX$82,5,FALSE)=0,VLOOKUP($A111,Min_pix_val_per_plot!$BS$3:$BX$82,6,FALSE)=0),0,IF(VLOOKUP($A111,Min_pix_val_per_plot!$BS$3:$BX$82,2,FALSE)&lt;1200,0,1)))</f>
        <v>0</v>
      </c>
      <c r="BC111" s="43">
        <f>IF(BB111=1,($R111-Image_corners!AE$3)/Image_corners!AE$2,-99)</f>
        <v>-99</v>
      </c>
      <c r="BD111" s="43">
        <f>IF(BB111=1,($S111-Image_corners!AE$4)/Image_corners!AE$2,-99)</f>
        <v>-99</v>
      </c>
      <c r="BE111" s="43">
        <f>IF(ISNA(VLOOKUP($A111,Min_pix_val_per_plot!$BZ$3:$CE$66,4,FALSE)),0,IF(OR(VLOOKUP($A111,Min_pix_val_per_plot!$BZ$3:$CE$66,4,FALSE)=0,VLOOKUP($A111,Min_pix_val_per_plot!$BZ$3:$CE$66,5,FALSE)=0,VLOOKUP($A111,Min_pix_val_per_plot!$BZ$3:$CE$66,6,FALSE)=0),0,IF(VLOOKUP($A111,Min_pix_val_per_plot!$BZ$3:$CE$66,2,FALSE)&lt;1200,0,1)))</f>
        <v>0</v>
      </c>
      <c r="BF111" s="43">
        <f>IF(BE111=1,($R111-Image_corners!AH$3)/Image_corners!AH$2,-99)</f>
        <v>-99</v>
      </c>
      <c r="BG111" s="43">
        <f>IF(BE111=1,($S111-Image_corners!AH$4)/Image_corners!AH$2,-99)</f>
        <v>-99</v>
      </c>
    </row>
    <row r="112" spans="1:59">
      <c r="A112" s="36">
        <v>108</v>
      </c>
      <c r="B112" s="36">
        <v>2515061.247</v>
      </c>
      <c r="C112" s="36">
        <v>6861380.602</v>
      </c>
      <c r="D112" s="36">
        <v>181.15991030000001</v>
      </c>
      <c r="E112" s="36">
        <v>2</v>
      </c>
      <c r="F112" s="36">
        <v>1</v>
      </c>
      <c r="G112" s="36">
        <v>2</v>
      </c>
      <c r="H112" s="39">
        <v>447</v>
      </c>
      <c r="I112" s="39">
        <v>0.37583892617449699</v>
      </c>
      <c r="J112" s="39">
        <v>26.047014160156301</v>
      </c>
      <c r="K112" s="39">
        <v>16.9618639917955</v>
      </c>
      <c r="L112" s="39">
        <v>23.3800158691406</v>
      </c>
      <c r="M112" s="39">
        <v>4647</v>
      </c>
      <c r="N112" s="39">
        <v>0.33699160748870199</v>
      </c>
      <c r="O112" s="39">
        <v>25.765001220703098</v>
      </c>
      <c r="P112" s="39">
        <v>16.534195598638199</v>
      </c>
      <c r="Q112" s="39">
        <v>22.539018554687502</v>
      </c>
      <c r="R112" s="41">
        <f t="shared" si="6"/>
        <v>357048.10164057731</v>
      </c>
      <c r="S112" s="41">
        <f t="shared" si="7"/>
        <v>6861452.7134259995</v>
      </c>
      <c r="T112" s="41">
        <f t="shared" si="8"/>
        <v>0.840997314453098</v>
      </c>
      <c r="U112" s="41">
        <f t="shared" si="9"/>
        <v>3.8847318685794996E-2</v>
      </c>
      <c r="V112" s="41">
        <f t="shared" si="10"/>
        <v>1</v>
      </c>
      <c r="W112" s="41">
        <f t="shared" si="11"/>
        <v>1</v>
      </c>
      <c r="X112" s="43">
        <f>IF(ISNA(VLOOKUP($A112,Min_pix_val_per_plot!$A$3:$F$241,4,FALSE)),0,IF(OR(VLOOKUP($A112,Min_pix_val_per_plot!$A$3:$F$241,4,FALSE)=0,VLOOKUP($A112,Min_pix_val_per_plot!$A$3:$F$241,5,FALSE)=0,VLOOKUP($A112,Min_pix_val_per_plot!$A$3:$F$241,6,FALSE)=0),0,IF(VLOOKUP($A112,Min_pix_val_per_plot!$A$3:$F$241,2,FALSE)&lt;1200,0,1)))</f>
        <v>0</v>
      </c>
      <c r="Y112" s="43">
        <f>IF(X112=1,($R112-Image_corners!A$3)/Image_corners!A$2,-99)</f>
        <v>-99</v>
      </c>
      <c r="Z112" s="43">
        <f>IF(X112=1,($S112-Image_corners!A$4)/Image_corners!A$2,-99)</f>
        <v>-99</v>
      </c>
      <c r="AA112" s="43">
        <f>IF(ISNA(VLOOKUP($A112,Min_pix_val_per_plot!$H$3:$M$299,4,FALSE)),0,IF(OR(VLOOKUP($A112,Min_pix_val_per_plot!$H$3:$M$299,4,FALSE)=0,VLOOKUP($A112,Min_pix_val_per_plot!$H$3:$M$299,5,FALSE)=0,VLOOKUP($A112,Min_pix_val_per_plot!$H$3:$M$299,6,FALSE)=0),0,IF(VLOOKUP($A112,Min_pix_val_per_plot!$H$3:$M$299,2,FALSE)&lt;1200,0,1)))</f>
        <v>0</v>
      </c>
      <c r="AB112" s="43">
        <f>IF(AA112=1,($R112-Image_corners!D$3)/Image_corners!D$2,-99)</f>
        <v>-99</v>
      </c>
      <c r="AC112" s="43">
        <f>IF(AA112=1,($S112-Image_corners!D$4)/Image_corners!D$2,-99)</f>
        <v>-99</v>
      </c>
      <c r="AD112" s="43">
        <f>IF(ISNA(VLOOKUP($A112,Min_pix_val_per_plot!$O$3:$T$327,4,FALSE)),0,IF(OR(VLOOKUP($A112,Min_pix_val_per_plot!$O$3:$T$327,4,FALSE)=0,VLOOKUP($A112,Min_pix_val_per_plot!$O$3:$T$327,5,FALSE)=0,VLOOKUP($A112,Min_pix_val_per_plot!$O$3:$T$327,6,FALSE)=0),0,IF(VLOOKUP($A112,Min_pix_val_per_plot!$O$3:$T$327,2,FALSE)&lt;1200,0,1)))</f>
        <v>0</v>
      </c>
      <c r="AE112" s="43">
        <f>IF(AD112=1,($R112-Image_corners!G$3)/Image_corners!G$2,-99)</f>
        <v>-99</v>
      </c>
      <c r="AF112" s="43">
        <f>IF(AD112=1,($S112-Image_corners!G$4)/Image_corners!G$2,-99)</f>
        <v>-99</v>
      </c>
      <c r="AG112" s="43">
        <f>IF(ISNA(VLOOKUP($A112,Min_pix_val_per_plot!$V$3:$AA$335,4,FALSE)),0,IF(OR(VLOOKUP($A112,Min_pix_val_per_plot!$V$3:$AA$335,4,FALSE)=0,VLOOKUP($A112,Min_pix_val_per_plot!$V$3:$AA$335,5,FALSE)=0,VLOOKUP($A112,Min_pix_val_per_plot!$V$3:$AA$335,6,FALSE)=0),0,IF(VLOOKUP($A112,Min_pix_val_per_plot!$V$3:$AA$335,2,FALSE)&lt;1200,0,1)))</f>
        <v>0</v>
      </c>
      <c r="AH112" s="43">
        <f>IF(AG112=1,($R112-Image_corners!J$3)/Image_corners!J$2,-99)</f>
        <v>-99</v>
      </c>
      <c r="AI112" s="43">
        <f>IF(AG112=1,($S112-Image_corners!J$4)/Image_corners!J$2,-99)</f>
        <v>-99</v>
      </c>
      <c r="AJ112" s="43">
        <f>IF(ISNA(VLOOKUP($A112,Min_pix_val_per_plot!$AC$3:$AH$345,4,FALSE)),0,IF(OR(VLOOKUP($A112,Min_pix_val_per_plot!$AC$3:$AH$345,4,FALSE)=0,VLOOKUP($A112,Min_pix_val_per_plot!$AC$3:$AH$345,5,FALSE)=0,VLOOKUP($A112,Min_pix_val_per_plot!$AC$3:$AH$345,6,FALSE)=0),0,IF(VLOOKUP($A112,Min_pix_val_per_plot!$AC$3:$AH$345,2,FALSE)&lt;1200,0,1)))</f>
        <v>0</v>
      </c>
      <c r="AK112" s="43">
        <f>IF(AJ112=1,($R112-Image_corners!M$3)/Image_corners!M$2,-99)</f>
        <v>-99</v>
      </c>
      <c r="AL112" s="43">
        <f>IF(AJ112=1,($S112-Image_corners!M$4)/Image_corners!M$2,-99)</f>
        <v>-99</v>
      </c>
      <c r="AM112" s="43">
        <f>IF(ISNA(VLOOKUP($A112,Min_pix_val_per_plot!$AJ$3:$AO$325,4,FALSE)),0,IF(OR(VLOOKUP($A112,Min_pix_val_per_plot!$AJ$3:$AO$325,4,FALSE)=0,VLOOKUP($A112,Min_pix_val_per_plot!$AJ$3:$AO$325,5,FALSE)=0,VLOOKUP($A112,Min_pix_val_per_plot!$AJ$3:$AO$325,6,FALSE)=0),0,IF(VLOOKUP($A112,Min_pix_val_per_plot!$AJ$3:$AO$325,2,FALSE)&lt;1200,0,1)))</f>
        <v>0</v>
      </c>
      <c r="AN112" s="43">
        <f>IF(AM112=1,($R112-Image_corners!P$3)/Image_corners!P$2,-99)</f>
        <v>-99</v>
      </c>
      <c r="AO112" s="43">
        <f>IF(AM112=1,($S112-Image_corners!P$4)/Image_corners!P$2,-99)</f>
        <v>-99</v>
      </c>
      <c r="AP112" s="43">
        <f>IF(ISNA(VLOOKUP($A112,Min_pix_val_per_plot!$AQ$3:$AV$386,4,FALSE)),0,IF(OR(VLOOKUP($A112,Min_pix_val_per_plot!$AQ$3:$AV$386,4,FALSE)=0,VLOOKUP($A112,Min_pix_val_per_plot!$AQ$3:$AV$386,5,FALSE)=0,VLOOKUP($A112,Min_pix_val_per_plot!$AQ$3:$AV$386,6,FALSE)=0),0,IF(VLOOKUP($A112,Min_pix_val_per_plot!$AQ$3:$AV$386,2,FALSE)&lt;1200,0,1)))</f>
        <v>0</v>
      </c>
      <c r="AQ112" s="43">
        <f>IF(AP112=1,($R112-Image_corners!S$3)/Image_corners!S$2,-99)</f>
        <v>-99</v>
      </c>
      <c r="AR112" s="43">
        <f>IF(AP112=1,($S112-Image_corners!S$4)/Image_corners!S$2,-99)</f>
        <v>-99</v>
      </c>
      <c r="AS112" s="43">
        <f>IF(ISNA(VLOOKUP($A112,Min_pix_val_per_plot!$AX$3:$BC$331,4,FALSE)),0,IF(OR(VLOOKUP($A112,Min_pix_val_per_plot!$AX$3:$BC$331,4,FALSE)=0,VLOOKUP($A112,Min_pix_val_per_plot!$AX$3:$BC$331,5,FALSE)=0,VLOOKUP($A112,Min_pix_val_per_plot!$AX$3:$BC$331,6,FALSE)=0),0,IF(VLOOKUP($A112,Min_pix_val_per_plot!$AX$3:$BC$331,2,FALSE)&lt;1200,0,1)))</f>
        <v>1</v>
      </c>
      <c r="AT112" s="43">
        <f>IF(AS112=1,($R112-Image_corners!V$3)/Image_corners!V$2,-99)</f>
        <v>2086.7032811546233</v>
      </c>
      <c r="AU112" s="43">
        <f>IF(AS112=1,($S112-Image_corners!V$4)/Image_corners!V$2,-99)</f>
        <v>-1543.0731480009854</v>
      </c>
      <c r="AV112" s="43">
        <f>IF(ISNA(VLOOKUP($A112,Min_pix_val_per_plot!$BE$3:$BJ$296,4,FALSE)),0,IF(OR(VLOOKUP($A112,Min_pix_val_per_plot!$BE$3:$BJ$296,4,FALSE)=0,VLOOKUP($A112,Min_pix_val_per_plot!$BE$3:$BJ$296,5,FALSE)=0,VLOOKUP($A112,Min_pix_val_per_plot!$BE$3:$BJ$296,6,FALSE)=0),0,IF(VLOOKUP($A112,Min_pix_val_per_plot!$BE$3:$BJ$296,2,FALSE)&lt;1200,0,1)))</f>
        <v>1</v>
      </c>
      <c r="AW112" s="43">
        <f>IF(AV112=1,($R112-Image_corners!Y$3)/Image_corners!Y$2,-99)</f>
        <v>2086.7032811546233</v>
      </c>
      <c r="AX112" s="43">
        <f>IF(AV112=1,($S112-Image_corners!Y$4)/Image_corners!Y$2,-99)</f>
        <v>-1393.0731480009854</v>
      </c>
      <c r="AY112" s="43">
        <f>IF(ISNA(VLOOKUP($A112,Min_pix_val_per_plot!$BL$3:$BQ$59,4,FALSE)),0,IF(OR(VLOOKUP($A112,Min_pix_val_per_plot!$BL$3:$BQ$59,4,FALSE)=0,VLOOKUP($A112,Min_pix_val_per_plot!$BL$3:$BQ$59,5,FALSE)=0,VLOOKUP($A112,Min_pix_val_per_plot!$BL$3:$BQ$59,6,FALSE)=0),0,IF(VLOOKUP($A112,Min_pix_val_per_plot!$BL$3:$BQ$59,2,FALSE)&lt;1200,0,1)))</f>
        <v>0</v>
      </c>
      <c r="AZ112" s="43">
        <f>IF(AY112=1,($R112-Image_corners!AB$3)/Image_corners!AB$2,-99)</f>
        <v>-99</v>
      </c>
      <c r="BA112" s="43">
        <f>IF(AY112=1,($S112-Image_corners!AB$4)/Image_corners!AB$2,-99)</f>
        <v>-99</v>
      </c>
      <c r="BB112" s="43">
        <f>IF(ISNA(VLOOKUP($A112,Min_pix_val_per_plot!$BS$3:$BX$82,4,FALSE)),0,IF(OR(VLOOKUP($A112,Min_pix_val_per_plot!$BS$3:$BX$82,4,FALSE)=0,VLOOKUP($A112,Min_pix_val_per_plot!$BS$3:$BX$82,5,FALSE)=0,VLOOKUP($A112,Min_pix_val_per_plot!$BS$3:$BX$82,6,FALSE)=0),0,IF(VLOOKUP($A112,Min_pix_val_per_plot!$BS$3:$BX$82,2,FALSE)&lt;1200,0,1)))</f>
        <v>0</v>
      </c>
      <c r="BC112" s="43">
        <f>IF(BB112=1,($R112-Image_corners!AE$3)/Image_corners!AE$2,-99)</f>
        <v>-99</v>
      </c>
      <c r="BD112" s="43">
        <f>IF(BB112=1,($S112-Image_corners!AE$4)/Image_corners!AE$2,-99)</f>
        <v>-99</v>
      </c>
      <c r="BE112" s="43">
        <f>IF(ISNA(VLOOKUP($A112,Min_pix_val_per_plot!$BZ$3:$CE$66,4,FALSE)),0,IF(OR(VLOOKUP($A112,Min_pix_val_per_plot!$BZ$3:$CE$66,4,FALSE)=0,VLOOKUP($A112,Min_pix_val_per_plot!$BZ$3:$CE$66,5,FALSE)=0,VLOOKUP($A112,Min_pix_val_per_plot!$BZ$3:$CE$66,6,FALSE)=0),0,IF(VLOOKUP($A112,Min_pix_val_per_plot!$BZ$3:$CE$66,2,FALSE)&lt;1200,0,1)))</f>
        <v>0</v>
      </c>
      <c r="BF112" s="43">
        <f>IF(BE112=1,($R112-Image_corners!AH$3)/Image_corners!AH$2,-99)</f>
        <v>-99</v>
      </c>
      <c r="BG112" s="43">
        <f>IF(BE112=1,($S112-Image_corners!AH$4)/Image_corners!AH$2,-99)</f>
        <v>-99</v>
      </c>
    </row>
    <row r="113" spans="1:59">
      <c r="A113" s="36">
        <v>109</v>
      </c>
      <c r="B113" s="36">
        <v>2515025.7629999998</v>
      </c>
      <c r="C113" s="36">
        <v>6861439.7970000003</v>
      </c>
      <c r="D113" s="36">
        <v>182.59989469999999</v>
      </c>
      <c r="E113" s="36">
        <v>2</v>
      </c>
      <c r="F113" s="36">
        <v>1</v>
      </c>
      <c r="G113" s="36">
        <v>2</v>
      </c>
      <c r="H113" s="39">
        <v>426</v>
      </c>
      <c r="I113" s="39">
        <v>0.26525821596244098</v>
      </c>
      <c r="J113" s="39">
        <v>24.8370074462891</v>
      </c>
      <c r="K113" s="39">
        <v>16.160515370719398</v>
      </c>
      <c r="L113" s="39">
        <v>22.688811035156299</v>
      </c>
      <c r="M113" s="39">
        <v>4470</v>
      </c>
      <c r="N113" s="39">
        <v>0.29507829977628602</v>
      </c>
      <c r="O113" s="39">
        <v>24.257005615234402</v>
      </c>
      <c r="P113" s="39">
        <v>15.3380201630636</v>
      </c>
      <c r="Q113" s="39">
        <v>22.111497802734402</v>
      </c>
      <c r="R113" s="41">
        <f t="shared" si="6"/>
        <v>357015.39144614368</v>
      </c>
      <c r="S113" s="41">
        <f t="shared" si="7"/>
        <v>6861513.4730895925</v>
      </c>
      <c r="T113" s="41">
        <f t="shared" si="8"/>
        <v>0.57731323242189703</v>
      </c>
      <c r="U113" s="41">
        <f t="shared" si="9"/>
        <v>-2.9820083813845044E-2</v>
      </c>
      <c r="V113" s="41">
        <f t="shared" si="10"/>
        <v>1</v>
      </c>
      <c r="W113" s="41">
        <f t="shared" si="11"/>
        <v>1</v>
      </c>
      <c r="X113" s="43">
        <f>IF(ISNA(VLOOKUP($A113,Min_pix_val_per_plot!$A$3:$F$241,4,FALSE)),0,IF(OR(VLOOKUP($A113,Min_pix_val_per_plot!$A$3:$F$241,4,FALSE)=0,VLOOKUP($A113,Min_pix_val_per_plot!$A$3:$F$241,5,FALSE)=0,VLOOKUP($A113,Min_pix_val_per_plot!$A$3:$F$241,6,FALSE)=0),0,IF(VLOOKUP($A113,Min_pix_val_per_plot!$A$3:$F$241,2,FALSE)&lt;1200,0,1)))</f>
        <v>0</v>
      </c>
      <c r="Y113" s="43">
        <f>IF(X113=1,($R113-Image_corners!A$3)/Image_corners!A$2,-99)</f>
        <v>-99</v>
      </c>
      <c r="Z113" s="43">
        <f>IF(X113=1,($S113-Image_corners!A$4)/Image_corners!A$2,-99)</f>
        <v>-99</v>
      </c>
      <c r="AA113" s="43">
        <f>IF(ISNA(VLOOKUP($A113,Min_pix_val_per_plot!$H$3:$M$299,4,FALSE)),0,IF(OR(VLOOKUP($A113,Min_pix_val_per_plot!$H$3:$M$299,4,FALSE)=0,VLOOKUP($A113,Min_pix_val_per_plot!$H$3:$M$299,5,FALSE)=0,VLOOKUP($A113,Min_pix_val_per_plot!$H$3:$M$299,6,FALSE)=0),0,IF(VLOOKUP($A113,Min_pix_val_per_plot!$H$3:$M$299,2,FALSE)&lt;1200,0,1)))</f>
        <v>0</v>
      </c>
      <c r="AB113" s="43">
        <f>IF(AA113=1,($R113-Image_corners!D$3)/Image_corners!D$2,-99)</f>
        <v>-99</v>
      </c>
      <c r="AC113" s="43">
        <f>IF(AA113=1,($S113-Image_corners!D$4)/Image_corners!D$2,-99)</f>
        <v>-99</v>
      </c>
      <c r="AD113" s="43">
        <f>IF(ISNA(VLOOKUP($A113,Min_pix_val_per_plot!$O$3:$T$327,4,FALSE)),0,IF(OR(VLOOKUP($A113,Min_pix_val_per_plot!$O$3:$T$327,4,FALSE)=0,VLOOKUP($A113,Min_pix_val_per_plot!$O$3:$T$327,5,FALSE)=0,VLOOKUP($A113,Min_pix_val_per_plot!$O$3:$T$327,6,FALSE)=0),0,IF(VLOOKUP($A113,Min_pix_val_per_plot!$O$3:$T$327,2,FALSE)&lt;1200,0,1)))</f>
        <v>0</v>
      </c>
      <c r="AE113" s="43">
        <f>IF(AD113=1,($R113-Image_corners!G$3)/Image_corners!G$2,-99)</f>
        <v>-99</v>
      </c>
      <c r="AF113" s="43">
        <f>IF(AD113=1,($S113-Image_corners!G$4)/Image_corners!G$2,-99)</f>
        <v>-99</v>
      </c>
      <c r="AG113" s="43">
        <f>IF(ISNA(VLOOKUP($A113,Min_pix_val_per_plot!$V$3:$AA$335,4,FALSE)),0,IF(OR(VLOOKUP($A113,Min_pix_val_per_plot!$V$3:$AA$335,4,FALSE)=0,VLOOKUP($A113,Min_pix_val_per_plot!$V$3:$AA$335,5,FALSE)=0,VLOOKUP($A113,Min_pix_val_per_plot!$V$3:$AA$335,6,FALSE)=0),0,IF(VLOOKUP($A113,Min_pix_val_per_plot!$V$3:$AA$335,2,FALSE)&lt;1200,0,1)))</f>
        <v>0</v>
      </c>
      <c r="AH113" s="43">
        <f>IF(AG113=1,($R113-Image_corners!J$3)/Image_corners!J$2,-99)</f>
        <v>-99</v>
      </c>
      <c r="AI113" s="43">
        <f>IF(AG113=1,($S113-Image_corners!J$4)/Image_corners!J$2,-99)</f>
        <v>-99</v>
      </c>
      <c r="AJ113" s="43">
        <f>IF(ISNA(VLOOKUP($A113,Min_pix_val_per_plot!$AC$3:$AH$345,4,FALSE)),0,IF(OR(VLOOKUP($A113,Min_pix_val_per_plot!$AC$3:$AH$345,4,FALSE)=0,VLOOKUP($A113,Min_pix_val_per_plot!$AC$3:$AH$345,5,FALSE)=0,VLOOKUP($A113,Min_pix_val_per_plot!$AC$3:$AH$345,6,FALSE)=0),0,IF(VLOOKUP($A113,Min_pix_val_per_plot!$AC$3:$AH$345,2,FALSE)&lt;1200,0,1)))</f>
        <v>0</v>
      </c>
      <c r="AK113" s="43">
        <f>IF(AJ113=1,($R113-Image_corners!M$3)/Image_corners!M$2,-99)</f>
        <v>-99</v>
      </c>
      <c r="AL113" s="43">
        <f>IF(AJ113=1,($S113-Image_corners!M$4)/Image_corners!M$2,-99)</f>
        <v>-99</v>
      </c>
      <c r="AM113" s="43">
        <f>IF(ISNA(VLOOKUP($A113,Min_pix_val_per_plot!$AJ$3:$AO$325,4,FALSE)),0,IF(OR(VLOOKUP($A113,Min_pix_val_per_plot!$AJ$3:$AO$325,4,FALSE)=0,VLOOKUP($A113,Min_pix_val_per_plot!$AJ$3:$AO$325,5,FALSE)=0,VLOOKUP($A113,Min_pix_val_per_plot!$AJ$3:$AO$325,6,FALSE)=0),0,IF(VLOOKUP($A113,Min_pix_val_per_plot!$AJ$3:$AO$325,2,FALSE)&lt;1200,0,1)))</f>
        <v>0</v>
      </c>
      <c r="AN113" s="43">
        <f>IF(AM113=1,($R113-Image_corners!P$3)/Image_corners!P$2,-99)</f>
        <v>-99</v>
      </c>
      <c r="AO113" s="43">
        <f>IF(AM113=1,($S113-Image_corners!P$4)/Image_corners!P$2,-99)</f>
        <v>-99</v>
      </c>
      <c r="AP113" s="43">
        <f>IF(ISNA(VLOOKUP($A113,Min_pix_val_per_plot!$AQ$3:$AV$386,4,FALSE)),0,IF(OR(VLOOKUP($A113,Min_pix_val_per_plot!$AQ$3:$AV$386,4,FALSE)=0,VLOOKUP($A113,Min_pix_val_per_plot!$AQ$3:$AV$386,5,FALSE)=0,VLOOKUP($A113,Min_pix_val_per_plot!$AQ$3:$AV$386,6,FALSE)=0),0,IF(VLOOKUP($A113,Min_pix_val_per_plot!$AQ$3:$AV$386,2,FALSE)&lt;1200,0,1)))</f>
        <v>0</v>
      </c>
      <c r="AQ113" s="43">
        <f>IF(AP113=1,($R113-Image_corners!S$3)/Image_corners!S$2,-99)</f>
        <v>-99</v>
      </c>
      <c r="AR113" s="43">
        <f>IF(AP113=1,($S113-Image_corners!S$4)/Image_corners!S$2,-99)</f>
        <v>-99</v>
      </c>
      <c r="AS113" s="43">
        <f>IF(ISNA(VLOOKUP($A113,Min_pix_val_per_plot!$AX$3:$BC$331,4,FALSE)),0,IF(OR(VLOOKUP($A113,Min_pix_val_per_plot!$AX$3:$BC$331,4,FALSE)=0,VLOOKUP($A113,Min_pix_val_per_plot!$AX$3:$BC$331,5,FALSE)=0,VLOOKUP($A113,Min_pix_val_per_plot!$AX$3:$BC$331,6,FALSE)=0),0,IF(VLOOKUP($A113,Min_pix_val_per_plot!$AX$3:$BC$331,2,FALSE)&lt;1200,0,1)))</f>
        <v>0</v>
      </c>
      <c r="AT113" s="43">
        <f>IF(AS113=1,($R113-Image_corners!V$3)/Image_corners!V$2,-99)</f>
        <v>-99</v>
      </c>
      <c r="AU113" s="43">
        <f>IF(AS113=1,($S113-Image_corners!V$4)/Image_corners!V$2,-99)</f>
        <v>-99</v>
      </c>
      <c r="AV113" s="43">
        <f>IF(ISNA(VLOOKUP($A113,Min_pix_val_per_plot!$BE$3:$BJ$296,4,FALSE)),0,IF(OR(VLOOKUP($A113,Min_pix_val_per_plot!$BE$3:$BJ$296,4,FALSE)=0,VLOOKUP($A113,Min_pix_val_per_plot!$BE$3:$BJ$296,5,FALSE)=0,VLOOKUP($A113,Min_pix_val_per_plot!$BE$3:$BJ$296,6,FALSE)=0),0,IF(VLOOKUP($A113,Min_pix_val_per_plot!$BE$3:$BJ$296,2,FALSE)&lt;1200,0,1)))</f>
        <v>1</v>
      </c>
      <c r="AW113" s="43">
        <f>IF(AV113=1,($R113-Image_corners!Y$3)/Image_corners!Y$2,-99)</f>
        <v>2021.2828922873596</v>
      </c>
      <c r="AX113" s="43">
        <f>IF(AV113=1,($S113-Image_corners!Y$4)/Image_corners!Y$2,-99)</f>
        <v>-1271.5538208149374</v>
      </c>
      <c r="AY113" s="43">
        <f>IF(ISNA(VLOOKUP($A113,Min_pix_val_per_plot!$BL$3:$BQ$59,4,FALSE)),0,IF(OR(VLOOKUP($A113,Min_pix_val_per_plot!$BL$3:$BQ$59,4,FALSE)=0,VLOOKUP($A113,Min_pix_val_per_plot!$BL$3:$BQ$59,5,FALSE)=0,VLOOKUP($A113,Min_pix_val_per_plot!$BL$3:$BQ$59,6,FALSE)=0),0,IF(VLOOKUP($A113,Min_pix_val_per_plot!$BL$3:$BQ$59,2,FALSE)&lt;1200,0,1)))</f>
        <v>0</v>
      </c>
      <c r="AZ113" s="43">
        <f>IF(AY113=1,($R113-Image_corners!AB$3)/Image_corners!AB$2,-99)</f>
        <v>-99</v>
      </c>
      <c r="BA113" s="43">
        <f>IF(AY113=1,($S113-Image_corners!AB$4)/Image_corners!AB$2,-99)</f>
        <v>-99</v>
      </c>
      <c r="BB113" s="43">
        <f>IF(ISNA(VLOOKUP($A113,Min_pix_val_per_plot!$BS$3:$BX$82,4,FALSE)),0,IF(OR(VLOOKUP($A113,Min_pix_val_per_plot!$BS$3:$BX$82,4,FALSE)=0,VLOOKUP($A113,Min_pix_val_per_plot!$BS$3:$BX$82,5,FALSE)=0,VLOOKUP($A113,Min_pix_val_per_plot!$BS$3:$BX$82,6,FALSE)=0),0,IF(VLOOKUP($A113,Min_pix_val_per_plot!$BS$3:$BX$82,2,FALSE)&lt;1200,0,1)))</f>
        <v>0</v>
      </c>
      <c r="BC113" s="43">
        <f>IF(BB113=1,($R113-Image_corners!AE$3)/Image_corners!AE$2,-99)</f>
        <v>-99</v>
      </c>
      <c r="BD113" s="43">
        <f>IF(BB113=1,($S113-Image_corners!AE$4)/Image_corners!AE$2,-99)</f>
        <v>-99</v>
      </c>
      <c r="BE113" s="43">
        <f>IF(ISNA(VLOOKUP($A113,Min_pix_val_per_plot!$BZ$3:$CE$66,4,FALSE)),0,IF(OR(VLOOKUP($A113,Min_pix_val_per_plot!$BZ$3:$CE$66,4,FALSE)=0,VLOOKUP($A113,Min_pix_val_per_plot!$BZ$3:$CE$66,5,FALSE)=0,VLOOKUP($A113,Min_pix_val_per_plot!$BZ$3:$CE$66,6,FALSE)=0),0,IF(VLOOKUP($A113,Min_pix_val_per_plot!$BZ$3:$CE$66,2,FALSE)&lt;1200,0,1)))</f>
        <v>0</v>
      </c>
      <c r="BF113" s="43">
        <f>IF(BE113=1,($R113-Image_corners!AH$3)/Image_corners!AH$2,-99)</f>
        <v>-99</v>
      </c>
      <c r="BG113" s="43">
        <f>IF(BE113=1,($S113-Image_corners!AH$4)/Image_corners!AH$2,-99)</f>
        <v>-99</v>
      </c>
    </row>
    <row r="114" spans="1:59">
      <c r="A114" s="36">
        <v>110</v>
      </c>
      <c r="B114" s="36">
        <v>2515065.588</v>
      </c>
      <c r="C114" s="36">
        <v>6861511.1869999999</v>
      </c>
      <c r="D114" s="36">
        <v>178.84759930000001</v>
      </c>
      <c r="E114" s="36">
        <v>1</v>
      </c>
      <c r="F114" s="36">
        <v>1</v>
      </c>
      <c r="G114" s="36">
        <v>2</v>
      </c>
      <c r="H114" s="39">
        <v>463</v>
      </c>
      <c r="I114" s="39">
        <v>0.33045356371490298</v>
      </c>
      <c r="J114" s="39">
        <v>18.846010131836</v>
      </c>
      <c r="K114" s="39">
        <v>14.104439825242601</v>
      </c>
      <c r="L114" s="39">
        <v>17.105851287841801</v>
      </c>
      <c r="M114" s="39">
        <v>6814</v>
      </c>
      <c r="N114" s="39">
        <v>0.36689169357205798</v>
      </c>
      <c r="O114" s="39">
        <v>18.5220050048828</v>
      </c>
      <c r="P114" s="39">
        <v>13.225172640358799</v>
      </c>
      <c r="Q114" s="39">
        <v>16.625801391601598</v>
      </c>
      <c r="R114" s="41">
        <f t="shared" si="6"/>
        <v>357058.46088318719</v>
      </c>
      <c r="S114" s="41">
        <f t="shared" si="7"/>
        <v>6861582.9381729392</v>
      </c>
      <c r="T114" s="41">
        <f t="shared" si="8"/>
        <v>0.48004989624020311</v>
      </c>
      <c r="U114" s="41">
        <f t="shared" si="9"/>
        <v>-3.6438129857154999E-2</v>
      </c>
      <c r="V114" s="41">
        <f t="shared" si="10"/>
        <v>1</v>
      </c>
      <c r="W114" s="41">
        <f t="shared" si="11"/>
        <v>1</v>
      </c>
      <c r="X114" s="43">
        <f>IF(ISNA(VLOOKUP($A114,Min_pix_val_per_plot!$A$3:$F$241,4,FALSE)),0,IF(OR(VLOOKUP($A114,Min_pix_val_per_plot!$A$3:$F$241,4,FALSE)=0,VLOOKUP($A114,Min_pix_val_per_plot!$A$3:$F$241,5,FALSE)=0,VLOOKUP($A114,Min_pix_val_per_plot!$A$3:$F$241,6,FALSE)=0),0,IF(VLOOKUP($A114,Min_pix_val_per_plot!$A$3:$F$241,2,FALSE)&lt;1200,0,1)))</f>
        <v>0</v>
      </c>
      <c r="Y114" s="43">
        <f>IF(X114=1,($R114-Image_corners!A$3)/Image_corners!A$2,-99)</f>
        <v>-99</v>
      </c>
      <c r="Z114" s="43">
        <f>IF(X114=1,($S114-Image_corners!A$4)/Image_corners!A$2,-99)</f>
        <v>-99</v>
      </c>
      <c r="AA114" s="43">
        <f>IF(ISNA(VLOOKUP($A114,Min_pix_val_per_plot!$H$3:$M$299,4,FALSE)),0,IF(OR(VLOOKUP($A114,Min_pix_val_per_plot!$H$3:$M$299,4,FALSE)=0,VLOOKUP($A114,Min_pix_val_per_plot!$H$3:$M$299,5,FALSE)=0,VLOOKUP($A114,Min_pix_val_per_plot!$H$3:$M$299,6,FALSE)=0),0,IF(VLOOKUP($A114,Min_pix_val_per_plot!$H$3:$M$299,2,FALSE)&lt;1200,0,1)))</f>
        <v>0</v>
      </c>
      <c r="AB114" s="43">
        <f>IF(AA114=1,($R114-Image_corners!D$3)/Image_corners!D$2,-99)</f>
        <v>-99</v>
      </c>
      <c r="AC114" s="43">
        <f>IF(AA114=1,($S114-Image_corners!D$4)/Image_corners!D$2,-99)</f>
        <v>-99</v>
      </c>
      <c r="AD114" s="43">
        <f>IF(ISNA(VLOOKUP($A114,Min_pix_val_per_plot!$O$3:$T$327,4,FALSE)),0,IF(OR(VLOOKUP($A114,Min_pix_val_per_plot!$O$3:$T$327,4,FALSE)=0,VLOOKUP($A114,Min_pix_val_per_plot!$O$3:$T$327,5,FALSE)=0,VLOOKUP($A114,Min_pix_val_per_plot!$O$3:$T$327,6,FALSE)=0),0,IF(VLOOKUP($A114,Min_pix_val_per_plot!$O$3:$T$327,2,FALSE)&lt;1200,0,1)))</f>
        <v>0</v>
      </c>
      <c r="AE114" s="43">
        <f>IF(AD114=1,($R114-Image_corners!G$3)/Image_corners!G$2,-99)</f>
        <v>-99</v>
      </c>
      <c r="AF114" s="43">
        <f>IF(AD114=1,($S114-Image_corners!G$4)/Image_corners!G$2,-99)</f>
        <v>-99</v>
      </c>
      <c r="AG114" s="43">
        <f>IF(ISNA(VLOOKUP($A114,Min_pix_val_per_plot!$V$3:$AA$335,4,FALSE)),0,IF(OR(VLOOKUP($A114,Min_pix_val_per_plot!$V$3:$AA$335,4,FALSE)=0,VLOOKUP($A114,Min_pix_val_per_plot!$V$3:$AA$335,5,FALSE)=0,VLOOKUP($A114,Min_pix_val_per_plot!$V$3:$AA$335,6,FALSE)=0),0,IF(VLOOKUP($A114,Min_pix_val_per_plot!$V$3:$AA$335,2,FALSE)&lt;1200,0,1)))</f>
        <v>0</v>
      </c>
      <c r="AH114" s="43">
        <f>IF(AG114=1,($R114-Image_corners!J$3)/Image_corners!J$2,-99)</f>
        <v>-99</v>
      </c>
      <c r="AI114" s="43">
        <f>IF(AG114=1,($S114-Image_corners!J$4)/Image_corners!J$2,-99)</f>
        <v>-99</v>
      </c>
      <c r="AJ114" s="43">
        <f>IF(ISNA(VLOOKUP($A114,Min_pix_val_per_plot!$AC$3:$AH$345,4,FALSE)),0,IF(OR(VLOOKUP($A114,Min_pix_val_per_plot!$AC$3:$AH$345,4,FALSE)=0,VLOOKUP($A114,Min_pix_val_per_plot!$AC$3:$AH$345,5,FALSE)=0,VLOOKUP($A114,Min_pix_val_per_plot!$AC$3:$AH$345,6,FALSE)=0),0,IF(VLOOKUP($A114,Min_pix_val_per_plot!$AC$3:$AH$345,2,FALSE)&lt;1200,0,1)))</f>
        <v>0</v>
      </c>
      <c r="AK114" s="43">
        <f>IF(AJ114=1,($R114-Image_corners!M$3)/Image_corners!M$2,-99)</f>
        <v>-99</v>
      </c>
      <c r="AL114" s="43">
        <f>IF(AJ114=1,($S114-Image_corners!M$4)/Image_corners!M$2,-99)</f>
        <v>-99</v>
      </c>
      <c r="AM114" s="43">
        <f>IF(ISNA(VLOOKUP($A114,Min_pix_val_per_plot!$AJ$3:$AO$325,4,FALSE)),0,IF(OR(VLOOKUP($A114,Min_pix_val_per_plot!$AJ$3:$AO$325,4,FALSE)=0,VLOOKUP($A114,Min_pix_val_per_plot!$AJ$3:$AO$325,5,FALSE)=0,VLOOKUP($A114,Min_pix_val_per_plot!$AJ$3:$AO$325,6,FALSE)=0),0,IF(VLOOKUP($A114,Min_pix_val_per_plot!$AJ$3:$AO$325,2,FALSE)&lt;1200,0,1)))</f>
        <v>0</v>
      </c>
      <c r="AN114" s="43">
        <f>IF(AM114=1,($R114-Image_corners!P$3)/Image_corners!P$2,-99)</f>
        <v>-99</v>
      </c>
      <c r="AO114" s="43">
        <f>IF(AM114=1,($S114-Image_corners!P$4)/Image_corners!P$2,-99)</f>
        <v>-99</v>
      </c>
      <c r="AP114" s="43">
        <f>IF(ISNA(VLOOKUP($A114,Min_pix_val_per_plot!$AQ$3:$AV$386,4,FALSE)),0,IF(OR(VLOOKUP($A114,Min_pix_val_per_plot!$AQ$3:$AV$386,4,FALSE)=0,VLOOKUP($A114,Min_pix_val_per_plot!$AQ$3:$AV$386,5,FALSE)=0,VLOOKUP($A114,Min_pix_val_per_plot!$AQ$3:$AV$386,6,FALSE)=0),0,IF(VLOOKUP($A114,Min_pix_val_per_plot!$AQ$3:$AV$386,2,FALSE)&lt;1200,0,1)))</f>
        <v>0</v>
      </c>
      <c r="AQ114" s="43">
        <f>IF(AP114=1,($R114-Image_corners!S$3)/Image_corners!S$2,-99)</f>
        <v>-99</v>
      </c>
      <c r="AR114" s="43">
        <f>IF(AP114=1,($S114-Image_corners!S$4)/Image_corners!S$2,-99)</f>
        <v>-99</v>
      </c>
      <c r="AS114" s="43">
        <f>IF(ISNA(VLOOKUP($A114,Min_pix_val_per_plot!$AX$3:$BC$331,4,FALSE)),0,IF(OR(VLOOKUP($A114,Min_pix_val_per_plot!$AX$3:$BC$331,4,FALSE)=0,VLOOKUP($A114,Min_pix_val_per_plot!$AX$3:$BC$331,5,FALSE)=0,VLOOKUP($A114,Min_pix_val_per_plot!$AX$3:$BC$331,6,FALSE)=0),0,IF(VLOOKUP($A114,Min_pix_val_per_plot!$AX$3:$BC$331,2,FALSE)&lt;1200,0,1)))</f>
        <v>0</v>
      </c>
      <c r="AT114" s="43">
        <f>IF(AS114=1,($R114-Image_corners!V$3)/Image_corners!V$2,-99)</f>
        <v>-99</v>
      </c>
      <c r="AU114" s="43">
        <f>IF(AS114=1,($S114-Image_corners!V$4)/Image_corners!V$2,-99)</f>
        <v>-99</v>
      </c>
      <c r="AV114" s="43">
        <f>IF(ISNA(VLOOKUP($A114,Min_pix_val_per_plot!$BE$3:$BJ$296,4,FALSE)),0,IF(OR(VLOOKUP($A114,Min_pix_val_per_plot!$BE$3:$BJ$296,4,FALSE)=0,VLOOKUP($A114,Min_pix_val_per_plot!$BE$3:$BJ$296,5,FALSE)=0,VLOOKUP($A114,Min_pix_val_per_plot!$BE$3:$BJ$296,6,FALSE)=0),0,IF(VLOOKUP($A114,Min_pix_val_per_plot!$BE$3:$BJ$296,2,FALSE)&lt;1200,0,1)))</f>
        <v>1</v>
      </c>
      <c r="AW114" s="43">
        <f>IF(AV114=1,($R114-Image_corners!Y$3)/Image_corners!Y$2,-99)</f>
        <v>2107.4217663743766</v>
      </c>
      <c r="AX114" s="43">
        <f>IF(AV114=1,($S114-Image_corners!Y$4)/Image_corners!Y$2,-99)</f>
        <v>-1132.623654121533</v>
      </c>
      <c r="AY114" s="43">
        <f>IF(ISNA(VLOOKUP($A114,Min_pix_val_per_plot!$BL$3:$BQ$59,4,FALSE)),0,IF(OR(VLOOKUP($A114,Min_pix_val_per_plot!$BL$3:$BQ$59,4,FALSE)=0,VLOOKUP($A114,Min_pix_val_per_plot!$BL$3:$BQ$59,5,FALSE)=0,VLOOKUP($A114,Min_pix_val_per_plot!$BL$3:$BQ$59,6,FALSE)=0),0,IF(VLOOKUP($A114,Min_pix_val_per_plot!$BL$3:$BQ$59,2,FALSE)&lt;1200,0,1)))</f>
        <v>0</v>
      </c>
      <c r="AZ114" s="43">
        <f>IF(AY114=1,($R114-Image_corners!AB$3)/Image_corners!AB$2,-99)</f>
        <v>-99</v>
      </c>
      <c r="BA114" s="43">
        <f>IF(AY114=1,($S114-Image_corners!AB$4)/Image_corners!AB$2,-99)</f>
        <v>-99</v>
      </c>
      <c r="BB114" s="43">
        <f>IF(ISNA(VLOOKUP($A114,Min_pix_val_per_plot!$BS$3:$BX$82,4,FALSE)),0,IF(OR(VLOOKUP($A114,Min_pix_val_per_plot!$BS$3:$BX$82,4,FALSE)=0,VLOOKUP($A114,Min_pix_val_per_plot!$BS$3:$BX$82,5,FALSE)=0,VLOOKUP($A114,Min_pix_val_per_plot!$BS$3:$BX$82,6,FALSE)=0),0,IF(VLOOKUP($A114,Min_pix_val_per_plot!$BS$3:$BX$82,2,FALSE)&lt;1200,0,1)))</f>
        <v>0</v>
      </c>
      <c r="BC114" s="43">
        <f>IF(BB114=1,($R114-Image_corners!AE$3)/Image_corners!AE$2,-99)</f>
        <v>-99</v>
      </c>
      <c r="BD114" s="43">
        <f>IF(BB114=1,($S114-Image_corners!AE$4)/Image_corners!AE$2,-99)</f>
        <v>-99</v>
      </c>
      <c r="BE114" s="43">
        <f>IF(ISNA(VLOOKUP($A114,Min_pix_val_per_plot!$BZ$3:$CE$66,4,FALSE)),0,IF(OR(VLOOKUP($A114,Min_pix_val_per_plot!$BZ$3:$CE$66,4,FALSE)=0,VLOOKUP($A114,Min_pix_val_per_plot!$BZ$3:$CE$66,5,FALSE)=0,VLOOKUP($A114,Min_pix_val_per_plot!$BZ$3:$CE$66,6,FALSE)=0),0,IF(VLOOKUP($A114,Min_pix_val_per_plot!$BZ$3:$CE$66,2,FALSE)&lt;1200,0,1)))</f>
        <v>0</v>
      </c>
      <c r="BF114" s="43">
        <f>IF(BE114=1,($R114-Image_corners!AH$3)/Image_corners!AH$2,-99)</f>
        <v>-99</v>
      </c>
      <c r="BG114" s="43">
        <f>IF(BE114=1,($S114-Image_corners!AH$4)/Image_corners!AH$2,-99)</f>
        <v>-99</v>
      </c>
    </row>
    <row r="115" spans="1:59">
      <c r="A115" s="36">
        <v>111</v>
      </c>
      <c r="B115" s="36">
        <v>2515050.4709999999</v>
      </c>
      <c r="C115" s="36">
        <v>6861652.1830000002</v>
      </c>
      <c r="D115" s="36">
        <v>173.20895139999999</v>
      </c>
      <c r="E115" s="36">
        <v>1</v>
      </c>
      <c r="F115" s="36">
        <v>0</v>
      </c>
      <c r="G115" s="36">
        <v>2</v>
      </c>
      <c r="H115" s="39">
        <v>432</v>
      </c>
      <c r="I115" s="39">
        <v>0.233796296296296</v>
      </c>
      <c r="J115" s="39">
        <v>17.1350115966797</v>
      </c>
      <c r="K115" s="39">
        <v>12.8529974125519</v>
      </c>
      <c r="L115" s="39">
        <v>15.8665026855469</v>
      </c>
      <c r="M115" s="39">
        <v>3678</v>
      </c>
      <c r="N115" s="39">
        <v>0.38064165307232201</v>
      </c>
      <c r="O115" s="39">
        <v>16.890001220703098</v>
      </c>
      <c r="P115" s="39">
        <v>12.170852958270601</v>
      </c>
      <c r="Q115" s="39">
        <v>15.052603454589899</v>
      </c>
      <c r="R115" s="41">
        <f t="shared" si="6"/>
        <v>357049.86610010819</v>
      </c>
      <c r="S115" s="41">
        <f t="shared" si="7"/>
        <v>6861724.4589286447</v>
      </c>
      <c r="T115" s="41">
        <f t="shared" si="8"/>
        <v>0.81389923095700034</v>
      </c>
      <c r="U115" s="41">
        <f t="shared" si="9"/>
        <v>-0.146845356776026</v>
      </c>
      <c r="V115" s="41">
        <f t="shared" si="10"/>
        <v>1</v>
      </c>
      <c r="W115" s="41">
        <f t="shared" si="11"/>
        <v>1</v>
      </c>
      <c r="X115" s="43">
        <f>IF(ISNA(VLOOKUP($A115,Min_pix_val_per_plot!$A$3:$F$241,4,FALSE)),0,IF(OR(VLOOKUP($A115,Min_pix_val_per_plot!$A$3:$F$241,4,FALSE)=0,VLOOKUP($A115,Min_pix_val_per_plot!$A$3:$F$241,5,FALSE)=0,VLOOKUP($A115,Min_pix_val_per_plot!$A$3:$F$241,6,FALSE)=0),0,IF(VLOOKUP($A115,Min_pix_val_per_plot!$A$3:$F$241,2,FALSE)&lt;1200,0,1)))</f>
        <v>0</v>
      </c>
      <c r="Y115" s="43">
        <f>IF(X115=1,($R115-Image_corners!A$3)/Image_corners!A$2,-99)</f>
        <v>-99</v>
      </c>
      <c r="Z115" s="43">
        <f>IF(X115=1,($S115-Image_corners!A$4)/Image_corners!A$2,-99)</f>
        <v>-99</v>
      </c>
      <c r="AA115" s="43">
        <f>IF(ISNA(VLOOKUP($A115,Min_pix_val_per_plot!$H$3:$M$299,4,FALSE)),0,IF(OR(VLOOKUP($A115,Min_pix_val_per_plot!$H$3:$M$299,4,FALSE)=0,VLOOKUP($A115,Min_pix_val_per_plot!$H$3:$M$299,5,FALSE)=0,VLOOKUP($A115,Min_pix_val_per_plot!$H$3:$M$299,6,FALSE)=0),0,IF(VLOOKUP($A115,Min_pix_val_per_plot!$H$3:$M$299,2,FALSE)&lt;1200,0,1)))</f>
        <v>0</v>
      </c>
      <c r="AB115" s="43">
        <f>IF(AA115=1,($R115-Image_corners!D$3)/Image_corners!D$2,-99)</f>
        <v>-99</v>
      </c>
      <c r="AC115" s="43">
        <f>IF(AA115=1,($S115-Image_corners!D$4)/Image_corners!D$2,-99)</f>
        <v>-99</v>
      </c>
      <c r="AD115" s="43">
        <f>IF(ISNA(VLOOKUP($A115,Min_pix_val_per_plot!$O$3:$T$327,4,FALSE)),0,IF(OR(VLOOKUP($A115,Min_pix_val_per_plot!$O$3:$T$327,4,FALSE)=0,VLOOKUP($A115,Min_pix_val_per_plot!$O$3:$T$327,5,FALSE)=0,VLOOKUP($A115,Min_pix_val_per_plot!$O$3:$T$327,6,FALSE)=0),0,IF(VLOOKUP($A115,Min_pix_val_per_plot!$O$3:$T$327,2,FALSE)&lt;1200,0,1)))</f>
        <v>0</v>
      </c>
      <c r="AE115" s="43">
        <f>IF(AD115=1,($R115-Image_corners!G$3)/Image_corners!G$2,-99)</f>
        <v>-99</v>
      </c>
      <c r="AF115" s="43">
        <f>IF(AD115=1,($S115-Image_corners!G$4)/Image_corners!G$2,-99)</f>
        <v>-99</v>
      </c>
      <c r="AG115" s="43">
        <f>IF(ISNA(VLOOKUP($A115,Min_pix_val_per_plot!$V$3:$AA$335,4,FALSE)),0,IF(OR(VLOOKUP($A115,Min_pix_val_per_plot!$V$3:$AA$335,4,FALSE)=0,VLOOKUP($A115,Min_pix_val_per_plot!$V$3:$AA$335,5,FALSE)=0,VLOOKUP($A115,Min_pix_val_per_plot!$V$3:$AA$335,6,FALSE)=0),0,IF(VLOOKUP($A115,Min_pix_val_per_plot!$V$3:$AA$335,2,FALSE)&lt;1200,0,1)))</f>
        <v>0</v>
      </c>
      <c r="AH115" s="43">
        <f>IF(AG115=1,($R115-Image_corners!J$3)/Image_corners!J$2,-99)</f>
        <v>-99</v>
      </c>
      <c r="AI115" s="43">
        <f>IF(AG115=1,($S115-Image_corners!J$4)/Image_corners!J$2,-99)</f>
        <v>-99</v>
      </c>
      <c r="AJ115" s="43">
        <f>IF(ISNA(VLOOKUP($A115,Min_pix_val_per_plot!$AC$3:$AH$345,4,FALSE)),0,IF(OR(VLOOKUP($A115,Min_pix_val_per_plot!$AC$3:$AH$345,4,FALSE)=0,VLOOKUP($A115,Min_pix_val_per_plot!$AC$3:$AH$345,5,FALSE)=0,VLOOKUP($A115,Min_pix_val_per_plot!$AC$3:$AH$345,6,FALSE)=0),0,IF(VLOOKUP($A115,Min_pix_val_per_plot!$AC$3:$AH$345,2,FALSE)&lt;1200,0,1)))</f>
        <v>0</v>
      </c>
      <c r="AK115" s="43">
        <f>IF(AJ115=1,($R115-Image_corners!M$3)/Image_corners!M$2,-99)</f>
        <v>-99</v>
      </c>
      <c r="AL115" s="43">
        <f>IF(AJ115=1,($S115-Image_corners!M$4)/Image_corners!M$2,-99)</f>
        <v>-99</v>
      </c>
      <c r="AM115" s="43">
        <f>IF(ISNA(VLOOKUP($A115,Min_pix_val_per_plot!$AJ$3:$AO$325,4,FALSE)),0,IF(OR(VLOOKUP($A115,Min_pix_val_per_plot!$AJ$3:$AO$325,4,FALSE)=0,VLOOKUP($A115,Min_pix_val_per_plot!$AJ$3:$AO$325,5,FALSE)=0,VLOOKUP($A115,Min_pix_val_per_plot!$AJ$3:$AO$325,6,FALSE)=0),0,IF(VLOOKUP($A115,Min_pix_val_per_plot!$AJ$3:$AO$325,2,FALSE)&lt;1200,0,1)))</f>
        <v>0</v>
      </c>
      <c r="AN115" s="43">
        <f>IF(AM115=1,($R115-Image_corners!P$3)/Image_corners!P$2,-99)</f>
        <v>-99</v>
      </c>
      <c r="AO115" s="43">
        <f>IF(AM115=1,($S115-Image_corners!P$4)/Image_corners!P$2,-99)</f>
        <v>-99</v>
      </c>
      <c r="AP115" s="43">
        <f>IF(ISNA(VLOOKUP($A115,Min_pix_val_per_plot!$AQ$3:$AV$386,4,FALSE)),0,IF(OR(VLOOKUP($A115,Min_pix_val_per_plot!$AQ$3:$AV$386,4,FALSE)=0,VLOOKUP($A115,Min_pix_val_per_plot!$AQ$3:$AV$386,5,FALSE)=0,VLOOKUP($A115,Min_pix_val_per_plot!$AQ$3:$AV$386,6,FALSE)=0),0,IF(VLOOKUP($A115,Min_pix_val_per_plot!$AQ$3:$AV$386,2,FALSE)&lt;1200,0,1)))</f>
        <v>0</v>
      </c>
      <c r="AQ115" s="43">
        <f>IF(AP115=1,($R115-Image_corners!S$3)/Image_corners!S$2,-99)</f>
        <v>-99</v>
      </c>
      <c r="AR115" s="43">
        <f>IF(AP115=1,($S115-Image_corners!S$4)/Image_corners!S$2,-99)</f>
        <v>-99</v>
      </c>
      <c r="AS115" s="43">
        <f>IF(ISNA(VLOOKUP($A115,Min_pix_val_per_plot!$AX$3:$BC$331,4,FALSE)),0,IF(OR(VLOOKUP($A115,Min_pix_val_per_plot!$AX$3:$BC$331,4,FALSE)=0,VLOOKUP($A115,Min_pix_val_per_plot!$AX$3:$BC$331,5,FALSE)=0,VLOOKUP($A115,Min_pix_val_per_plot!$AX$3:$BC$331,6,FALSE)=0),0,IF(VLOOKUP($A115,Min_pix_val_per_plot!$AX$3:$BC$331,2,FALSE)&lt;1200,0,1)))</f>
        <v>0</v>
      </c>
      <c r="AT115" s="43">
        <f>IF(AS115=1,($R115-Image_corners!V$3)/Image_corners!V$2,-99)</f>
        <v>-99</v>
      </c>
      <c r="AU115" s="43">
        <f>IF(AS115=1,($S115-Image_corners!V$4)/Image_corners!V$2,-99)</f>
        <v>-99</v>
      </c>
      <c r="AV115" s="43">
        <f>IF(ISNA(VLOOKUP($A115,Min_pix_val_per_plot!$BE$3:$BJ$296,4,FALSE)),0,IF(OR(VLOOKUP($A115,Min_pix_val_per_plot!$BE$3:$BJ$296,4,FALSE)=0,VLOOKUP($A115,Min_pix_val_per_plot!$BE$3:$BJ$296,5,FALSE)=0,VLOOKUP($A115,Min_pix_val_per_plot!$BE$3:$BJ$296,6,FALSE)=0),0,IF(VLOOKUP($A115,Min_pix_val_per_plot!$BE$3:$BJ$296,2,FALSE)&lt;1200,0,1)))</f>
        <v>1</v>
      </c>
      <c r="AW115" s="43">
        <f>IF(AV115=1,($R115-Image_corners!Y$3)/Image_corners!Y$2,-99)</f>
        <v>2090.2322002163855</v>
      </c>
      <c r="AX115" s="43">
        <f>IF(AV115=1,($S115-Image_corners!Y$4)/Image_corners!Y$2,-99)</f>
        <v>-849.58214271068573</v>
      </c>
      <c r="AY115" s="43">
        <f>IF(ISNA(VLOOKUP($A115,Min_pix_val_per_plot!$BL$3:$BQ$59,4,FALSE)),0,IF(OR(VLOOKUP($A115,Min_pix_val_per_plot!$BL$3:$BQ$59,4,FALSE)=0,VLOOKUP($A115,Min_pix_val_per_plot!$BL$3:$BQ$59,5,FALSE)=0,VLOOKUP($A115,Min_pix_val_per_plot!$BL$3:$BQ$59,6,FALSE)=0),0,IF(VLOOKUP($A115,Min_pix_val_per_plot!$BL$3:$BQ$59,2,FALSE)&lt;1200,0,1)))</f>
        <v>0</v>
      </c>
      <c r="AZ115" s="43">
        <f>IF(AY115=1,($R115-Image_corners!AB$3)/Image_corners!AB$2,-99)</f>
        <v>-99</v>
      </c>
      <c r="BA115" s="43">
        <f>IF(AY115=1,($S115-Image_corners!AB$4)/Image_corners!AB$2,-99)</f>
        <v>-99</v>
      </c>
      <c r="BB115" s="43">
        <f>IF(ISNA(VLOOKUP($A115,Min_pix_val_per_plot!$BS$3:$BX$82,4,FALSE)),0,IF(OR(VLOOKUP($A115,Min_pix_val_per_plot!$BS$3:$BX$82,4,FALSE)=0,VLOOKUP($A115,Min_pix_val_per_plot!$BS$3:$BX$82,5,FALSE)=0,VLOOKUP($A115,Min_pix_val_per_plot!$BS$3:$BX$82,6,FALSE)=0),0,IF(VLOOKUP($A115,Min_pix_val_per_plot!$BS$3:$BX$82,2,FALSE)&lt;1200,0,1)))</f>
        <v>0</v>
      </c>
      <c r="BC115" s="43">
        <f>IF(BB115=1,($R115-Image_corners!AE$3)/Image_corners!AE$2,-99)</f>
        <v>-99</v>
      </c>
      <c r="BD115" s="43">
        <f>IF(BB115=1,($S115-Image_corners!AE$4)/Image_corners!AE$2,-99)</f>
        <v>-99</v>
      </c>
      <c r="BE115" s="43">
        <f>IF(ISNA(VLOOKUP($A115,Min_pix_val_per_plot!$BZ$3:$CE$66,4,FALSE)),0,IF(OR(VLOOKUP($A115,Min_pix_val_per_plot!$BZ$3:$CE$66,4,FALSE)=0,VLOOKUP($A115,Min_pix_val_per_plot!$BZ$3:$CE$66,5,FALSE)=0,VLOOKUP($A115,Min_pix_val_per_plot!$BZ$3:$CE$66,6,FALSE)=0),0,IF(VLOOKUP($A115,Min_pix_val_per_plot!$BZ$3:$CE$66,2,FALSE)&lt;1200,0,1)))</f>
        <v>0</v>
      </c>
      <c r="BF115" s="43">
        <f>IF(BE115=1,($R115-Image_corners!AH$3)/Image_corners!AH$2,-99)</f>
        <v>-99</v>
      </c>
      <c r="BG115" s="43">
        <f>IF(BE115=1,($S115-Image_corners!AH$4)/Image_corners!AH$2,-99)</f>
        <v>-99</v>
      </c>
    </row>
    <row r="116" spans="1:59">
      <c r="A116" s="36">
        <v>112</v>
      </c>
      <c r="B116" s="36">
        <v>2515030.4950000001</v>
      </c>
      <c r="C116" s="36">
        <v>6861776.233</v>
      </c>
      <c r="D116" s="36">
        <v>174.1481636</v>
      </c>
      <c r="E116" s="36">
        <v>1</v>
      </c>
      <c r="F116" s="36">
        <v>1</v>
      </c>
      <c r="G116" s="36">
        <v>2</v>
      </c>
      <c r="H116" s="39">
        <v>1720</v>
      </c>
      <c r="I116" s="39">
        <v>0.38197674418604599</v>
      </c>
      <c r="J116" s="39">
        <v>18.063005371093801</v>
      </c>
      <c r="K116" s="39">
        <v>12.5046710492167</v>
      </c>
      <c r="L116" s="39">
        <v>15.706408996582001</v>
      </c>
      <c r="M116" s="39">
        <v>4682</v>
      </c>
      <c r="N116" s="39">
        <v>0.447885519008971</v>
      </c>
      <c r="O116" s="39">
        <v>18.321000976562502</v>
      </c>
      <c r="P116" s="39">
        <v>11.917778290798401</v>
      </c>
      <c r="Q116" s="39">
        <v>14.92400390625</v>
      </c>
      <c r="R116" s="41">
        <f t="shared" si="6"/>
        <v>357035.63657194324</v>
      </c>
      <c r="S116" s="41">
        <f t="shared" si="7"/>
        <v>6861849.2786299055</v>
      </c>
      <c r="T116" s="41">
        <f t="shared" si="8"/>
        <v>0.78240509033200034</v>
      </c>
      <c r="U116" s="41">
        <f t="shared" si="9"/>
        <v>-6.5908774822925009E-2</v>
      </c>
      <c r="V116" s="41">
        <f t="shared" si="10"/>
        <v>1</v>
      </c>
      <c r="W116" s="41">
        <f t="shared" si="11"/>
        <v>1</v>
      </c>
      <c r="X116" s="43">
        <f>IF(ISNA(VLOOKUP($A116,Min_pix_val_per_plot!$A$3:$F$241,4,FALSE)),0,IF(OR(VLOOKUP($A116,Min_pix_val_per_plot!$A$3:$F$241,4,FALSE)=0,VLOOKUP($A116,Min_pix_val_per_plot!$A$3:$F$241,5,FALSE)=0,VLOOKUP($A116,Min_pix_val_per_plot!$A$3:$F$241,6,FALSE)=0),0,IF(VLOOKUP($A116,Min_pix_val_per_plot!$A$3:$F$241,2,FALSE)&lt;1200,0,1)))</f>
        <v>0</v>
      </c>
      <c r="Y116" s="43">
        <f>IF(X116=1,($R116-Image_corners!A$3)/Image_corners!A$2,-99)</f>
        <v>-99</v>
      </c>
      <c r="Z116" s="43">
        <f>IF(X116=1,($S116-Image_corners!A$4)/Image_corners!A$2,-99)</f>
        <v>-99</v>
      </c>
      <c r="AA116" s="43">
        <f>IF(ISNA(VLOOKUP($A116,Min_pix_val_per_plot!$H$3:$M$299,4,FALSE)),0,IF(OR(VLOOKUP($A116,Min_pix_val_per_plot!$H$3:$M$299,4,FALSE)=0,VLOOKUP($A116,Min_pix_val_per_plot!$H$3:$M$299,5,FALSE)=0,VLOOKUP($A116,Min_pix_val_per_plot!$H$3:$M$299,6,FALSE)=0),0,IF(VLOOKUP($A116,Min_pix_val_per_plot!$H$3:$M$299,2,FALSE)&lt;1200,0,1)))</f>
        <v>0</v>
      </c>
      <c r="AB116" s="43">
        <f>IF(AA116=1,($R116-Image_corners!D$3)/Image_corners!D$2,-99)</f>
        <v>-99</v>
      </c>
      <c r="AC116" s="43">
        <f>IF(AA116=1,($S116-Image_corners!D$4)/Image_corners!D$2,-99)</f>
        <v>-99</v>
      </c>
      <c r="AD116" s="43">
        <f>IF(ISNA(VLOOKUP($A116,Min_pix_val_per_plot!$O$3:$T$327,4,FALSE)),0,IF(OR(VLOOKUP($A116,Min_pix_val_per_plot!$O$3:$T$327,4,FALSE)=0,VLOOKUP($A116,Min_pix_val_per_plot!$O$3:$T$327,5,FALSE)=0,VLOOKUP($A116,Min_pix_val_per_plot!$O$3:$T$327,6,FALSE)=0),0,IF(VLOOKUP($A116,Min_pix_val_per_plot!$O$3:$T$327,2,FALSE)&lt;1200,0,1)))</f>
        <v>0</v>
      </c>
      <c r="AE116" s="43">
        <f>IF(AD116=1,($R116-Image_corners!G$3)/Image_corners!G$2,-99)</f>
        <v>-99</v>
      </c>
      <c r="AF116" s="43">
        <f>IF(AD116=1,($S116-Image_corners!G$4)/Image_corners!G$2,-99)</f>
        <v>-99</v>
      </c>
      <c r="AG116" s="43">
        <f>IF(ISNA(VLOOKUP($A116,Min_pix_val_per_plot!$V$3:$AA$335,4,FALSE)),0,IF(OR(VLOOKUP($A116,Min_pix_val_per_plot!$V$3:$AA$335,4,FALSE)=0,VLOOKUP($A116,Min_pix_val_per_plot!$V$3:$AA$335,5,FALSE)=0,VLOOKUP($A116,Min_pix_val_per_plot!$V$3:$AA$335,6,FALSE)=0),0,IF(VLOOKUP($A116,Min_pix_val_per_plot!$V$3:$AA$335,2,FALSE)&lt;1200,0,1)))</f>
        <v>0</v>
      </c>
      <c r="AH116" s="43">
        <f>IF(AG116=1,($R116-Image_corners!J$3)/Image_corners!J$2,-99)</f>
        <v>-99</v>
      </c>
      <c r="AI116" s="43">
        <f>IF(AG116=1,($S116-Image_corners!J$4)/Image_corners!J$2,-99)</f>
        <v>-99</v>
      </c>
      <c r="AJ116" s="43">
        <f>IF(ISNA(VLOOKUP($A116,Min_pix_val_per_plot!$AC$3:$AH$345,4,FALSE)),0,IF(OR(VLOOKUP($A116,Min_pix_val_per_plot!$AC$3:$AH$345,4,FALSE)=0,VLOOKUP($A116,Min_pix_val_per_plot!$AC$3:$AH$345,5,FALSE)=0,VLOOKUP($A116,Min_pix_val_per_plot!$AC$3:$AH$345,6,FALSE)=0),0,IF(VLOOKUP($A116,Min_pix_val_per_plot!$AC$3:$AH$345,2,FALSE)&lt;1200,0,1)))</f>
        <v>0</v>
      </c>
      <c r="AK116" s="43">
        <f>IF(AJ116=1,($R116-Image_corners!M$3)/Image_corners!M$2,-99)</f>
        <v>-99</v>
      </c>
      <c r="AL116" s="43">
        <f>IF(AJ116=1,($S116-Image_corners!M$4)/Image_corners!M$2,-99)</f>
        <v>-99</v>
      </c>
      <c r="AM116" s="43">
        <f>IF(ISNA(VLOOKUP($A116,Min_pix_val_per_plot!$AJ$3:$AO$325,4,FALSE)),0,IF(OR(VLOOKUP($A116,Min_pix_val_per_plot!$AJ$3:$AO$325,4,FALSE)=0,VLOOKUP($A116,Min_pix_val_per_plot!$AJ$3:$AO$325,5,FALSE)=0,VLOOKUP($A116,Min_pix_val_per_plot!$AJ$3:$AO$325,6,FALSE)=0),0,IF(VLOOKUP($A116,Min_pix_val_per_plot!$AJ$3:$AO$325,2,FALSE)&lt;1200,0,1)))</f>
        <v>0</v>
      </c>
      <c r="AN116" s="43">
        <f>IF(AM116=1,($R116-Image_corners!P$3)/Image_corners!P$2,-99)</f>
        <v>-99</v>
      </c>
      <c r="AO116" s="43">
        <f>IF(AM116=1,($S116-Image_corners!P$4)/Image_corners!P$2,-99)</f>
        <v>-99</v>
      </c>
      <c r="AP116" s="43">
        <f>IF(ISNA(VLOOKUP($A116,Min_pix_val_per_plot!$AQ$3:$AV$386,4,FALSE)),0,IF(OR(VLOOKUP($A116,Min_pix_val_per_plot!$AQ$3:$AV$386,4,FALSE)=0,VLOOKUP($A116,Min_pix_val_per_plot!$AQ$3:$AV$386,5,FALSE)=0,VLOOKUP($A116,Min_pix_val_per_plot!$AQ$3:$AV$386,6,FALSE)=0),0,IF(VLOOKUP($A116,Min_pix_val_per_plot!$AQ$3:$AV$386,2,FALSE)&lt;1200,0,1)))</f>
        <v>0</v>
      </c>
      <c r="AQ116" s="43">
        <f>IF(AP116=1,($R116-Image_corners!S$3)/Image_corners!S$2,-99)</f>
        <v>-99</v>
      </c>
      <c r="AR116" s="43">
        <f>IF(AP116=1,($S116-Image_corners!S$4)/Image_corners!S$2,-99)</f>
        <v>-99</v>
      </c>
      <c r="AS116" s="43">
        <f>IF(ISNA(VLOOKUP($A116,Min_pix_val_per_plot!$AX$3:$BC$331,4,FALSE)),0,IF(OR(VLOOKUP($A116,Min_pix_val_per_plot!$AX$3:$BC$331,4,FALSE)=0,VLOOKUP($A116,Min_pix_val_per_plot!$AX$3:$BC$331,5,FALSE)=0,VLOOKUP($A116,Min_pix_val_per_plot!$AX$3:$BC$331,6,FALSE)=0),0,IF(VLOOKUP($A116,Min_pix_val_per_plot!$AX$3:$BC$331,2,FALSE)&lt;1200,0,1)))</f>
        <v>0</v>
      </c>
      <c r="AT116" s="43">
        <f>IF(AS116=1,($R116-Image_corners!V$3)/Image_corners!V$2,-99)</f>
        <v>-99</v>
      </c>
      <c r="AU116" s="43">
        <f>IF(AS116=1,($S116-Image_corners!V$4)/Image_corners!V$2,-99)</f>
        <v>-99</v>
      </c>
      <c r="AV116" s="43">
        <f>IF(ISNA(VLOOKUP($A116,Min_pix_val_per_plot!$BE$3:$BJ$296,4,FALSE)),0,IF(OR(VLOOKUP($A116,Min_pix_val_per_plot!$BE$3:$BJ$296,4,FALSE)=0,VLOOKUP($A116,Min_pix_val_per_plot!$BE$3:$BJ$296,5,FALSE)=0,VLOOKUP($A116,Min_pix_val_per_plot!$BE$3:$BJ$296,6,FALSE)=0),0,IF(VLOOKUP($A116,Min_pix_val_per_plot!$BE$3:$BJ$296,2,FALSE)&lt;1200,0,1)))</f>
        <v>1</v>
      </c>
      <c r="AW116" s="43">
        <f>IF(AV116=1,($R116-Image_corners!Y$3)/Image_corners!Y$2,-99)</f>
        <v>2061.7731438864721</v>
      </c>
      <c r="AX116" s="43">
        <f>IF(AV116=1,($S116-Image_corners!Y$4)/Image_corners!Y$2,-99)</f>
        <v>-599.94274018891156</v>
      </c>
      <c r="AY116" s="43">
        <f>IF(ISNA(VLOOKUP($A116,Min_pix_val_per_plot!$BL$3:$BQ$59,4,FALSE)),0,IF(OR(VLOOKUP($A116,Min_pix_val_per_plot!$BL$3:$BQ$59,4,FALSE)=0,VLOOKUP($A116,Min_pix_val_per_plot!$BL$3:$BQ$59,5,FALSE)=0,VLOOKUP($A116,Min_pix_val_per_plot!$BL$3:$BQ$59,6,FALSE)=0),0,IF(VLOOKUP($A116,Min_pix_val_per_plot!$BL$3:$BQ$59,2,FALSE)&lt;1200,0,1)))</f>
        <v>0</v>
      </c>
      <c r="AZ116" s="43">
        <f>IF(AY116=1,($R116-Image_corners!AB$3)/Image_corners!AB$2,-99)</f>
        <v>-99</v>
      </c>
      <c r="BA116" s="43">
        <f>IF(AY116=1,($S116-Image_corners!AB$4)/Image_corners!AB$2,-99)</f>
        <v>-99</v>
      </c>
      <c r="BB116" s="43">
        <f>IF(ISNA(VLOOKUP($A116,Min_pix_val_per_plot!$BS$3:$BX$82,4,FALSE)),0,IF(OR(VLOOKUP($A116,Min_pix_val_per_plot!$BS$3:$BX$82,4,FALSE)=0,VLOOKUP($A116,Min_pix_val_per_plot!$BS$3:$BX$82,5,FALSE)=0,VLOOKUP($A116,Min_pix_val_per_plot!$BS$3:$BX$82,6,FALSE)=0),0,IF(VLOOKUP($A116,Min_pix_val_per_plot!$BS$3:$BX$82,2,FALSE)&lt;1200,0,1)))</f>
        <v>0</v>
      </c>
      <c r="BC116" s="43">
        <f>IF(BB116=1,($R116-Image_corners!AE$3)/Image_corners!AE$2,-99)</f>
        <v>-99</v>
      </c>
      <c r="BD116" s="43">
        <f>IF(BB116=1,($S116-Image_corners!AE$4)/Image_corners!AE$2,-99)</f>
        <v>-99</v>
      </c>
      <c r="BE116" s="43">
        <f>IF(ISNA(VLOOKUP($A116,Min_pix_val_per_plot!$BZ$3:$CE$66,4,FALSE)),0,IF(OR(VLOOKUP($A116,Min_pix_val_per_plot!$BZ$3:$CE$66,4,FALSE)=0,VLOOKUP($A116,Min_pix_val_per_plot!$BZ$3:$CE$66,5,FALSE)=0,VLOOKUP($A116,Min_pix_val_per_plot!$BZ$3:$CE$66,6,FALSE)=0),0,IF(VLOOKUP($A116,Min_pix_val_per_plot!$BZ$3:$CE$66,2,FALSE)&lt;1200,0,1)))</f>
        <v>0</v>
      </c>
      <c r="BF116" s="43">
        <f>IF(BE116=1,($R116-Image_corners!AH$3)/Image_corners!AH$2,-99)</f>
        <v>-99</v>
      </c>
      <c r="BG116" s="43">
        <f>IF(BE116=1,($S116-Image_corners!AH$4)/Image_corners!AH$2,-99)</f>
        <v>-99</v>
      </c>
    </row>
    <row r="117" spans="1:59">
      <c r="A117" s="36">
        <v>113</v>
      </c>
      <c r="B117" s="36">
        <v>2515027.9909999999</v>
      </c>
      <c r="C117" s="36">
        <v>6861815.1189999999</v>
      </c>
      <c r="D117" s="36">
        <v>175.52796219999999</v>
      </c>
      <c r="E117" s="36">
        <v>1</v>
      </c>
      <c r="F117" s="36">
        <v>1</v>
      </c>
      <c r="G117" s="36">
        <v>2</v>
      </c>
      <c r="H117" s="39">
        <v>1577</v>
      </c>
      <c r="I117" s="39">
        <v>0.29169308814204198</v>
      </c>
      <c r="J117" s="39">
        <v>18.9670123291016</v>
      </c>
      <c r="K117" s="39">
        <v>13.158310169298501</v>
      </c>
      <c r="L117" s="39">
        <v>16.788405151367201</v>
      </c>
      <c r="M117" s="39">
        <v>5678</v>
      </c>
      <c r="N117" s="39">
        <v>0.417400493131384</v>
      </c>
      <c r="O117" s="39">
        <v>18.680009765625002</v>
      </c>
      <c r="P117" s="39">
        <v>12.1974616873394</v>
      </c>
      <c r="Q117" s="39">
        <v>16.0704486083985</v>
      </c>
      <c r="R117" s="41">
        <f t="shared" si="6"/>
        <v>357034.92933527945</v>
      </c>
      <c r="S117" s="41">
        <f t="shared" si="7"/>
        <v>6861888.2325254502</v>
      </c>
      <c r="T117" s="41">
        <f t="shared" si="8"/>
        <v>0.71795654296870026</v>
      </c>
      <c r="U117" s="41">
        <f t="shared" si="9"/>
        <v>-0.12570740498934202</v>
      </c>
      <c r="V117" s="41">
        <f t="shared" si="10"/>
        <v>1</v>
      </c>
      <c r="W117" s="41">
        <f t="shared" si="11"/>
        <v>1</v>
      </c>
      <c r="X117" s="43">
        <f>IF(ISNA(VLOOKUP($A117,Min_pix_val_per_plot!$A$3:$F$241,4,FALSE)),0,IF(OR(VLOOKUP($A117,Min_pix_val_per_plot!$A$3:$F$241,4,FALSE)=0,VLOOKUP($A117,Min_pix_val_per_plot!$A$3:$F$241,5,FALSE)=0,VLOOKUP($A117,Min_pix_val_per_plot!$A$3:$F$241,6,FALSE)=0),0,IF(VLOOKUP($A117,Min_pix_val_per_plot!$A$3:$F$241,2,FALSE)&lt;1200,0,1)))</f>
        <v>0</v>
      </c>
      <c r="Y117" s="43">
        <f>IF(X117=1,($R117-Image_corners!A$3)/Image_corners!A$2,-99)</f>
        <v>-99</v>
      </c>
      <c r="Z117" s="43">
        <f>IF(X117=1,($S117-Image_corners!A$4)/Image_corners!A$2,-99)</f>
        <v>-99</v>
      </c>
      <c r="AA117" s="43">
        <f>IF(ISNA(VLOOKUP($A117,Min_pix_val_per_plot!$H$3:$M$299,4,FALSE)),0,IF(OR(VLOOKUP($A117,Min_pix_val_per_plot!$H$3:$M$299,4,FALSE)=0,VLOOKUP($A117,Min_pix_val_per_plot!$H$3:$M$299,5,FALSE)=0,VLOOKUP($A117,Min_pix_val_per_plot!$H$3:$M$299,6,FALSE)=0),0,IF(VLOOKUP($A117,Min_pix_val_per_plot!$H$3:$M$299,2,FALSE)&lt;1200,0,1)))</f>
        <v>0</v>
      </c>
      <c r="AB117" s="43">
        <f>IF(AA117=1,($R117-Image_corners!D$3)/Image_corners!D$2,-99)</f>
        <v>-99</v>
      </c>
      <c r="AC117" s="43">
        <f>IF(AA117=1,($S117-Image_corners!D$4)/Image_corners!D$2,-99)</f>
        <v>-99</v>
      </c>
      <c r="AD117" s="43">
        <f>IF(ISNA(VLOOKUP($A117,Min_pix_val_per_plot!$O$3:$T$327,4,FALSE)),0,IF(OR(VLOOKUP($A117,Min_pix_val_per_plot!$O$3:$T$327,4,FALSE)=0,VLOOKUP($A117,Min_pix_val_per_plot!$O$3:$T$327,5,FALSE)=0,VLOOKUP($A117,Min_pix_val_per_plot!$O$3:$T$327,6,FALSE)=0),0,IF(VLOOKUP($A117,Min_pix_val_per_plot!$O$3:$T$327,2,FALSE)&lt;1200,0,1)))</f>
        <v>0</v>
      </c>
      <c r="AE117" s="43">
        <f>IF(AD117=1,($R117-Image_corners!G$3)/Image_corners!G$2,-99)</f>
        <v>-99</v>
      </c>
      <c r="AF117" s="43">
        <f>IF(AD117=1,($S117-Image_corners!G$4)/Image_corners!G$2,-99)</f>
        <v>-99</v>
      </c>
      <c r="AG117" s="43">
        <f>IF(ISNA(VLOOKUP($A117,Min_pix_val_per_plot!$V$3:$AA$335,4,FALSE)),0,IF(OR(VLOOKUP($A117,Min_pix_val_per_plot!$V$3:$AA$335,4,FALSE)=0,VLOOKUP($A117,Min_pix_val_per_plot!$V$3:$AA$335,5,FALSE)=0,VLOOKUP($A117,Min_pix_val_per_plot!$V$3:$AA$335,6,FALSE)=0),0,IF(VLOOKUP($A117,Min_pix_val_per_plot!$V$3:$AA$335,2,FALSE)&lt;1200,0,1)))</f>
        <v>0</v>
      </c>
      <c r="AH117" s="43">
        <f>IF(AG117=1,($R117-Image_corners!J$3)/Image_corners!J$2,-99)</f>
        <v>-99</v>
      </c>
      <c r="AI117" s="43">
        <f>IF(AG117=1,($S117-Image_corners!J$4)/Image_corners!J$2,-99)</f>
        <v>-99</v>
      </c>
      <c r="AJ117" s="43">
        <f>IF(ISNA(VLOOKUP($A117,Min_pix_val_per_plot!$AC$3:$AH$345,4,FALSE)),0,IF(OR(VLOOKUP($A117,Min_pix_val_per_plot!$AC$3:$AH$345,4,FALSE)=0,VLOOKUP($A117,Min_pix_val_per_plot!$AC$3:$AH$345,5,FALSE)=0,VLOOKUP($A117,Min_pix_val_per_plot!$AC$3:$AH$345,6,FALSE)=0),0,IF(VLOOKUP($A117,Min_pix_val_per_plot!$AC$3:$AH$345,2,FALSE)&lt;1200,0,1)))</f>
        <v>0</v>
      </c>
      <c r="AK117" s="43">
        <f>IF(AJ117=1,($R117-Image_corners!M$3)/Image_corners!M$2,-99)</f>
        <v>-99</v>
      </c>
      <c r="AL117" s="43">
        <f>IF(AJ117=1,($S117-Image_corners!M$4)/Image_corners!M$2,-99)</f>
        <v>-99</v>
      </c>
      <c r="AM117" s="43">
        <f>IF(ISNA(VLOOKUP($A117,Min_pix_val_per_plot!$AJ$3:$AO$325,4,FALSE)),0,IF(OR(VLOOKUP($A117,Min_pix_val_per_plot!$AJ$3:$AO$325,4,FALSE)=0,VLOOKUP($A117,Min_pix_val_per_plot!$AJ$3:$AO$325,5,FALSE)=0,VLOOKUP($A117,Min_pix_val_per_plot!$AJ$3:$AO$325,6,FALSE)=0),0,IF(VLOOKUP($A117,Min_pix_val_per_plot!$AJ$3:$AO$325,2,FALSE)&lt;1200,0,1)))</f>
        <v>0</v>
      </c>
      <c r="AN117" s="43">
        <f>IF(AM117=1,($R117-Image_corners!P$3)/Image_corners!P$2,-99)</f>
        <v>-99</v>
      </c>
      <c r="AO117" s="43">
        <f>IF(AM117=1,($S117-Image_corners!P$4)/Image_corners!P$2,-99)</f>
        <v>-99</v>
      </c>
      <c r="AP117" s="43">
        <f>IF(ISNA(VLOOKUP($A117,Min_pix_val_per_plot!$AQ$3:$AV$386,4,FALSE)),0,IF(OR(VLOOKUP($A117,Min_pix_val_per_plot!$AQ$3:$AV$386,4,FALSE)=0,VLOOKUP($A117,Min_pix_val_per_plot!$AQ$3:$AV$386,5,FALSE)=0,VLOOKUP($A117,Min_pix_val_per_plot!$AQ$3:$AV$386,6,FALSE)=0),0,IF(VLOOKUP($A117,Min_pix_val_per_plot!$AQ$3:$AV$386,2,FALSE)&lt;1200,0,1)))</f>
        <v>0</v>
      </c>
      <c r="AQ117" s="43">
        <f>IF(AP117=1,($R117-Image_corners!S$3)/Image_corners!S$2,-99)</f>
        <v>-99</v>
      </c>
      <c r="AR117" s="43">
        <f>IF(AP117=1,($S117-Image_corners!S$4)/Image_corners!S$2,-99)</f>
        <v>-99</v>
      </c>
      <c r="AS117" s="43">
        <f>IF(ISNA(VLOOKUP($A117,Min_pix_val_per_plot!$AX$3:$BC$331,4,FALSE)),0,IF(OR(VLOOKUP($A117,Min_pix_val_per_plot!$AX$3:$BC$331,4,FALSE)=0,VLOOKUP($A117,Min_pix_val_per_plot!$AX$3:$BC$331,5,FALSE)=0,VLOOKUP($A117,Min_pix_val_per_plot!$AX$3:$BC$331,6,FALSE)=0),0,IF(VLOOKUP($A117,Min_pix_val_per_plot!$AX$3:$BC$331,2,FALSE)&lt;1200,0,1)))</f>
        <v>0</v>
      </c>
      <c r="AT117" s="43">
        <f>IF(AS117=1,($R117-Image_corners!V$3)/Image_corners!V$2,-99)</f>
        <v>-99</v>
      </c>
      <c r="AU117" s="43">
        <f>IF(AS117=1,($S117-Image_corners!V$4)/Image_corners!V$2,-99)</f>
        <v>-99</v>
      </c>
      <c r="AV117" s="43">
        <f>IF(ISNA(VLOOKUP($A117,Min_pix_val_per_plot!$BE$3:$BJ$296,4,FALSE)),0,IF(OR(VLOOKUP($A117,Min_pix_val_per_plot!$BE$3:$BJ$296,4,FALSE)=0,VLOOKUP($A117,Min_pix_val_per_plot!$BE$3:$BJ$296,5,FALSE)=0,VLOOKUP($A117,Min_pix_val_per_plot!$BE$3:$BJ$296,6,FALSE)=0),0,IF(VLOOKUP($A117,Min_pix_val_per_plot!$BE$3:$BJ$296,2,FALSE)&lt;1200,0,1)))</f>
        <v>1</v>
      </c>
      <c r="AW117" s="43">
        <f>IF(AV117=1,($R117-Image_corners!Y$3)/Image_corners!Y$2,-99)</f>
        <v>2060.3586705588968</v>
      </c>
      <c r="AX117" s="43">
        <f>IF(AV117=1,($S117-Image_corners!Y$4)/Image_corners!Y$2,-99)</f>
        <v>-522.03494909964502</v>
      </c>
      <c r="AY117" s="43">
        <f>IF(ISNA(VLOOKUP($A117,Min_pix_val_per_plot!$BL$3:$BQ$59,4,FALSE)),0,IF(OR(VLOOKUP($A117,Min_pix_val_per_plot!$BL$3:$BQ$59,4,FALSE)=0,VLOOKUP($A117,Min_pix_val_per_plot!$BL$3:$BQ$59,5,FALSE)=0,VLOOKUP($A117,Min_pix_val_per_plot!$BL$3:$BQ$59,6,FALSE)=0),0,IF(VLOOKUP($A117,Min_pix_val_per_plot!$BL$3:$BQ$59,2,FALSE)&lt;1200,0,1)))</f>
        <v>0</v>
      </c>
      <c r="AZ117" s="43">
        <f>IF(AY117=1,($R117-Image_corners!AB$3)/Image_corners!AB$2,-99)</f>
        <v>-99</v>
      </c>
      <c r="BA117" s="43">
        <f>IF(AY117=1,($S117-Image_corners!AB$4)/Image_corners!AB$2,-99)</f>
        <v>-99</v>
      </c>
      <c r="BB117" s="43">
        <f>IF(ISNA(VLOOKUP($A117,Min_pix_val_per_plot!$BS$3:$BX$82,4,FALSE)),0,IF(OR(VLOOKUP($A117,Min_pix_val_per_plot!$BS$3:$BX$82,4,FALSE)=0,VLOOKUP($A117,Min_pix_val_per_plot!$BS$3:$BX$82,5,FALSE)=0,VLOOKUP($A117,Min_pix_val_per_plot!$BS$3:$BX$82,6,FALSE)=0),0,IF(VLOOKUP($A117,Min_pix_val_per_plot!$BS$3:$BX$82,2,FALSE)&lt;1200,0,1)))</f>
        <v>0</v>
      </c>
      <c r="BC117" s="43">
        <f>IF(BB117=1,($R117-Image_corners!AE$3)/Image_corners!AE$2,-99)</f>
        <v>-99</v>
      </c>
      <c r="BD117" s="43">
        <f>IF(BB117=1,($S117-Image_corners!AE$4)/Image_corners!AE$2,-99)</f>
        <v>-99</v>
      </c>
      <c r="BE117" s="43">
        <f>IF(ISNA(VLOOKUP($A117,Min_pix_val_per_plot!$BZ$3:$CE$66,4,FALSE)),0,IF(OR(VLOOKUP($A117,Min_pix_val_per_plot!$BZ$3:$CE$66,4,FALSE)=0,VLOOKUP($A117,Min_pix_val_per_plot!$BZ$3:$CE$66,5,FALSE)=0,VLOOKUP($A117,Min_pix_val_per_plot!$BZ$3:$CE$66,6,FALSE)=0),0,IF(VLOOKUP($A117,Min_pix_val_per_plot!$BZ$3:$CE$66,2,FALSE)&lt;1200,0,1)))</f>
        <v>0</v>
      </c>
      <c r="BF117" s="43">
        <f>IF(BE117=1,($R117-Image_corners!AH$3)/Image_corners!AH$2,-99)</f>
        <v>-99</v>
      </c>
      <c r="BG117" s="43">
        <f>IF(BE117=1,($S117-Image_corners!AH$4)/Image_corners!AH$2,-99)</f>
        <v>-99</v>
      </c>
    </row>
    <row r="118" spans="1:59">
      <c r="A118" s="36">
        <v>114</v>
      </c>
      <c r="B118" s="36">
        <v>2515151.6379999998</v>
      </c>
      <c r="C118" s="36">
        <v>6858017.0350000001</v>
      </c>
      <c r="D118" s="36">
        <v>171.9628415</v>
      </c>
      <c r="E118" s="36">
        <v>2</v>
      </c>
      <c r="F118" s="36">
        <v>0</v>
      </c>
      <c r="G118" s="36">
        <v>2</v>
      </c>
      <c r="H118" s="39">
        <v>411</v>
      </c>
      <c r="I118" s="39">
        <v>0.257907542579075</v>
      </c>
      <c r="J118" s="39">
        <v>19.5480059814453</v>
      </c>
      <c r="K118" s="39">
        <v>9.3683940249583895</v>
      </c>
      <c r="L118" s="39">
        <v>16.4146044921875</v>
      </c>
      <c r="M118" s="39">
        <v>879</v>
      </c>
      <c r="N118" s="39">
        <v>0.32081911262798601</v>
      </c>
      <c r="O118" s="39">
        <v>19.5170001220703</v>
      </c>
      <c r="P118" s="39">
        <v>8.4915092286792202</v>
      </c>
      <c r="Q118" s="39">
        <v>14.9644000244141</v>
      </c>
      <c r="R118" s="41">
        <f t="shared" si="6"/>
        <v>356983.22992758692</v>
      </c>
      <c r="S118" s="41">
        <f t="shared" si="7"/>
        <v>6858089.0962777194</v>
      </c>
      <c r="T118" s="41">
        <f t="shared" si="8"/>
        <v>1.4502044677733998</v>
      </c>
      <c r="U118" s="41">
        <f t="shared" si="9"/>
        <v>-6.2911570048911014E-2</v>
      </c>
      <c r="V118" s="41">
        <f t="shared" si="10"/>
        <v>1</v>
      </c>
      <c r="W118" s="41">
        <f t="shared" si="11"/>
        <v>1</v>
      </c>
      <c r="X118" s="43">
        <f>IF(ISNA(VLOOKUP($A118,Min_pix_val_per_plot!$A$3:$F$241,4,FALSE)),0,IF(OR(VLOOKUP($A118,Min_pix_val_per_plot!$A$3:$F$241,4,FALSE)=0,VLOOKUP($A118,Min_pix_val_per_plot!$A$3:$F$241,5,FALSE)=0,VLOOKUP($A118,Min_pix_val_per_plot!$A$3:$F$241,6,FALSE)=0),0,IF(VLOOKUP($A118,Min_pix_val_per_plot!$A$3:$F$241,2,FALSE)&lt;1200,0,1)))</f>
        <v>1</v>
      </c>
      <c r="Y118" s="43">
        <f>IF(X118=1,($R118-Image_corners!A$3)/Image_corners!A$2,-99)</f>
        <v>1956.9598551738309</v>
      </c>
      <c r="Z118" s="43">
        <f>IF(X118=1,($S118-Image_corners!A$4)/Image_corners!A$2,-99)</f>
        <v>-3596.3074445612729</v>
      </c>
      <c r="AA118" s="43">
        <f>IF(ISNA(VLOOKUP($A118,Min_pix_val_per_plot!$H$3:$M$299,4,FALSE)),0,IF(OR(VLOOKUP($A118,Min_pix_val_per_plot!$H$3:$M$299,4,FALSE)=0,VLOOKUP($A118,Min_pix_val_per_plot!$H$3:$M$299,5,FALSE)=0,VLOOKUP($A118,Min_pix_val_per_plot!$H$3:$M$299,6,FALSE)=0),0,IF(VLOOKUP($A118,Min_pix_val_per_plot!$H$3:$M$299,2,FALSE)&lt;1200,0,1)))</f>
        <v>0</v>
      </c>
      <c r="AB118" s="43">
        <f>IF(AA118=1,($R118-Image_corners!D$3)/Image_corners!D$2,-99)</f>
        <v>-99</v>
      </c>
      <c r="AC118" s="43">
        <f>IF(AA118=1,($S118-Image_corners!D$4)/Image_corners!D$2,-99)</f>
        <v>-99</v>
      </c>
      <c r="AD118" s="43">
        <f>IF(ISNA(VLOOKUP($A118,Min_pix_val_per_plot!$O$3:$T$327,4,FALSE)),0,IF(OR(VLOOKUP($A118,Min_pix_val_per_plot!$O$3:$T$327,4,FALSE)=0,VLOOKUP($A118,Min_pix_val_per_plot!$O$3:$T$327,5,FALSE)=0,VLOOKUP($A118,Min_pix_val_per_plot!$O$3:$T$327,6,FALSE)=0),0,IF(VLOOKUP($A118,Min_pix_val_per_plot!$O$3:$T$327,2,FALSE)&lt;1200,0,1)))</f>
        <v>0</v>
      </c>
      <c r="AE118" s="43">
        <f>IF(AD118=1,($R118-Image_corners!G$3)/Image_corners!G$2,-99)</f>
        <v>-99</v>
      </c>
      <c r="AF118" s="43">
        <f>IF(AD118=1,($S118-Image_corners!G$4)/Image_corners!G$2,-99)</f>
        <v>-99</v>
      </c>
      <c r="AG118" s="43">
        <f>IF(ISNA(VLOOKUP($A118,Min_pix_val_per_plot!$V$3:$AA$335,4,FALSE)),0,IF(OR(VLOOKUP($A118,Min_pix_val_per_plot!$V$3:$AA$335,4,FALSE)=0,VLOOKUP($A118,Min_pix_val_per_plot!$V$3:$AA$335,5,FALSE)=0,VLOOKUP($A118,Min_pix_val_per_plot!$V$3:$AA$335,6,FALSE)=0),0,IF(VLOOKUP($A118,Min_pix_val_per_plot!$V$3:$AA$335,2,FALSE)&lt;1200,0,1)))</f>
        <v>0</v>
      </c>
      <c r="AH118" s="43">
        <f>IF(AG118=1,($R118-Image_corners!J$3)/Image_corners!J$2,-99)</f>
        <v>-99</v>
      </c>
      <c r="AI118" s="43">
        <f>IF(AG118=1,($S118-Image_corners!J$4)/Image_corners!J$2,-99)</f>
        <v>-99</v>
      </c>
      <c r="AJ118" s="43">
        <f>IF(ISNA(VLOOKUP($A118,Min_pix_val_per_plot!$AC$3:$AH$345,4,FALSE)),0,IF(OR(VLOOKUP($A118,Min_pix_val_per_plot!$AC$3:$AH$345,4,FALSE)=0,VLOOKUP($A118,Min_pix_val_per_plot!$AC$3:$AH$345,5,FALSE)=0,VLOOKUP($A118,Min_pix_val_per_plot!$AC$3:$AH$345,6,FALSE)=0),0,IF(VLOOKUP($A118,Min_pix_val_per_plot!$AC$3:$AH$345,2,FALSE)&lt;1200,0,1)))</f>
        <v>0</v>
      </c>
      <c r="AK118" s="43">
        <f>IF(AJ118=1,($R118-Image_corners!M$3)/Image_corners!M$2,-99)</f>
        <v>-99</v>
      </c>
      <c r="AL118" s="43">
        <f>IF(AJ118=1,($S118-Image_corners!M$4)/Image_corners!M$2,-99)</f>
        <v>-99</v>
      </c>
      <c r="AM118" s="43">
        <f>IF(ISNA(VLOOKUP($A118,Min_pix_val_per_plot!$AJ$3:$AO$325,4,FALSE)),0,IF(OR(VLOOKUP($A118,Min_pix_val_per_plot!$AJ$3:$AO$325,4,FALSE)=0,VLOOKUP($A118,Min_pix_val_per_plot!$AJ$3:$AO$325,5,FALSE)=0,VLOOKUP($A118,Min_pix_val_per_plot!$AJ$3:$AO$325,6,FALSE)=0),0,IF(VLOOKUP($A118,Min_pix_val_per_plot!$AJ$3:$AO$325,2,FALSE)&lt;1200,0,1)))</f>
        <v>0</v>
      </c>
      <c r="AN118" s="43">
        <f>IF(AM118=1,($R118-Image_corners!P$3)/Image_corners!P$2,-99)</f>
        <v>-99</v>
      </c>
      <c r="AO118" s="43">
        <f>IF(AM118=1,($S118-Image_corners!P$4)/Image_corners!P$2,-99)</f>
        <v>-99</v>
      </c>
      <c r="AP118" s="43">
        <f>IF(ISNA(VLOOKUP($A118,Min_pix_val_per_plot!$AQ$3:$AV$386,4,FALSE)),0,IF(OR(VLOOKUP($A118,Min_pix_val_per_plot!$AQ$3:$AV$386,4,FALSE)=0,VLOOKUP($A118,Min_pix_val_per_plot!$AQ$3:$AV$386,5,FALSE)=0,VLOOKUP($A118,Min_pix_val_per_plot!$AQ$3:$AV$386,6,FALSE)=0),0,IF(VLOOKUP($A118,Min_pix_val_per_plot!$AQ$3:$AV$386,2,FALSE)&lt;1200,0,1)))</f>
        <v>0</v>
      </c>
      <c r="AQ118" s="43">
        <f>IF(AP118=1,($R118-Image_corners!S$3)/Image_corners!S$2,-99)</f>
        <v>-99</v>
      </c>
      <c r="AR118" s="43">
        <f>IF(AP118=1,($S118-Image_corners!S$4)/Image_corners!S$2,-99)</f>
        <v>-99</v>
      </c>
      <c r="AS118" s="43">
        <f>IF(ISNA(VLOOKUP($A118,Min_pix_val_per_plot!$AX$3:$BC$331,4,FALSE)),0,IF(OR(VLOOKUP($A118,Min_pix_val_per_plot!$AX$3:$BC$331,4,FALSE)=0,VLOOKUP($A118,Min_pix_val_per_plot!$AX$3:$BC$331,5,FALSE)=0,VLOOKUP($A118,Min_pix_val_per_plot!$AX$3:$BC$331,6,FALSE)=0),0,IF(VLOOKUP($A118,Min_pix_val_per_plot!$AX$3:$BC$331,2,FALSE)&lt;1200,0,1)))</f>
        <v>0</v>
      </c>
      <c r="AT118" s="43">
        <f>IF(AS118=1,($R118-Image_corners!V$3)/Image_corners!V$2,-99)</f>
        <v>-99</v>
      </c>
      <c r="AU118" s="43">
        <f>IF(AS118=1,($S118-Image_corners!V$4)/Image_corners!V$2,-99)</f>
        <v>-99</v>
      </c>
      <c r="AV118" s="43">
        <f>IF(ISNA(VLOOKUP($A118,Min_pix_val_per_plot!$BE$3:$BJ$296,4,FALSE)),0,IF(OR(VLOOKUP($A118,Min_pix_val_per_plot!$BE$3:$BJ$296,4,FALSE)=0,VLOOKUP($A118,Min_pix_val_per_plot!$BE$3:$BJ$296,5,FALSE)=0,VLOOKUP($A118,Min_pix_val_per_plot!$BE$3:$BJ$296,6,FALSE)=0),0,IF(VLOOKUP($A118,Min_pix_val_per_plot!$BE$3:$BJ$296,2,FALSE)&lt;1200,0,1)))</f>
        <v>0</v>
      </c>
      <c r="AW118" s="43">
        <f>IF(AV118=1,($R118-Image_corners!Y$3)/Image_corners!Y$2,-99)</f>
        <v>-99</v>
      </c>
      <c r="AX118" s="43">
        <f>IF(AV118=1,($S118-Image_corners!Y$4)/Image_corners!Y$2,-99)</f>
        <v>-99</v>
      </c>
      <c r="AY118" s="43">
        <f>IF(ISNA(VLOOKUP($A118,Min_pix_val_per_plot!$BL$3:$BQ$59,4,FALSE)),0,IF(OR(VLOOKUP($A118,Min_pix_val_per_plot!$BL$3:$BQ$59,4,FALSE)=0,VLOOKUP($A118,Min_pix_val_per_plot!$BL$3:$BQ$59,5,FALSE)=0,VLOOKUP($A118,Min_pix_val_per_plot!$BL$3:$BQ$59,6,FALSE)=0),0,IF(VLOOKUP($A118,Min_pix_val_per_plot!$BL$3:$BQ$59,2,FALSE)&lt;1200,0,1)))</f>
        <v>0</v>
      </c>
      <c r="AZ118" s="43">
        <f>IF(AY118=1,($R118-Image_corners!AB$3)/Image_corners!AB$2,-99)</f>
        <v>-99</v>
      </c>
      <c r="BA118" s="43">
        <f>IF(AY118=1,($S118-Image_corners!AB$4)/Image_corners!AB$2,-99)</f>
        <v>-99</v>
      </c>
      <c r="BB118" s="43">
        <f>IF(ISNA(VLOOKUP($A118,Min_pix_val_per_plot!$BS$3:$BX$82,4,FALSE)),0,IF(OR(VLOOKUP($A118,Min_pix_val_per_plot!$BS$3:$BX$82,4,FALSE)=0,VLOOKUP($A118,Min_pix_val_per_plot!$BS$3:$BX$82,5,FALSE)=0,VLOOKUP($A118,Min_pix_val_per_plot!$BS$3:$BX$82,6,FALSE)=0),0,IF(VLOOKUP($A118,Min_pix_val_per_plot!$BS$3:$BX$82,2,FALSE)&lt;1200,0,1)))</f>
        <v>0</v>
      </c>
      <c r="BC118" s="43">
        <f>IF(BB118=1,($R118-Image_corners!AE$3)/Image_corners!AE$2,-99)</f>
        <v>-99</v>
      </c>
      <c r="BD118" s="43">
        <f>IF(BB118=1,($S118-Image_corners!AE$4)/Image_corners!AE$2,-99)</f>
        <v>-99</v>
      </c>
      <c r="BE118" s="43">
        <f>IF(ISNA(VLOOKUP($A118,Min_pix_val_per_plot!$BZ$3:$CE$66,4,FALSE)),0,IF(OR(VLOOKUP($A118,Min_pix_val_per_plot!$BZ$3:$CE$66,4,FALSE)=0,VLOOKUP($A118,Min_pix_val_per_plot!$BZ$3:$CE$66,5,FALSE)=0,VLOOKUP($A118,Min_pix_val_per_plot!$BZ$3:$CE$66,6,FALSE)=0),0,IF(VLOOKUP($A118,Min_pix_val_per_plot!$BZ$3:$CE$66,2,FALSE)&lt;1200,0,1)))</f>
        <v>0</v>
      </c>
      <c r="BF118" s="43">
        <f>IF(BE118=1,($R118-Image_corners!AH$3)/Image_corners!AH$2,-99)</f>
        <v>-99</v>
      </c>
      <c r="BG118" s="43">
        <f>IF(BE118=1,($S118-Image_corners!AH$4)/Image_corners!AH$2,-99)</f>
        <v>-99</v>
      </c>
    </row>
    <row r="119" spans="1:59">
      <c r="A119" s="36">
        <v>115</v>
      </c>
      <c r="B119" s="36">
        <v>2515168.389</v>
      </c>
      <c r="C119" s="36">
        <v>6858740.727</v>
      </c>
      <c r="D119" s="36">
        <v>171.21864790000001</v>
      </c>
      <c r="E119" s="36">
        <v>2</v>
      </c>
      <c r="F119" s="36">
        <v>1</v>
      </c>
      <c r="G119" s="36">
        <v>1</v>
      </c>
      <c r="H119" s="39">
        <v>1551</v>
      </c>
      <c r="I119" s="39">
        <v>0.32237266279819499</v>
      </c>
      <c r="J119" s="39">
        <v>28.718004150390598</v>
      </c>
      <c r="K119" s="39">
        <v>15.5381402378827</v>
      </c>
      <c r="L119" s="39">
        <v>23.640497131347701</v>
      </c>
      <c r="M119" s="39">
        <v>2735</v>
      </c>
      <c r="N119" s="39">
        <v>0.37440585009140798</v>
      </c>
      <c r="O119" s="39">
        <v>28.0270098876953</v>
      </c>
      <c r="P119" s="39">
        <v>14.997144861360701</v>
      </c>
      <c r="Q119" s="39">
        <v>22.822008056640598</v>
      </c>
      <c r="R119" s="41">
        <f t="shared" si="6"/>
        <v>357033.34247935907</v>
      </c>
      <c r="S119" s="41">
        <f t="shared" si="7"/>
        <v>6858811.1288931156</v>
      </c>
      <c r="T119" s="41">
        <f t="shared" si="8"/>
        <v>0.8184890747071023</v>
      </c>
      <c r="U119" s="41">
        <f t="shared" si="9"/>
        <v>-5.203318729321299E-2</v>
      </c>
      <c r="V119" s="41">
        <f t="shared" si="10"/>
        <v>1</v>
      </c>
      <c r="W119" s="41">
        <f t="shared" si="11"/>
        <v>0</v>
      </c>
      <c r="X119" s="43">
        <f>IF(ISNA(VLOOKUP($A119,Min_pix_val_per_plot!$A$3:$F$241,4,FALSE)),0,IF(OR(VLOOKUP($A119,Min_pix_val_per_plot!$A$3:$F$241,4,FALSE)=0,VLOOKUP($A119,Min_pix_val_per_plot!$A$3:$F$241,5,FALSE)=0,VLOOKUP($A119,Min_pix_val_per_plot!$A$3:$F$241,6,FALSE)=0),0,IF(VLOOKUP($A119,Min_pix_val_per_plot!$A$3:$F$241,2,FALSE)&lt;1200,0,1)))</f>
        <v>0</v>
      </c>
      <c r="Y119" s="43">
        <f>IF(X119=1,($R119-Image_corners!A$3)/Image_corners!A$2,-99)</f>
        <v>-99</v>
      </c>
      <c r="Z119" s="43">
        <f>IF(X119=1,($S119-Image_corners!A$4)/Image_corners!A$2,-99)</f>
        <v>-99</v>
      </c>
      <c r="AA119" s="43">
        <f>IF(ISNA(VLOOKUP($A119,Min_pix_val_per_plot!$H$3:$M$299,4,FALSE)),0,IF(OR(VLOOKUP($A119,Min_pix_val_per_plot!$H$3:$M$299,4,FALSE)=0,VLOOKUP($A119,Min_pix_val_per_plot!$H$3:$M$299,5,FALSE)=0,VLOOKUP($A119,Min_pix_val_per_plot!$H$3:$M$299,6,FALSE)=0),0,IF(VLOOKUP($A119,Min_pix_val_per_plot!$H$3:$M$299,2,FALSE)&lt;1200,0,1)))</f>
        <v>0</v>
      </c>
      <c r="AB119" s="43">
        <f>IF(AA119=1,($R119-Image_corners!D$3)/Image_corners!D$2,-99)</f>
        <v>-99</v>
      </c>
      <c r="AC119" s="43">
        <f>IF(AA119=1,($S119-Image_corners!D$4)/Image_corners!D$2,-99)</f>
        <v>-99</v>
      </c>
      <c r="AD119" s="43">
        <f>IF(ISNA(VLOOKUP($A119,Min_pix_val_per_plot!$O$3:$T$327,4,FALSE)),0,IF(OR(VLOOKUP($A119,Min_pix_val_per_plot!$O$3:$T$327,4,FALSE)=0,VLOOKUP($A119,Min_pix_val_per_plot!$O$3:$T$327,5,FALSE)=0,VLOOKUP($A119,Min_pix_val_per_plot!$O$3:$T$327,6,FALSE)=0),0,IF(VLOOKUP($A119,Min_pix_val_per_plot!$O$3:$T$327,2,FALSE)&lt;1200,0,1)))</f>
        <v>0</v>
      </c>
      <c r="AE119" s="43">
        <f>IF(AD119=1,($R119-Image_corners!G$3)/Image_corners!G$2,-99)</f>
        <v>-99</v>
      </c>
      <c r="AF119" s="43">
        <f>IF(AD119=1,($S119-Image_corners!G$4)/Image_corners!G$2,-99)</f>
        <v>-99</v>
      </c>
      <c r="AG119" s="43">
        <f>IF(ISNA(VLOOKUP($A119,Min_pix_val_per_plot!$V$3:$AA$335,4,FALSE)),0,IF(OR(VLOOKUP($A119,Min_pix_val_per_plot!$V$3:$AA$335,4,FALSE)=0,VLOOKUP($A119,Min_pix_val_per_plot!$V$3:$AA$335,5,FALSE)=0,VLOOKUP($A119,Min_pix_val_per_plot!$V$3:$AA$335,6,FALSE)=0),0,IF(VLOOKUP($A119,Min_pix_val_per_plot!$V$3:$AA$335,2,FALSE)&lt;1200,0,1)))</f>
        <v>0</v>
      </c>
      <c r="AH119" s="43">
        <f>IF(AG119=1,($R119-Image_corners!J$3)/Image_corners!J$2,-99)</f>
        <v>-99</v>
      </c>
      <c r="AI119" s="43">
        <f>IF(AG119=1,($S119-Image_corners!J$4)/Image_corners!J$2,-99)</f>
        <v>-99</v>
      </c>
      <c r="AJ119" s="43">
        <f>IF(ISNA(VLOOKUP($A119,Min_pix_val_per_plot!$AC$3:$AH$345,4,FALSE)),0,IF(OR(VLOOKUP($A119,Min_pix_val_per_plot!$AC$3:$AH$345,4,FALSE)=0,VLOOKUP($A119,Min_pix_val_per_plot!$AC$3:$AH$345,5,FALSE)=0,VLOOKUP($A119,Min_pix_val_per_plot!$AC$3:$AH$345,6,FALSE)=0),0,IF(VLOOKUP($A119,Min_pix_val_per_plot!$AC$3:$AH$345,2,FALSE)&lt;1200,0,1)))</f>
        <v>0</v>
      </c>
      <c r="AK119" s="43">
        <f>IF(AJ119=1,($R119-Image_corners!M$3)/Image_corners!M$2,-99)</f>
        <v>-99</v>
      </c>
      <c r="AL119" s="43">
        <f>IF(AJ119=1,($S119-Image_corners!M$4)/Image_corners!M$2,-99)</f>
        <v>-99</v>
      </c>
      <c r="AM119" s="43">
        <f>IF(ISNA(VLOOKUP($A119,Min_pix_val_per_plot!$AJ$3:$AO$325,4,FALSE)),0,IF(OR(VLOOKUP($A119,Min_pix_val_per_plot!$AJ$3:$AO$325,4,FALSE)=0,VLOOKUP($A119,Min_pix_val_per_plot!$AJ$3:$AO$325,5,FALSE)=0,VLOOKUP($A119,Min_pix_val_per_plot!$AJ$3:$AO$325,6,FALSE)=0),0,IF(VLOOKUP($A119,Min_pix_val_per_plot!$AJ$3:$AO$325,2,FALSE)&lt;1200,0,1)))</f>
        <v>0</v>
      </c>
      <c r="AN119" s="43">
        <f>IF(AM119=1,($R119-Image_corners!P$3)/Image_corners!P$2,-99)</f>
        <v>-99</v>
      </c>
      <c r="AO119" s="43">
        <f>IF(AM119=1,($S119-Image_corners!P$4)/Image_corners!P$2,-99)</f>
        <v>-99</v>
      </c>
      <c r="AP119" s="43">
        <f>IF(ISNA(VLOOKUP($A119,Min_pix_val_per_plot!$AQ$3:$AV$386,4,FALSE)),0,IF(OR(VLOOKUP($A119,Min_pix_val_per_plot!$AQ$3:$AV$386,4,FALSE)=0,VLOOKUP($A119,Min_pix_val_per_plot!$AQ$3:$AV$386,5,FALSE)=0,VLOOKUP($A119,Min_pix_val_per_plot!$AQ$3:$AV$386,6,FALSE)=0),0,IF(VLOOKUP($A119,Min_pix_val_per_plot!$AQ$3:$AV$386,2,FALSE)&lt;1200,0,1)))</f>
        <v>0</v>
      </c>
      <c r="AQ119" s="43">
        <f>IF(AP119=1,($R119-Image_corners!S$3)/Image_corners!S$2,-99)</f>
        <v>-99</v>
      </c>
      <c r="AR119" s="43">
        <f>IF(AP119=1,($S119-Image_corners!S$4)/Image_corners!S$2,-99)</f>
        <v>-99</v>
      </c>
      <c r="AS119" s="43">
        <f>IF(ISNA(VLOOKUP($A119,Min_pix_val_per_plot!$AX$3:$BC$331,4,FALSE)),0,IF(OR(VLOOKUP($A119,Min_pix_val_per_plot!$AX$3:$BC$331,4,FALSE)=0,VLOOKUP($A119,Min_pix_val_per_plot!$AX$3:$BC$331,5,FALSE)=0,VLOOKUP($A119,Min_pix_val_per_plot!$AX$3:$BC$331,6,FALSE)=0),0,IF(VLOOKUP($A119,Min_pix_val_per_plot!$AX$3:$BC$331,2,FALSE)&lt;1200,0,1)))</f>
        <v>0</v>
      </c>
      <c r="AT119" s="43">
        <f>IF(AS119=1,($R119-Image_corners!V$3)/Image_corners!V$2,-99)</f>
        <v>-99</v>
      </c>
      <c r="AU119" s="43">
        <f>IF(AS119=1,($S119-Image_corners!V$4)/Image_corners!V$2,-99)</f>
        <v>-99</v>
      </c>
      <c r="AV119" s="43">
        <f>IF(ISNA(VLOOKUP($A119,Min_pix_val_per_plot!$BE$3:$BJ$296,4,FALSE)),0,IF(OR(VLOOKUP($A119,Min_pix_val_per_plot!$BE$3:$BJ$296,4,FALSE)=0,VLOOKUP($A119,Min_pix_val_per_plot!$BE$3:$BJ$296,5,FALSE)=0,VLOOKUP($A119,Min_pix_val_per_plot!$BE$3:$BJ$296,6,FALSE)=0),0,IF(VLOOKUP($A119,Min_pix_val_per_plot!$BE$3:$BJ$296,2,FALSE)&lt;1200,0,1)))</f>
        <v>0</v>
      </c>
      <c r="AW119" s="43">
        <f>IF(AV119=1,($R119-Image_corners!Y$3)/Image_corners!Y$2,-99)</f>
        <v>-99</v>
      </c>
      <c r="AX119" s="43">
        <f>IF(AV119=1,($S119-Image_corners!Y$4)/Image_corners!Y$2,-99)</f>
        <v>-99</v>
      </c>
      <c r="AY119" s="43">
        <f>IF(ISNA(VLOOKUP($A119,Min_pix_val_per_plot!$BL$3:$BQ$59,4,FALSE)),0,IF(OR(VLOOKUP($A119,Min_pix_val_per_plot!$BL$3:$BQ$59,4,FALSE)=0,VLOOKUP($A119,Min_pix_val_per_plot!$BL$3:$BQ$59,5,FALSE)=0,VLOOKUP($A119,Min_pix_val_per_plot!$BL$3:$BQ$59,6,FALSE)=0),0,IF(VLOOKUP($A119,Min_pix_val_per_plot!$BL$3:$BQ$59,2,FALSE)&lt;1200,0,1)))</f>
        <v>0</v>
      </c>
      <c r="AZ119" s="43">
        <f>IF(AY119=1,($R119-Image_corners!AB$3)/Image_corners!AB$2,-99)</f>
        <v>-99</v>
      </c>
      <c r="BA119" s="43">
        <f>IF(AY119=1,($S119-Image_corners!AB$4)/Image_corners!AB$2,-99)</f>
        <v>-99</v>
      </c>
      <c r="BB119" s="43">
        <f>IF(ISNA(VLOOKUP($A119,Min_pix_val_per_plot!$BS$3:$BX$82,4,FALSE)),0,IF(OR(VLOOKUP($A119,Min_pix_val_per_plot!$BS$3:$BX$82,4,FALSE)=0,VLOOKUP($A119,Min_pix_val_per_plot!$BS$3:$BX$82,5,FALSE)=0,VLOOKUP($A119,Min_pix_val_per_plot!$BS$3:$BX$82,6,FALSE)=0),0,IF(VLOOKUP($A119,Min_pix_val_per_plot!$BS$3:$BX$82,2,FALSE)&lt;1200,0,1)))</f>
        <v>0</v>
      </c>
      <c r="BC119" s="43">
        <f>IF(BB119=1,($R119-Image_corners!AE$3)/Image_corners!AE$2,-99)</f>
        <v>-99</v>
      </c>
      <c r="BD119" s="43">
        <f>IF(BB119=1,($S119-Image_corners!AE$4)/Image_corners!AE$2,-99)</f>
        <v>-99</v>
      </c>
      <c r="BE119" s="43">
        <f>IF(ISNA(VLOOKUP($A119,Min_pix_val_per_plot!$BZ$3:$CE$66,4,FALSE)),0,IF(OR(VLOOKUP($A119,Min_pix_val_per_plot!$BZ$3:$CE$66,4,FALSE)=0,VLOOKUP($A119,Min_pix_val_per_plot!$BZ$3:$CE$66,5,FALSE)=0,VLOOKUP($A119,Min_pix_val_per_plot!$BZ$3:$CE$66,6,FALSE)=0),0,IF(VLOOKUP($A119,Min_pix_val_per_plot!$BZ$3:$CE$66,2,FALSE)&lt;1200,0,1)))</f>
        <v>0</v>
      </c>
      <c r="BF119" s="43">
        <f>IF(BE119=1,($R119-Image_corners!AH$3)/Image_corners!AH$2,-99)</f>
        <v>-99</v>
      </c>
      <c r="BG119" s="43">
        <f>IF(BE119=1,($S119-Image_corners!AH$4)/Image_corners!AH$2,-99)</f>
        <v>-99</v>
      </c>
    </row>
    <row r="120" spans="1:59">
      <c r="A120" s="36">
        <v>116</v>
      </c>
      <c r="B120" s="36">
        <v>2515176.6860000002</v>
      </c>
      <c r="C120" s="36">
        <v>6858809.4890000001</v>
      </c>
      <c r="D120" s="36">
        <v>163.51276799999999</v>
      </c>
      <c r="E120" s="36">
        <v>3</v>
      </c>
      <c r="F120" s="36">
        <v>0</v>
      </c>
      <c r="G120" s="36">
        <v>2</v>
      </c>
      <c r="H120" s="39">
        <v>1191</v>
      </c>
      <c r="I120" s="39">
        <v>0.23425692695214101</v>
      </c>
      <c r="J120" s="39">
        <v>19.045000000000002</v>
      </c>
      <c r="K120" s="39">
        <v>13.5585946608426</v>
      </c>
      <c r="L120" s="39">
        <v>17.489306945800799</v>
      </c>
      <c r="M120" s="39">
        <v>2572</v>
      </c>
      <c r="N120" s="39">
        <v>0.31065318818040399</v>
      </c>
      <c r="O120" s="39">
        <v>18.199998779296902</v>
      </c>
      <c r="P120" s="39">
        <v>12.585666170330001</v>
      </c>
      <c r="Q120" s="39">
        <v>16.605205078125</v>
      </c>
      <c r="R120" s="41">
        <f t="shared" si="6"/>
        <v>357044.80116397928</v>
      </c>
      <c r="S120" s="41">
        <f t="shared" si="7"/>
        <v>6858879.4238491785</v>
      </c>
      <c r="T120" s="41">
        <f t="shared" si="8"/>
        <v>0.88410186767579901</v>
      </c>
      <c r="U120" s="41">
        <f t="shared" si="9"/>
        <v>-7.6396261228262985E-2</v>
      </c>
      <c r="V120" s="41">
        <f t="shared" si="10"/>
        <v>1</v>
      </c>
      <c r="W120" s="41">
        <f t="shared" si="11"/>
        <v>1</v>
      </c>
      <c r="X120" s="43">
        <f>IF(ISNA(VLOOKUP($A120,Min_pix_val_per_plot!$A$3:$F$241,4,FALSE)),0,IF(OR(VLOOKUP($A120,Min_pix_val_per_plot!$A$3:$F$241,4,FALSE)=0,VLOOKUP($A120,Min_pix_val_per_plot!$A$3:$F$241,5,FALSE)=0,VLOOKUP($A120,Min_pix_val_per_plot!$A$3:$F$241,6,FALSE)=0),0,IF(VLOOKUP($A120,Min_pix_val_per_plot!$A$3:$F$241,2,FALSE)&lt;1200,0,1)))</f>
        <v>0</v>
      </c>
      <c r="Y120" s="43">
        <f>IF(X120=1,($R120-Image_corners!A$3)/Image_corners!A$2,-99)</f>
        <v>-99</v>
      </c>
      <c r="Z120" s="43">
        <f>IF(X120=1,($S120-Image_corners!A$4)/Image_corners!A$2,-99)</f>
        <v>-99</v>
      </c>
      <c r="AA120" s="43">
        <f>IF(ISNA(VLOOKUP($A120,Min_pix_val_per_plot!$H$3:$M$299,4,FALSE)),0,IF(OR(VLOOKUP($A120,Min_pix_val_per_plot!$H$3:$M$299,4,FALSE)=0,VLOOKUP($A120,Min_pix_val_per_plot!$H$3:$M$299,5,FALSE)=0,VLOOKUP($A120,Min_pix_val_per_plot!$H$3:$M$299,6,FALSE)=0),0,IF(VLOOKUP($A120,Min_pix_val_per_plot!$H$3:$M$299,2,FALSE)&lt;1200,0,1)))</f>
        <v>1</v>
      </c>
      <c r="AB120" s="43">
        <f>IF(AA120=1,($R120-Image_corners!D$3)/Image_corners!D$2,-99)</f>
        <v>2080.1023279585643</v>
      </c>
      <c r="AC120" s="43">
        <f>IF(AA120=1,($S120-Image_corners!D$4)/Image_corners!D$2,-99)</f>
        <v>-2965.6523016430438</v>
      </c>
      <c r="AD120" s="43">
        <f>IF(ISNA(VLOOKUP($A120,Min_pix_val_per_plot!$O$3:$T$327,4,FALSE)),0,IF(OR(VLOOKUP($A120,Min_pix_val_per_plot!$O$3:$T$327,4,FALSE)=0,VLOOKUP($A120,Min_pix_val_per_plot!$O$3:$T$327,5,FALSE)=0,VLOOKUP($A120,Min_pix_val_per_plot!$O$3:$T$327,6,FALSE)=0),0,IF(VLOOKUP($A120,Min_pix_val_per_plot!$O$3:$T$327,2,FALSE)&lt;1200,0,1)))</f>
        <v>0</v>
      </c>
      <c r="AE120" s="43">
        <f>IF(AD120=1,($R120-Image_corners!G$3)/Image_corners!G$2,-99)</f>
        <v>-99</v>
      </c>
      <c r="AF120" s="43">
        <f>IF(AD120=1,($S120-Image_corners!G$4)/Image_corners!G$2,-99)</f>
        <v>-99</v>
      </c>
      <c r="AG120" s="43">
        <f>IF(ISNA(VLOOKUP($A120,Min_pix_val_per_plot!$V$3:$AA$335,4,FALSE)),0,IF(OR(VLOOKUP($A120,Min_pix_val_per_plot!$V$3:$AA$335,4,FALSE)=0,VLOOKUP($A120,Min_pix_val_per_plot!$V$3:$AA$335,5,FALSE)=0,VLOOKUP($A120,Min_pix_val_per_plot!$V$3:$AA$335,6,FALSE)=0),0,IF(VLOOKUP($A120,Min_pix_val_per_plot!$V$3:$AA$335,2,FALSE)&lt;1200,0,1)))</f>
        <v>0</v>
      </c>
      <c r="AH120" s="43">
        <f>IF(AG120=1,($R120-Image_corners!J$3)/Image_corners!J$2,-99)</f>
        <v>-99</v>
      </c>
      <c r="AI120" s="43">
        <f>IF(AG120=1,($S120-Image_corners!J$4)/Image_corners!J$2,-99)</f>
        <v>-99</v>
      </c>
      <c r="AJ120" s="43">
        <f>IF(ISNA(VLOOKUP($A120,Min_pix_val_per_plot!$AC$3:$AH$345,4,FALSE)),0,IF(OR(VLOOKUP($A120,Min_pix_val_per_plot!$AC$3:$AH$345,4,FALSE)=0,VLOOKUP($A120,Min_pix_val_per_plot!$AC$3:$AH$345,5,FALSE)=0,VLOOKUP($A120,Min_pix_val_per_plot!$AC$3:$AH$345,6,FALSE)=0),0,IF(VLOOKUP($A120,Min_pix_val_per_plot!$AC$3:$AH$345,2,FALSE)&lt;1200,0,1)))</f>
        <v>0</v>
      </c>
      <c r="AK120" s="43">
        <f>IF(AJ120=1,($R120-Image_corners!M$3)/Image_corners!M$2,-99)</f>
        <v>-99</v>
      </c>
      <c r="AL120" s="43">
        <f>IF(AJ120=1,($S120-Image_corners!M$4)/Image_corners!M$2,-99)</f>
        <v>-99</v>
      </c>
      <c r="AM120" s="43">
        <f>IF(ISNA(VLOOKUP($A120,Min_pix_val_per_plot!$AJ$3:$AO$325,4,FALSE)),0,IF(OR(VLOOKUP($A120,Min_pix_val_per_plot!$AJ$3:$AO$325,4,FALSE)=0,VLOOKUP($A120,Min_pix_val_per_plot!$AJ$3:$AO$325,5,FALSE)=0,VLOOKUP($A120,Min_pix_val_per_plot!$AJ$3:$AO$325,6,FALSE)=0),0,IF(VLOOKUP($A120,Min_pix_val_per_plot!$AJ$3:$AO$325,2,FALSE)&lt;1200,0,1)))</f>
        <v>0</v>
      </c>
      <c r="AN120" s="43">
        <f>IF(AM120=1,($R120-Image_corners!P$3)/Image_corners!P$2,-99)</f>
        <v>-99</v>
      </c>
      <c r="AO120" s="43">
        <f>IF(AM120=1,($S120-Image_corners!P$4)/Image_corners!P$2,-99)</f>
        <v>-99</v>
      </c>
      <c r="AP120" s="43">
        <f>IF(ISNA(VLOOKUP($A120,Min_pix_val_per_plot!$AQ$3:$AV$386,4,FALSE)),0,IF(OR(VLOOKUP($A120,Min_pix_val_per_plot!$AQ$3:$AV$386,4,FALSE)=0,VLOOKUP($A120,Min_pix_val_per_plot!$AQ$3:$AV$386,5,FALSE)=0,VLOOKUP($A120,Min_pix_val_per_plot!$AQ$3:$AV$386,6,FALSE)=0),0,IF(VLOOKUP($A120,Min_pix_val_per_plot!$AQ$3:$AV$386,2,FALSE)&lt;1200,0,1)))</f>
        <v>0</v>
      </c>
      <c r="AQ120" s="43">
        <f>IF(AP120=1,($R120-Image_corners!S$3)/Image_corners!S$2,-99)</f>
        <v>-99</v>
      </c>
      <c r="AR120" s="43">
        <f>IF(AP120=1,($S120-Image_corners!S$4)/Image_corners!S$2,-99)</f>
        <v>-99</v>
      </c>
      <c r="AS120" s="43">
        <f>IF(ISNA(VLOOKUP($A120,Min_pix_val_per_plot!$AX$3:$BC$331,4,FALSE)),0,IF(OR(VLOOKUP($A120,Min_pix_val_per_plot!$AX$3:$BC$331,4,FALSE)=0,VLOOKUP($A120,Min_pix_val_per_plot!$AX$3:$BC$331,5,FALSE)=0,VLOOKUP($A120,Min_pix_val_per_plot!$AX$3:$BC$331,6,FALSE)=0),0,IF(VLOOKUP($A120,Min_pix_val_per_plot!$AX$3:$BC$331,2,FALSE)&lt;1200,0,1)))</f>
        <v>0</v>
      </c>
      <c r="AT120" s="43">
        <f>IF(AS120=1,($R120-Image_corners!V$3)/Image_corners!V$2,-99)</f>
        <v>-99</v>
      </c>
      <c r="AU120" s="43">
        <f>IF(AS120=1,($S120-Image_corners!V$4)/Image_corners!V$2,-99)</f>
        <v>-99</v>
      </c>
      <c r="AV120" s="43">
        <f>IF(ISNA(VLOOKUP($A120,Min_pix_val_per_plot!$BE$3:$BJ$296,4,FALSE)),0,IF(OR(VLOOKUP($A120,Min_pix_val_per_plot!$BE$3:$BJ$296,4,FALSE)=0,VLOOKUP($A120,Min_pix_val_per_plot!$BE$3:$BJ$296,5,FALSE)=0,VLOOKUP($A120,Min_pix_val_per_plot!$BE$3:$BJ$296,6,FALSE)=0),0,IF(VLOOKUP($A120,Min_pix_val_per_plot!$BE$3:$BJ$296,2,FALSE)&lt;1200,0,1)))</f>
        <v>0</v>
      </c>
      <c r="AW120" s="43">
        <f>IF(AV120=1,($R120-Image_corners!Y$3)/Image_corners!Y$2,-99)</f>
        <v>-99</v>
      </c>
      <c r="AX120" s="43">
        <f>IF(AV120=1,($S120-Image_corners!Y$4)/Image_corners!Y$2,-99)</f>
        <v>-99</v>
      </c>
      <c r="AY120" s="43">
        <f>IF(ISNA(VLOOKUP($A120,Min_pix_val_per_plot!$BL$3:$BQ$59,4,FALSE)),0,IF(OR(VLOOKUP($A120,Min_pix_val_per_plot!$BL$3:$BQ$59,4,FALSE)=0,VLOOKUP($A120,Min_pix_val_per_plot!$BL$3:$BQ$59,5,FALSE)=0,VLOOKUP($A120,Min_pix_val_per_plot!$BL$3:$BQ$59,6,FALSE)=0),0,IF(VLOOKUP($A120,Min_pix_val_per_plot!$BL$3:$BQ$59,2,FALSE)&lt;1200,0,1)))</f>
        <v>0</v>
      </c>
      <c r="AZ120" s="43">
        <f>IF(AY120=1,($R120-Image_corners!AB$3)/Image_corners!AB$2,-99)</f>
        <v>-99</v>
      </c>
      <c r="BA120" s="43">
        <f>IF(AY120=1,($S120-Image_corners!AB$4)/Image_corners!AB$2,-99)</f>
        <v>-99</v>
      </c>
      <c r="BB120" s="43">
        <f>IF(ISNA(VLOOKUP($A120,Min_pix_val_per_plot!$BS$3:$BX$82,4,FALSE)),0,IF(OR(VLOOKUP($A120,Min_pix_val_per_plot!$BS$3:$BX$82,4,FALSE)=0,VLOOKUP($A120,Min_pix_val_per_plot!$BS$3:$BX$82,5,FALSE)=0,VLOOKUP($A120,Min_pix_val_per_plot!$BS$3:$BX$82,6,FALSE)=0),0,IF(VLOOKUP($A120,Min_pix_val_per_plot!$BS$3:$BX$82,2,FALSE)&lt;1200,0,1)))</f>
        <v>0</v>
      </c>
      <c r="BC120" s="43">
        <f>IF(BB120=1,($R120-Image_corners!AE$3)/Image_corners!AE$2,-99)</f>
        <v>-99</v>
      </c>
      <c r="BD120" s="43">
        <f>IF(BB120=1,($S120-Image_corners!AE$4)/Image_corners!AE$2,-99)</f>
        <v>-99</v>
      </c>
      <c r="BE120" s="43">
        <f>IF(ISNA(VLOOKUP($A120,Min_pix_val_per_plot!$BZ$3:$CE$66,4,FALSE)),0,IF(OR(VLOOKUP($A120,Min_pix_val_per_plot!$BZ$3:$CE$66,4,FALSE)=0,VLOOKUP($A120,Min_pix_val_per_plot!$BZ$3:$CE$66,5,FALSE)=0,VLOOKUP($A120,Min_pix_val_per_plot!$BZ$3:$CE$66,6,FALSE)=0),0,IF(VLOOKUP($A120,Min_pix_val_per_plot!$BZ$3:$CE$66,2,FALSE)&lt;1200,0,1)))</f>
        <v>0</v>
      </c>
      <c r="BF120" s="43">
        <f>IF(BE120=1,($R120-Image_corners!AH$3)/Image_corners!AH$2,-99)</f>
        <v>-99</v>
      </c>
      <c r="BG120" s="43">
        <f>IF(BE120=1,($S120-Image_corners!AH$4)/Image_corners!AH$2,-99)</f>
        <v>-99</v>
      </c>
    </row>
    <row r="121" spans="1:59">
      <c r="A121" s="36">
        <v>117</v>
      </c>
      <c r="B121" s="36">
        <v>2515173.5380000002</v>
      </c>
      <c r="C121" s="36">
        <v>6858974.6600000001</v>
      </c>
      <c r="D121" s="36">
        <v>161.9460728</v>
      </c>
      <c r="E121" s="36">
        <v>1</v>
      </c>
      <c r="F121" s="36">
        <v>0</v>
      </c>
      <c r="G121" s="36">
        <v>1</v>
      </c>
      <c r="H121" s="39">
        <v>1117</v>
      </c>
      <c r="I121" s="39">
        <v>0.47538048343778</v>
      </c>
      <c r="J121" s="39">
        <v>23.129991455078098</v>
      </c>
      <c r="K121" s="39">
        <v>16.330956607336901</v>
      </c>
      <c r="L121" s="39">
        <v>21.615751190185598</v>
      </c>
      <c r="M121" s="39">
        <v>3373</v>
      </c>
      <c r="N121" s="39">
        <v>0.557663800770827</v>
      </c>
      <c r="O121" s="39">
        <v>22.8789996337891</v>
      </c>
      <c r="P121" s="39">
        <v>16.060541495970099</v>
      </c>
      <c r="Q121" s="39">
        <v>21.451452178955101</v>
      </c>
      <c r="R121" s="41">
        <f t="shared" si="6"/>
        <v>357049.27590499906</v>
      </c>
      <c r="S121" s="41">
        <f t="shared" si="7"/>
        <v>6859044.5377593748</v>
      </c>
      <c r="T121" s="41">
        <f t="shared" si="8"/>
        <v>0.16429901123049717</v>
      </c>
      <c r="U121" s="41">
        <f t="shared" si="9"/>
        <v>-8.2283317333047001E-2</v>
      </c>
      <c r="V121" s="41">
        <f t="shared" si="10"/>
        <v>1</v>
      </c>
      <c r="W121" s="41">
        <f t="shared" si="11"/>
        <v>1</v>
      </c>
      <c r="X121" s="43">
        <f>IF(ISNA(VLOOKUP($A121,Min_pix_val_per_plot!$A$3:$F$241,4,FALSE)),0,IF(OR(VLOOKUP($A121,Min_pix_val_per_plot!$A$3:$F$241,4,FALSE)=0,VLOOKUP($A121,Min_pix_val_per_plot!$A$3:$F$241,5,FALSE)=0,VLOOKUP($A121,Min_pix_val_per_plot!$A$3:$F$241,6,FALSE)=0),0,IF(VLOOKUP($A121,Min_pix_val_per_plot!$A$3:$F$241,2,FALSE)&lt;1200,0,1)))</f>
        <v>0</v>
      </c>
      <c r="Y121" s="43">
        <f>IF(X121=1,($R121-Image_corners!A$3)/Image_corners!A$2,-99)</f>
        <v>-99</v>
      </c>
      <c r="Z121" s="43">
        <f>IF(X121=1,($S121-Image_corners!A$4)/Image_corners!A$2,-99)</f>
        <v>-99</v>
      </c>
      <c r="AA121" s="43">
        <f>IF(ISNA(VLOOKUP($A121,Min_pix_val_per_plot!$H$3:$M$299,4,FALSE)),0,IF(OR(VLOOKUP($A121,Min_pix_val_per_plot!$H$3:$M$299,4,FALSE)=0,VLOOKUP($A121,Min_pix_val_per_plot!$H$3:$M$299,5,FALSE)=0,VLOOKUP($A121,Min_pix_val_per_plot!$H$3:$M$299,6,FALSE)=0),0,IF(VLOOKUP($A121,Min_pix_val_per_plot!$H$3:$M$299,2,FALSE)&lt;1200,0,1)))</f>
        <v>1</v>
      </c>
      <c r="AB121" s="43">
        <f>IF(AA121=1,($R121-Image_corners!D$3)/Image_corners!D$2,-99)</f>
        <v>2089.0518099981127</v>
      </c>
      <c r="AC121" s="43">
        <f>IF(AA121=1,($S121-Image_corners!D$4)/Image_corners!D$2,-99)</f>
        <v>-2635.4244812503457</v>
      </c>
      <c r="AD121" s="43">
        <f>IF(ISNA(VLOOKUP($A121,Min_pix_val_per_plot!$O$3:$T$327,4,FALSE)),0,IF(OR(VLOOKUP($A121,Min_pix_val_per_plot!$O$3:$T$327,4,FALSE)=0,VLOOKUP($A121,Min_pix_val_per_plot!$O$3:$T$327,5,FALSE)=0,VLOOKUP($A121,Min_pix_val_per_plot!$O$3:$T$327,6,FALSE)=0),0,IF(VLOOKUP($A121,Min_pix_val_per_plot!$O$3:$T$327,2,FALSE)&lt;1200,0,1)))</f>
        <v>0</v>
      </c>
      <c r="AE121" s="43">
        <f>IF(AD121=1,($R121-Image_corners!G$3)/Image_corners!G$2,-99)</f>
        <v>-99</v>
      </c>
      <c r="AF121" s="43">
        <f>IF(AD121=1,($S121-Image_corners!G$4)/Image_corners!G$2,-99)</f>
        <v>-99</v>
      </c>
      <c r="AG121" s="43">
        <f>IF(ISNA(VLOOKUP($A121,Min_pix_val_per_plot!$V$3:$AA$335,4,FALSE)),0,IF(OR(VLOOKUP($A121,Min_pix_val_per_plot!$V$3:$AA$335,4,FALSE)=0,VLOOKUP($A121,Min_pix_val_per_plot!$V$3:$AA$335,5,FALSE)=0,VLOOKUP($A121,Min_pix_val_per_plot!$V$3:$AA$335,6,FALSE)=0),0,IF(VLOOKUP($A121,Min_pix_val_per_plot!$V$3:$AA$335,2,FALSE)&lt;1200,0,1)))</f>
        <v>0</v>
      </c>
      <c r="AH121" s="43">
        <f>IF(AG121=1,($R121-Image_corners!J$3)/Image_corners!J$2,-99)</f>
        <v>-99</v>
      </c>
      <c r="AI121" s="43">
        <f>IF(AG121=1,($S121-Image_corners!J$4)/Image_corners!J$2,-99)</f>
        <v>-99</v>
      </c>
      <c r="AJ121" s="43">
        <f>IF(ISNA(VLOOKUP($A121,Min_pix_val_per_plot!$AC$3:$AH$345,4,FALSE)),0,IF(OR(VLOOKUP($A121,Min_pix_val_per_plot!$AC$3:$AH$345,4,FALSE)=0,VLOOKUP($A121,Min_pix_val_per_plot!$AC$3:$AH$345,5,FALSE)=0,VLOOKUP($A121,Min_pix_val_per_plot!$AC$3:$AH$345,6,FALSE)=0),0,IF(VLOOKUP($A121,Min_pix_val_per_plot!$AC$3:$AH$345,2,FALSE)&lt;1200,0,1)))</f>
        <v>0</v>
      </c>
      <c r="AK121" s="43">
        <f>IF(AJ121=1,($R121-Image_corners!M$3)/Image_corners!M$2,-99)</f>
        <v>-99</v>
      </c>
      <c r="AL121" s="43">
        <f>IF(AJ121=1,($S121-Image_corners!M$4)/Image_corners!M$2,-99)</f>
        <v>-99</v>
      </c>
      <c r="AM121" s="43">
        <f>IF(ISNA(VLOOKUP($A121,Min_pix_val_per_plot!$AJ$3:$AO$325,4,FALSE)),0,IF(OR(VLOOKUP($A121,Min_pix_val_per_plot!$AJ$3:$AO$325,4,FALSE)=0,VLOOKUP($A121,Min_pix_val_per_plot!$AJ$3:$AO$325,5,FALSE)=0,VLOOKUP($A121,Min_pix_val_per_plot!$AJ$3:$AO$325,6,FALSE)=0),0,IF(VLOOKUP($A121,Min_pix_val_per_plot!$AJ$3:$AO$325,2,FALSE)&lt;1200,0,1)))</f>
        <v>0</v>
      </c>
      <c r="AN121" s="43">
        <f>IF(AM121=1,($R121-Image_corners!P$3)/Image_corners!P$2,-99)</f>
        <v>-99</v>
      </c>
      <c r="AO121" s="43">
        <f>IF(AM121=1,($S121-Image_corners!P$4)/Image_corners!P$2,-99)</f>
        <v>-99</v>
      </c>
      <c r="AP121" s="43">
        <f>IF(ISNA(VLOOKUP($A121,Min_pix_val_per_plot!$AQ$3:$AV$386,4,FALSE)),0,IF(OR(VLOOKUP($A121,Min_pix_val_per_plot!$AQ$3:$AV$386,4,FALSE)=0,VLOOKUP($A121,Min_pix_val_per_plot!$AQ$3:$AV$386,5,FALSE)=0,VLOOKUP($A121,Min_pix_val_per_plot!$AQ$3:$AV$386,6,FALSE)=0),0,IF(VLOOKUP($A121,Min_pix_val_per_plot!$AQ$3:$AV$386,2,FALSE)&lt;1200,0,1)))</f>
        <v>0</v>
      </c>
      <c r="AQ121" s="43">
        <f>IF(AP121=1,($R121-Image_corners!S$3)/Image_corners!S$2,-99)</f>
        <v>-99</v>
      </c>
      <c r="AR121" s="43">
        <f>IF(AP121=1,($S121-Image_corners!S$4)/Image_corners!S$2,-99)</f>
        <v>-99</v>
      </c>
      <c r="AS121" s="43">
        <f>IF(ISNA(VLOOKUP($A121,Min_pix_val_per_plot!$AX$3:$BC$331,4,FALSE)),0,IF(OR(VLOOKUP($A121,Min_pix_val_per_plot!$AX$3:$BC$331,4,FALSE)=0,VLOOKUP($A121,Min_pix_val_per_plot!$AX$3:$BC$331,5,FALSE)=0,VLOOKUP($A121,Min_pix_val_per_plot!$AX$3:$BC$331,6,FALSE)=0),0,IF(VLOOKUP($A121,Min_pix_val_per_plot!$AX$3:$BC$331,2,FALSE)&lt;1200,0,1)))</f>
        <v>0</v>
      </c>
      <c r="AT121" s="43">
        <f>IF(AS121=1,($R121-Image_corners!V$3)/Image_corners!V$2,-99)</f>
        <v>-99</v>
      </c>
      <c r="AU121" s="43">
        <f>IF(AS121=1,($S121-Image_corners!V$4)/Image_corners!V$2,-99)</f>
        <v>-99</v>
      </c>
      <c r="AV121" s="43">
        <f>IF(ISNA(VLOOKUP($A121,Min_pix_val_per_plot!$BE$3:$BJ$296,4,FALSE)),0,IF(OR(VLOOKUP($A121,Min_pix_val_per_plot!$BE$3:$BJ$296,4,FALSE)=0,VLOOKUP($A121,Min_pix_val_per_plot!$BE$3:$BJ$296,5,FALSE)=0,VLOOKUP($A121,Min_pix_val_per_plot!$BE$3:$BJ$296,6,FALSE)=0),0,IF(VLOOKUP($A121,Min_pix_val_per_plot!$BE$3:$BJ$296,2,FALSE)&lt;1200,0,1)))</f>
        <v>0</v>
      </c>
      <c r="AW121" s="43">
        <f>IF(AV121=1,($R121-Image_corners!Y$3)/Image_corners!Y$2,-99)</f>
        <v>-99</v>
      </c>
      <c r="AX121" s="43">
        <f>IF(AV121=1,($S121-Image_corners!Y$4)/Image_corners!Y$2,-99)</f>
        <v>-99</v>
      </c>
      <c r="AY121" s="43">
        <f>IF(ISNA(VLOOKUP($A121,Min_pix_val_per_plot!$BL$3:$BQ$59,4,FALSE)),0,IF(OR(VLOOKUP($A121,Min_pix_val_per_plot!$BL$3:$BQ$59,4,FALSE)=0,VLOOKUP($A121,Min_pix_val_per_plot!$BL$3:$BQ$59,5,FALSE)=0,VLOOKUP($A121,Min_pix_val_per_plot!$BL$3:$BQ$59,6,FALSE)=0),0,IF(VLOOKUP($A121,Min_pix_val_per_plot!$BL$3:$BQ$59,2,FALSE)&lt;1200,0,1)))</f>
        <v>0</v>
      </c>
      <c r="AZ121" s="43">
        <f>IF(AY121=1,($R121-Image_corners!AB$3)/Image_corners!AB$2,-99)</f>
        <v>-99</v>
      </c>
      <c r="BA121" s="43">
        <f>IF(AY121=1,($S121-Image_corners!AB$4)/Image_corners!AB$2,-99)</f>
        <v>-99</v>
      </c>
      <c r="BB121" s="43">
        <f>IF(ISNA(VLOOKUP($A121,Min_pix_val_per_plot!$BS$3:$BX$82,4,FALSE)),0,IF(OR(VLOOKUP($A121,Min_pix_val_per_plot!$BS$3:$BX$82,4,FALSE)=0,VLOOKUP($A121,Min_pix_val_per_plot!$BS$3:$BX$82,5,FALSE)=0,VLOOKUP($A121,Min_pix_val_per_plot!$BS$3:$BX$82,6,FALSE)=0),0,IF(VLOOKUP($A121,Min_pix_val_per_plot!$BS$3:$BX$82,2,FALSE)&lt;1200,0,1)))</f>
        <v>0</v>
      </c>
      <c r="BC121" s="43">
        <f>IF(BB121=1,($R121-Image_corners!AE$3)/Image_corners!AE$2,-99)</f>
        <v>-99</v>
      </c>
      <c r="BD121" s="43">
        <f>IF(BB121=1,($S121-Image_corners!AE$4)/Image_corners!AE$2,-99)</f>
        <v>-99</v>
      </c>
      <c r="BE121" s="43">
        <f>IF(ISNA(VLOOKUP($A121,Min_pix_val_per_plot!$BZ$3:$CE$66,4,FALSE)),0,IF(OR(VLOOKUP($A121,Min_pix_val_per_plot!$BZ$3:$CE$66,4,FALSE)=0,VLOOKUP($A121,Min_pix_val_per_plot!$BZ$3:$CE$66,5,FALSE)=0,VLOOKUP($A121,Min_pix_val_per_plot!$BZ$3:$CE$66,6,FALSE)=0),0,IF(VLOOKUP($A121,Min_pix_val_per_plot!$BZ$3:$CE$66,2,FALSE)&lt;1200,0,1)))</f>
        <v>0</v>
      </c>
      <c r="BF121" s="43">
        <f>IF(BE121=1,($R121-Image_corners!AH$3)/Image_corners!AH$2,-99)</f>
        <v>-99</v>
      </c>
      <c r="BG121" s="43">
        <f>IF(BE121=1,($S121-Image_corners!AH$4)/Image_corners!AH$2,-99)</f>
        <v>-99</v>
      </c>
    </row>
    <row r="122" spans="1:59">
      <c r="A122" s="36">
        <v>118</v>
      </c>
      <c r="B122" s="36">
        <v>2515153.9380000001</v>
      </c>
      <c r="C122" s="36">
        <v>6859070.9780000001</v>
      </c>
      <c r="D122" s="36">
        <v>163.13962699999999</v>
      </c>
      <c r="E122" s="36">
        <v>1</v>
      </c>
      <c r="F122" s="36">
        <v>1</v>
      </c>
      <c r="G122" s="36">
        <v>1</v>
      </c>
      <c r="H122" s="39">
        <v>1114</v>
      </c>
      <c r="I122" s="39">
        <v>0.60053859964093403</v>
      </c>
      <c r="J122" s="39">
        <v>24.1810015869141</v>
      </c>
      <c r="K122" s="39">
        <v>19.495512420997201</v>
      </c>
      <c r="L122" s="39">
        <v>22.9814074707031</v>
      </c>
      <c r="M122" s="39">
        <v>3317</v>
      </c>
      <c r="N122" s="39">
        <v>0.65299969852276196</v>
      </c>
      <c r="O122" s="39">
        <v>24.289995117187502</v>
      </c>
      <c r="P122" s="39">
        <v>19.588840582323101</v>
      </c>
      <c r="Q122" s="39">
        <v>22.8930072021485</v>
      </c>
      <c r="R122" s="41">
        <f t="shared" si="6"/>
        <v>357034.14271448448</v>
      </c>
      <c r="S122" s="41">
        <f t="shared" si="7"/>
        <v>6859141.6420841394</v>
      </c>
      <c r="T122" s="41">
        <f t="shared" si="8"/>
        <v>8.8400268554600814E-2</v>
      </c>
      <c r="U122" s="41">
        <f t="shared" si="9"/>
        <v>-5.2461098881827928E-2</v>
      </c>
      <c r="V122" s="41">
        <f t="shared" si="10"/>
        <v>1</v>
      </c>
      <c r="W122" s="41">
        <f t="shared" si="11"/>
        <v>1</v>
      </c>
      <c r="X122" s="43">
        <f>IF(ISNA(VLOOKUP($A122,Min_pix_val_per_plot!$A$3:$F$241,4,FALSE)),0,IF(OR(VLOOKUP($A122,Min_pix_val_per_plot!$A$3:$F$241,4,FALSE)=0,VLOOKUP($A122,Min_pix_val_per_plot!$A$3:$F$241,5,FALSE)=0,VLOOKUP($A122,Min_pix_val_per_plot!$A$3:$F$241,6,FALSE)=0),0,IF(VLOOKUP($A122,Min_pix_val_per_plot!$A$3:$F$241,2,FALSE)&lt;1200,0,1)))</f>
        <v>0</v>
      </c>
      <c r="Y122" s="43">
        <f>IF(X122=1,($R122-Image_corners!A$3)/Image_corners!A$2,-99)</f>
        <v>-99</v>
      </c>
      <c r="Z122" s="43">
        <f>IF(X122=1,($S122-Image_corners!A$4)/Image_corners!A$2,-99)</f>
        <v>-99</v>
      </c>
      <c r="AA122" s="43">
        <f>IF(ISNA(VLOOKUP($A122,Min_pix_val_per_plot!$H$3:$M$299,4,FALSE)),0,IF(OR(VLOOKUP($A122,Min_pix_val_per_plot!$H$3:$M$299,4,FALSE)=0,VLOOKUP($A122,Min_pix_val_per_plot!$H$3:$M$299,5,FALSE)=0,VLOOKUP($A122,Min_pix_val_per_plot!$H$3:$M$299,6,FALSE)=0),0,IF(VLOOKUP($A122,Min_pix_val_per_plot!$H$3:$M$299,2,FALSE)&lt;1200,0,1)))</f>
        <v>1</v>
      </c>
      <c r="AB122" s="43">
        <f>IF(AA122=1,($R122-Image_corners!D$3)/Image_corners!D$2,-99)</f>
        <v>2058.7854289689567</v>
      </c>
      <c r="AC122" s="43">
        <f>IF(AA122=1,($S122-Image_corners!D$4)/Image_corners!D$2,-99)</f>
        <v>-2441.2158317212015</v>
      </c>
      <c r="AD122" s="43">
        <f>IF(ISNA(VLOOKUP($A122,Min_pix_val_per_plot!$O$3:$T$327,4,FALSE)),0,IF(OR(VLOOKUP($A122,Min_pix_val_per_plot!$O$3:$T$327,4,FALSE)=0,VLOOKUP($A122,Min_pix_val_per_plot!$O$3:$T$327,5,FALSE)=0,VLOOKUP($A122,Min_pix_val_per_plot!$O$3:$T$327,6,FALSE)=0),0,IF(VLOOKUP($A122,Min_pix_val_per_plot!$O$3:$T$327,2,FALSE)&lt;1200,0,1)))</f>
        <v>0</v>
      </c>
      <c r="AE122" s="43">
        <f>IF(AD122=1,($R122-Image_corners!G$3)/Image_corners!G$2,-99)</f>
        <v>-99</v>
      </c>
      <c r="AF122" s="43">
        <f>IF(AD122=1,($S122-Image_corners!G$4)/Image_corners!G$2,-99)</f>
        <v>-99</v>
      </c>
      <c r="AG122" s="43">
        <f>IF(ISNA(VLOOKUP($A122,Min_pix_val_per_plot!$V$3:$AA$335,4,FALSE)),0,IF(OR(VLOOKUP($A122,Min_pix_val_per_plot!$V$3:$AA$335,4,FALSE)=0,VLOOKUP($A122,Min_pix_val_per_plot!$V$3:$AA$335,5,FALSE)=0,VLOOKUP($A122,Min_pix_val_per_plot!$V$3:$AA$335,6,FALSE)=0),0,IF(VLOOKUP($A122,Min_pix_val_per_plot!$V$3:$AA$335,2,FALSE)&lt;1200,0,1)))</f>
        <v>0</v>
      </c>
      <c r="AH122" s="43">
        <f>IF(AG122=1,($R122-Image_corners!J$3)/Image_corners!J$2,-99)</f>
        <v>-99</v>
      </c>
      <c r="AI122" s="43">
        <f>IF(AG122=1,($S122-Image_corners!J$4)/Image_corners!J$2,-99)</f>
        <v>-99</v>
      </c>
      <c r="AJ122" s="43">
        <f>IF(ISNA(VLOOKUP($A122,Min_pix_val_per_plot!$AC$3:$AH$345,4,FALSE)),0,IF(OR(VLOOKUP($A122,Min_pix_val_per_plot!$AC$3:$AH$345,4,FALSE)=0,VLOOKUP($A122,Min_pix_val_per_plot!$AC$3:$AH$345,5,FALSE)=0,VLOOKUP($A122,Min_pix_val_per_plot!$AC$3:$AH$345,6,FALSE)=0),0,IF(VLOOKUP($A122,Min_pix_val_per_plot!$AC$3:$AH$345,2,FALSE)&lt;1200,0,1)))</f>
        <v>0</v>
      </c>
      <c r="AK122" s="43">
        <f>IF(AJ122=1,($R122-Image_corners!M$3)/Image_corners!M$2,-99)</f>
        <v>-99</v>
      </c>
      <c r="AL122" s="43">
        <f>IF(AJ122=1,($S122-Image_corners!M$4)/Image_corners!M$2,-99)</f>
        <v>-99</v>
      </c>
      <c r="AM122" s="43">
        <f>IF(ISNA(VLOOKUP($A122,Min_pix_val_per_plot!$AJ$3:$AO$325,4,FALSE)),0,IF(OR(VLOOKUP($A122,Min_pix_val_per_plot!$AJ$3:$AO$325,4,FALSE)=0,VLOOKUP($A122,Min_pix_val_per_plot!$AJ$3:$AO$325,5,FALSE)=0,VLOOKUP($A122,Min_pix_val_per_plot!$AJ$3:$AO$325,6,FALSE)=0),0,IF(VLOOKUP($A122,Min_pix_val_per_plot!$AJ$3:$AO$325,2,FALSE)&lt;1200,0,1)))</f>
        <v>0</v>
      </c>
      <c r="AN122" s="43">
        <f>IF(AM122=1,($R122-Image_corners!P$3)/Image_corners!P$2,-99)</f>
        <v>-99</v>
      </c>
      <c r="AO122" s="43">
        <f>IF(AM122=1,($S122-Image_corners!P$4)/Image_corners!P$2,-99)</f>
        <v>-99</v>
      </c>
      <c r="AP122" s="43">
        <f>IF(ISNA(VLOOKUP($A122,Min_pix_val_per_plot!$AQ$3:$AV$386,4,FALSE)),0,IF(OR(VLOOKUP($A122,Min_pix_val_per_plot!$AQ$3:$AV$386,4,FALSE)=0,VLOOKUP($A122,Min_pix_val_per_plot!$AQ$3:$AV$386,5,FALSE)=0,VLOOKUP($A122,Min_pix_val_per_plot!$AQ$3:$AV$386,6,FALSE)=0),0,IF(VLOOKUP($A122,Min_pix_val_per_plot!$AQ$3:$AV$386,2,FALSE)&lt;1200,0,1)))</f>
        <v>0</v>
      </c>
      <c r="AQ122" s="43">
        <f>IF(AP122=1,($R122-Image_corners!S$3)/Image_corners!S$2,-99)</f>
        <v>-99</v>
      </c>
      <c r="AR122" s="43">
        <f>IF(AP122=1,($S122-Image_corners!S$4)/Image_corners!S$2,-99)</f>
        <v>-99</v>
      </c>
      <c r="AS122" s="43">
        <f>IF(ISNA(VLOOKUP($A122,Min_pix_val_per_plot!$AX$3:$BC$331,4,FALSE)),0,IF(OR(VLOOKUP($A122,Min_pix_val_per_plot!$AX$3:$BC$331,4,FALSE)=0,VLOOKUP($A122,Min_pix_val_per_plot!$AX$3:$BC$331,5,FALSE)=0,VLOOKUP($A122,Min_pix_val_per_plot!$AX$3:$BC$331,6,FALSE)=0),0,IF(VLOOKUP($A122,Min_pix_val_per_plot!$AX$3:$BC$331,2,FALSE)&lt;1200,0,1)))</f>
        <v>0</v>
      </c>
      <c r="AT122" s="43">
        <f>IF(AS122=1,($R122-Image_corners!V$3)/Image_corners!V$2,-99)</f>
        <v>-99</v>
      </c>
      <c r="AU122" s="43">
        <f>IF(AS122=1,($S122-Image_corners!V$4)/Image_corners!V$2,-99)</f>
        <v>-99</v>
      </c>
      <c r="AV122" s="43">
        <f>IF(ISNA(VLOOKUP($A122,Min_pix_val_per_plot!$BE$3:$BJ$296,4,FALSE)),0,IF(OR(VLOOKUP($A122,Min_pix_val_per_plot!$BE$3:$BJ$296,4,FALSE)=0,VLOOKUP($A122,Min_pix_val_per_plot!$BE$3:$BJ$296,5,FALSE)=0,VLOOKUP($A122,Min_pix_val_per_plot!$BE$3:$BJ$296,6,FALSE)=0),0,IF(VLOOKUP($A122,Min_pix_val_per_plot!$BE$3:$BJ$296,2,FALSE)&lt;1200,0,1)))</f>
        <v>0</v>
      </c>
      <c r="AW122" s="43">
        <f>IF(AV122=1,($R122-Image_corners!Y$3)/Image_corners!Y$2,-99)</f>
        <v>-99</v>
      </c>
      <c r="AX122" s="43">
        <f>IF(AV122=1,($S122-Image_corners!Y$4)/Image_corners!Y$2,-99)</f>
        <v>-99</v>
      </c>
      <c r="AY122" s="43">
        <f>IF(ISNA(VLOOKUP($A122,Min_pix_val_per_plot!$BL$3:$BQ$59,4,FALSE)),0,IF(OR(VLOOKUP($A122,Min_pix_val_per_plot!$BL$3:$BQ$59,4,FALSE)=0,VLOOKUP($A122,Min_pix_val_per_plot!$BL$3:$BQ$59,5,FALSE)=0,VLOOKUP($A122,Min_pix_val_per_plot!$BL$3:$BQ$59,6,FALSE)=0),0,IF(VLOOKUP($A122,Min_pix_val_per_plot!$BL$3:$BQ$59,2,FALSE)&lt;1200,0,1)))</f>
        <v>0</v>
      </c>
      <c r="AZ122" s="43">
        <f>IF(AY122=1,($R122-Image_corners!AB$3)/Image_corners!AB$2,-99)</f>
        <v>-99</v>
      </c>
      <c r="BA122" s="43">
        <f>IF(AY122=1,($S122-Image_corners!AB$4)/Image_corners!AB$2,-99)</f>
        <v>-99</v>
      </c>
      <c r="BB122" s="43">
        <f>IF(ISNA(VLOOKUP($A122,Min_pix_val_per_plot!$BS$3:$BX$82,4,FALSE)),0,IF(OR(VLOOKUP($A122,Min_pix_val_per_plot!$BS$3:$BX$82,4,FALSE)=0,VLOOKUP($A122,Min_pix_val_per_plot!$BS$3:$BX$82,5,FALSE)=0,VLOOKUP($A122,Min_pix_val_per_plot!$BS$3:$BX$82,6,FALSE)=0),0,IF(VLOOKUP($A122,Min_pix_val_per_plot!$BS$3:$BX$82,2,FALSE)&lt;1200,0,1)))</f>
        <v>0</v>
      </c>
      <c r="BC122" s="43">
        <f>IF(BB122=1,($R122-Image_corners!AE$3)/Image_corners!AE$2,-99)</f>
        <v>-99</v>
      </c>
      <c r="BD122" s="43">
        <f>IF(BB122=1,($S122-Image_corners!AE$4)/Image_corners!AE$2,-99)</f>
        <v>-99</v>
      </c>
      <c r="BE122" s="43">
        <f>IF(ISNA(VLOOKUP($A122,Min_pix_val_per_plot!$BZ$3:$CE$66,4,FALSE)),0,IF(OR(VLOOKUP($A122,Min_pix_val_per_plot!$BZ$3:$CE$66,4,FALSE)=0,VLOOKUP($A122,Min_pix_val_per_plot!$BZ$3:$CE$66,5,FALSE)=0,VLOOKUP($A122,Min_pix_val_per_plot!$BZ$3:$CE$66,6,FALSE)=0),0,IF(VLOOKUP($A122,Min_pix_val_per_plot!$BZ$3:$CE$66,2,FALSE)&lt;1200,0,1)))</f>
        <v>1</v>
      </c>
      <c r="BF122" s="43">
        <f>IF(BE122=1,($R122-Image_corners!AH$3)/Image_corners!AH$2,-99)</f>
        <v>2390.9757149483389</v>
      </c>
      <c r="BG122" s="43">
        <f>IF(BE122=1,($S122-Image_corners!AH$4)/Image_corners!AH$2,-99)</f>
        <v>-2858.0263862013817</v>
      </c>
    </row>
    <row r="123" spans="1:59">
      <c r="A123" s="36">
        <v>119</v>
      </c>
      <c r="B123" s="36">
        <v>2515121.0389999999</v>
      </c>
      <c r="C123" s="36">
        <v>6859357.0839999998</v>
      </c>
      <c r="D123" s="36">
        <v>166.04329970000001</v>
      </c>
      <c r="E123" s="36">
        <v>3</v>
      </c>
      <c r="F123" s="36">
        <v>0</v>
      </c>
      <c r="G123" s="36">
        <v>2</v>
      </c>
      <c r="H123" s="39">
        <v>1839</v>
      </c>
      <c r="I123" s="39">
        <v>7.9390973355084299E-2</v>
      </c>
      <c r="J123" s="39">
        <v>26.850999755859402</v>
      </c>
      <c r="K123" s="39">
        <v>17.282535065472398</v>
      </c>
      <c r="L123" s="39">
        <v>24.378599853515599</v>
      </c>
      <c r="M123" s="39">
        <v>5724</v>
      </c>
      <c r="N123" s="39">
        <v>0.13923829489867201</v>
      </c>
      <c r="O123" s="39">
        <v>26.619005126953098</v>
      </c>
      <c r="P123" s="39">
        <v>15.816814679625301</v>
      </c>
      <c r="Q123" s="39">
        <v>23.560014648437502</v>
      </c>
      <c r="R123" s="41">
        <f t="shared" si="6"/>
        <v>357014.48116804217</v>
      </c>
      <c r="S123" s="41">
        <f t="shared" si="7"/>
        <v>6859428.9155149218</v>
      </c>
      <c r="T123" s="41">
        <f t="shared" si="8"/>
        <v>0.81858520507809729</v>
      </c>
      <c r="U123" s="41">
        <f t="shared" si="9"/>
        <v>-5.9847321543587712E-2</v>
      </c>
      <c r="V123" s="41">
        <f t="shared" si="10"/>
        <v>1</v>
      </c>
      <c r="W123" s="41">
        <f t="shared" si="11"/>
        <v>1</v>
      </c>
      <c r="X123" s="43">
        <f>IF(ISNA(VLOOKUP($A123,Min_pix_val_per_plot!$A$3:$F$241,4,FALSE)),0,IF(OR(VLOOKUP($A123,Min_pix_val_per_plot!$A$3:$F$241,4,FALSE)=0,VLOOKUP($A123,Min_pix_val_per_plot!$A$3:$F$241,5,FALSE)=0,VLOOKUP($A123,Min_pix_val_per_plot!$A$3:$F$241,6,FALSE)=0),0,IF(VLOOKUP($A123,Min_pix_val_per_plot!$A$3:$F$241,2,FALSE)&lt;1200,0,1)))</f>
        <v>0</v>
      </c>
      <c r="Y123" s="43">
        <f>IF(X123=1,($R123-Image_corners!A$3)/Image_corners!A$2,-99)</f>
        <v>-99</v>
      </c>
      <c r="Z123" s="43">
        <f>IF(X123=1,($S123-Image_corners!A$4)/Image_corners!A$2,-99)</f>
        <v>-99</v>
      </c>
      <c r="AA123" s="43">
        <f>IF(ISNA(VLOOKUP($A123,Min_pix_val_per_plot!$H$3:$M$299,4,FALSE)),0,IF(OR(VLOOKUP($A123,Min_pix_val_per_plot!$H$3:$M$299,4,FALSE)=0,VLOOKUP($A123,Min_pix_val_per_plot!$H$3:$M$299,5,FALSE)=0,VLOOKUP($A123,Min_pix_val_per_plot!$H$3:$M$299,6,FALSE)=0),0,IF(VLOOKUP($A123,Min_pix_val_per_plot!$H$3:$M$299,2,FALSE)&lt;1200,0,1)))</f>
        <v>0</v>
      </c>
      <c r="AB123" s="43">
        <f>IF(AA123=1,($R123-Image_corners!D$3)/Image_corners!D$2,-99)</f>
        <v>-99</v>
      </c>
      <c r="AC123" s="43">
        <f>IF(AA123=1,($S123-Image_corners!D$4)/Image_corners!D$2,-99)</f>
        <v>-99</v>
      </c>
      <c r="AD123" s="43">
        <f>IF(ISNA(VLOOKUP($A123,Min_pix_val_per_plot!$O$3:$T$327,4,FALSE)),0,IF(OR(VLOOKUP($A123,Min_pix_val_per_plot!$O$3:$T$327,4,FALSE)=0,VLOOKUP($A123,Min_pix_val_per_plot!$O$3:$T$327,5,FALSE)=0,VLOOKUP($A123,Min_pix_val_per_plot!$O$3:$T$327,6,FALSE)=0),0,IF(VLOOKUP($A123,Min_pix_val_per_plot!$O$3:$T$327,2,FALSE)&lt;1200,0,1)))</f>
        <v>1</v>
      </c>
      <c r="AE123" s="43">
        <f>IF(AD123=1,($R123-Image_corners!G$3)/Image_corners!G$2,-99)</f>
        <v>2019.4623360843398</v>
      </c>
      <c r="AF123" s="43">
        <f>IF(AD123=1,($S123-Image_corners!G$4)/Image_corners!G$2,-99)</f>
        <v>-2648.668970156461</v>
      </c>
      <c r="AG123" s="43">
        <f>IF(ISNA(VLOOKUP($A123,Min_pix_val_per_plot!$V$3:$AA$335,4,FALSE)),0,IF(OR(VLOOKUP($A123,Min_pix_val_per_plot!$V$3:$AA$335,4,FALSE)=0,VLOOKUP($A123,Min_pix_val_per_plot!$V$3:$AA$335,5,FALSE)=0,VLOOKUP($A123,Min_pix_val_per_plot!$V$3:$AA$335,6,FALSE)=0),0,IF(VLOOKUP($A123,Min_pix_val_per_plot!$V$3:$AA$335,2,FALSE)&lt;1200,0,1)))</f>
        <v>0</v>
      </c>
      <c r="AH123" s="43">
        <f>IF(AG123=1,($R123-Image_corners!J$3)/Image_corners!J$2,-99)</f>
        <v>-99</v>
      </c>
      <c r="AI123" s="43">
        <f>IF(AG123=1,($S123-Image_corners!J$4)/Image_corners!J$2,-99)</f>
        <v>-99</v>
      </c>
      <c r="AJ123" s="43">
        <f>IF(ISNA(VLOOKUP($A123,Min_pix_val_per_plot!$AC$3:$AH$345,4,FALSE)),0,IF(OR(VLOOKUP($A123,Min_pix_val_per_plot!$AC$3:$AH$345,4,FALSE)=0,VLOOKUP($A123,Min_pix_val_per_plot!$AC$3:$AH$345,5,FALSE)=0,VLOOKUP($A123,Min_pix_val_per_plot!$AC$3:$AH$345,6,FALSE)=0),0,IF(VLOOKUP($A123,Min_pix_val_per_plot!$AC$3:$AH$345,2,FALSE)&lt;1200,0,1)))</f>
        <v>0</v>
      </c>
      <c r="AK123" s="43">
        <f>IF(AJ123=1,($R123-Image_corners!M$3)/Image_corners!M$2,-99)</f>
        <v>-99</v>
      </c>
      <c r="AL123" s="43">
        <f>IF(AJ123=1,($S123-Image_corners!M$4)/Image_corners!M$2,-99)</f>
        <v>-99</v>
      </c>
      <c r="AM123" s="43">
        <f>IF(ISNA(VLOOKUP($A123,Min_pix_val_per_plot!$AJ$3:$AO$325,4,FALSE)),0,IF(OR(VLOOKUP($A123,Min_pix_val_per_plot!$AJ$3:$AO$325,4,FALSE)=0,VLOOKUP($A123,Min_pix_val_per_plot!$AJ$3:$AO$325,5,FALSE)=0,VLOOKUP($A123,Min_pix_val_per_plot!$AJ$3:$AO$325,6,FALSE)=0),0,IF(VLOOKUP($A123,Min_pix_val_per_plot!$AJ$3:$AO$325,2,FALSE)&lt;1200,0,1)))</f>
        <v>0</v>
      </c>
      <c r="AN123" s="43">
        <f>IF(AM123=1,($R123-Image_corners!P$3)/Image_corners!P$2,-99)</f>
        <v>-99</v>
      </c>
      <c r="AO123" s="43">
        <f>IF(AM123=1,($S123-Image_corners!P$4)/Image_corners!P$2,-99)</f>
        <v>-99</v>
      </c>
      <c r="AP123" s="43">
        <f>IF(ISNA(VLOOKUP($A123,Min_pix_val_per_plot!$AQ$3:$AV$386,4,FALSE)),0,IF(OR(VLOOKUP($A123,Min_pix_val_per_plot!$AQ$3:$AV$386,4,FALSE)=0,VLOOKUP($A123,Min_pix_val_per_plot!$AQ$3:$AV$386,5,FALSE)=0,VLOOKUP($A123,Min_pix_val_per_plot!$AQ$3:$AV$386,6,FALSE)=0),0,IF(VLOOKUP($A123,Min_pix_val_per_plot!$AQ$3:$AV$386,2,FALSE)&lt;1200,0,1)))</f>
        <v>0</v>
      </c>
      <c r="AQ123" s="43">
        <f>IF(AP123=1,($R123-Image_corners!S$3)/Image_corners!S$2,-99)</f>
        <v>-99</v>
      </c>
      <c r="AR123" s="43">
        <f>IF(AP123=1,($S123-Image_corners!S$4)/Image_corners!S$2,-99)</f>
        <v>-99</v>
      </c>
      <c r="AS123" s="43">
        <f>IF(ISNA(VLOOKUP($A123,Min_pix_val_per_plot!$AX$3:$BC$331,4,FALSE)),0,IF(OR(VLOOKUP($A123,Min_pix_val_per_plot!$AX$3:$BC$331,4,FALSE)=0,VLOOKUP($A123,Min_pix_val_per_plot!$AX$3:$BC$331,5,FALSE)=0,VLOOKUP($A123,Min_pix_val_per_plot!$AX$3:$BC$331,6,FALSE)=0),0,IF(VLOOKUP($A123,Min_pix_val_per_plot!$AX$3:$BC$331,2,FALSE)&lt;1200,0,1)))</f>
        <v>0</v>
      </c>
      <c r="AT123" s="43">
        <f>IF(AS123=1,($R123-Image_corners!V$3)/Image_corners!V$2,-99)</f>
        <v>-99</v>
      </c>
      <c r="AU123" s="43">
        <f>IF(AS123=1,($S123-Image_corners!V$4)/Image_corners!V$2,-99)</f>
        <v>-99</v>
      </c>
      <c r="AV123" s="43">
        <f>IF(ISNA(VLOOKUP($A123,Min_pix_val_per_plot!$BE$3:$BJ$296,4,FALSE)),0,IF(OR(VLOOKUP($A123,Min_pix_val_per_plot!$BE$3:$BJ$296,4,FALSE)=0,VLOOKUP($A123,Min_pix_val_per_plot!$BE$3:$BJ$296,5,FALSE)=0,VLOOKUP($A123,Min_pix_val_per_plot!$BE$3:$BJ$296,6,FALSE)=0),0,IF(VLOOKUP($A123,Min_pix_val_per_plot!$BE$3:$BJ$296,2,FALSE)&lt;1200,0,1)))</f>
        <v>0</v>
      </c>
      <c r="AW123" s="43">
        <f>IF(AV123=1,($R123-Image_corners!Y$3)/Image_corners!Y$2,-99)</f>
        <v>-99</v>
      </c>
      <c r="AX123" s="43">
        <f>IF(AV123=1,($S123-Image_corners!Y$4)/Image_corners!Y$2,-99)</f>
        <v>-99</v>
      </c>
      <c r="AY123" s="43">
        <f>IF(ISNA(VLOOKUP($A123,Min_pix_val_per_plot!$BL$3:$BQ$59,4,FALSE)),0,IF(OR(VLOOKUP($A123,Min_pix_val_per_plot!$BL$3:$BQ$59,4,FALSE)=0,VLOOKUP($A123,Min_pix_val_per_plot!$BL$3:$BQ$59,5,FALSE)=0,VLOOKUP($A123,Min_pix_val_per_plot!$BL$3:$BQ$59,6,FALSE)=0),0,IF(VLOOKUP($A123,Min_pix_val_per_plot!$BL$3:$BQ$59,2,FALSE)&lt;1200,0,1)))</f>
        <v>0</v>
      </c>
      <c r="AZ123" s="43">
        <f>IF(AY123=1,($R123-Image_corners!AB$3)/Image_corners!AB$2,-99)</f>
        <v>-99</v>
      </c>
      <c r="BA123" s="43">
        <f>IF(AY123=1,($S123-Image_corners!AB$4)/Image_corners!AB$2,-99)</f>
        <v>-99</v>
      </c>
      <c r="BB123" s="43">
        <f>IF(ISNA(VLOOKUP($A123,Min_pix_val_per_plot!$BS$3:$BX$82,4,FALSE)),0,IF(OR(VLOOKUP($A123,Min_pix_val_per_plot!$BS$3:$BX$82,4,FALSE)=0,VLOOKUP($A123,Min_pix_val_per_plot!$BS$3:$BX$82,5,FALSE)=0,VLOOKUP($A123,Min_pix_val_per_plot!$BS$3:$BX$82,6,FALSE)=0),0,IF(VLOOKUP($A123,Min_pix_val_per_plot!$BS$3:$BX$82,2,FALSE)&lt;1200,0,1)))</f>
        <v>0</v>
      </c>
      <c r="BC123" s="43">
        <f>IF(BB123=1,($R123-Image_corners!AE$3)/Image_corners!AE$2,-99)</f>
        <v>-99</v>
      </c>
      <c r="BD123" s="43">
        <f>IF(BB123=1,($S123-Image_corners!AE$4)/Image_corners!AE$2,-99)</f>
        <v>-99</v>
      </c>
      <c r="BE123" s="43">
        <f>IF(ISNA(VLOOKUP($A123,Min_pix_val_per_plot!$BZ$3:$CE$66,4,FALSE)),0,IF(OR(VLOOKUP($A123,Min_pix_val_per_plot!$BZ$3:$CE$66,4,FALSE)=0,VLOOKUP($A123,Min_pix_val_per_plot!$BZ$3:$CE$66,5,FALSE)=0,VLOOKUP($A123,Min_pix_val_per_plot!$BZ$3:$CE$66,6,FALSE)=0),0,IF(VLOOKUP($A123,Min_pix_val_per_plot!$BZ$3:$CE$66,2,FALSE)&lt;1200,0,1)))</f>
        <v>0</v>
      </c>
      <c r="BF123" s="43">
        <f>IF(BE123=1,($R123-Image_corners!AH$3)/Image_corners!AH$2,-99)</f>
        <v>-99</v>
      </c>
      <c r="BG123" s="43">
        <f>IF(BE123=1,($S123-Image_corners!AH$4)/Image_corners!AH$2,-99)</f>
        <v>-99</v>
      </c>
    </row>
    <row r="124" spans="1:59">
      <c r="A124" s="36">
        <v>120</v>
      </c>
      <c r="B124" s="36">
        <v>2515104.8569999998</v>
      </c>
      <c r="C124" s="36">
        <v>6860554.6189999999</v>
      </c>
      <c r="D124" s="36">
        <v>198.35640269999999</v>
      </c>
      <c r="E124" s="36">
        <v>2</v>
      </c>
      <c r="F124" s="36">
        <v>0</v>
      </c>
      <c r="G124" s="36">
        <v>1</v>
      </c>
      <c r="H124" s="39">
        <v>1392</v>
      </c>
      <c r="I124" s="39">
        <v>0.27801724137931</v>
      </c>
      <c r="J124" s="39">
        <v>30.6570147705078</v>
      </c>
      <c r="K124" s="39">
        <v>17.077301414072199</v>
      </c>
      <c r="L124" s="39">
        <v>27.295805664062499</v>
      </c>
      <c r="M124" s="39">
        <v>2110</v>
      </c>
      <c r="N124" s="39">
        <v>0.44739336492891002</v>
      </c>
      <c r="O124" s="39">
        <v>30.405015869140598</v>
      </c>
      <c r="P124" s="39">
        <v>15.455677443646699</v>
      </c>
      <c r="Q124" s="39">
        <v>26.198247833252001</v>
      </c>
      <c r="R124" s="41">
        <f t="shared" si="6"/>
        <v>357053.55802439974</v>
      </c>
      <c r="S124" s="41">
        <f t="shared" si="7"/>
        <v>6860625.7301528854</v>
      </c>
      <c r="T124" s="41">
        <f t="shared" si="8"/>
        <v>1.0975578308104978</v>
      </c>
      <c r="U124" s="41">
        <f t="shared" si="9"/>
        <v>-0.16937612354960002</v>
      </c>
      <c r="V124" s="41">
        <f t="shared" si="10"/>
        <v>1</v>
      </c>
      <c r="W124" s="41">
        <f t="shared" si="11"/>
        <v>1</v>
      </c>
      <c r="X124" s="43">
        <f>IF(ISNA(VLOOKUP($A124,Min_pix_val_per_plot!$A$3:$F$241,4,FALSE)),0,IF(OR(VLOOKUP($A124,Min_pix_val_per_plot!$A$3:$F$241,4,FALSE)=0,VLOOKUP($A124,Min_pix_val_per_plot!$A$3:$F$241,5,FALSE)=0,VLOOKUP($A124,Min_pix_val_per_plot!$A$3:$F$241,6,FALSE)=0),0,IF(VLOOKUP($A124,Min_pix_val_per_plot!$A$3:$F$241,2,FALSE)&lt;1200,0,1)))</f>
        <v>0</v>
      </c>
      <c r="Y124" s="43">
        <f>IF(X124=1,($R124-Image_corners!A$3)/Image_corners!A$2,-99)</f>
        <v>-99</v>
      </c>
      <c r="Z124" s="43">
        <f>IF(X124=1,($S124-Image_corners!A$4)/Image_corners!A$2,-99)</f>
        <v>-99</v>
      </c>
      <c r="AA124" s="43">
        <f>IF(ISNA(VLOOKUP($A124,Min_pix_val_per_plot!$H$3:$M$299,4,FALSE)),0,IF(OR(VLOOKUP($A124,Min_pix_val_per_plot!$H$3:$M$299,4,FALSE)=0,VLOOKUP($A124,Min_pix_val_per_plot!$H$3:$M$299,5,FALSE)=0,VLOOKUP($A124,Min_pix_val_per_plot!$H$3:$M$299,6,FALSE)=0),0,IF(VLOOKUP($A124,Min_pix_val_per_plot!$H$3:$M$299,2,FALSE)&lt;1200,0,1)))</f>
        <v>0</v>
      </c>
      <c r="AB124" s="43">
        <f>IF(AA124=1,($R124-Image_corners!D$3)/Image_corners!D$2,-99)</f>
        <v>-99</v>
      </c>
      <c r="AC124" s="43">
        <f>IF(AA124=1,($S124-Image_corners!D$4)/Image_corners!D$2,-99)</f>
        <v>-99</v>
      </c>
      <c r="AD124" s="43">
        <f>IF(ISNA(VLOOKUP($A124,Min_pix_val_per_plot!$O$3:$T$327,4,FALSE)),0,IF(OR(VLOOKUP($A124,Min_pix_val_per_plot!$O$3:$T$327,4,FALSE)=0,VLOOKUP($A124,Min_pix_val_per_plot!$O$3:$T$327,5,FALSE)=0,VLOOKUP($A124,Min_pix_val_per_plot!$O$3:$T$327,6,FALSE)=0),0,IF(VLOOKUP($A124,Min_pix_val_per_plot!$O$3:$T$327,2,FALSE)&lt;1200,0,1)))</f>
        <v>0</v>
      </c>
      <c r="AE124" s="43">
        <f>IF(AD124=1,($R124-Image_corners!G$3)/Image_corners!G$2,-99)</f>
        <v>-99</v>
      </c>
      <c r="AF124" s="43">
        <f>IF(AD124=1,($S124-Image_corners!G$4)/Image_corners!G$2,-99)</f>
        <v>-99</v>
      </c>
      <c r="AG124" s="43">
        <f>IF(ISNA(VLOOKUP($A124,Min_pix_val_per_plot!$V$3:$AA$335,4,FALSE)),0,IF(OR(VLOOKUP($A124,Min_pix_val_per_plot!$V$3:$AA$335,4,FALSE)=0,VLOOKUP($A124,Min_pix_val_per_plot!$V$3:$AA$335,5,FALSE)=0,VLOOKUP($A124,Min_pix_val_per_plot!$V$3:$AA$335,6,FALSE)=0),0,IF(VLOOKUP($A124,Min_pix_val_per_plot!$V$3:$AA$335,2,FALSE)&lt;1200,0,1)))</f>
        <v>0</v>
      </c>
      <c r="AH124" s="43">
        <f>IF(AG124=1,($R124-Image_corners!J$3)/Image_corners!J$2,-99)</f>
        <v>-99</v>
      </c>
      <c r="AI124" s="43">
        <f>IF(AG124=1,($S124-Image_corners!J$4)/Image_corners!J$2,-99)</f>
        <v>-99</v>
      </c>
      <c r="AJ124" s="43">
        <f>IF(ISNA(VLOOKUP($A124,Min_pix_val_per_plot!$AC$3:$AH$345,4,FALSE)),0,IF(OR(VLOOKUP($A124,Min_pix_val_per_plot!$AC$3:$AH$345,4,FALSE)=0,VLOOKUP($A124,Min_pix_val_per_plot!$AC$3:$AH$345,5,FALSE)=0,VLOOKUP($A124,Min_pix_val_per_plot!$AC$3:$AH$345,6,FALSE)=0),0,IF(VLOOKUP($A124,Min_pix_val_per_plot!$AC$3:$AH$345,2,FALSE)&lt;1200,0,1)))</f>
        <v>1</v>
      </c>
      <c r="AK124" s="43">
        <f>IF(AJ124=1,($R124-Image_corners!M$3)/Image_corners!M$2,-99)</f>
        <v>2097.6160487994784</v>
      </c>
      <c r="AL124" s="43">
        <f>IF(AJ124=1,($S124-Image_corners!M$4)/Image_corners!M$2,-99)</f>
        <v>-1279.0396942291409</v>
      </c>
      <c r="AM124" s="43">
        <f>IF(ISNA(VLOOKUP($A124,Min_pix_val_per_plot!$AJ$3:$AO$325,4,FALSE)),0,IF(OR(VLOOKUP($A124,Min_pix_val_per_plot!$AJ$3:$AO$325,4,FALSE)=0,VLOOKUP($A124,Min_pix_val_per_plot!$AJ$3:$AO$325,5,FALSE)=0,VLOOKUP($A124,Min_pix_val_per_plot!$AJ$3:$AO$325,6,FALSE)=0),0,IF(VLOOKUP($A124,Min_pix_val_per_plot!$AJ$3:$AO$325,2,FALSE)&lt;1200,0,1)))</f>
        <v>1</v>
      </c>
      <c r="AN124" s="43">
        <f>IF(AM124=1,($R124-Image_corners!P$3)/Image_corners!P$2,-99)</f>
        <v>2097.6160487994784</v>
      </c>
      <c r="AO124" s="43">
        <f>IF(AM124=1,($S124-Image_corners!P$4)/Image_corners!P$2,-99)</f>
        <v>-1181.0396942291409</v>
      </c>
      <c r="AP124" s="43">
        <f>IF(ISNA(VLOOKUP($A124,Min_pix_val_per_plot!$AQ$3:$AV$386,4,FALSE)),0,IF(OR(VLOOKUP($A124,Min_pix_val_per_plot!$AQ$3:$AV$386,4,FALSE)=0,VLOOKUP($A124,Min_pix_val_per_plot!$AQ$3:$AV$386,5,FALSE)=0,VLOOKUP($A124,Min_pix_val_per_plot!$AQ$3:$AV$386,6,FALSE)=0),0,IF(VLOOKUP($A124,Min_pix_val_per_plot!$AQ$3:$AV$386,2,FALSE)&lt;1200,0,1)))</f>
        <v>1</v>
      </c>
      <c r="AQ124" s="43">
        <f>IF(AP124=1,($R124-Image_corners!S$3)/Image_corners!S$2,-99)</f>
        <v>2097.6160487994784</v>
      </c>
      <c r="AR124" s="43">
        <f>IF(AP124=1,($S124-Image_corners!S$4)/Image_corners!S$2,-99)</f>
        <v>-2807.0396942291409</v>
      </c>
      <c r="AS124" s="43">
        <f>IF(ISNA(VLOOKUP($A124,Min_pix_val_per_plot!$AX$3:$BC$331,4,FALSE)),0,IF(OR(VLOOKUP($A124,Min_pix_val_per_plot!$AX$3:$BC$331,4,FALSE)=0,VLOOKUP($A124,Min_pix_val_per_plot!$AX$3:$BC$331,5,FALSE)=0,VLOOKUP($A124,Min_pix_val_per_plot!$AX$3:$BC$331,6,FALSE)=0),0,IF(VLOOKUP($A124,Min_pix_val_per_plot!$AX$3:$BC$331,2,FALSE)&lt;1200,0,1)))</f>
        <v>0</v>
      </c>
      <c r="AT124" s="43">
        <f>IF(AS124=1,($R124-Image_corners!V$3)/Image_corners!V$2,-99)</f>
        <v>-99</v>
      </c>
      <c r="AU124" s="43">
        <f>IF(AS124=1,($S124-Image_corners!V$4)/Image_corners!V$2,-99)</f>
        <v>-99</v>
      </c>
      <c r="AV124" s="43">
        <f>IF(ISNA(VLOOKUP($A124,Min_pix_val_per_plot!$BE$3:$BJ$296,4,FALSE)),0,IF(OR(VLOOKUP($A124,Min_pix_val_per_plot!$BE$3:$BJ$296,4,FALSE)=0,VLOOKUP($A124,Min_pix_val_per_plot!$BE$3:$BJ$296,5,FALSE)=0,VLOOKUP($A124,Min_pix_val_per_plot!$BE$3:$BJ$296,6,FALSE)=0),0,IF(VLOOKUP($A124,Min_pix_val_per_plot!$BE$3:$BJ$296,2,FALSE)&lt;1200,0,1)))</f>
        <v>0</v>
      </c>
      <c r="AW124" s="43">
        <f>IF(AV124=1,($R124-Image_corners!Y$3)/Image_corners!Y$2,-99)</f>
        <v>-99</v>
      </c>
      <c r="AX124" s="43">
        <f>IF(AV124=1,($S124-Image_corners!Y$4)/Image_corners!Y$2,-99)</f>
        <v>-99</v>
      </c>
      <c r="AY124" s="43">
        <f>IF(ISNA(VLOOKUP($A124,Min_pix_val_per_plot!$BL$3:$BQ$59,4,FALSE)),0,IF(OR(VLOOKUP($A124,Min_pix_val_per_plot!$BL$3:$BQ$59,4,FALSE)=0,VLOOKUP($A124,Min_pix_val_per_plot!$BL$3:$BQ$59,5,FALSE)=0,VLOOKUP($A124,Min_pix_val_per_plot!$BL$3:$BQ$59,6,FALSE)=0),0,IF(VLOOKUP($A124,Min_pix_val_per_plot!$BL$3:$BQ$59,2,FALSE)&lt;1200,0,1)))</f>
        <v>0</v>
      </c>
      <c r="AZ124" s="43">
        <f>IF(AY124=1,($R124-Image_corners!AB$3)/Image_corners!AB$2,-99)</f>
        <v>-99</v>
      </c>
      <c r="BA124" s="43">
        <f>IF(AY124=1,($S124-Image_corners!AB$4)/Image_corners!AB$2,-99)</f>
        <v>-99</v>
      </c>
      <c r="BB124" s="43">
        <f>IF(ISNA(VLOOKUP($A124,Min_pix_val_per_plot!$BS$3:$BX$82,4,FALSE)),0,IF(OR(VLOOKUP($A124,Min_pix_val_per_plot!$BS$3:$BX$82,4,FALSE)=0,VLOOKUP($A124,Min_pix_val_per_plot!$BS$3:$BX$82,5,FALSE)=0,VLOOKUP($A124,Min_pix_val_per_plot!$BS$3:$BX$82,6,FALSE)=0),0,IF(VLOOKUP($A124,Min_pix_val_per_plot!$BS$3:$BX$82,2,FALSE)&lt;1200,0,1)))</f>
        <v>0</v>
      </c>
      <c r="BC124" s="43">
        <f>IF(BB124=1,($R124-Image_corners!AE$3)/Image_corners!AE$2,-99)</f>
        <v>-99</v>
      </c>
      <c r="BD124" s="43">
        <f>IF(BB124=1,($S124-Image_corners!AE$4)/Image_corners!AE$2,-99)</f>
        <v>-99</v>
      </c>
      <c r="BE124" s="43">
        <f>IF(ISNA(VLOOKUP($A124,Min_pix_val_per_plot!$BZ$3:$CE$66,4,FALSE)),0,IF(OR(VLOOKUP($A124,Min_pix_val_per_plot!$BZ$3:$CE$66,4,FALSE)=0,VLOOKUP($A124,Min_pix_val_per_plot!$BZ$3:$CE$66,5,FALSE)=0,VLOOKUP($A124,Min_pix_val_per_plot!$BZ$3:$CE$66,6,FALSE)=0),0,IF(VLOOKUP($A124,Min_pix_val_per_plot!$BZ$3:$CE$66,2,FALSE)&lt;1200,0,1)))</f>
        <v>0</v>
      </c>
      <c r="BF124" s="43">
        <f>IF(BE124=1,($R124-Image_corners!AH$3)/Image_corners!AH$2,-99)</f>
        <v>-99</v>
      </c>
      <c r="BG124" s="43">
        <f>IF(BE124=1,($S124-Image_corners!AH$4)/Image_corners!AH$2,-99)</f>
        <v>-99</v>
      </c>
    </row>
    <row r="125" spans="1:59">
      <c r="A125" s="36">
        <v>121</v>
      </c>
      <c r="B125" s="36">
        <v>2515135.7310000001</v>
      </c>
      <c r="C125" s="36">
        <v>6860618.1200000001</v>
      </c>
      <c r="D125" s="36">
        <v>197.2934333</v>
      </c>
      <c r="E125" s="36">
        <v>3</v>
      </c>
      <c r="F125" s="36">
        <v>0</v>
      </c>
      <c r="G125" s="36">
        <v>2</v>
      </c>
      <c r="H125" s="39">
        <v>2150</v>
      </c>
      <c r="I125" s="39">
        <v>0.10093023255814</v>
      </c>
      <c r="J125" s="39">
        <v>24.653001708984402</v>
      </c>
      <c r="K125" s="39">
        <v>14.8424584098931</v>
      </c>
      <c r="L125" s="39">
        <v>22.0162066650391</v>
      </c>
      <c r="M125" s="39">
        <v>5719</v>
      </c>
      <c r="N125" s="39">
        <v>0.13289036544850499</v>
      </c>
      <c r="O125" s="39">
        <v>24.4960040283203</v>
      </c>
      <c r="P125" s="39">
        <v>13.814470630237301</v>
      </c>
      <c r="Q125" s="39">
        <v>21.713212890625002</v>
      </c>
      <c r="R125" s="41">
        <f t="shared" si="6"/>
        <v>357087.32348475768</v>
      </c>
      <c r="S125" s="41">
        <f t="shared" si="7"/>
        <v>6860687.7288855929</v>
      </c>
      <c r="T125" s="41">
        <f t="shared" si="8"/>
        <v>0.30299377441409803</v>
      </c>
      <c r="U125" s="41">
        <f t="shared" si="9"/>
        <v>-3.1960132890364992E-2</v>
      </c>
      <c r="V125" s="41">
        <f t="shared" si="10"/>
        <v>1</v>
      </c>
      <c r="W125" s="41">
        <f t="shared" si="11"/>
        <v>1</v>
      </c>
      <c r="X125" s="43">
        <f>IF(ISNA(VLOOKUP($A125,Min_pix_val_per_plot!$A$3:$F$241,4,FALSE)),0,IF(OR(VLOOKUP($A125,Min_pix_val_per_plot!$A$3:$F$241,4,FALSE)=0,VLOOKUP($A125,Min_pix_val_per_plot!$A$3:$F$241,5,FALSE)=0,VLOOKUP($A125,Min_pix_val_per_plot!$A$3:$F$241,6,FALSE)=0),0,IF(VLOOKUP($A125,Min_pix_val_per_plot!$A$3:$F$241,2,FALSE)&lt;1200,0,1)))</f>
        <v>0</v>
      </c>
      <c r="Y125" s="43">
        <f>IF(X125=1,($R125-Image_corners!A$3)/Image_corners!A$2,-99)</f>
        <v>-99</v>
      </c>
      <c r="Z125" s="43">
        <f>IF(X125=1,($S125-Image_corners!A$4)/Image_corners!A$2,-99)</f>
        <v>-99</v>
      </c>
      <c r="AA125" s="43">
        <f>IF(ISNA(VLOOKUP($A125,Min_pix_val_per_plot!$H$3:$M$299,4,FALSE)),0,IF(OR(VLOOKUP($A125,Min_pix_val_per_plot!$H$3:$M$299,4,FALSE)=0,VLOOKUP($A125,Min_pix_val_per_plot!$H$3:$M$299,5,FALSE)=0,VLOOKUP($A125,Min_pix_val_per_plot!$H$3:$M$299,6,FALSE)=0),0,IF(VLOOKUP($A125,Min_pix_val_per_plot!$H$3:$M$299,2,FALSE)&lt;1200,0,1)))</f>
        <v>0</v>
      </c>
      <c r="AB125" s="43">
        <f>IF(AA125=1,($R125-Image_corners!D$3)/Image_corners!D$2,-99)</f>
        <v>-99</v>
      </c>
      <c r="AC125" s="43">
        <f>IF(AA125=1,($S125-Image_corners!D$4)/Image_corners!D$2,-99)</f>
        <v>-99</v>
      </c>
      <c r="AD125" s="43">
        <f>IF(ISNA(VLOOKUP($A125,Min_pix_val_per_plot!$O$3:$T$327,4,FALSE)),0,IF(OR(VLOOKUP($A125,Min_pix_val_per_plot!$O$3:$T$327,4,FALSE)=0,VLOOKUP($A125,Min_pix_val_per_plot!$O$3:$T$327,5,FALSE)=0,VLOOKUP($A125,Min_pix_val_per_plot!$O$3:$T$327,6,FALSE)=0),0,IF(VLOOKUP($A125,Min_pix_val_per_plot!$O$3:$T$327,2,FALSE)&lt;1200,0,1)))</f>
        <v>0</v>
      </c>
      <c r="AE125" s="43">
        <f>IF(AD125=1,($R125-Image_corners!G$3)/Image_corners!G$2,-99)</f>
        <v>-99</v>
      </c>
      <c r="AF125" s="43">
        <f>IF(AD125=1,($S125-Image_corners!G$4)/Image_corners!G$2,-99)</f>
        <v>-99</v>
      </c>
      <c r="AG125" s="43">
        <f>IF(ISNA(VLOOKUP($A125,Min_pix_val_per_plot!$V$3:$AA$335,4,FALSE)),0,IF(OR(VLOOKUP($A125,Min_pix_val_per_plot!$V$3:$AA$335,4,FALSE)=0,VLOOKUP($A125,Min_pix_val_per_plot!$V$3:$AA$335,5,FALSE)=0,VLOOKUP($A125,Min_pix_val_per_plot!$V$3:$AA$335,6,FALSE)=0),0,IF(VLOOKUP($A125,Min_pix_val_per_plot!$V$3:$AA$335,2,FALSE)&lt;1200,0,1)))</f>
        <v>0</v>
      </c>
      <c r="AH125" s="43">
        <f>IF(AG125=1,($R125-Image_corners!J$3)/Image_corners!J$2,-99)</f>
        <v>-99</v>
      </c>
      <c r="AI125" s="43">
        <f>IF(AG125=1,($S125-Image_corners!J$4)/Image_corners!J$2,-99)</f>
        <v>-99</v>
      </c>
      <c r="AJ125" s="43">
        <f>IF(ISNA(VLOOKUP($A125,Min_pix_val_per_plot!$AC$3:$AH$345,4,FALSE)),0,IF(OR(VLOOKUP($A125,Min_pix_val_per_plot!$AC$3:$AH$345,4,FALSE)=0,VLOOKUP($A125,Min_pix_val_per_plot!$AC$3:$AH$345,5,FALSE)=0,VLOOKUP($A125,Min_pix_val_per_plot!$AC$3:$AH$345,6,FALSE)=0),0,IF(VLOOKUP($A125,Min_pix_val_per_plot!$AC$3:$AH$345,2,FALSE)&lt;1200,0,1)))</f>
        <v>0</v>
      </c>
      <c r="AK125" s="43">
        <f>IF(AJ125=1,($R125-Image_corners!M$3)/Image_corners!M$2,-99)</f>
        <v>-99</v>
      </c>
      <c r="AL125" s="43">
        <f>IF(AJ125=1,($S125-Image_corners!M$4)/Image_corners!M$2,-99)</f>
        <v>-99</v>
      </c>
      <c r="AM125" s="43">
        <f>IF(ISNA(VLOOKUP($A125,Min_pix_val_per_plot!$AJ$3:$AO$325,4,FALSE)),0,IF(OR(VLOOKUP($A125,Min_pix_val_per_plot!$AJ$3:$AO$325,4,FALSE)=0,VLOOKUP($A125,Min_pix_val_per_plot!$AJ$3:$AO$325,5,FALSE)=0,VLOOKUP($A125,Min_pix_val_per_plot!$AJ$3:$AO$325,6,FALSE)=0),0,IF(VLOOKUP($A125,Min_pix_val_per_plot!$AJ$3:$AO$325,2,FALSE)&lt;1200,0,1)))</f>
        <v>1</v>
      </c>
      <c r="AN125" s="43">
        <f>IF(AM125=1,($R125-Image_corners!P$3)/Image_corners!P$2,-99)</f>
        <v>2165.1469695153646</v>
      </c>
      <c r="AO125" s="43">
        <f>IF(AM125=1,($S125-Image_corners!P$4)/Image_corners!P$2,-99)</f>
        <v>-1057.0422288142145</v>
      </c>
      <c r="AP125" s="43">
        <f>IF(ISNA(VLOOKUP($A125,Min_pix_val_per_plot!$AQ$3:$AV$386,4,FALSE)),0,IF(OR(VLOOKUP($A125,Min_pix_val_per_plot!$AQ$3:$AV$386,4,FALSE)=0,VLOOKUP($A125,Min_pix_val_per_plot!$AQ$3:$AV$386,5,FALSE)=0,VLOOKUP($A125,Min_pix_val_per_plot!$AQ$3:$AV$386,6,FALSE)=0),0,IF(VLOOKUP($A125,Min_pix_val_per_plot!$AQ$3:$AV$386,2,FALSE)&lt;1200,0,1)))</f>
        <v>1</v>
      </c>
      <c r="AQ125" s="43">
        <f>IF(AP125=1,($R125-Image_corners!S$3)/Image_corners!S$2,-99)</f>
        <v>2165.1469695153646</v>
      </c>
      <c r="AR125" s="43">
        <f>IF(AP125=1,($S125-Image_corners!S$4)/Image_corners!S$2,-99)</f>
        <v>-2683.0422288142145</v>
      </c>
      <c r="AS125" s="43">
        <f>IF(ISNA(VLOOKUP($A125,Min_pix_val_per_plot!$AX$3:$BC$331,4,FALSE)),0,IF(OR(VLOOKUP($A125,Min_pix_val_per_plot!$AX$3:$BC$331,4,FALSE)=0,VLOOKUP($A125,Min_pix_val_per_plot!$AX$3:$BC$331,5,FALSE)=0,VLOOKUP($A125,Min_pix_val_per_plot!$AX$3:$BC$331,6,FALSE)=0),0,IF(VLOOKUP($A125,Min_pix_val_per_plot!$AX$3:$BC$331,2,FALSE)&lt;1200,0,1)))</f>
        <v>0</v>
      </c>
      <c r="AT125" s="43">
        <f>IF(AS125=1,($R125-Image_corners!V$3)/Image_corners!V$2,-99)</f>
        <v>-99</v>
      </c>
      <c r="AU125" s="43">
        <f>IF(AS125=1,($S125-Image_corners!V$4)/Image_corners!V$2,-99)</f>
        <v>-99</v>
      </c>
      <c r="AV125" s="43">
        <f>IF(ISNA(VLOOKUP($A125,Min_pix_val_per_plot!$BE$3:$BJ$296,4,FALSE)),0,IF(OR(VLOOKUP($A125,Min_pix_val_per_plot!$BE$3:$BJ$296,4,FALSE)=0,VLOOKUP($A125,Min_pix_val_per_plot!$BE$3:$BJ$296,5,FALSE)=0,VLOOKUP($A125,Min_pix_val_per_plot!$BE$3:$BJ$296,6,FALSE)=0),0,IF(VLOOKUP($A125,Min_pix_val_per_plot!$BE$3:$BJ$296,2,FALSE)&lt;1200,0,1)))</f>
        <v>0</v>
      </c>
      <c r="AW125" s="43">
        <f>IF(AV125=1,($R125-Image_corners!Y$3)/Image_corners!Y$2,-99)</f>
        <v>-99</v>
      </c>
      <c r="AX125" s="43">
        <f>IF(AV125=1,($S125-Image_corners!Y$4)/Image_corners!Y$2,-99)</f>
        <v>-99</v>
      </c>
      <c r="AY125" s="43">
        <f>IF(ISNA(VLOOKUP($A125,Min_pix_val_per_plot!$BL$3:$BQ$59,4,FALSE)),0,IF(OR(VLOOKUP($A125,Min_pix_val_per_plot!$BL$3:$BQ$59,4,FALSE)=0,VLOOKUP($A125,Min_pix_val_per_plot!$BL$3:$BQ$59,5,FALSE)=0,VLOOKUP($A125,Min_pix_val_per_plot!$BL$3:$BQ$59,6,FALSE)=0),0,IF(VLOOKUP($A125,Min_pix_val_per_plot!$BL$3:$BQ$59,2,FALSE)&lt;1200,0,1)))</f>
        <v>0</v>
      </c>
      <c r="AZ125" s="43">
        <f>IF(AY125=1,($R125-Image_corners!AB$3)/Image_corners!AB$2,-99)</f>
        <v>-99</v>
      </c>
      <c r="BA125" s="43">
        <f>IF(AY125=1,($S125-Image_corners!AB$4)/Image_corners!AB$2,-99)</f>
        <v>-99</v>
      </c>
      <c r="BB125" s="43">
        <f>IF(ISNA(VLOOKUP($A125,Min_pix_val_per_plot!$BS$3:$BX$82,4,FALSE)),0,IF(OR(VLOOKUP($A125,Min_pix_val_per_plot!$BS$3:$BX$82,4,FALSE)=0,VLOOKUP($A125,Min_pix_val_per_plot!$BS$3:$BX$82,5,FALSE)=0,VLOOKUP($A125,Min_pix_val_per_plot!$BS$3:$BX$82,6,FALSE)=0),0,IF(VLOOKUP($A125,Min_pix_val_per_plot!$BS$3:$BX$82,2,FALSE)&lt;1200,0,1)))</f>
        <v>0</v>
      </c>
      <c r="BC125" s="43">
        <f>IF(BB125=1,($R125-Image_corners!AE$3)/Image_corners!AE$2,-99)</f>
        <v>-99</v>
      </c>
      <c r="BD125" s="43">
        <f>IF(BB125=1,($S125-Image_corners!AE$4)/Image_corners!AE$2,-99)</f>
        <v>-99</v>
      </c>
      <c r="BE125" s="43">
        <f>IF(ISNA(VLOOKUP($A125,Min_pix_val_per_plot!$BZ$3:$CE$66,4,FALSE)),0,IF(OR(VLOOKUP($A125,Min_pix_val_per_plot!$BZ$3:$CE$66,4,FALSE)=0,VLOOKUP($A125,Min_pix_val_per_plot!$BZ$3:$CE$66,5,FALSE)=0,VLOOKUP($A125,Min_pix_val_per_plot!$BZ$3:$CE$66,6,FALSE)=0),0,IF(VLOOKUP($A125,Min_pix_val_per_plot!$BZ$3:$CE$66,2,FALSE)&lt;1200,0,1)))</f>
        <v>0</v>
      </c>
      <c r="BF125" s="43">
        <f>IF(BE125=1,($R125-Image_corners!AH$3)/Image_corners!AH$2,-99)</f>
        <v>-99</v>
      </c>
      <c r="BG125" s="43">
        <f>IF(BE125=1,($S125-Image_corners!AH$4)/Image_corners!AH$2,-99)</f>
        <v>-99</v>
      </c>
    </row>
    <row r="126" spans="1:59">
      <c r="A126" s="36">
        <v>122</v>
      </c>
      <c r="B126" s="36">
        <v>2515180.2990000001</v>
      </c>
      <c r="C126" s="36">
        <v>6860882.2510000002</v>
      </c>
      <c r="D126" s="36">
        <v>190.66855380000001</v>
      </c>
      <c r="E126" s="36">
        <v>3</v>
      </c>
      <c r="F126" s="36">
        <v>0</v>
      </c>
      <c r="G126" s="36">
        <v>2</v>
      </c>
      <c r="H126" s="39">
        <v>439</v>
      </c>
      <c r="I126" s="39">
        <v>0.150341685649203</v>
      </c>
      <c r="J126" s="39">
        <v>23.494005126953098</v>
      </c>
      <c r="K126" s="39">
        <v>12.4278035410863</v>
      </c>
      <c r="L126" s="39">
        <v>19.448210449218799</v>
      </c>
      <c r="M126" s="39">
        <v>4450</v>
      </c>
      <c r="N126" s="39">
        <v>0.292584269662921</v>
      </c>
      <c r="O126" s="39">
        <v>23.0880145263672</v>
      </c>
      <c r="P126" s="39">
        <v>11.512932859854599</v>
      </c>
      <c r="Q126" s="39">
        <v>18.710802764892598</v>
      </c>
      <c r="R126" s="41">
        <f t="shared" si="6"/>
        <v>357144.02076520608</v>
      </c>
      <c r="S126" s="41">
        <f t="shared" si="7"/>
        <v>6860949.4800274149</v>
      </c>
      <c r="T126" s="41">
        <f t="shared" si="8"/>
        <v>0.7374076843262003</v>
      </c>
      <c r="U126" s="41">
        <f t="shared" si="9"/>
        <v>-0.142242584013718</v>
      </c>
      <c r="V126" s="41">
        <f t="shared" si="10"/>
        <v>1</v>
      </c>
      <c r="W126" s="41">
        <f t="shared" si="11"/>
        <v>1</v>
      </c>
      <c r="X126" s="43">
        <f>IF(ISNA(VLOOKUP($A126,Min_pix_val_per_plot!$A$3:$F$241,4,FALSE)),0,IF(OR(VLOOKUP($A126,Min_pix_val_per_plot!$A$3:$F$241,4,FALSE)=0,VLOOKUP($A126,Min_pix_val_per_plot!$A$3:$F$241,5,FALSE)=0,VLOOKUP($A126,Min_pix_val_per_plot!$A$3:$F$241,6,FALSE)=0),0,IF(VLOOKUP($A126,Min_pix_val_per_plot!$A$3:$F$241,2,FALSE)&lt;1200,0,1)))</f>
        <v>0</v>
      </c>
      <c r="Y126" s="43">
        <f>IF(X126=1,($R126-Image_corners!A$3)/Image_corners!A$2,-99)</f>
        <v>-99</v>
      </c>
      <c r="Z126" s="43">
        <f>IF(X126=1,($S126-Image_corners!A$4)/Image_corners!A$2,-99)</f>
        <v>-99</v>
      </c>
      <c r="AA126" s="43">
        <f>IF(ISNA(VLOOKUP($A126,Min_pix_val_per_plot!$H$3:$M$299,4,FALSE)),0,IF(OR(VLOOKUP($A126,Min_pix_val_per_plot!$H$3:$M$299,4,FALSE)=0,VLOOKUP($A126,Min_pix_val_per_plot!$H$3:$M$299,5,FALSE)=0,VLOOKUP($A126,Min_pix_val_per_plot!$H$3:$M$299,6,FALSE)=0),0,IF(VLOOKUP($A126,Min_pix_val_per_plot!$H$3:$M$299,2,FALSE)&lt;1200,0,1)))</f>
        <v>0</v>
      </c>
      <c r="AB126" s="43">
        <f>IF(AA126=1,($R126-Image_corners!D$3)/Image_corners!D$2,-99)</f>
        <v>-99</v>
      </c>
      <c r="AC126" s="43">
        <f>IF(AA126=1,($S126-Image_corners!D$4)/Image_corners!D$2,-99)</f>
        <v>-99</v>
      </c>
      <c r="AD126" s="43">
        <f>IF(ISNA(VLOOKUP($A126,Min_pix_val_per_plot!$O$3:$T$327,4,FALSE)),0,IF(OR(VLOOKUP($A126,Min_pix_val_per_plot!$O$3:$T$327,4,FALSE)=0,VLOOKUP($A126,Min_pix_val_per_plot!$O$3:$T$327,5,FALSE)=0,VLOOKUP($A126,Min_pix_val_per_plot!$O$3:$T$327,6,FALSE)=0),0,IF(VLOOKUP($A126,Min_pix_val_per_plot!$O$3:$T$327,2,FALSE)&lt;1200,0,1)))</f>
        <v>0</v>
      </c>
      <c r="AE126" s="43">
        <f>IF(AD126=1,($R126-Image_corners!G$3)/Image_corners!G$2,-99)</f>
        <v>-99</v>
      </c>
      <c r="AF126" s="43">
        <f>IF(AD126=1,($S126-Image_corners!G$4)/Image_corners!G$2,-99)</f>
        <v>-99</v>
      </c>
      <c r="AG126" s="43">
        <f>IF(ISNA(VLOOKUP($A126,Min_pix_val_per_plot!$V$3:$AA$335,4,FALSE)),0,IF(OR(VLOOKUP($A126,Min_pix_val_per_plot!$V$3:$AA$335,4,FALSE)=0,VLOOKUP($A126,Min_pix_val_per_plot!$V$3:$AA$335,5,FALSE)=0,VLOOKUP($A126,Min_pix_val_per_plot!$V$3:$AA$335,6,FALSE)=0),0,IF(VLOOKUP($A126,Min_pix_val_per_plot!$V$3:$AA$335,2,FALSE)&lt;1200,0,1)))</f>
        <v>0</v>
      </c>
      <c r="AH126" s="43">
        <f>IF(AG126=1,($R126-Image_corners!J$3)/Image_corners!J$2,-99)</f>
        <v>-99</v>
      </c>
      <c r="AI126" s="43">
        <f>IF(AG126=1,($S126-Image_corners!J$4)/Image_corners!J$2,-99)</f>
        <v>-99</v>
      </c>
      <c r="AJ126" s="43">
        <f>IF(ISNA(VLOOKUP($A126,Min_pix_val_per_plot!$AC$3:$AH$345,4,FALSE)),0,IF(OR(VLOOKUP($A126,Min_pix_val_per_plot!$AC$3:$AH$345,4,FALSE)=0,VLOOKUP($A126,Min_pix_val_per_plot!$AC$3:$AH$345,5,FALSE)=0,VLOOKUP($A126,Min_pix_val_per_plot!$AC$3:$AH$345,6,FALSE)=0),0,IF(VLOOKUP($A126,Min_pix_val_per_plot!$AC$3:$AH$345,2,FALSE)&lt;1200,0,1)))</f>
        <v>0</v>
      </c>
      <c r="AK126" s="43">
        <f>IF(AJ126=1,($R126-Image_corners!M$3)/Image_corners!M$2,-99)</f>
        <v>-99</v>
      </c>
      <c r="AL126" s="43">
        <f>IF(AJ126=1,($S126-Image_corners!M$4)/Image_corners!M$2,-99)</f>
        <v>-99</v>
      </c>
      <c r="AM126" s="43">
        <f>IF(ISNA(VLOOKUP($A126,Min_pix_val_per_plot!$AJ$3:$AO$325,4,FALSE)),0,IF(OR(VLOOKUP($A126,Min_pix_val_per_plot!$AJ$3:$AO$325,4,FALSE)=0,VLOOKUP($A126,Min_pix_val_per_plot!$AJ$3:$AO$325,5,FALSE)=0,VLOOKUP($A126,Min_pix_val_per_plot!$AJ$3:$AO$325,6,FALSE)=0),0,IF(VLOOKUP($A126,Min_pix_val_per_plot!$AJ$3:$AO$325,2,FALSE)&lt;1200,0,1)))</f>
        <v>0</v>
      </c>
      <c r="AN126" s="43">
        <f>IF(AM126=1,($R126-Image_corners!P$3)/Image_corners!P$2,-99)</f>
        <v>-99</v>
      </c>
      <c r="AO126" s="43">
        <f>IF(AM126=1,($S126-Image_corners!P$4)/Image_corners!P$2,-99)</f>
        <v>-99</v>
      </c>
      <c r="AP126" s="43">
        <f>IF(ISNA(VLOOKUP($A126,Min_pix_val_per_plot!$AQ$3:$AV$386,4,FALSE)),0,IF(OR(VLOOKUP($A126,Min_pix_val_per_plot!$AQ$3:$AV$386,4,FALSE)=0,VLOOKUP($A126,Min_pix_val_per_plot!$AQ$3:$AV$386,5,FALSE)=0,VLOOKUP($A126,Min_pix_val_per_plot!$AQ$3:$AV$386,6,FALSE)=0),0,IF(VLOOKUP($A126,Min_pix_val_per_plot!$AQ$3:$AV$386,2,FALSE)&lt;1200,0,1)))</f>
        <v>0</v>
      </c>
      <c r="AQ126" s="43">
        <f>IF(AP126=1,($R126-Image_corners!S$3)/Image_corners!S$2,-99)</f>
        <v>-99</v>
      </c>
      <c r="AR126" s="43">
        <f>IF(AP126=1,($S126-Image_corners!S$4)/Image_corners!S$2,-99)</f>
        <v>-99</v>
      </c>
      <c r="AS126" s="43">
        <f>IF(ISNA(VLOOKUP($A126,Min_pix_val_per_plot!$AX$3:$BC$331,4,FALSE)),0,IF(OR(VLOOKUP($A126,Min_pix_val_per_plot!$AX$3:$BC$331,4,FALSE)=0,VLOOKUP($A126,Min_pix_val_per_plot!$AX$3:$BC$331,5,FALSE)=0,VLOOKUP($A126,Min_pix_val_per_plot!$AX$3:$BC$331,6,FALSE)=0),0,IF(VLOOKUP($A126,Min_pix_val_per_plot!$AX$3:$BC$331,2,FALSE)&lt;1200,0,1)))</f>
        <v>1</v>
      </c>
      <c r="AT126" s="43">
        <f>IF(AS126=1,($R126-Image_corners!V$3)/Image_corners!V$2,-99)</f>
        <v>2278.5415304121561</v>
      </c>
      <c r="AU126" s="43">
        <f>IF(AS126=1,($S126-Image_corners!V$4)/Image_corners!V$2,-99)</f>
        <v>-2549.5399451702833</v>
      </c>
      <c r="AV126" s="43">
        <f>IF(ISNA(VLOOKUP($A126,Min_pix_val_per_plot!$BE$3:$BJ$296,4,FALSE)),0,IF(OR(VLOOKUP($A126,Min_pix_val_per_plot!$BE$3:$BJ$296,4,FALSE)=0,VLOOKUP($A126,Min_pix_val_per_plot!$BE$3:$BJ$296,5,FALSE)=0,VLOOKUP($A126,Min_pix_val_per_plot!$BE$3:$BJ$296,6,FALSE)=0),0,IF(VLOOKUP($A126,Min_pix_val_per_plot!$BE$3:$BJ$296,2,FALSE)&lt;1200,0,1)))</f>
        <v>1</v>
      </c>
      <c r="AW126" s="43">
        <f>IF(AV126=1,($R126-Image_corners!Y$3)/Image_corners!Y$2,-99)</f>
        <v>2278.5415304121561</v>
      </c>
      <c r="AX126" s="43">
        <f>IF(AV126=1,($S126-Image_corners!Y$4)/Image_corners!Y$2,-99)</f>
        <v>-2399.5399451702833</v>
      </c>
      <c r="AY126" s="43">
        <f>IF(ISNA(VLOOKUP($A126,Min_pix_val_per_plot!$BL$3:$BQ$59,4,FALSE)),0,IF(OR(VLOOKUP($A126,Min_pix_val_per_plot!$BL$3:$BQ$59,4,FALSE)=0,VLOOKUP($A126,Min_pix_val_per_plot!$BL$3:$BQ$59,5,FALSE)=0,VLOOKUP($A126,Min_pix_val_per_plot!$BL$3:$BQ$59,6,FALSE)=0),0,IF(VLOOKUP($A126,Min_pix_val_per_plot!$BL$3:$BQ$59,2,FALSE)&lt;1200,0,1)))</f>
        <v>0</v>
      </c>
      <c r="AZ126" s="43">
        <f>IF(AY126=1,($R126-Image_corners!AB$3)/Image_corners!AB$2,-99)</f>
        <v>-99</v>
      </c>
      <c r="BA126" s="43">
        <f>IF(AY126=1,($S126-Image_corners!AB$4)/Image_corners!AB$2,-99)</f>
        <v>-99</v>
      </c>
      <c r="BB126" s="43">
        <f>IF(ISNA(VLOOKUP($A126,Min_pix_val_per_plot!$BS$3:$BX$82,4,FALSE)),0,IF(OR(VLOOKUP($A126,Min_pix_val_per_plot!$BS$3:$BX$82,4,FALSE)=0,VLOOKUP($A126,Min_pix_val_per_plot!$BS$3:$BX$82,5,FALSE)=0,VLOOKUP($A126,Min_pix_val_per_plot!$BS$3:$BX$82,6,FALSE)=0),0,IF(VLOOKUP($A126,Min_pix_val_per_plot!$BS$3:$BX$82,2,FALSE)&lt;1200,0,1)))</f>
        <v>0</v>
      </c>
      <c r="BC126" s="43">
        <f>IF(BB126=1,($R126-Image_corners!AE$3)/Image_corners!AE$2,-99)</f>
        <v>-99</v>
      </c>
      <c r="BD126" s="43">
        <f>IF(BB126=1,($S126-Image_corners!AE$4)/Image_corners!AE$2,-99)</f>
        <v>-99</v>
      </c>
      <c r="BE126" s="43">
        <f>IF(ISNA(VLOOKUP($A126,Min_pix_val_per_plot!$BZ$3:$CE$66,4,FALSE)),0,IF(OR(VLOOKUP($A126,Min_pix_val_per_plot!$BZ$3:$CE$66,4,FALSE)=0,VLOOKUP($A126,Min_pix_val_per_plot!$BZ$3:$CE$66,5,FALSE)=0,VLOOKUP($A126,Min_pix_val_per_plot!$BZ$3:$CE$66,6,FALSE)=0),0,IF(VLOOKUP($A126,Min_pix_val_per_plot!$BZ$3:$CE$66,2,FALSE)&lt;1200,0,1)))</f>
        <v>0</v>
      </c>
      <c r="BF126" s="43">
        <f>IF(BE126=1,($R126-Image_corners!AH$3)/Image_corners!AH$2,-99)</f>
        <v>-99</v>
      </c>
      <c r="BG126" s="43">
        <f>IF(BE126=1,($S126-Image_corners!AH$4)/Image_corners!AH$2,-99)</f>
        <v>-99</v>
      </c>
    </row>
    <row r="127" spans="1:59">
      <c r="A127" s="36">
        <v>123</v>
      </c>
      <c r="B127" s="36">
        <v>2515194.213</v>
      </c>
      <c r="C127" s="36">
        <v>6861062.8200000003</v>
      </c>
      <c r="D127" s="36">
        <v>201.713416</v>
      </c>
      <c r="E127" s="36">
        <v>1</v>
      </c>
      <c r="F127" s="36">
        <v>0</v>
      </c>
      <c r="G127" s="36">
        <v>2</v>
      </c>
      <c r="H127" s="39">
        <v>442</v>
      </c>
      <c r="I127" s="39">
        <v>0.40271493212669701</v>
      </c>
      <c r="J127" s="39">
        <v>19.201005859375002</v>
      </c>
      <c r="K127" s="39">
        <v>13.213152664647</v>
      </c>
      <c r="L127" s="39">
        <v>17.593045349121098</v>
      </c>
      <c r="M127" s="39">
        <v>5683</v>
      </c>
      <c r="N127" s="39">
        <v>0.48178778814006701</v>
      </c>
      <c r="O127" s="39">
        <v>19.153001708984402</v>
      </c>
      <c r="P127" s="39">
        <v>12.6758642039275</v>
      </c>
      <c r="Q127" s="39">
        <v>16.882603759765601</v>
      </c>
      <c r="R127" s="41">
        <f t="shared" si="6"/>
        <v>357166.24695616716</v>
      </c>
      <c r="S127" s="41">
        <f t="shared" si="7"/>
        <v>6861129.1858606972</v>
      </c>
      <c r="T127" s="41">
        <f t="shared" si="8"/>
        <v>0.71044158935549717</v>
      </c>
      <c r="U127" s="41">
        <f t="shared" si="9"/>
        <v>-7.9072856013369996E-2</v>
      </c>
      <c r="V127" s="41">
        <f t="shared" si="10"/>
        <v>1</v>
      </c>
      <c r="W127" s="41">
        <f t="shared" si="11"/>
        <v>1</v>
      </c>
      <c r="X127" s="43">
        <f>IF(ISNA(VLOOKUP($A127,Min_pix_val_per_plot!$A$3:$F$241,4,FALSE)),0,IF(OR(VLOOKUP($A127,Min_pix_val_per_plot!$A$3:$F$241,4,FALSE)=0,VLOOKUP($A127,Min_pix_val_per_plot!$A$3:$F$241,5,FALSE)=0,VLOOKUP($A127,Min_pix_val_per_plot!$A$3:$F$241,6,FALSE)=0),0,IF(VLOOKUP($A127,Min_pix_val_per_plot!$A$3:$F$241,2,FALSE)&lt;1200,0,1)))</f>
        <v>0</v>
      </c>
      <c r="Y127" s="43">
        <f>IF(X127=1,($R127-Image_corners!A$3)/Image_corners!A$2,-99)</f>
        <v>-99</v>
      </c>
      <c r="Z127" s="43">
        <f>IF(X127=1,($S127-Image_corners!A$4)/Image_corners!A$2,-99)</f>
        <v>-99</v>
      </c>
      <c r="AA127" s="43">
        <f>IF(ISNA(VLOOKUP($A127,Min_pix_val_per_plot!$H$3:$M$299,4,FALSE)),0,IF(OR(VLOOKUP($A127,Min_pix_val_per_plot!$H$3:$M$299,4,FALSE)=0,VLOOKUP($A127,Min_pix_val_per_plot!$H$3:$M$299,5,FALSE)=0,VLOOKUP($A127,Min_pix_val_per_plot!$H$3:$M$299,6,FALSE)=0),0,IF(VLOOKUP($A127,Min_pix_val_per_plot!$H$3:$M$299,2,FALSE)&lt;1200,0,1)))</f>
        <v>0</v>
      </c>
      <c r="AB127" s="43">
        <f>IF(AA127=1,($R127-Image_corners!D$3)/Image_corners!D$2,-99)</f>
        <v>-99</v>
      </c>
      <c r="AC127" s="43">
        <f>IF(AA127=1,($S127-Image_corners!D$4)/Image_corners!D$2,-99)</f>
        <v>-99</v>
      </c>
      <c r="AD127" s="43">
        <f>IF(ISNA(VLOOKUP($A127,Min_pix_val_per_plot!$O$3:$T$327,4,FALSE)),0,IF(OR(VLOOKUP($A127,Min_pix_val_per_plot!$O$3:$T$327,4,FALSE)=0,VLOOKUP($A127,Min_pix_val_per_plot!$O$3:$T$327,5,FALSE)=0,VLOOKUP($A127,Min_pix_val_per_plot!$O$3:$T$327,6,FALSE)=0),0,IF(VLOOKUP($A127,Min_pix_val_per_plot!$O$3:$T$327,2,FALSE)&lt;1200,0,1)))</f>
        <v>0</v>
      </c>
      <c r="AE127" s="43">
        <f>IF(AD127=1,($R127-Image_corners!G$3)/Image_corners!G$2,-99)</f>
        <v>-99</v>
      </c>
      <c r="AF127" s="43">
        <f>IF(AD127=1,($S127-Image_corners!G$4)/Image_corners!G$2,-99)</f>
        <v>-99</v>
      </c>
      <c r="AG127" s="43">
        <f>IF(ISNA(VLOOKUP($A127,Min_pix_val_per_plot!$V$3:$AA$335,4,FALSE)),0,IF(OR(VLOOKUP($A127,Min_pix_val_per_plot!$V$3:$AA$335,4,FALSE)=0,VLOOKUP($A127,Min_pix_val_per_plot!$V$3:$AA$335,5,FALSE)=0,VLOOKUP($A127,Min_pix_val_per_plot!$V$3:$AA$335,6,FALSE)=0),0,IF(VLOOKUP($A127,Min_pix_val_per_plot!$V$3:$AA$335,2,FALSE)&lt;1200,0,1)))</f>
        <v>0</v>
      </c>
      <c r="AH127" s="43">
        <f>IF(AG127=1,($R127-Image_corners!J$3)/Image_corners!J$2,-99)</f>
        <v>-99</v>
      </c>
      <c r="AI127" s="43">
        <f>IF(AG127=1,($S127-Image_corners!J$4)/Image_corners!J$2,-99)</f>
        <v>-99</v>
      </c>
      <c r="AJ127" s="43">
        <f>IF(ISNA(VLOOKUP($A127,Min_pix_val_per_plot!$AC$3:$AH$345,4,FALSE)),0,IF(OR(VLOOKUP($A127,Min_pix_val_per_plot!$AC$3:$AH$345,4,FALSE)=0,VLOOKUP($A127,Min_pix_val_per_plot!$AC$3:$AH$345,5,FALSE)=0,VLOOKUP($A127,Min_pix_val_per_plot!$AC$3:$AH$345,6,FALSE)=0),0,IF(VLOOKUP($A127,Min_pix_val_per_plot!$AC$3:$AH$345,2,FALSE)&lt;1200,0,1)))</f>
        <v>0</v>
      </c>
      <c r="AK127" s="43">
        <f>IF(AJ127=1,($R127-Image_corners!M$3)/Image_corners!M$2,-99)</f>
        <v>-99</v>
      </c>
      <c r="AL127" s="43">
        <f>IF(AJ127=1,($S127-Image_corners!M$4)/Image_corners!M$2,-99)</f>
        <v>-99</v>
      </c>
      <c r="AM127" s="43">
        <f>IF(ISNA(VLOOKUP($A127,Min_pix_val_per_plot!$AJ$3:$AO$325,4,FALSE)),0,IF(OR(VLOOKUP($A127,Min_pix_val_per_plot!$AJ$3:$AO$325,4,FALSE)=0,VLOOKUP($A127,Min_pix_val_per_plot!$AJ$3:$AO$325,5,FALSE)=0,VLOOKUP($A127,Min_pix_val_per_plot!$AJ$3:$AO$325,6,FALSE)=0),0,IF(VLOOKUP($A127,Min_pix_val_per_plot!$AJ$3:$AO$325,2,FALSE)&lt;1200,0,1)))</f>
        <v>0</v>
      </c>
      <c r="AN127" s="43">
        <f>IF(AM127=1,($R127-Image_corners!P$3)/Image_corners!P$2,-99)</f>
        <v>-99</v>
      </c>
      <c r="AO127" s="43">
        <f>IF(AM127=1,($S127-Image_corners!P$4)/Image_corners!P$2,-99)</f>
        <v>-99</v>
      </c>
      <c r="AP127" s="43">
        <f>IF(ISNA(VLOOKUP($A127,Min_pix_val_per_plot!$AQ$3:$AV$386,4,FALSE)),0,IF(OR(VLOOKUP($A127,Min_pix_val_per_plot!$AQ$3:$AV$386,4,FALSE)=0,VLOOKUP($A127,Min_pix_val_per_plot!$AQ$3:$AV$386,5,FALSE)=0,VLOOKUP($A127,Min_pix_val_per_plot!$AQ$3:$AV$386,6,FALSE)=0),0,IF(VLOOKUP($A127,Min_pix_val_per_plot!$AQ$3:$AV$386,2,FALSE)&lt;1200,0,1)))</f>
        <v>0</v>
      </c>
      <c r="AQ127" s="43">
        <f>IF(AP127=1,($R127-Image_corners!S$3)/Image_corners!S$2,-99)</f>
        <v>-99</v>
      </c>
      <c r="AR127" s="43">
        <f>IF(AP127=1,($S127-Image_corners!S$4)/Image_corners!S$2,-99)</f>
        <v>-99</v>
      </c>
      <c r="AS127" s="43">
        <f>IF(ISNA(VLOOKUP($A127,Min_pix_val_per_plot!$AX$3:$BC$331,4,FALSE)),0,IF(OR(VLOOKUP($A127,Min_pix_val_per_plot!$AX$3:$BC$331,4,FALSE)=0,VLOOKUP($A127,Min_pix_val_per_plot!$AX$3:$BC$331,5,FALSE)=0,VLOOKUP($A127,Min_pix_val_per_plot!$AX$3:$BC$331,6,FALSE)=0),0,IF(VLOOKUP($A127,Min_pix_val_per_plot!$AX$3:$BC$331,2,FALSE)&lt;1200,0,1)))</f>
        <v>1</v>
      </c>
      <c r="AT127" s="43">
        <f>IF(AS127=1,($R127-Image_corners!V$3)/Image_corners!V$2,-99)</f>
        <v>2322.9939123343211</v>
      </c>
      <c r="AU127" s="43">
        <f>IF(AS127=1,($S127-Image_corners!V$4)/Image_corners!V$2,-99)</f>
        <v>-2190.1282786056399</v>
      </c>
      <c r="AV127" s="43">
        <f>IF(ISNA(VLOOKUP($A127,Min_pix_val_per_plot!$BE$3:$BJ$296,4,FALSE)),0,IF(OR(VLOOKUP($A127,Min_pix_val_per_plot!$BE$3:$BJ$296,4,FALSE)=0,VLOOKUP($A127,Min_pix_val_per_plot!$BE$3:$BJ$296,5,FALSE)=0,VLOOKUP($A127,Min_pix_val_per_plot!$BE$3:$BJ$296,6,FALSE)=0),0,IF(VLOOKUP($A127,Min_pix_val_per_plot!$BE$3:$BJ$296,2,FALSE)&lt;1200,0,1)))</f>
        <v>1</v>
      </c>
      <c r="AW127" s="43">
        <f>IF(AV127=1,($R127-Image_corners!Y$3)/Image_corners!Y$2,-99)</f>
        <v>2322.9939123343211</v>
      </c>
      <c r="AX127" s="43">
        <f>IF(AV127=1,($S127-Image_corners!Y$4)/Image_corners!Y$2,-99)</f>
        <v>-2040.1282786056399</v>
      </c>
      <c r="AY127" s="43">
        <f>IF(ISNA(VLOOKUP($A127,Min_pix_val_per_plot!$BL$3:$BQ$59,4,FALSE)),0,IF(OR(VLOOKUP($A127,Min_pix_val_per_plot!$BL$3:$BQ$59,4,FALSE)=0,VLOOKUP($A127,Min_pix_val_per_plot!$BL$3:$BQ$59,5,FALSE)=0,VLOOKUP($A127,Min_pix_val_per_plot!$BL$3:$BQ$59,6,FALSE)=0),0,IF(VLOOKUP($A127,Min_pix_val_per_plot!$BL$3:$BQ$59,2,FALSE)&lt;1200,0,1)))</f>
        <v>0</v>
      </c>
      <c r="AZ127" s="43">
        <f>IF(AY127=1,($R127-Image_corners!AB$3)/Image_corners!AB$2,-99)</f>
        <v>-99</v>
      </c>
      <c r="BA127" s="43">
        <f>IF(AY127=1,($S127-Image_corners!AB$4)/Image_corners!AB$2,-99)</f>
        <v>-99</v>
      </c>
      <c r="BB127" s="43">
        <f>IF(ISNA(VLOOKUP($A127,Min_pix_val_per_plot!$BS$3:$BX$82,4,FALSE)),0,IF(OR(VLOOKUP($A127,Min_pix_val_per_plot!$BS$3:$BX$82,4,FALSE)=0,VLOOKUP($A127,Min_pix_val_per_plot!$BS$3:$BX$82,5,FALSE)=0,VLOOKUP($A127,Min_pix_val_per_plot!$BS$3:$BX$82,6,FALSE)=0),0,IF(VLOOKUP($A127,Min_pix_val_per_plot!$BS$3:$BX$82,2,FALSE)&lt;1200,0,1)))</f>
        <v>0</v>
      </c>
      <c r="BC127" s="43">
        <f>IF(BB127=1,($R127-Image_corners!AE$3)/Image_corners!AE$2,-99)</f>
        <v>-99</v>
      </c>
      <c r="BD127" s="43">
        <f>IF(BB127=1,($S127-Image_corners!AE$4)/Image_corners!AE$2,-99)</f>
        <v>-99</v>
      </c>
      <c r="BE127" s="43">
        <f>IF(ISNA(VLOOKUP($A127,Min_pix_val_per_plot!$BZ$3:$CE$66,4,FALSE)),0,IF(OR(VLOOKUP($A127,Min_pix_val_per_plot!$BZ$3:$CE$66,4,FALSE)=0,VLOOKUP($A127,Min_pix_val_per_plot!$BZ$3:$CE$66,5,FALSE)=0,VLOOKUP($A127,Min_pix_val_per_plot!$BZ$3:$CE$66,6,FALSE)=0),0,IF(VLOOKUP($A127,Min_pix_val_per_plot!$BZ$3:$CE$66,2,FALSE)&lt;1200,0,1)))</f>
        <v>0</v>
      </c>
      <c r="BF127" s="43">
        <f>IF(BE127=1,($R127-Image_corners!AH$3)/Image_corners!AH$2,-99)</f>
        <v>-99</v>
      </c>
      <c r="BG127" s="43">
        <f>IF(BE127=1,($S127-Image_corners!AH$4)/Image_corners!AH$2,-99)</f>
        <v>-99</v>
      </c>
    </row>
    <row r="128" spans="1:59">
      <c r="A128" s="36">
        <v>124</v>
      </c>
      <c r="B128" s="36">
        <v>2515146.3689999999</v>
      </c>
      <c r="C128" s="36">
        <v>6861178.8159999996</v>
      </c>
      <c r="D128" s="36">
        <v>189.99578959999999</v>
      </c>
      <c r="E128" s="36">
        <v>1</v>
      </c>
      <c r="F128" s="36">
        <v>1</v>
      </c>
      <c r="G128" s="36">
        <v>1</v>
      </c>
      <c r="H128" s="39">
        <v>472</v>
      </c>
      <c r="I128" s="39">
        <v>0.43644067796610198</v>
      </c>
      <c r="J128" s="39">
        <v>20.705003662109402</v>
      </c>
      <c r="K128" s="39">
        <v>14.2236512217127</v>
      </c>
      <c r="L128" s="39">
        <v>19.157251281738301</v>
      </c>
      <c r="M128" s="39">
        <v>5157</v>
      </c>
      <c r="N128" s="39">
        <v>0.49175877448128802</v>
      </c>
      <c r="O128" s="39">
        <v>20.4150103759766</v>
      </c>
      <c r="P128" s="39">
        <v>13.394236405018599</v>
      </c>
      <c r="Q128" s="39">
        <v>18.486009521484402</v>
      </c>
      <c r="R128" s="41">
        <f t="shared" si="6"/>
        <v>357123.81192269368</v>
      </c>
      <c r="S128" s="41">
        <f t="shared" si="7"/>
        <v>6861247.2472147252</v>
      </c>
      <c r="T128" s="41">
        <f t="shared" si="8"/>
        <v>0.67124176025389914</v>
      </c>
      <c r="U128" s="41">
        <f t="shared" si="9"/>
        <v>-5.5318096515186044E-2</v>
      </c>
      <c r="V128" s="41">
        <f t="shared" si="10"/>
        <v>1</v>
      </c>
      <c r="W128" s="41">
        <f t="shared" si="11"/>
        <v>1</v>
      </c>
      <c r="X128" s="43">
        <f>IF(ISNA(VLOOKUP($A128,Min_pix_val_per_plot!$A$3:$F$241,4,FALSE)),0,IF(OR(VLOOKUP($A128,Min_pix_val_per_plot!$A$3:$F$241,4,FALSE)=0,VLOOKUP($A128,Min_pix_val_per_plot!$A$3:$F$241,5,FALSE)=0,VLOOKUP($A128,Min_pix_val_per_plot!$A$3:$F$241,6,FALSE)=0),0,IF(VLOOKUP($A128,Min_pix_val_per_plot!$A$3:$F$241,2,FALSE)&lt;1200,0,1)))</f>
        <v>0</v>
      </c>
      <c r="Y128" s="43">
        <f>IF(X128=1,($R128-Image_corners!A$3)/Image_corners!A$2,-99)</f>
        <v>-99</v>
      </c>
      <c r="Z128" s="43">
        <f>IF(X128=1,($S128-Image_corners!A$4)/Image_corners!A$2,-99)</f>
        <v>-99</v>
      </c>
      <c r="AA128" s="43">
        <f>IF(ISNA(VLOOKUP($A128,Min_pix_val_per_plot!$H$3:$M$299,4,FALSE)),0,IF(OR(VLOOKUP($A128,Min_pix_val_per_plot!$H$3:$M$299,4,FALSE)=0,VLOOKUP($A128,Min_pix_val_per_plot!$H$3:$M$299,5,FALSE)=0,VLOOKUP($A128,Min_pix_val_per_plot!$H$3:$M$299,6,FALSE)=0),0,IF(VLOOKUP($A128,Min_pix_val_per_plot!$H$3:$M$299,2,FALSE)&lt;1200,0,1)))</f>
        <v>0</v>
      </c>
      <c r="AB128" s="43">
        <f>IF(AA128=1,($R128-Image_corners!D$3)/Image_corners!D$2,-99)</f>
        <v>-99</v>
      </c>
      <c r="AC128" s="43">
        <f>IF(AA128=1,($S128-Image_corners!D$4)/Image_corners!D$2,-99)</f>
        <v>-99</v>
      </c>
      <c r="AD128" s="43">
        <f>IF(ISNA(VLOOKUP($A128,Min_pix_val_per_plot!$O$3:$T$327,4,FALSE)),0,IF(OR(VLOOKUP($A128,Min_pix_val_per_plot!$O$3:$T$327,4,FALSE)=0,VLOOKUP($A128,Min_pix_val_per_plot!$O$3:$T$327,5,FALSE)=0,VLOOKUP($A128,Min_pix_val_per_plot!$O$3:$T$327,6,FALSE)=0),0,IF(VLOOKUP($A128,Min_pix_val_per_plot!$O$3:$T$327,2,FALSE)&lt;1200,0,1)))</f>
        <v>0</v>
      </c>
      <c r="AE128" s="43">
        <f>IF(AD128=1,($R128-Image_corners!G$3)/Image_corners!G$2,-99)</f>
        <v>-99</v>
      </c>
      <c r="AF128" s="43">
        <f>IF(AD128=1,($S128-Image_corners!G$4)/Image_corners!G$2,-99)</f>
        <v>-99</v>
      </c>
      <c r="AG128" s="43">
        <f>IF(ISNA(VLOOKUP($A128,Min_pix_val_per_plot!$V$3:$AA$335,4,FALSE)),0,IF(OR(VLOOKUP($A128,Min_pix_val_per_plot!$V$3:$AA$335,4,FALSE)=0,VLOOKUP($A128,Min_pix_val_per_plot!$V$3:$AA$335,5,FALSE)=0,VLOOKUP($A128,Min_pix_val_per_plot!$V$3:$AA$335,6,FALSE)=0),0,IF(VLOOKUP($A128,Min_pix_val_per_plot!$V$3:$AA$335,2,FALSE)&lt;1200,0,1)))</f>
        <v>0</v>
      </c>
      <c r="AH128" s="43">
        <f>IF(AG128=1,($R128-Image_corners!J$3)/Image_corners!J$2,-99)</f>
        <v>-99</v>
      </c>
      <c r="AI128" s="43">
        <f>IF(AG128=1,($S128-Image_corners!J$4)/Image_corners!J$2,-99)</f>
        <v>-99</v>
      </c>
      <c r="AJ128" s="43">
        <f>IF(ISNA(VLOOKUP($A128,Min_pix_val_per_plot!$AC$3:$AH$345,4,FALSE)),0,IF(OR(VLOOKUP($A128,Min_pix_val_per_plot!$AC$3:$AH$345,4,FALSE)=0,VLOOKUP($A128,Min_pix_val_per_plot!$AC$3:$AH$345,5,FALSE)=0,VLOOKUP($A128,Min_pix_val_per_plot!$AC$3:$AH$345,6,FALSE)=0),0,IF(VLOOKUP($A128,Min_pix_val_per_plot!$AC$3:$AH$345,2,FALSE)&lt;1200,0,1)))</f>
        <v>0</v>
      </c>
      <c r="AK128" s="43">
        <f>IF(AJ128=1,($R128-Image_corners!M$3)/Image_corners!M$2,-99)</f>
        <v>-99</v>
      </c>
      <c r="AL128" s="43">
        <f>IF(AJ128=1,($S128-Image_corners!M$4)/Image_corners!M$2,-99)</f>
        <v>-99</v>
      </c>
      <c r="AM128" s="43">
        <f>IF(ISNA(VLOOKUP($A128,Min_pix_val_per_plot!$AJ$3:$AO$325,4,FALSE)),0,IF(OR(VLOOKUP($A128,Min_pix_val_per_plot!$AJ$3:$AO$325,4,FALSE)=0,VLOOKUP($A128,Min_pix_val_per_plot!$AJ$3:$AO$325,5,FALSE)=0,VLOOKUP($A128,Min_pix_val_per_plot!$AJ$3:$AO$325,6,FALSE)=0),0,IF(VLOOKUP($A128,Min_pix_val_per_plot!$AJ$3:$AO$325,2,FALSE)&lt;1200,0,1)))</f>
        <v>0</v>
      </c>
      <c r="AN128" s="43">
        <f>IF(AM128=1,($R128-Image_corners!P$3)/Image_corners!P$2,-99)</f>
        <v>-99</v>
      </c>
      <c r="AO128" s="43">
        <f>IF(AM128=1,($S128-Image_corners!P$4)/Image_corners!P$2,-99)</f>
        <v>-99</v>
      </c>
      <c r="AP128" s="43">
        <f>IF(ISNA(VLOOKUP($A128,Min_pix_val_per_plot!$AQ$3:$AV$386,4,FALSE)),0,IF(OR(VLOOKUP($A128,Min_pix_val_per_plot!$AQ$3:$AV$386,4,FALSE)=0,VLOOKUP($A128,Min_pix_val_per_plot!$AQ$3:$AV$386,5,FALSE)=0,VLOOKUP($A128,Min_pix_val_per_plot!$AQ$3:$AV$386,6,FALSE)=0),0,IF(VLOOKUP($A128,Min_pix_val_per_plot!$AQ$3:$AV$386,2,FALSE)&lt;1200,0,1)))</f>
        <v>0</v>
      </c>
      <c r="AQ128" s="43">
        <f>IF(AP128=1,($R128-Image_corners!S$3)/Image_corners!S$2,-99)</f>
        <v>-99</v>
      </c>
      <c r="AR128" s="43">
        <f>IF(AP128=1,($S128-Image_corners!S$4)/Image_corners!S$2,-99)</f>
        <v>-99</v>
      </c>
      <c r="AS128" s="43">
        <f>IF(ISNA(VLOOKUP($A128,Min_pix_val_per_plot!$AX$3:$BC$331,4,FALSE)),0,IF(OR(VLOOKUP($A128,Min_pix_val_per_plot!$AX$3:$BC$331,4,FALSE)=0,VLOOKUP($A128,Min_pix_val_per_plot!$AX$3:$BC$331,5,FALSE)=0,VLOOKUP($A128,Min_pix_val_per_plot!$AX$3:$BC$331,6,FALSE)=0),0,IF(VLOOKUP($A128,Min_pix_val_per_plot!$AX$3:$BC$331,2,FALSE)&lt;1200,0,1)))</f>
        <v>1</v>
      </c>
      <c r="AT128" s="43">
        <f>IF(AS128=1,($R128-Image_corners!V$3)/Image_corners!V$2,-99)</f>
        <v>2238.1238453873666</v>
      </c>
      <c r="AU128" s="43">
        <f>IF(AS128=1,($S128-Image_corners!V$4)/Image_corners!V$2,-99)</f>
        <v>-1954.0055705495179</v>
      </c>
      <c r="AV128" s="43">
        <f>IF(ISNA(VLOOKUP($A128,Min_pix_val_per_plot!$BE$3:$BJ$296,4,FALSE)),0,IF(OR(VLOOKUP($A128,Min_pix_val_per_plot!$BE$3:$BJ$296,4,FALSE)=0,VLOOKUP($A128,Min_pix_val_per_plot!$BE$3:$BJ$296,5,FALSE)=0,VLOOKUP($A128,Min_pix_val_per_plot!$BE$3:$BJ$296,6,FALSE)=0),0,IF(VLOOKUP($A128,Min_pix_val_per_plot!$BE$3:$BJ$296,2,FALSE)&lt;1200,0,1)))</f>
        <v>1</v>
      </c>
      <c r="AW128" s="43">
        <f>IF(AV128=1,($R128-Image_corners!Y$3)/Image_corners!Y$2,-99)</f>
        <v>2238.1238453873666</v>
      </c>
      <c r="AX128" s="43">
        <f>IF(AV128=1,($S128-Image_corners!Y$4)/Image_corners!Y$2,-99)</f>
        <v>-1804.0055705495179</v>
      </c>
      <c r="AY128" s="43">
        <f>IF(ISNA(VLOOKUP($A128,Min_pix_val_per_plot!$BL$3:$BQ$59,4,FALSE)),0,IF(OR(VLOOKUP($A128,Min_pix_val_per_plot!$BL$3:$BQ$59,4,FALSE)=0,VLOOKUP($A128,Min_pix_val_per_plot!$BL$3:$BQ$59,5,FALSE)=0,VLOOKUP($A128,Min_pix_val_per_plot!$BL$3:$BQ$59,6,FALSE)=0),0,IF(VLOOKUP($A128,Min_pix_val_per_plot!$BL$3:$BQ$59,2,FALSE)&lt;1200,0,1)))</f>
        <v>0</v>
      </c>
      <c r="AZ128" s="43">
        <f>IF(AY128=1,($R128-Image_corners!AB$3)/Image_corners!AB$2,-99)</f>
        <v>-99</v>
      </c>
      <c r="BA128" s="43">
        <f>IF(AY128=1,($S128-Image_corners!AB$4)/Image_corners!AB$2,-99)</f>
        <v>-99</v>
      </c>
      <c r="BB128" s="43">
        <f>IF(ISNA(VLOOKUP($A128,Min_pix_val_per_plot!$BS$3:$BX$82,4,FALSE)),0,IF(OR(VLOOKUP($A128,Min_pix_val_per_plot!$BS$3:$BX$82,4,FALSE)=0,VLOOKUP($A128,Min_pix_val_per_plot!$BS$3:$BX$82,5,FALSE)=0,VLOOKUP($A128,Min_pix_val_per_plot!$BS$3:$BX$82,6,FALSE)=0),0,IF(VLOOKUP($A128,Min_pix_val_per_plot!$BS$3:$BX$82,2,FALSE)&lt;1200,0,1)))</f>
        <v>0</v>
      </c>
      <c r="BC128" s="43">
        <f>IF(BB128=1,($R128-Image_corners!AE$3)/Image_corners!AE$2,-99)</f>
        <v>-99</v>
      </c>
      <c r="BD128" s="43">
        <f>IF(BB128=1,($S128-Image_corners!AE$4)/Image_corners!AE$2,-99)</f>
        <v>-99</v>
      </c>
      <c r="BE128" s="43">
        <f>IF(ISNA(VLOOKUP($A128,Min_pix_val_per_plot!$BZ$3:$CE$66,4,FALSE)),0,IF(OR(VLOOKUP($A128,Min_pix_val_per_plot!$BZ$3:$CE$66,4,FALSE)=0,VLOOKUP($A128,Min_pix_val_per_plot!$BZ$3:$CE$66,5,FALSE)=0,VLOOKUP($A128,Min_pix_val_per_plot!$BZ$3:$CE$66,6,FALSE)=0),0,IF(VLOOKUP($A128,Min_pix_val_per_plot!$BZ$3:$CE$66,2,FALSE)&lt;1200,0,1)))</f>
        <v>0</v>
      </c>
      <c r="BF128" s="43">
        <f>IF(BE128=1,($R128-Image_corners!AH$3)/Image_corners!AH$2,-99)</f>
        <v>-99</v>
      </c>
      <c r="BG128" s="43">
        <f>IF(BE128=1,($S128-Image_corners!AH$4)/Image_corners!AH$2,-99)</f>
        <v>-99</v>
      </c>
    </row>
    <row r="129" spans="1:59">
      <c r="A129" s="36">
        <v>125</v>
      </c>
      <c r="B129" s="36">
        <v>2515165.9959999998</v>
      </c>
      <c r="C129" s="36">
        <v>6861218.2850000001</v>
      </c>
      <c r="D129" s="36">
        <v>183.73200130000001</v>
      </c>
      <c r="E129" s="36">
        <v>1</v>
      </c>
      <c r="F129" s="36">
        <v>1</v>
      </c>
      <c r="G129" s="36">
        <v>2</v>
      </c>
      <c r="H129" s="39">
        <v>445</v>
      </c>
      <c r="I129" s="39">
        <v>0.447191011235955</v>
      </c>
      <c r="J129" s="39">
        <v>21.524003906250002</v>
      </c>
      <c r="K129" s="39">
        <v>15.058772111598101</v>
      </c>
      <c r="L129" s="39">
        <v>19.4524974060059</v>
      </c>
      <c r="M129" s="39">
        <v>6533</v>
      </c>
      <c r="N129" s="39">
        <v>0.51523036889637197</v>
      </c>
      <c r="O129" s="39">
        <v>21.4010028076172</v>
      </c>
      <c r="P129" s="39">
        <v>14.265589852461099</v>
      </c>
      <c r="Q129" s="39">
        <v>18.923108215332</v>
      </c>
      <c r="R129" s="41">
        <f t="shared" si="6"/>
        <v>357145.2355741834</v>
      </c>
      <c r="S129" s="41">
        <f t="shared" si="7"/>
        <v>6861285.762305798</v>
      </c>
      <c r="T129" s="41">
        <f t="shared" si="8"/>
        <v>0.52938919067389989</v>
      </c>
      <c r="U129" s="41">
        <f t="shared" si="9"/>
        <v>-6.8039357660416966E-2</v>
      </c>
      <c r="V129" s="41">
        <f t="shared" si="10"/>
        <v>1</v>
      </c>
      <c r="W129" s="41">
        <f t="shared" si="11"/>
        <v>1</v>
      </c>
      <c r="X129" s="43">
        <f>IF(ISNA(VLOOKUP($A129,Min_pix_val_per_plot!$A$3:$F$241,4,FALSE)),0,IF(OR(VLOOKUP($A129,Min_pix_val_per_plot!$A$3:$F$241,4,FALSE)=0,VLOOKUP($A129,Min_pix_val_per_plot!$A$3:$F$241,5,FALSE)=0,VLOOKUP($A129,Min_pix_val_per_plot!$A$3:$F$241,6,FALSE)=0),0,IF(VLOOKUP($A129,Min_pix_val_per_plot!$A$3:$F$241,2,FALSE)&lt;1200,0,1)))</f>
        <v>0</v>
      </c>
      <c r="Y129" s="43">
        <f>IF(X129=1,($R129-Image_corners!A$3)/Image_corners!A$2,-99)</f>
        <v>-99</v>
      </c>
      <c r="Z129" s="43">
        <f>IF(X129=1,($S129-Image_corners!A$4)/Image_corners!A$2,-99)</f>
        <v>-99</v>
      </c>
      <c r="AA129" s="43">
        <f>IF(ISNA(VLOOKUP($A129,Min_pix_val_per_plot!$H$3:$M$299,4,FALSE)),0,IF(OR(VLOOKUP($A129,Min_pix_val_per_plot!$H$3:$M$299,4,FALSE)=0,VLOOKUP($A129,Min_pix_val_per_plot!$H$3:$M$299,5,FALSE)=0,VLOOKUP($A129,Min_pix_val_per_plot!$H$3:$M$299,6,FALSE)=0),0,IF(VLOOKUP($A129,Min_pix_val_per_plot!$H$3:$M$299,2,FALSE)&lt;1200,0,1)))</f>
        <v>0</v>
      </c>
      <c r="AB129" s="43">
        <f>IF(AA129=1,($R129-Image_corners!D$3)/Image_corners!D$2,-99)</f>
        <v>-99</v>
      </c>
      <c r="AC129" s="43">
        <f>IF(AA129=1,($S129-Image_corners!D$4)/Image_corners!D$2,-99)</f>
        <v>-99</v>
      </c>
      <c r="AD129" s="43">
        <f>IF(ISNA(VLOOKUP($A129,Min_pix_val_per_plot!$O$3:$T$327,4,FALSE)),0,IF(OR(VLOOKUP($A129,Min_pix_val_per_plot!$O$3:$T$327,4,FALSE)=0,VLOOKUP($A129,Min_pix_val_per_plot!$O$3:$T$327,5,FALSE)=0,VLOOKUP($A129,Min_pix_val_per_plot!$O$3:$T$327,6,FALSE)=0),0,IF(VLOOKUP($A129,Min_pix_val_per_plot!$O$3:$T$327,2,FALSE)&lt;1200,0,1)))</f>
        <v>0</v>
      </c>
      <c r="AE129" s="43">
        <f>IF(AD129=1,($R129-Image_corners!G$3)/Image_corners!G$2,-99)</f>
        <v>-99</v>
      </c>
      <c r="AF129" s="43">
        <f>IF(AD129=1,($S129-Image_corners!G$4)/Image_corners!G$2,-99)</f>
        <v>-99</v>
      </c>
      <c r="AG129" s="43">
        <f>IF(ISNA(VLOOKUP($A129,Min_pix_val_per_plot!$V$3:$AA$335,4,FALSE)),0,IF(OR(VLOOKUP($A129,Min_pix_val_per_plot!$V$3:$AA$335,4,FALSE)=0,VLOOKUP($A129,Min_pix_val_per_plot!$V$3:$AA$335,5,FALSE)=0,VLOOKUP($A129,Min_pix_val_per_plot!$V$3:$AA$335,6,FALSE)=0),0,IF(VLOOKUP($A129,Min_pix_val_per_plot!$V$3:$AA$335,2,FALSE)&lt;1200,0,1)))</f>
        <v>0</v>
      </c>
      <c r="AH129" s="43">
        <f>IF(AG129=1,($R129-Image_corners!J$3)/Image_corners!J$2,-99)</f>
        <v>-99</v>
      </c>
      <c r="AI129" s="43">
        <f>IF(AG129=1,($S129-Image_corners!J$4)/Image_corners!J$2,-99)</f>
        <v>-99</v>
      </c>
      <c r="AJ129" s="43">
        <f>IF(ISNA(VLOOKUP($A129,Min_pix_val_per_plot!$AC$3:$AH$345,4,FALSE)),0,IF(OR(VLOOKUP($A129,Min_pix_val_per_plot!$AC$3:$AH$345,4,FALSE)=0,VLOOKUP($A129,Min_pix_val_per_plot!$AC$3:$AH$345,5,FALSE)=0,VLOOKUP($A129,Min_pix_val_per_plot!$AC$3:$AH$345,6,FALSE)=0),0,IF(VLOOKUP($A129,Min_pix_val_per_plot!$AC$3:$AH$345,2,FALSE)&lt;1200,0,1)))</f>
        <v>0</v>
      </c>
      <c r="AK129" s="43">
        <f>IF(AJ129=1,($R129-Image_corners!M$3)/Image_corners!M$2,-99)</f>
        <v>-99</v>
      </c>
      <c r="AL129" s="43">
        <f>IF(AJ129=1,($S129-Image_corners!M$4)/Image_corners!M$2,-99)</f>
        <v>-99</v>
      </c>
      <c r="AM129" s="43">
        <f>IF(ISNA(VLOOKUP($A129,Min_pix_val_per_plot!$AJ$3:$AO$325,4,FALSE)),0,IF(OR(VLOOKUP($A129,Min_pix_val_per_plot!$AJ$3:$AO$325,4,FALSE)=0,VLOOKUP($A129,Min_pix_val_per_plot!$AJ$3:$AO$325,5,FALSE)=0,VLOOKUP($A129,Min_pix_val_per_plot!$AJ$3:$AO$325,6,FALSE)=0),0,IF(VLOOKUP($A129,Min_pix_val_per_plot!$AJ$3:$AO$325,2,FALSE)&lt;1200,0,1)))</f>
        <v>0</v>
      </c>
      <c r="AN129" s="43">
        <f>IF(AM129=1,($R129-Image_corners!P$3)/Image_corners!P$2,-99)</f>
        <v>-99</v>
      </c>
      <c r="AO129" s="43">
        <f>IF(AM129=1,($S129-Image_corners!P$4)/Image_corners!P$2,-99)</f>
        <v>-99</v>
      </c>
      <c r="AP129" s="43">
        <f>IF(ISNA(VLOOKUP($A129,Min_pix_val_per_plot!$AQ$3:$AV$386,4,FALSE)),0,IF(OR(VLOOKUP($A129,Min_pix_val_per_plot!$AQ$3:$AV$386,4,FALSE)=0,VLOOKUP($A129,Min_pix_val_per_plot!$AQ$3:$AV$386,5,FALSE)=0,VLOOKUP($A129,Min_pix_val_per_plot!$AQ$3:$AV$386,6,FALSE)=0),0,IF(VLOOKUP($A129,Min_pix_val_per_plot!$AQ$3:$AV$386,2,FALSE)&lt;1200,0,1)))</f>
        <v>0</v>
      </c>
      <c r="AQ129" s="43">
        <f>IF(AP129=1,($R129-Image_corners!S$3)/Image_corners!S$2,-99)</f>
        <v>-99</v>
      </c>
      <c r="AR129" s="43">
        <f>IF(AP129=1,($S129-Image_corners!S$4)/Image_corners!S$2,-99)</f>
        <v>-99</v>
      </c>
      <c r="AS129" s="43">
        <f>IF(ISNA(VLOOKUP($A129,Min_pix_val_per_plot!$AX$3:$BC$331,4,FALSE)),0,IF(OR(VLOOKUP($A129,Min_pix_val_per_plot!$AX$3:$BC$331,4,FALSE)=0,VLOOKUP($A129,Min_pix_val_per_plot!$AX$3:$BC$331,5,FALSE)=0,VLOOKUP($A129,Min_pix_val_per_plot!$AX$3:$BC$331,6,FALSE)=0),0,IF(VLOOKUP($A129,Min_pix_val_per_plot!$AX$3:$BC$331,2,FALSE)&lt;1200,0,1)))</f>
        <v>1</v>
      </c>
      <c r="AT129" s="43">
        <f>IF(AS129=1,($R129-Image_corners!V$3)/Image_corners!V$2,-99)</f>
        <v>2280.971148366807</v>
      </c>
      <c r="AU129" s="43">
        <f>IF(AS129=1,($S129-Image_corners!V$4)/Image_corners!V$2,-99)</f>
        <v>-1876.9753884039819</v>
      </c>
      <c r="AV129" s="43">
        <f>IF(ISNA(VLOOKUP($A129,Min_pix_val_per_plot!$BE$3:$BJ$296,4,FALSE)),0,IF(OR(VLOOKUP($A129,Min_pix_val_per_plot!$BE$3:$BJ$296,4,FALSE)=0,VLOOKUP($A129,Min_pix_val_per_plot!$BE$3:$BJ$296,5,FALSE)=0,VLOOKUP($A129,Min_pix_val_per_plot!$BE$3:$BJ$296,6,FALSE)=0),0,IF(VLOOKUP($A129,Min_pix_val_per_plot!$BE$3:$BJ$296,2,FALSE)&lt;1200,0,1)))</f>
        <v>1</v>
      </c>
      <c r="AW129" s="43">
        <f>IF(AV129=1,($R129-Image_corners!Y$3)/Image_corners!Y$2,-99)</f>
        <v>2280.971148366807</v>
      </c>
      <c r="AX129" s="43">
        <f>IF(AV129=1,($S129-Image_corners!Y$4)/Image_corners!Y$2,-99)</f>
        <v>-1726.9753884039819</v>
      </c>
      <c r="AY129" s="43">
        <f>IF(ISNA(VLOOKUP($A129,Min_pix_val_per_plot!$BL$3:$BQ$59,4,FALSE)),0,IF(OR(VLOOKUP($A129,Min_pix_val_per_plot!$BL$3:$BQ$59,4,FALSE)=0,VLOOKUP($A129,Min_pix_val_per_plot!$BL$3:$BQ$59,5,FALSE)=0,VLOOKUP($A129,Min_pix_val_per_plot!$BL$3:$BQ$59,6,FALSE)=0),0,IF(VLOOKUP($A129,Min_pix_val_per_plot!$BL$3:$BQ$59,2,FALSE)&lt;1200,0,1)))</f>
        <v>0</v>
      </c>
      <c r="AZ129" s="43">
        <f>IF(AY129=1,($R129-Image_corners!AB$3)/Image_corners!AB$2,-99)</f>
        <v>-99</v>
      </c>
      <c r="BA129" s="43">
        <f>IF(AY129=1,($S129-Image_corners!AB$4)/Image_corners!AB$2,-99)</f>
        <v>-99</v>
      </c>
      <c r="BB129" s="43">
        <f>IF(ISNA(VLOOKUP($A129,Min_pix_val_per_plot!$BS$3:$BX$82,4,FALSE)),0,IF(OR(VLOOKUP($A129,Min_pix_val_per_plot!$BS$3:$BX$82,4,FALSE)=0,VLOOKUP($A129,Min_pix_val_per_plot!$BS$3:$BX$82,5,FALSE)=0,VLOOKUP($A129,Min_pix_val_per_plot!$BS$3:$BX$82,6,FALSE)=0),0,IF(VLOOKUP($A129,Min_pix_val_per_plot!$BS$3:$BX$82,2,FALSE)&lt;1200,0,1)))</f>
        <v>0</v>
      </c>
      <c r="BC129" s="43">
        <f>IF(BB129=1,($R129-Image_corners!AE$3)/Image_corners!AE$2,-99)</f>
        <v>-99</v>
      </c>
      <c r="BD129" s="43">
        <f>IF(BB129=1,($S129-Image_corners!AE$4)/Image_corners!AE$2,-99)</f>
        <v>-99</v>
      </c>
      <c r="BE129" s="43">
        <f>IF(ISNA(VLOOKUP($A129,Min_pix_val_per_plot!$BZ$3:$CE$66,4,FALSE)),0,IF(OR(VLOOKUP($A129,Min_pix_val_per_plot!$BZ$3:$CE$66,4,FALSE)=0,VLOOKUP($A129,Min_pix_val_per_plot!$BZ$3:$CE$66,5,FALSE)=0,VLOOKUP($A129,Min_pix_val_per_plot!$BZ$3:$CE$66,6,FALSE)=0),0,IF(VLOOKUP($A129,Min_pix_val_per_plot!$BZ$3:$CE$66,2,FALSE)&lt;1200,0,1)))</f>
        <v>0</v>
      </c>
      <c r="BF129" s="43">
        <f>IF(BE129=1,($R129-Image_corners!AH$3)/Image_corners!AH$2,-99)</f>
        <v>-99</v>
      </c>
      <c r="BG129" s="43">
        <f>IF(BE129=1,($S129-Image_corners!AH$4)/Image_corners!AH$2,-99)</f>
        <v>-99</v>
      </c>
    </row>
    <row r="130" spans="1:59">
      <c r="A130" s="36">
        <v>126</v>
      </c>
      <c r="B130" s="36">
        <v>2515114.517</v>
      </c>
      <c r="C130" s="36">
        <v>6861373.0319999997</v>
      </c>
      <c r="D130" s="36">
        <v>182.55789390000001</v>
      </c>
      <c r="E130" s="36">
        <v>2</v>
      </c>
      <c r="F130" s="36">
        <v>1</v>
      </c>
      <c r="G130" s="36">
        <v>2</v>
      </c>
      <c r="H130" s="39">
        <v>445</v>
      </c>
      <c r="I130" s="39">
        <v>0.24044943820224701</v>
      </c>
      <c r="J130" s="39">
        <v>30.250017089843801</v>
      </c>
      <c r="K130" s="39">
        <v>19.7159332889354</v>
      </c>
      <c r="L130" s="39">
        <v>26.838906402587899</v>
      </c>
      <c r="M130" s="39">
        <v>6345</v>
      </c>
      <c r="N130" s="39">
        <v>0.20961386918833699</v>
      </c>
      <c r="O130" s="39">
        <v>29.913011474609402</v>
      </c>
      <c r="P130" s="39">
        <v>18.507681237294001</v>
      </c>
      <c r="Q130" s="39">
        <v>25.9417956542969</v>
      </c>
      <c r="R130" s="41">
        <f t="shared" si="6"/>
        <v>357100.95745689288</v>
      </c>
      <c r="S130" s="41">
        <f t="shared" si="7"/>
        <v>6861442.6949033467</v>
      </c>
      <c r="T130" s="41">
        <f t="shared" si="8"/>
        <v>0.89711074829099857</v>
      </c>
      <c r="U130" s="41">
        <f t="shared" si="9"/>
        <v>3.0835569013910019E-2</v>
      </c>
      <c r="V130" s="41">
        <f t="shared" si="10"/>
        <v>1</v>
      </c>
      <c r="W130" s="41">
        <f t="shared" si="11"/>
        <v>1</v>
      </c>
      <c r="X130" s="43">
        <f>IF(ISNA(VLOOKUP($A130,Min_pix_val_per_plot!$A$3:$F$241,4,FALSE)),0,IF(OR(VLOOKUP($A130,Min_pix_val_per_plot!$A$3:$F$241,4,FALSE)=0,VLOOKUP($A130,Min_pix_val_per_plot!$A$3:$F$241,5,FALSE)=0,VLOOKUP($A130,Min_pix_val_per_plot!$A$3:$F$241,6,FALSE)=0),0,IF(VLOOKUP($A130,Min_pix_val_per_plot!$A$3:$F$241,2,FALSE)&lt;1200,0,1)))</f>
        <v>0</v>
      </c>
      <c r="Y130" s="43">
        <f>IF(X130=1,($R130-Image_corners!A$3)/Image_corners!A$2,-99)</f>
        <v>-99</v>
      </c>
      <c r="Z130" s="43">
        <f>IF(X130=1,($S130-Image_corners!A$4)/Image_corners!A$2,-99)</f>
        <v>-99</v>
      </c>
      <c r="AA130" s="43">
        <f>IF(ISNA(VLOOKUP($A130,Min_pix_val_per_plot!$H$3:$M$299,4,FALSE)),0,IF(OR(VLOOKUP($A130,Min_pix_val_per_plot!$H$3:$M$299,4,FALSE)=0,VLOOKUP($A130,Min_pix_val_per_plot!$H$3:$M$299,5,FALSE)=0,VLOOKUP($A130,Min_pix_val_per_plot!$H$3:$M$299,6,FALSE)=0),0,IF(VLOOKUP($A130,Min_pix_val_per_plot!$H$3:$M$299,2,FALSE)&lt;1200,0,1)))</f>
        <v>0</v>
      </c>
      <c r="AB130" s="43">
        <f>IF(AA130=1,($R130-Image_corners!D$3)/Image_corners!D$2,-99)</f>
        <v>-99</v>
      </c>
      <c r="AC130" s="43">
        <f>IF(AA130=1,($S130-Image_corners!D$4)/Image_corners!D$2,-99)</f>
        <v>-99</v>
      </c>
      <c r="AD130" s="43">
        <f>IF(ISNA(VLOOKUP($A130,Min_pix_val_per_plot!$O$3:$T$327,4,FALSE)),0,IF(OR(VLOOKUP($A130,Min_pix_val_per_plot!$O$3:$T$327,4,FALSE)=0,VLOOKUP($A130,Min_pix_val_per_plot!$O$3:$T$327,5,FALSE)=0,VLOOKUP($A130,Min_pix_val_per_plot!$O$3:$T$327,6,FALSE)=0),0,IF(VLOOKUP($A130,Min_pix_val_per_plot!$O$3:$T$327,2,FALSE)&lt;1200,0,1)))</f>
        <v>0</v>
      </c>
      <c r="AE130" s="43">
        <f>IF(AD130=1,($R130-Image_corners!G$3)/Image_corners!G$2,-99)</f>
        <v>-99</v>
      </c>
      <c r="AF130" s="43">
        <f>IF(AD130=1,($S130-Image_corners!G$4)/Image_corners!G$2,-99)</f>
        <v>-99</v>
      </c>
      <c r="AG130" s="43">
        <f>IF(ISNA(VLOOKUP($A130,Min_pix_val_per_plot!$V$3:$AA$335,4,FALSE)),0,IF(OR(VLOOKUP($A130,Min_pix_val_per_plot!$V$3:$AA$335,4,FALSE)=0,VLOOKUP($A130,Min_pix_val_per_plot!$V$3:$AA$335,5,FALSE)=0,VLOOKUP($A130,Min_pix_val_per_plot!$V$3:$AA$335,6,FALSE)=0),0,IF(VLOOKUP($A130,Min_pix_val_per_plot!$V$3:$AA$335,2,FALSE)&lt;1200,0,1)))</f>
        <v>0</v>
      </c>
      <c r="AH130" s="43">
        <f>IF(AG130=1,($R130-Image_corners!J$3)/Image_corners!J$2,-99)</f>
        <v>-99</v>
      </c>
      <c r="AI130" s="43">
        <f>IF(AG130=1,($S130-Image_corners!J$4)/Image_corners!J$2,-99)</f>
        <v>-99</v>
      </c>
      <c r="AJ130" s="43">
        <f>IF(ISNA(VLOOKUP($A130,Min_pix_val_per_plot!$AC$3:$AH$345,4,FALSE)),0,IF(OR(VLOOKUP($A130,Min_pix_val_per_plot!$AC$3:$AH$345,4,FALSE)=0,VLOOKUP($A130,Min_pix_val_per_plot!$AC$3:$AH$345,5,FALSE)=0,VLOOKUP($A130,Min_pix_val_per_plot!$AC$3:$AH$345,6,FALSE)=0),0,IF(VLOOKUP($A130,Min_pix_val_per_plot!$AC$3:$AH$345,2,FALSE)&lt;1200,0,1)))</f>
        <v>0</v>
      </c>
      <c r="AK130" s="43">
        <f>IF(AJ130=1,($R130-Image_corners!M$3)/Image_corners!M$2,-99)</f>
        <v>-99</v>
      </c>
      <c r="AL130" s="43">
        <f>IF(AJ130=1,($S130-Image_corners!M$4)/Image_corners!M$2,-99)</f>
        <v>-99</v>
      </c>
      <c r="AM130" s="43">
        <f>IF(ISNA(VLOOKUP($A130,Min_pix_val_per_plot!$AJ$3:$AO$325,4,FALSE)),0,IF(OR(VLOOKUP($A130,Min_pix_val_per_plot!$AJ$3:$AO$325,4,FALSE)=0,VLOOKUP($A130,Min_pix_val_per_plot!$AJ$3:$AO$325,5,FALSE)=0,VLOOKUP($A130,Min_pix_val_per_plot!$AJ$3:$AO$325,6,FALSE)=0),0,IF(VLOOKUP($A130,Min_pix_val_per_plot!$AJ$3:$AO$325,2,FALSE)&lt;1200,0,1)))</f>
        <v>0</v>
      </c>
      <c r="AN130" s="43">
        <f>IF(AM130=1,($R130-Image_corners!P$3)/Image_corners!P$2,-99)</f>
        <v>-99</v>
      </c>
      <c r="AO130" s="43">
        <f>IF(AM130=1,($S130-Image_corners!P$4)/Image_corners!P$2,-99)</f>
        <v>-99</v>
      </c>
      <c r="AP130" s="43">
        <f>IF(ISNA(VLOOKUP($A130,Min_pix_val_per_plot!$AQ$3:$AV$386,4,FALSE)),0,IF(OR(VLOOKUP($A130,Min_pix_val_per_plot!$AQ$3:$AV$386,4,FALSE)=0,VLOOKUP($A130,Min_pix_val_per_plot!$AQ$3:$AV$386,5,FALSE)=0,VLOOKUP($A130,Min_pix_val_per_plot!$AQ$3:$AV$386,6,FALSE)=0),0,IF(VLOOKUP($A130,Min_pix_val_per_plot!$AQ$3:$AV$386,2,FALSE)&lt;1200,0,1)))</f>
        <v>0</v>
      </c>
      <c r="AQ130" s="43">
        <f>IF(AP130=1,($R130-Image_corners!S$3)/Image_corners!S$2,-99)</f>
        <v>-99</v>
      </c>
      <c r="AR130" s="43">
        <f>IF(AP130=1,($S130-Image_corners!S$4)/Image_corners!S$2,-99)</f>
        <v>-99</v>
      </c>
      <c r="AS130" s="43">
        <f>IF(ISNA(VLOOKUP($A130,Min_pix_val_per_plot!$AX$3:$BC$331,4,FALSE)),0,IF(OR(VLOOKUP($A130,Min_pix_val_per_plot!$AX$3:$BC$331,4,FALSE)=0,VLOOKUP($A130,Min_pix_val_per_plot!$AX$3:$BC$331,5,FALSE)=0,VLOOKUP($A130,Min_pix_val_per_plot!$AX$3:$BC$331,6,FALSE)=0),0,IF(VLOOKUP($A130,Min_pix_val_per_plot!$AX$3:$BC$331,2,FALSE)&lt;1200,0,1)))</f>
        <v>0</v>
      </c>
      <c r="AT130" s="43">
        <f>IF(AS130=1,($R130-Image_corners!V$3)/Image_corners!V$2,-99)</f>
        <v>-99</v>
      </c>
      <c r="AU130" s="43">
        <f>IF(AS130=1,($S130-Image_corners!V$4)/Image_corners!V$2,-99)</f>
        <v>-99</v>
      </c>
      <c r="AV130" s="43">
        <f>IF(ISNA(VLOOKUP($A130,Min_pix_val_per_plot!$BE$3:$BJ$296,4,FALSE)),0,IF(OR(VLOOKUP($A130,Min_pix_val_per_plot!$BE$3:$BJ$296,4,FALSE)=0,VLOOKUP($A130,Min_pix_val_per_plot!$BE$3:$BJ$296,5,FALSE)=0,VLOOKUP($A130,Min_pix_val_per_plot!$BE$3:$BJ$296,6,FALSE)=0),0,IF(VLOOKUP($A130,Min_pix_val_per_plot!$BE$3:$BJ$296,2,FALSE)&lt;1200,0,1)))</f>
        <v>1</v>
      </c>
      <c r="AW130" s="43">
        <f>IF(AV130=1,($R130-Image_corners!Y$3)/Image_corners!Y$2,-99)</f>
        <v>2192.4149137857603</v>
      </c>
      <c r="AX130" s="43">
        <f>IF(AV130=1,($S130-Image_corners!Y$4)/Image_corners!Y$2,-99)</f>
        <v>-1413.1101933065802</v>
      </c>
      <c r="AY130" s="43">
        <f>IF(ISNA(VLOOKUP($A130,Min_pix_val_per_plot!$BL$3:$BQ$59,4,FALSE)),0,IF(OR(VLOOKUP($A130,Min_pix_val_per_plot!$BL$3:$BQ$59,4,FALSE)=0,VLOOKUP($A130,Min_pix_val_per_plot!$BL$3:$BQ$59,5,FALSE)=0,VLOOKUP($A130,Min_pix_val_per_plot!$BL$3:$BQ$59,6,FALSE)=0),0,IF(VLOOKUP($A130,Min_pix_val_per_plot!$BL$3:$BQ$59,2,FALSE)&lt;1200,0,1)))</f>
        <v>0</v>
      </c>
      <c r="AZ130" s="43">
        <f>IF(AY130=1,($R130-Image_corners!AB$3)/Image_corners!AB$2,-99)</f>
        <v>-99</v>
      </c>
      <c r="BA130" s="43">
        <f>IF(AY130=1,($S130-Image_corners!AB$4)/Image_corners!AB$2,-99)</f>
        <v>-99</v>
      </c>
      <c r="BB130" s="43">
        <f>IF(ISNA(VLOOKUP($A130,Min_pix_val_per_plot!$BS$3:$BX$82,4,FALSE)),0,IF(OR(VLOOKUP($A130,Min_pix_val_per_plot!$BS$3:$BX$82,4,FALSE)=0,VLOOKUP($A130,Min_pix_val_per_plot!$BS$3:$BX$82,5,FALSE)=0,VLOOKUP($A130,Min_pix_val_per_plot!$BS$3:$BX$82,6,FALSE)=0),0,IF(VLOOKUP($A130,Min_pix_val_per_plot!$BS$3:$BX$82,2,FALSE)&lt;1200,0,1)))</f>
        <v>0</v>
      </c>
      <c r="BC130" s="43">
        <f>IF(BB130=1,($R130-Image_corners!AE$3)/Image_corners!AE$2,-99)</f>
        <v>-99</v>
      </c>
      <c r="BD130" s="43">
        <f>IF(BB130=1,($S130-Image_corners!AE$4)/Image_corners!AE$2,-99)</f>
        <v>-99</v>
      </c>
      <c r="BE130" s="43">
        <f>IF(ISNA(VLOOKUP($A130,Min_pix_val_per_plot!$BZ$3:$CE$66,4,FALSE)),0,IF(OR(VLOOKUP($A130,Min_pix_val_per_plot!$BZ$3:$CE$66,4,FALSE)=0,VLOOKUP($A130,Min_pix_val_per_plot!$BZ$3:$CE$66,5,FALSE)=0,VLOOKUP($A130,Min_pix_val_per_plot!$BZ$3:$CE$66,6,FALSE)=0),0,IF(VLOOKUP($A130,Min_pix_val_per_plot!$BZ$3:$CE$66,2,FALSE)&lt;1200,0,1)))</f>
        <v>0</v>
      </c>
      <c r="BF130" s="43">
        <f>IF(BE130=1,($R130-Image_corners!AH$3)/Image_corners!AH$2,-99)</f>
        <v>-99</v>
      </c>
      <c r="BG130" s="43">
        <f>IF(BE130=1,($S130-Image_corners!AH$4)/Image_corners!AH$2,-99)</f>
        <v>-99</v>
      </c>
    </row>
    <row r="131" spans="1:59">
      <c r="A131" s="36">
        <v>127</v>
      </c>
      <c r="B131" s="36">
        <v>2515186.452</v>
      </c>
      <c r="C131" s="36">
        <v>6861356.8810000001</v>
      </c>
      <c r="D131" s="36">
        <v>183.6088632</v>
      </c>
      <c r="E131" s="36">
        <v>2</v>
      </c>
      <c r="F131" s="36">
        <v>1</v>
      </c>
      <c r="G131" s="36">
        <v>2</v>
      </c>
      <c r="H131" s="39">
        <v>433</v>
      </c>
      <c r="I131" s="39">
        <v>0.33256351039261001</v>
      </c>
      <c r="J131" s="39">
        <v>25.1849993896485</v>
      </c>
      <c r="K131" s="39">
        <v>15.3130696269633</v>
      </c>
      <c r="L131" s="39">
        <v>21.814406127929701</v>
      </c>
      <c r="M131" s="39">
        <v>5643</v>
      </c>
      <c r="N131" s="39">
        <v>0.29771398192450799</v>
      </c>
      <c r="O131" s="39">
        <v>24.6910113525391</v>
      </c>
      <c r="P131" s="39">
        <v>14.8766127672179</v>
      </c>
      <c r="Q131" s="39">
        <v>21.455003662109402</v>
      </c>
      <c r="R131" s="41">
        <f t="shared" si="6"/>
        <v>357172.05967955285</v>
      </c>
      <c r="S131" s="41">
        <f t="shared" si="7"/>
        <v>6861423.2447179863</v>
      </c>
      <c r="T131" s="41">
        <f t="shared" si="8"/>
        <v>0.359402465820299</v>
      </c>
      <c r="U131" s="41">
        <f t="shared" si="9"/>
        <v>3.484952846810202E-2</v>
      </c>
      <c r="V131" s="41">
        <f t="shared" si="10"/>
        <v>1</v>
      </c>
      <c r="W131" s="41">
        <f t="shared" si="11"/>
        <v>1</v>
      </c>
      <c r="X131" s="43">
        <f>IF(ISNA(VLOOKUP($A131,Min_pix_val_per_plot!$A$3:$F$241,4,FALSE)),0,IF(OR(VLOOKUP($A131,Min_pix_val_per_plot!$A$3:$F$241,4,FALSE)=0,VLOOKUP($A131,Min_pix_val_per_plot!$A$3:$F$241,5,FALSE)=0,VLOOKUP($A131,Min_pix_val_per_plot!$A$3:$F$241,6,FALSE)=0),0,IF(VLOOKUP($A131,Min_pix_val_per_plot!$A$3:$F$241,2,FALSE)&lt;1200,0,1)))</f>
        <v>0</v>
      </c>
      <c r="Y131" s="43">
        <f>IF(X131=1,($R131-Image_corners!A$3)/Image_corners!A$2,-99)</f>
        <v>-99</v>
      </c>
      <c r="Z131" s="43">
        <f>IF(X131=1,($S131-Image_corners!A$4)/Image_corners!A$2,-99)</f>
        <v>-99</v>
      </c>
      <c r="AA131" s="43">
        <f>IF(ISNA(VLOOKUP($A131,Min_pix_val_per_plot!$H$3:$M$299,4,FALSE)),0,IF(OR(VLOOKUP($A131,Min_pix_val_per_plot!$H$3:$M$299,4,FALSE)=0,VLOOKUP($A131,Min_pix_val_per_plot!$H$3:$M$299,5,FALSE)=0,VLOOKUP($A131,Min_pix_val_per_plot!$H$3:$M$299,6,FALSE)=0),0,IF(VLOOKUP($A131,Min_pix_val_per_plot!$H$3:$M$299,2,FALSE)&lt;1200,0,1)))</f>
        <v>0</v>
      </c>
      <c r="AB131" s="43">
        <f>IF(AA131=1,($R131-Image_corners!D$3)/Image_corners!D$2,-99)</f>
        <v>-99</v>
      </c>
      <c r="AC131" s="43">
        <f>IF(AA131=1,($S131-Image_corners!D$4)/Image_corners!D$2,-99)</f>
        <v>-99</v>
      </c>
      <c r="AD131" s="43">
        <f>IF(ISNA(VLOOKUP($A131,Min_pix_val_per_plot!$O$3:$T$327,4,FALSE)),0,IF(OR(VLOOKUP($A131,Min_pix_val_per_plot!$O$3:$T$327,4,FALSE)=0,VLOOKUP($A131,Min_pix_val_per_plot!$O$3:$T$327,5,FALSE)=0,VLOOKUP($A131,Min_pix_val_per_plot!$O$3:$T$327,6,FALSE)=0),0,IF(VLOOKUP($A131,Min_pix_val_per_plot!$O$3:$T$327,2,FALSE)&lt;1200,0,1)))</f>
        <v>0</v>
      </c>
      <c r="AE131" s="43">
        <f>IF(AD131=1,($R131-Image_corners!G$3)/Image_corners!G$2,-99)</f>
        <v>-99</v>
      </c>
      <c r="AF131" s="43">
        <f>IF(AD131=1,($S131-Image_corners!G$4)/Image_corners!G$2,-99)</f>
        <v>-99</v>
      </c>
      <c r="AG131" s="43">
        <f>IF(ISNA(VLOOKUP($A131,Min_pix_val_per_plot!$V$3:$AA$335,4,FALSE)),0,IF(OR(VLOOKUP($A131,Min_pix_val_per_plot!$V$3:$AA$335,4,FALSE)=0,VLOOKUP($A131,Min_pix_val_per_plot!$V$3:$AA$335,5,FALSE)=0,VLOOKUP($A131,Min_pix_val_per_plot!$V$3:$AA$335,6,FALSE)=0),0,IF(VLOOKUP($A131,Min_pix_val_per_plot!$V$3:$AA$335,2,FALSE)&lt;1200,0,1)))</f>
        <v>0</v>
      </c>
      <c r="AH131" s="43">
        <f>IF(AG131=1,($R131-Image_corners!J$3)/Image_corners!J$2,-99)</f>
        <v>-99</v>
      </c>
      <c r="AI131" s="43">
        <f>IF(AG131=1,($S131-Image_corners!J$4)/Image_corners!J$2,-99)</f>
        <v>-99</v>
      </c>
      <c r="AJ131" s="43">
        <f>IF(ISNA(VLOOKUP($A131,Min_pix_val_per_plot!$AC$3:$AH$345,4,FALSE)),0,IF(OR(VLOOKUP($A131,Min_pix_val_per_plot!$AC$3:$AH$345,4,FALSE)=0,VLOOKUP($A131,Min_pix_val_per_plot!$AC$3:$AH$345,5,FALSE)=0,VLOOKUP($A131,Min_pix_val_per_plot!$AC$3:$AH$345,6,FALSE)=0),0,IF(VLOOKUP($A131,Min_pix_val_per_plot!$AC$3:$AH$345,2,FALSE)&lt;1200,0,1)))</f>
        <v>0</v>
      </c>
      <c r="AK131" s="43">
        <f>IF(AJ131=1,($R131-Image_corners!M$3)/Image_corners!M$2,-99)</f>
        <v>-99</v>
      </c>
      <c r="AL131" s="43">
        <f>IF(AJ131=1,($S131-Image_corners!M$4)/Image_corners!M$2,-99)</f>
        <v>-99</v>
      </c>
      <c r="AM131" s="43">
        <f>IF(ISNA(VLOOKUP($A131,Min_pix_val_per_plot!$AJ$3:$AO$325,4,FALSE)),0,IF(OR(VLOOKUP($A131,Min_pix_val_per_plot!$AJ$3:$AO$325,4,FALSE)=0,VLOOKUP($A131,Min_pix_val_per_plot!$AJ$3:$AO$325,5,FALSE)=0,VLOOKUP($A131,Min_pix_val_per_plot!$AJ$3:$AO$325,6,FALSE)=0),0,IF(VLOOKUP($A131,Min_pix_val_per_plot!$AJ$3:$AO$325,2,FALSE)&lt;1200,0,1)))</f>
        <v>0</v>
      </c>
      <c r="AN131" s="43">
        <f>IF(AM131=1,($R131-Image_corners!P$3)/Image_corners!P$2,-99)</f>
        <v>-99</v>
      </c>
      <c r="AO131" s="43">
        <f>IF(AM131=1,($S131-Image_corners!P$4)/Image_corners!P$2,-99)</f>
        <v>-99</v>
      </c>
      <c r="AP131" s="43">
        <f>IF(ISNA(VLOOKUP($A131,Min_pix_val_per_plot!$AQ$3:$AV$386,4,FALSE)),0,IF(OR(VLOOKUP($A131,Min_pix_val_per_plot!$AQ$3:$AV$386,4,FALSE)=0,VLOOKUP($A131,Min_pix_val_per_plot!$AQ$3:$AV$386,5,FALSE)=0,VLOOKUP($A131,Min_pix_val_per_plot!$AQ$3:$AV$386,6,FALSE)=0),0,IF(VLOOKUP($A131,Min_pix_val_per_plot!$AQ$3:$AV$386,2,FALSE)&lt;1200,0,1)))</f>
        <v>0</v>
      </c>
      <c r="AQ131" s="43">
        <f>IF(AP131=1,($R131-Image_corners!S$3)/Image_corners!S$2,-99)</f>
        <v>-99</v>
      </c>
      <c r="AR131" s="43">
        <f>IF(AP131=1,($S131-Image_corners!S$4)/Image_corners!S$2,-99)</f>
        <v>-99</v>
      </c>
      <c r="AS131" s="43">
        <f>IF(ISNA(VLOOKUP($A131,Min_pix_val_per_plot!$AX$3:$BC$331,4,FALSE)),0,IF(OR(VLOOKUP($A131,Min_pix_val_per_plot!$AX$3:$BC$331,4,FALSE)=0,VLOOKUP($A131,Min_pix_val_per_plot!$AX$3:$BC$331,5,FALSE)=0,VLOOKUP($A131,Min_pix_val_per_plot!$AX$3:$BC$331,6,FALSE)=0),0,IF(VLOOKUP($A131,Min_pix_val_per_plot!$AX$3:$BC$331,2,FALSE)&lt;1200,0,1)))</f>
        <v>0</v>
      </c>
      <c r="AT131" s="43">
        <f>IF(AS131=1,($R131-Image_corners!V$3)/Image_corners!V$2,-99)</f>
        <v>-99</v>
      </c>
      <c r="AU131" s="43">
        <f>IF(AS131=1,($S131-Image_corners!V$4)/Image_corners!V$2,-99)</f>
        <v>-99</v>
      </c>
      <c r="AV131" s="43">
        <f>IF(ISNA(VLOOKUP($A131,Min_pix_val_per_plot!$BE$3:$BJ$296,4,FALSE)),0,IF(OR(VLOOKUP($A131,Min_pix_val_per_plot!$BE$3:$BJ$296,4,FALSE)=0,VLOOKUP($A131,Min_pix_val_per_plot!$BE$3:$BJ$296,5,FALSE)=0,VLOOKUP($A131,Min_pix_val_per_plot!$BE$3:$BJ$296,6,FALSE)=0),0,IF(VLOOKUP($A131,Min_pix_val_per_plot!$BE$3:$BJ$296,2,FALSE)&lt;1200,0,1)))</f>
        <v>1</v>
      </c>
      <c r="AW131" s="43">
        <f>IF(AV131=1,($R131-Image_corners!Y$3)/Image_corners!Y$2,-99)</f>
        <v>2334.619359105709</v>
      </c>
      <c r="AX131" s="43">
        <f>IF(AV131=1,($S131-Image_corners!Y$4)/Image_corners!Y$2,-99)</f>
        <v>-1452.0105640273541</v>
      </c>
      <c r="AY131" s="43">
        <f>IF(ISNA(VLOOKUP($A131,Min_pix_val_per_plot!$BL$3:$BQ$59,4,FALSE)),0,IF(OR(VLOOKUP($A131,Min_pix_val_per_plot!$BL$3:$BQ$59,4,FALSE)=0,VLOOKUP($A131,Min_pix_val_per_plot!$BL$3:$BQ$59,5,FALSE)=0,VLOOKUP($A131,Min_pix_val_per_plot!$BL$3:$BQ$59,6,FALSE)=0),0,IF(VLOOKUP($A131,Min_pix_val_per_plot!$BL$3:$BQ$59,2,FALSE)&lt;1200,0,1)))</f>
        <v>0</v>
      </c>
      <c r="AZ131" s="43">
        <f>IF(AY131=1,($R131-Image_corners!AB$3)/Image_corners!AB$2,-99)</f>
        <v>-99</v>
      </c>
      <c r="BA131" s="43">
        <f>IF(AY131=1,($S131-Image_corners!AB$4)/Image_corners!AB$2,-99)</f>
        <v>-99</v>
      </c>
      <c r="BB131" s="43">
        <f>IF(ISNA(VLOOKUP($A131,Min_pix_val_per_plot!$BS$3:$BX$82,4,FALSE)),0,IF(OR(VLOOKUP($A131,Min_pix_val_per_plot!$BS$3:$BX$82,4,FALSE)=0,VLOOKUP($A131,Min_pix_val_per_plot!$BS$3:$BX$82,5,FALSE)=0,VLOOKUP($A131,Min_pix_val_per_plot!$BS$3:$BX$82,6,FALSE)=0),0,IF(VLOOKUP($A131,Min_pix_val_per_plot!$BS$3:$BX$82,2,FALSE)&lt;1200,0,1)))</f>
        <v>0</v>
      </c>
      <c r="BC131" s="43">
        <f>IF(BB131=1,($R131-Image_corners!AE$3)/Image_corners!AE$2,-99)</f>
        <v>-99</v>
      </c>
      <c r="BD131" s="43">
        <f>IF(BB131=1,($S131-Image_corners!AE$4)/Image_corners!AE$2,-99)</f>
        <v>-99</v>
      </c>
      <c r="BE131" s="43">
        <f>IF(ISNA(VLOOKUP($A131,Min_pix_val_per_plot!$BZ$3:$CE$66,4,FALSE)),0,IF(OR(VLOOKUP($A131,Min_pix_val_per_plot!$BZ$3:$CE$66,4,FALSE)=0,VLOOKUP($A131,Min_pix_val_per_plot!$BZ$3:$CE$66,5,FALSE)=0,VLOOKUP($A131,Min_pix_val_per_plot!$BZ$3:$CE$66,6,FALSE)=0),0,IF(VLOOKUP($A131,Min_pix_val_per_plot!$BZ$3:$CE$66,2,FALSE)&lt;1200,0,1)))</f>
        <v>0</v>
      </c>
      <c r="BF131" s="43">
        <f>IF(BE131=1,($R131-Image_corners!AH$3)/Image_corners!AH$2,-99)</f>
        <v>-99</v>
      </c>
      <c r="BG131" s="43">
        <f>IF(BE131=1,($S131-Image_corners!AH$4)/Image_corners!AH$2,-99)</f>
        <v>-99</v>
      </c>
    </row>
    <row r="132" spans="1:59">
      <c r="A132" s="36">
        <v>128</v>
      </c>
      <c r="B132" s="36">
        <v>2515112.608</v>
      </c>
      <c r="C132" s="36">
        <v>6861416.1660000002</v>
      </c>
      <c r="D132" s="36">
        <v>185.90240560000001</v>
      </c>
      <c r="E132" s="36">
        <v>2</v>
      </c>
      <c r="F132" s="36">
        <v>0</v>
      </c>
      <c r="G132" s="36">
        <v>2</v>
      </c>
      <c r="H132" s="39">
        <v>479</v>
      </c>
      <c r="I132" s="39">
        <v>0.34029227557411301</v>
      </c>
      <c r="J132" s="39">
        <v>27.9660052490235</v>
      </c>
      <c r="K132" s="39">
        <v>18.969415202080501</v>
      </c>
      <c r="L132" s="39">
        <v>25.179754180908201</v>
      </c>
      <c r="M132" s="39">
        <v>9154</v>
      </c>
      <c r="N132" s="39">
        <v>0.30620493773213903</v>
      </c>
      <c r="O132" s="39">
        <v>28.373002929687502</v>
      </c>
      <c r="P132" s="39">
        <v>18.1257413861914</v>
      </c>
      <c r="Q132" s="39">
        <v>24.897500915527399</v>
      </c>
      <c r="R132" s="41">
        <f t="shared" si="6"/>
        <v>357101.04044318042</v>
      </c>
      <c r="S132" s="41">
        <f t="shared" si="7"/>
        <v>6861485.864142729</v>
      </c>
      <c r="T132" s="41">
        <f t="shared" si="8"/>
        <v>0.28225326538080253</v>
      </c>
      <c r="U132" s="41">
        <f t="shared" si="9"/>
        <v>3.4087337841973986E-2</v>
      </c>
      <c r="V132" s="41">
        <f t="shared" si="10"/>
        <v>1</v>
      </c>
      <c r="W132" s="41">
        <f t="shared" si="11"/>
        <v>1</v>
      </c>
      <c r="X132" s="43">
        <f>IF(ISNA(VLOOKUP($A132,Min_pix_val_per_plot!$A$3:$F$241,4,FALSE)),0,IF(OR(VLOOKUP($A132,Min_pix_val_per_plot!$A$3:$F$241,4,FALSE)=0,VLOOKUP($A132,Min_pix_val_per_plot!$A$3:$F$241,5,FALSE)=0,VLOOKUP($A132,Min_pix_val_per_plot!$A$3:$F$241,6,FALSE)=0),0,IF(VLOOKUP($A132,Min_pix_val_per_plot!$A$3:$F$241,2,FALSE)&lt;1200,0,1)))</f>
        <v>0</v>
      </c>
      <c r="Y132" s="43">
        <f>IF(X132=1,($R132-Image_corners!A$3)/Image_corners!A$2,-99)</f>
        <v>-99</v>
      </c>
      <c r="Z132" s="43">
        <f>IF(X132=1,($S132-Image_corners!A$4)/Image_corners!A$2,-99)</f>
        <v>-99</v>
      </c>
      <c r="AA132" s="43">
        <f>IF(ISNA(VLOOKUP($A132,Min_pix_val_per_plot!$H$3:$M$299,4,FALSE)),0,IF(OR(VLOOKUP($A132,Min_pix_val_per_plot!$H$3:$M$299,4,FALSE)=0,VLOOKUP($A132,Min_pix_val_per_plot!$H$3:$M$299,5,FALSE)=0,VLOOKUP($A132,Min_pix_val_per_plot!$H$3:$M$299,6,FALSE)=0),0,IF(VLOOKUP($A132,Min_pix_val_per_plot!$H$3:$M$299,2,FALSE)&lt;1200,0,1)))</f>
        <v>0</v>
      </c>
      <c r="AB132" s="43">
        <f>IF(AA132=1,($R132-Image_corners!D$3)/Image_corners!D$2,-99)</f>
        <v>-99</v>
      </c>
      <c r="AC132" s="43">
        <f>IF(AA132=1,($S132-Image_corners!D$4)/Image_corners!D$2,-99)</f>
        <v>-99</v>
      </c>
      <c r="AD132" s="43">
        <f>IF(ISNA(VLOOKUP($A132,Min_pix_val_per_plot!$O$3:$T$327,4,FALSE)),0,IF(OR(VLOOKUP($A132,Min_pix_val_per_plot!$O$3:$T$327,4,FALSE)=0,VLOOKUP($A132,Min_pix_val_per_plot!$O$3:$T$327,5,FALSE)=0,VLOOKUP($A132,Min_pix_val_per_plot!$O$3:$T$327,6,FALSE)=0),0,IF(VLOOKUP($A132,Min_pix_val_per_plot!$O$3:$T$327,2,FALSE)&lt;1200,0,1)))</f>
        <v>0</v>
      </c>
      <c r="AE132" s="43">
        <f>IF(AD132=1,($R132-Image_corners!G$3)/Image_corners!G$2,-99)</f>
        <v>-99</v>
      </c>
      <c r="AF132" s="43">
        <f>IF(AD132=1,($S132-Image_corners!G$4)/Image_corners!G$2,-99)</f>
        <v>-99</v>
      </c>
      <c r="AG132" s="43">
        <f>IF(ISNA(VLOOKUP($A132,Min_pix_val_per_plot!$V$3:$AA$335,4,FALSE)),0,IF(OR(VLOOKUP($A132,Min_pix_val_per_plot!$V$3:$AA$335,4,FALSE)=0,VLOOKUP($A132,Min_pix_val_per_plot!$V$3:$AA$335,5,FALSE)=0,VLOOKUP($A132,Min_pix_val_per_plot!$V$3:$AA$335,6,FALSE)=0),0,IF(VLOOKUP($A132,Min_pix_val_per_plot!$V$3:$AA$335,2,FALSE)&lt;1200,0,1)))</f>
        <v>0</v>
      </c>
      <c r="AH132" s="43">
        <f>IF(AG132=1,($R132-Image_corners!J$3)/Image_corners!J$2,-99)</f>
        <v>-99</v>
      </c>
      <c r="AI132" s="43">
        <f>IF(AG132=1,($S132-Image_corners!J$4)/Image_corners!J$2,-99)</f>
        <v>-99</v>
      </c>
      <c r="AJ132" s="43">
        <f>IF(ISNA(VLOOKUP($A132,Min_pix_val_per_plot!$AC$3:$AH$345,4,FALSE)),0,IF(OR(VLOOKUP($A132,Min_pix_val_per_plot!$AC$3:$AH$345,4,FALSE)=0,VLOOKUP($A132,Min_pix_val_per_plot!$AC$3:$AH$345,5,FALSE)=0,VLOOKUP($A132,Min_pix_val_per_plot!$AC$3:$AH$345,6,FALSE)=0),0,IF(VLOOKUP($A132,Min_pix_val_per_plot!$AC$3:$AH$345,2,FALSE)&lt;1200,0,1)))</f>
        <v>0</v>
      </c>
      <c r="AK132" s="43">
        <f>IF(AJ132=1,($R132-Image_corners!M$3)/Image_corners!M$2,-99)</f>
        <v>-99</v>
      </c>
      <c r="AL132" s="43">
        <f>IF(AJ132=1,($S132-Image_corners!M$4)/Image_corners!M$2,-99)</f>
        <v>-99</v>
      </c>
      <c r="AM132" s="43">
        <f>IF(ISNA(VLOOKUP($A132,Min_pix_val_per_plot!$AJ$3:$AO$325,4,FALSE)),0,IF(OR(VLOOKUP($A132,Min_pix_val_per_plot!$AJ$3:$AO$325,4,FALSE)=0,VLOOKUP($A132,Min_pix_val_per_plot!$AJ$3:$AO$325,5,FALSE)=0,VLOOKUP($A132,Min_pix_val_per_plot!$AJ$3:$AO$325,6,FALSE)=0),0,IF(VLOOKUP($A132,Min_pix_val_per_plot!$AJ$3:$AO$325,2,FALSE)&lt;1200,0,1)))</f>
        <v>0</v>
      </c>
      <c r="AN132" s="43">
        <f>IF(AM132=1,($R132-Image_corners!P$3)/Image_corners!P$2,-99)</f>
        <v>-99</v>
      </c>
      <c r="AO132" s="43">
        <f>IF(AM132=1,($S132-Image_corners!P$4)/Image_corners!P$2,-99)</f>
        <v>-99</v>
      </c>
      <c r="AP132" s="43">
        <f>IF(ISNA(VLOOKUP($A132,Min_pix_val_per_plot!$AQ$3:$AV$386,4,FALSE)),0,IF(OR(VLOOKUP($A132,Min_pix_val_per_plot!$AQ$3:$AV$386,4,FALSE)=0,VLOOKUP($A132,Min_pix_val_per_plot!$AQ$3:$AV$386,5,FALSE)=0,VLOOKUP($A132,Min_pix_val_per_plot!$AQ$3:$AV$386,6,FALSE)=0),0,IF(VLOOKUP($A132,Min_pix_val_per_plot!$AQ$3:$AV$386,2,FALSE)&lt;1200,0,1)))</f>
        <v>0</v>
      </c>
      <c r="AQ132" s="43">
        <f>IF(AP132=1,($R132-Image_corners!S$3)/Image_corners!S$2,-99)</f>
        <v>-99</v>
      </c>
      <c r="AR132" s="43">
        <f>IF(AP132=1,($S132-Image_corners!S$4)/Image_corners!S$2,-99)</f>
        <v>-99</v>
      </c>
      <c r="AS132" s="43">
        <f>IF(ISNA(VLOOKUP($A132,Min_pix_val_per_plot!$AX$3:$BC$331,4,FALSE)),0,IF(OR(VLOOKUP($A132,Min_pix_val_per_plot!$AX$3:$BC$331,4,FALSE)=0,VLOOKUP($A132,Min_pix_val_per_plot!$AX$3:$BC$331,5,FALSE)=0,VLOOKUP($A132,Min_pix_val_per_plot!$AX$3:$BC$331,6,FALSE)=0),0,IF(VLOOKUP($A132,Min_pix_val_per_plot!$AX$3:$BC$331,2,FALSE)&lt;1200,0,1)))</f>
        <v>0</v>
      </c>
      <c r="AT132" s="43">
        <f>IF(AS132=1,($R132-Image_corners!V$3)/Image_corners!V$2,-99)</f>
        <v>-99</v>
      </c>
      <c r="AU132" s="43">
        <f>IF(AS132=1,($S132-Image_corners!V$4)/Image_corners!V$2,-99)</f>
        <v>-99</v>
      </c>
      <c r="AV132" s="43">
        <f>IF(ISNA(VLOOKUP($A132,Min_pix_val_per_plot!$BE$3:$BJ$296,4,FALSE)),0,IF(OR(VLOOKUP($A132,Min_pix_val_per_plot!$BE$3:$BJ$296,4,FALSE)=0,VLOOKUP($A132,Min_pix_val_per_plot!$BE$3:$BJ$296,5,FALSE)=0,VLOOKUP($A132,Min_pix_val_per_plot!$BE$3:$BJ$296,6,FALSE)=0),0,IF(VLOOKUP($A132,Min_pix_val_per_plot!$BE$3:$BJ$296,2,FALSE)&lt;1200,0,1)))</f>
        <v>1</v>
      </c>
      <c r="AW132" s="43">
        <f>IF(AV132=1,($R132-Image_corners!Y$3)/Image_corners!Y$2,-99)</f>
        <v>2192.5808863608399</v>
      </c>
      <c r="AX132" s="43">
        <f>IF(AV132=1,($S132-Image_corners!Y$4)/Image_corners!Y$2,-99)</f>
        <v>-1326.7717145420611</v>
      </c>
      <c r="AY132" s="43">
        <f>IF(ISNA(VLOOKUP($A132,Min_pix_val_per_plot!$BL$3:$BQ$59,4,FALSE)),0,IF(OR(VLOOKUP($A132,Min_pix_val_per_plot!$BL$3:$BQ$59,4,FALSE)=0,VLOOKUP($A132,Min_pix_val_per_plot!$BL$3:$BQ$59,5,FALSE)=0,VLOOKUP($A132,Min_pix_val_per_plot!$BL$3:$BQ$59,6,FALSE)=0),0,IF(VLOOKUP($A132,Min_pix_val_per_plot!$BL$3:$BQ$59,2,FALSE)&lt;1200,0,1)))</f>
        <v>0</v>
      </c>
      <c r="AZ132" s="43">
        <f>IF(AY132=1,($R132-Image_corners!AB$3)/Image_corners!AB$2,-99)</f>
        <v>-99</v>
      </c>
      <c r="BA132" s="43">
        <f>IF(AY132=1,($S132-Image_corners!AB$4)/Image_corners!AB$2,-99)</f>
        <v>-99</v>
      </c>
      <c r="BB132" s="43">
        <f>IF(ISNA(VLOOKUP($A132,Min_pix_val_per_plot!$BS$3:$BX$82,4,FALSE)),0,IF(OR(VLOOKUP($A132,Min_pix_val_per_plot!$BS$3:$BX$82,4,FALSE)=0,VLOOKUP($A132,Min_pix_val_per_plot!$BS$3:$BX$82,5,FALSE)=0,VLOOKUP($A132,Min_pix_val_per_plot!$BS$3:$BX$82,6,FALSE)=0),0,IF(VLOOKUP($A132,Min_pix_val_per_plot!$BS$3:$BX$82,2,FALSE)&lt;1200,0,1)))</f>
        <v>0</v>
      </c>
      <c r="BC132" s="43">
        <f>IF(BB132=1,($R132-Image_corners!AE$3)/Image_corners!AE$2,-99)</f>
        <v>-99</v>
      </c>
      <c r="BD132" s="43">
        <f>IF(BB132=1,($S132-Image_corners!AE$4)/Image_corners!AE$2,-99)</f>
        <v>-99</v>
      </c>
      <c r="BE132" s="43">
        <f>IF(ISNA(VLOOKUP($A132,Min_pix_val_per_plot!$BZ$3:$CE$66,4,FALSE)),0,IF(OR(VLOOKUP($A132,Min_pix_val_per_plot!$BZ$3:$CE$66,4,FALSE)=0,VLOOKUP($A132,Min_pix_val_per_plot!$BZ$3:$CE$66,5,FALSE)=0,VLOOKUP($A132,Min_pix_val_per_plot!$BZ$3:$CE$66,6,FALSE)=0),0,IF(VLOOKUP($A132,Min_pix_val_per_plot!$BZ$3:$CE$66,2,FALSE)&lt;1200,0,1)))</f>
        <v>0</v>
      </c>
      <c r="BF132" s="43">
        <f>IF(BE132=1,($R132-Image_corners!AH$3)/Image_corners!AH$2,-99)</f>
        <v>-99</v>
      </c>
      <c r="BG132" s="43">
        <f>IF(BE132=1,($S132-Image_corners!AH$4)/Image_corners!AH$2,-99)</f>
        <v>-99</v>
      </c>
    </row>
    <row r="133" spans="1:59">
      <c r="A133" s="36">
        <v>129</v>
      </c>
      <c r="B133" s="36">
        <v>2515141.8489999999</v>
      </c>
      <c r="C133" s="36">
        <v>6861529.7769999998</v>
      </c>
      <c r="D133" s="36">
        <v>182.02339939999999</v>
      </c>
      <c r="E133" s="36">
        <v>1</v>
      </c>
      <c r="F133" s="36">
        <v>1</v>
      </c>
      <c r="G133" s="36">
        <v>2</v>
      </c>
      <c r="H133" s="39">
        <v>2848</v>
      </c>
      <c r="I133" s="39">
        <v>0.25912921348314599</v>
      </c>
      <c r="J133" s="39">
        <v>18.446000976562502</v>
      </c>
      <c r="K133" s="39">
        <v>13.7413599327051</v>
      </c>
      <c r="L133" s="39">
        <v>17.027349395752001</v>
      </c>
      <c r="M133" s="39">
        <v>2134</v>
      </c>
      <c r="N133" s="39">
        <v>0.42221180880974701</v>
      </c>
      <c r="O133" s="39">
        <v>17.7720050048828</v>
      </c>
      <c r="P133" s="39">
        <v>13.2873298411126</v>
      </c>
      <c r="Q133" s="39">
        <v>16.0560015869141</v>
      </c>
      <c r="R133" s="41">
        <f t="shared" si="6"/>
        <v>357135.48633741686</v>
      </c>
      <c r="S133" s="41">
        <f t="shared" si="7"/>
        <v>6861597.9868350327</v>
      </c>
      <c r="T133" s="41">
        <f t="shared" si="8"/>
        <v>0.97134780883790128</v>
      </c>
      <c r="U133" s="41">
        <f t="shared" si="9"/>
        <v>-0.16308259532660102</v>
      </c>
      <c r="V133" s="41">
        <f t="shared" si="10"/>
        <v>1</v>
      </c>
      <c r="W133" s="41">
        <f t="shared" si="11"/>
        <v>1</v>
      </c>
      <c r="X133" s="43">
        <f>IF(ISNA(VLOOKUP($A133,Min_pix_val_per_plot!$A$3:$F$241,4,FALSE)),0,IF(OR(VLOOKUP($A133,Min_pix_val_per_plot!$A$3:$F$241,4,FALSE)=0,VLOOKUP($A133,Min_pix_val_per_plot!$A$3:$F$241,5,FALSE)=0,VLOOKUP($A133,Min_pix_val_per_plot!$A$3:$F$241,6,FALSE)=0),0,IF(VLOOKUP($A133,Min_pix_val_per_plot!$A$3:$F$241,2,FALSE)&lt;1200,0,1)))</f>
        <v>0</v>
      </c>
      <c r="Y133" s="43">
        <f>IF(X133=1,($R133-Image_corners!A$3)/Image_corners!A$2,-99)</f>
        <v>-99</v>
      </c>
      <c r="Z133" s="43">
        <f>IF(X133=1,($S133-Image_corners!A$4)/Image_corners!A$2,-99)</f>
        <v>-99</v>
      </c>
      <c r="AA133" s="43">
        <f>IF(ISNA(VLOOKUP($A133,Min_pix_val_per_plot!$H$3:$M$299,4,FALSE)),0,IF(OR(VLOOKUP($A133,Min_pix_val_per_plot!$H$3:$M$299,4,FALSE)=0,VLOOKUP($A133,Min_pix_val_per_plot!$H$3:$M$299,5,FALSE)=0,VLOOKUP($A133,Min_pix_val_per_plot!$H$3:$M$299,6,FALSE)=0),0,IF(VLOOKUP($A133,Min_pix_val_per_plot!$H$3:$M$299,2,FALSE)&lt;1200,0,1)))</f>
        <v>0</v>
      </c>
      <c r="AB133" s="43">
        <f>IF(AA133=1,($R133-Image_corners!D$3)/Image_corners!D$2,-99)</f>
        <v>-99</v>
      </c>
      <c r="AC133" s="43">
        <f>IF(AA133=1,($S133-Image_corners!D$4)/Image_corners!D$2,-99)</f>
        <v>-99</v>
      </c>
      <c r="AD133" s="43">
        <f>IF(ISNA(VLOOKUP($A133,Min_pix_val_per_plot!$O$3:$T$327,4,FALSE)),0,IF(OR(VLOOKUP($A133,Min_pix_val_per_plot!$O$3:$T$327,4,FALSE)=0,VLOOKUP($A133,Min_pix_val_per_plot!$O$3:$T$327,5,FALSE)=0,VLOOKUP($A133,Min_pix_val_per_plot!$O$3:$T$327,6,FALSE)=0),0,IF(VLOOKUP($A133,Min_pix_val_per_plot!$O$3:$T$327,2,FALSE)&lt;1200,0,1)))</f>
        <v>0</v>
      </c>
      <c r="AE133" s="43">
        <f>IF(AD133=1,($R133-Image_corners!G$3)/Image_corners!G$2,-99)</f>
        <v>-99</v>
      </c>
      <c r="AF133" s="43">
        <f>IF(AD133=1,($S133-Image_corners!G$4)/Image_corners!G$2,-99)</f>
        <v>-99</v>
      </c>
      <c r="AG133" s="43">
        <f>IF(ISNA(VLOOKUP($A133,Min_pix_val_per_plot!$V$3:$AA$335,4,FALSE)),0,IF(OR(VLOOKUP($A133,Min_pix_val_per_plot!$V$3:$AA$335,4,FALSE)=0,VLOOKUP($A133,Min_pix_val_per_plot!$V$3:$AA$335,5,FALSE)=0,VLOOKUP($A133,Min_pix_val_per_plot!$V$3:$AA$335,6,FALSE)=0),0,IF(VLOOKUP($A133,Min_pix_val_per_plot!$V$3:$AA$335,2,FALSE)&lt;1200,0,1)))</f>
        <v>0</v>
      </c>
      <c r="AH133" s="43">
        <f>IF(AG133=1,($R133-Image_corners!J$3)/Image_corners!J$2,-99)</f>
        <v>-99</v>
      </c>
      <c r="AI133" s="43">
        <f>IF(AG133=1,($S133-Image_corners!J$4)/Image_corners!J$2,-99)</f>
        <v>-99</v>
      </c>
      <c r="AJ133" s="43">
        <f>IF(ISNA(VLOOKUP($A133,Min_pix_val_per_plot!$AC$3:$AH$345,4,FALSE)),0,IF(OR(VLOOKUP($A133,Min_pix_val_per_plot!$AC$3:$AH$345,4,FALSE)=0,VLOOKUP($A133,Min_pix_val_per_plot!$AC$3:$AH$345,5,FALSE)=0,VLOOKUP($A133,Min_pix_val_per_plot!$AC$3:$AH$345,6,FALSE)=0),0,IF(VLOOKUP($A133,Min_pix_val_per_plot!$AC$3:$AH$345,2,FALSE)&lt;1200,0,1)))</f>
        <v>0</v>
      </c>
      <c r="AK133" s="43">
        <f>IF(AJ133=1,($R133-Image_corners!M$3)/Image_corners!M$2,-99)</f>
        <v>-99</v>
      </c>
      <c r="AL133" s="43">
        <f>IF(AJ133=1,($S133-Image_corners!M$4)/Image_corners!M$2,-99)</f>
        <v>-99</v>
      </c>
      <c r="AM133" s="43">
        <f>IF(ISNA(VLOOKUP($A133,Min_pix_val_per_plot!$AJ$3:$AO$325,4,FALSE)),0,IF(OR(VLOOKUP($A133,Min_pix_val_per_plot!$AJ$3:$AO$325,4,FALSE)=0,VLOOKUP($A133,Min_pix_val_per_plot!$AJ$3:$AO$325,5,FALSE)=0,VLOOKUP($A133,Min_pix_val_per_plot!$AJ$3:$AO$325,6,FALSE)=0),0,IF(VLOOKUP($A133,Min_pix_val_per_plot!$AJ$3:$AO$325,2,FALSE)&lt;1200,0,1)))</f>
        <v>0</v>
      </c>
      <c r="AN133" s="43">
        <f>IF(AM133=1,($R133-Image_corners!P$3)/Image_corners!P$2,-99)</f>
        <v>-99</v>
      </c>
      <c r="AO133" s="43">
        <f>IF(AM133=1,($S133-Image_corners!P$4)/Image_corners!P$2,-99)</f>
        <v>-99</v>
      </c>
      <c r="AP133" s="43">
        <f>IF(ISNA(VLOOKUP($A133,Min_pix_val_per_plot!$AQ$3:$AV$386,4,FALSE)),0,IF(OR(VLOOKUP($A133,Min_pix_val_per_plot!$AQ$3:$AV$386,4,FALSE)=0,VLOOKUP($A133,Min_pix_val_per_plot!$AQ$3:$AV$386,5,FALSE)=0,VLOOKUP($A133,Min_pix_val_per_plot!$AQ$3:$AV$386,6,FALSE)=0),0,IF(VLOOKUP($A133,Min_pix_val_per_plot!$AQ$3:$AV$386,2,FALSE)&lt;1200,0,1)))</f>
        <v>0</v>
      </c>
      <c r="AQ133" s="43">
        <f>IF(AP133=1,($R133-Image_corners!S$3)/Image_corners!S$2,-99)</f>
        <v>-99</v>
      </c>
      <c r="AR133" s="43">
        <f>IF(AP133=1,($S133-Image_corners!S$4)/Image_corners!S$2,-99)</f>
        <v>-99</v>
      </c>
      <c r="AS133" s="43">
        <f>IF(ISNA(VLOOKUP($A133,Min_pix_val_per_plot!$AX$3:$BC$331,4,FALSE)),0,IF(OR(VLOOKUP($A133,Min_pix_val_per_plot!$AX$3:$BC$331,4,FALSE)=0,VLOOKUP($A133,Min_pix_val_per_plot!$AX$3:$BC$331,5,FALSE)=0,VLOOKUP($A133,Min_pix_val_per_plot!$AX$3:$BC$331,6,FALSE)=0),0,IF(VLOOKUP($A133,Min_pix_val_per_plot!$AX$3:$BC$331,2,FALSE)&lt;1200,0,1)))</f>
        <v>0</v>
      </c>
      <c r="AT133" s="43">
        <f>IF(AS133=1,($R133-Image_corners!V$3)/Image_corners!V$2,-99)</f>
        <v>-99</v>
      </c>
      <c r="AU133" s="43">
        <f>IF(AS133=1,($S133-Image_corners!V$4)/Image_corners!V$2,-99)</f>
        <v>-99</v>
      </c>
      <c r="AV133" s="43">
        <f>IF(ISNA(VLOOKUP($A133,Min_pix_val_per_plot!$BE$3:$BJ$296,4,FALSE)),0,IF(OR(VLOOKUP($A133,Min_pix_val_per_plot!$BE$3:$BJ$296,4,FALSE)=0,VLOOKUP($A133,Min_pix_val_per_plot!$BE$3:$BJ$296,5,FALSE)=0,VLOOKUP($A133,Min_pix_val_per_plot!$BE$3:$BJ$296,6,FALSE)=0),0,IF(VLOOKUP($A133,Min_pix_val_per_plot!$BE$3:$BJ$296,2,FALSE)&lt;1200,0,1)))</f>
        <v>1</v>
      </c>
      <c r="AW133" s="43">
        <f>IF(AV133=1,($R133-Image_corners!Y$3)/Image_corners!Y$2,-99)</f>
        <v>2261.4726748337271</v>
      </c>
      <c r="AX133" s="43">
        <f>IF(AV133=1,($S133-Image_corners!Y$4)/Image_corners!Y$2,-99)</f>
        <v>-1102.526329934597</v>
      </c>
      <c r="AY133" s="43">
        <f>IF(ISNA(VLOOKUP($A133,Min_pix_val_per_plot!$BL$3:$BQ$59,4,FALSE)),0,IF(OR(VLOOKUP($A133,Min_pix_val_per_plot!$BL$3:$BQ$59,4,FALSE)=0,VLOOKUP($A133,Min_pix_val_per_plot!$BL$3:$BQ$59,5,FALSE)=0,VLOOKUP($A133,Min_pix_val_per_plot!$BL$3:$BQ$59,6,FALSE)=0),0,IF(VLOOKUP($A133,Min_pix_val_per_plot!$BL$3:$BQ$59,2,FALSE)&lt;1200,0,1)))</f>
        <v>0</v>
      </c>
      <c r="AZ133" s="43">
        <f>IF(AY133=1,($R133-Image_corners!AB$3)/Image_corners!AB$2,-99)</f>
        <v>-99</v>
      </c>
      <c r="BA133" s="43">
        <f>IF(AY133=1,($S133-Image_corners!AB$4)/Image_corners!AB$2,-99)</f>
        <v>-99</v>
      </c>
      <c r="BB133" s="43">
        <f>IF(ISNA(VLOOKUP($A133,Min_pix_val_per_plot!$BS$3:$BX$82,4,FALSE)),0,IF(OR(VLOOKUP($A133,Min_pix_val_per_plot!$BS$3:$BX$82,4,FALSE)=0,VLOOKUP($A133,Min_pix_val_per_plot!$BS$3:$BX$82,5,FALSE)=0,VLOOKUP($A133,Min_pix_val_per_plot!$BS$3:$BX$82,6,FALSE)=0),0,IF(VLOOKUP($A133,Min_pix_val_per_plot!$BS$3:$BX$82,2,FALSE)&lt;1200,0,1)))</f>
        <v>0</v>
      </c>
      <c r="BC133" s="43">
        <f>IF(BB133=1,($R133-Image_corners!AE$3)/Image_corners!AE$2,-99)</f>
        <v>-99</v>
      </c>
      <c r="BD133" s="43">
        <f>IF(BB133=1,($S133-Image_corners!AE$4)/Image_corners!AE$2,-99)</f>
        <v>-99</v>
      </c>
      <c r="BE133" s="43">
        <f>IF(ISNA(VLOOKUP($A133,Min_pix_val_per_plot!$BZ$3:$CE$66,4,FALSE)),0,IF(OR(VLOOKUP($A133,Min_pix_val_per_plot!$BZ$3:$CE$66,4,FALSE)=0,VLOOKUP($A133,Min_pix_val_per_plot!$BZ$3:$CE$66,5,FALSE)=0,VLOOKUP($A133,Min_pix_val_per_plot!$BZ$3:$CE$66,6,FALSE)=0),0,IF(VLOOKUP($A133,Min_pix_val_per_plot!$BZ$3:$CE$66,2,FALSE)&lt;1200,0,1)))</f>
        <v>0</v>
      </c>
      <c r="BF133" s="43">
        <f>IF(BE133=1,($R133-Image_corners!AH$3)/Image_corners!AH$2,-99)</f>
        <v>-99</v>
      </c>
      <c r="BG133" s="43">
        <f>IF(BE133=1,($S133-Image_corners!AH$4)/Image_corners!AH$2,-99)</f>
        <v>-99</v>
      </c>
    </row>
    <row r="134" spans="1:59">
      <c r="A134" s="36">
        <v>130</v>
      </c>
      <c r="B134" s="36">
        <v>2515112.5610000002</v>
      </c>
      <c r="C134" s="36">
        <v>6861610.8459999999</v>
      </c>
      <c r="D134" s="36">
        <v>177.87484499999999</v>
      </c>
      <c r="E134" s="36">
        <v>1</v>
      </c>
      <c r="F134" s="36">
        <v>1</v>
      </c>
      <c r="G134" s="36">
        <v>2</v>
      </c>
      <c r="H134" s="39">
        <v>2200</v>
      </c>
      <c r="I134" s="39">
        <v>0.29545454545454503</v>
      </c>
      <c r="J134" s="39">
        <v>18.7789935302735</v>
      </c>
      <c r="K134" s="39">
        <v>13.7789875055129</v>
      </c>
      <c r="L134" s="39">
        <v>17.313751525878899</v>
      </c>
      <c r="M134" s="39">
        <v>2740</v>
      </c>
      <c r="N134" s="39">
        <v>0.44963503649635</v>
      </c>
      <c r="O134" s="39">
        <v>17.9259967041016</v>
      </c>
      <c r="P134" s="39">
        <v>13.363290993768899</v>
      </c>
      <c r="Q134" s="39">
        <v>16.281562347412098</v>
      </c>
      <c r="R134" s="41">
        <f t="shared" ref="R134:R197" si="12">-2471441.562 + 0.9987798071 *B134+ 0.04612734592 *C134</f>
        <v>357109.97357223328</v>
      </c>
      <c r="S134" s="41">
        <f t="shared" ref="S134:S197" si="13" xml:space="preserve"> 124518.3273 - 0.04613846192 * B134 + 0.9987750048 * C134</f>
        <v>6861680.3078291705</v>
      </c>
      <c r="T134" s="41">
        <f t="shared" ref="T134:T197" si="14">L134-Q134</f>
        <v>1.0321891784668011</v>
      </c>
      <c r="U134" s="41">
        <f t="shared" ref="U134:U197" si="15">I134-N134</f>
        <v>-0.15418049104180498</v>
      </c>
      <c r="V134" s="41">
        <f t="shared" ref="V134:V197" si="16">IF(I134=-99,0,IF(T134&lt;-1,0,1))</f>
        <v>1</v>
      </c>
      <c r="W134" s="41">
        <f t="shared" ref="W134:W197" si="17">IF(AND(X134=0,AA134=0,AD134=0,AG134=0,AJ134=0,AM134=0,AP134=0,AS134=0,AV134=0,AY134=0,BB134=0,BE134=0),0,1)</f>
        <v>1</v>
      </c>
      <c r="X134" s="43">
        <f>IF(ISNA(VLOOKUP($A134,Min_pix_val_per_plot!$A$3:$F$241,4,FALSE)),0,IF(OR(VLOOKUP($A134,Min_pix_val_per_plot!$A$3:$F$241,4,FALSE)=0,VLOOKUP($A134,Min_pix_val_per_plot!$A$3:$F$241,5,FALSE)=0,VLOOKUP($A134,Min_pix_val_per_plot!$A$3:$F$241,6,FALSE)=0),0,IF(VLOOKUP($A134,Min_pix_val_per_plot!$A$3:$F$241,2,FALSE)&lt;1200,0,1)))</f>
        <v>0</v>
      </c>
      <c r="Y134" s="43">
        <f>IF(X134=1,($R134-Image_corners!A$3)/Image_corners!A$2,-99)</f>
        <v>-99</v>
      </c>
      <c r="Z134" s="43">
        <f>IF(X134=1,($S134-Image_corners!A$4)/Image_corners!A$2,-99)</f>
        <v>-99</v>
      </c>
      <c r="AA134" s="43">
        <f>IF(ISNA(VLOOKUP($A134,Min_pix_val_per_plot!$H$3:$M$299,4,FALSE)),0,IF(OR(VLOOKUP($A134,Min_pix_val_per_plot!$H$3:$M$299,4,FALSE)=0,VLOOKUP($A134,Min_pix_val_per_plot!$H$3:$M$299,5,FALSE)=0,VLOOKUP($A134,Min_pix_val_per_plot!$H$3:$M$299,6,FALSE)=0),0,IF(VLOOKUP($A134,Min_pix_val_per_plot!$H$3:$M$299,2,FALSE)&lt;1200,0,1)))</f>
        <v>0</v>
      </c>
      <c r="AB134" s="43">
        <f>IF(AA134=1,($R134-Image_corners!D$3)/Image_corners!D$2,-99)</f>
        <v>-99</v>
      </c>
      <c r="AC134" s="43">
        <f>IF(AA134=1,($S134-Image_corners!D$4)/Image_corners!D$2,-99)</f>
        <v>-99</v>
      </c>
      <c r="AD134" s="43">
        <f>IF(ISNA(VLOOKUP($A134,Min_pix_val_per_plot!$O$3:$T$327,4,FALSE)),0,IF(OR(VLOOKUP($A134,Min_pix_val_per_plot!$O$3:$T$327,4,FALSE)=0,VLOOKUP($A134,Min_pix_val_per_plot!$O$3:$T$327,5,FALSE)=0,VLOOKUP($A134,Min_pix_val_per_plot!$O$3:$T$327,6,FALSE)=0),0,IF(VLOOKUP($A134,Min_pix_val_per_plot!$O$3:$T$327,2,FALSE)&lt;1200,0,1)))</f>
        <v>0</v>
      </c>
      <c r="AE134" s="43">
        <f>IF(AD134=1,($R134-Image_corners!G$3)/Image_corners!G$2,-99)</f>
        <v>-99</v>
      </c>
      <c r="AF134" s="43">
        <f>IF(AD134=1,($S134-Image_corners!G$4)/Image_corners!G$2,-99)</f>
        <v>-99</v>
      </c>
      <c r="AG134" s="43">
        <f>IF(ISNA(VLOOKUP($A134,Min_pix_val_per_plot!$V$3:$AA$335,4,FALSE)),0,IF(OR(VLOOKUP($A134,Min_pix_val_per_plot!$V$3:$AA$335,4,FALSE)=0,VLOOKUP($A134,Min_pix_val_per_plot!$V$3:$AA$335,5,FALSE)=0,VLOOKUP($A134,Min_pix_val_per_plot!$V$3:$AA$335,6,FALSE)=0),0,IF(VLOOKUP($A134,Min_pix_val_per_plot!$V$3:$AA$335,2,FALSE)&lt;1200,0,1)))</f>
        <v>0</v>
      </c>
      <c r="AH134" s="43">
        <f>IF(AG134=1,($R134-Image_corners!J$3)/Image_corners!J$2,-99)</f>
        <v>-99</v>
      </c>
      <c r="AI134" s="43">
        <f>IF(AG134=1,($S134-Image_corners!J$4)/Image_corners!J$2,-99)</f>
        <v>-99</v>
      </c>
      <c r="AJ134" s="43">
        <f>IF(ISNA(VLOOKUP($A134,Min_pix_val_per_plot!$AC$3:$AH$345,4,FALSE)),0,IF(OR(VLOOKUP($A134,Min_pix_val_per_plot!$AC$3:$AH$345,4,FALSE)=0,VLOOKUP($A134,Min_pix_val_per_plot!$AC$3:$AH$345,5,FALSE)=0,VLOOKUP($A134,Min_pix_val_per_plot!$AC$3:$AH$345,6,FALSE)=0),0,IF(VLOOKUP($A134,Min_pix_val_per_plot!$AC$3:$AH$345,2,FALSE)&lt;1200,0,1)))</f>
        <v>0</v>
      </c>
      <c r="AK134" s="43">
        <f>IF(AJ134=1,($R134-Image_corners!M$3)/Image_corners!M$2,-99)</f>
        <v>-99</v>
      </c>
      <c r="AL134" s="43">
        <f>IF(AJ134=1,($S134-Image_corners!M$4)/Image_corners!M$2,-99)</f>
        <v>-99</v>
      </c>
      <c r="AM134" s="43">
        <f>IF(ISNA(VLOOKUP($A134,Min_pix_val_per_plot!$AJ$3:$AO$325,4,FALSE)),0,IF(OR(VLOOKUP($A134,Min_pix_val_per_plot!$AJ$3:$AO$325,4,FALSE)=0,VLOOKUP($A134,Min_pix_val_per_plot!$AJ$3:$AO$325,5,FALSE)=0,VLOOKUP($A134,Min_pix_val_per_plot!$AJ$3:$AO$325,6,FALSE)=0),0,IF(VLOOKUP($A134,Min_pix_val_per_plot!$AJ$3:$AO$325,2,FALSE)&lt;1200,0,1)))</f>
        <v>0</v>
      </c>
      <c r="AN134" s="43">
        <f>IF(AM134=1,($R134-Image_corners!P$3)/Image_corners!P$2,-99)</f>
        <v>-99</v>
      </c>
      <c r="AO134" s="43">
        <f>IF(AM134=1,($S134-Image_corners!P$4)/Image_corners!P$2,-99)</f>
        <v>-99</v>
      </c>
      <c r="AP134" s="43">
        <f>IF(ISNA(VLOOKUP($A134,Min_pix_val_per_plot!$AQ$3:$AV$386,4,FALSE)),0,IF(OR(VLOOKUP($A134,Min_pix_val_per_plot!$AQ$3:$AV$386,4,FALSE)=0,VLOOKUP($A134,Min_pix_val_per_plot!$AQ$3:$AV$386,5,FALSE)=0,VLOOKUP($A134,Min_pix_val_per_plot!$AQ$3:$AV$386,6,FALSE)=0),0,IF(VLOOKUP($A134,Min_pix_val_per_plot!$AQ$3:$AV$386,2,FALSE)&lt;1200,0,1)))</f>
        <v>0</v>
      </c>
      <c r="AQ134" s="43">
        <f>IF(AP134=1,($R134-Image_corners!S$3)/Image_corners!S$2,-99)</f>
        <v>-99</v>
      </c>
      <c r="AR134" s="43">
        <f>IF(AP134=1,($S134-Image_corners!S$4)/Image_corners!S$2,-99)</f>
        <v>-99</v>
      </c>
      <c r="AS134" s="43">
        <f>IF(ISNA(VLOOKUP($A134,Min_pix_val_per_plot!$AX$3:$BC$331,4,FALSE)),0,IF(OR(VLOOKUP($A134,Min_pix_val_per_plot!$AX$3:$BC$331,4,FALSE)=0,VLOOKUP($A134,Min_pix_val_per_plot!$AX$3:$BC$331,5,FALSE)=0,VLOOKUP($A134,Min_pix_val_per_plot!$AX$3:$BC$331,6,FALSE)=0),0,IF(VLOOKUP($A134,Min_pix_val_per_plot!$AX$3:$BC$331,2,FALSE)&lt;1200,0,1)))</f>
        <v>0</v>
      </c>
      <c r="AT134" s="43">
        <f>IF(AS134=1,($R134-Image_corners!V$3)/Image_corners!V$2,-99)</f>
        <v>-99</v>
      </c>
      <c r="AU134" s="43">
        <f>IF(AS134=1,($S134-Image_corners!V$4)/Image_corners!V$2,-99)</f>
        <v>-99</v>
      </c>
      <c r="AV134" s="43">
        <f>IF(ISNA(VLOOKUP($A134,Min_pix_val_per_plot!$BE$3:$BJ$296,4,FALSE)),0,IF(OR(VLOOKUP($A134,Min_pix_val_per_plot!$BE$3:$BJ$296,4,FALSE)=0,VLOOKUP($A134,Min_pix_val_per_plot!$BE$3:$BJ$296,5,FALSE)=0,VLOOKUP($A134,Min_pix_val_per_plot!$BE$3:$BJ$296,6,FALSE)=0),0,IF(VLOOKUP($A134,Min_pix_val_per_plot!$BE$3:$BJ$296,2,FALSE)&lt;1200,0,1)))</f>
        <v>1</v>
      </c>
      <c r="AW134" s="43">
        <f>IF(AV134=1,($R134-Image_corners!Y$3)/Image_corners!Y$2,-99)</f>
        <v>2210.4471444665687</v>
      </c>
      <c r="AX134" s="43">
        <f>IF(AV134=1,($S134-Image_corners!Y$4)/Image_corners!Y$2,-99)</f>
        <v>-937.88434165902436</v>
      </c>
      <c r="AY134" s="43">
        <f>IF(ISNA(VLOOKUP($A134,Min_pix_val_per_plot!$BL$3:$BQ$59,4,FALSE)),0,IF(OR(VLOOKUP($A134,Min_pix_val_per_plot!$BL$3:$BQ$59,4,FALSE)=0,VLOOKUP($A134,Min_pix_val_per_plot!$BL$3:$BQ$59,5,FALSE)=0,VLOOKUP($A134,Min_pix_val_per_plot!$BL$3:$BQ$59,6,FALSE)=0),0,IF(VLOOKUP($A134,Min_pix_val_per_plot!$BL$3:$BQ$59,2,FALSE)&lt;1200,0,1)))</f>
        <v>0</v>
      </c>
      <c r="AZ134" s="43">
        <f>IF(AY134=1,($R134-Image_corners!AB$3)/Image_corners!AB$2,-99)</f>
        <v>-99</v>
      </c>
      <c r="BA134" s="43">
        <f>IF(AY134=1,($S134-Image_corners!AB$4)/Image_corners!AB$2,-99)</f>
        <v>-99</v>
      </c>
      <c r="BB134" s="43">
        <f>IF(ISNA(VLOOKUP($A134,Min_pix_val_per_plot!$BS$3:$BX$82,4,FALSE)),0,IF(OR(VLOOKUP($A134,Min_pix_val_per_plot!$BS$3:$BX$82,4,FALSE)=0,VLOOKUP($A134,Min_pix_val_per_plot!$BS$3:$BX$82,5,FALSE)=0,VLOOKUP($A134,Min_pix_val_per_plot!$BS$3:$BX$82,6,FALSE)=0),0,IF(VLOOKUP($A134,Min_pix_val_per_plot!$BS$3:$BX$82,2,FALSE)&lt;1200,0,1)))</f>
        <v>0</v>
      </c>
      <c r="BC134" s="43">
        <f>IF(BB134=1,($R134-Image_corners!AE$3)/Image_corners!AE$2,-99)</f>
        <v>-99</v>
      </c>
      <c r="BD134" s="43">
        <f>IF(BB134=1,($S134-Image_corners!AE$4)/Image_corners!AE$2,-99)</f>
        <v>-99</v>
      </c>
      <c r="BE134" s="43">
        <f>IF(ISNA(VLOOKUP($A134,Min_pix_val_per_plot!$BZ$3:$CE$66,4,FALSE)),0,IF(OR(VLOOKUP($A134,Min_pix_val_per_plot!$BZ$3:$CE$66,4,FALSE)=0,VLOOKUP($A134,Min_pix_val_per_plot!$BZ$3:$CE$66,5,FALSE)=0,VLOOKUP($A134,Min_pix_val_per_plot!$BZ$3:$CE$66,6,FALSE)=0),0,IF(VLOOKUP($A134,Min_pix_val_per_plot!$BZ$3:$CE$66,2,FALSE)&lt;1200,0,1)))</f>
        <v>0</v>
      </c>
      <c r="BF134" s="43">
        <f>IF(BE134=1,($R134-Image_corners!AH$3)/Image_corners!AH$2,-99)</f>
        <v>-99</v>
      </c>
      <c r="BG134" s="43">
        <f>IF(BE134=1,($S134-Image_corners!AH$4)/Image_corners!AH$2,-99)</f>
        <v>-99</v>
      </c>
    </row>
    <row r="135" spans="1:59">
      <c r="A135" s="36">
        <v>131</v>
      </c>
      <c r="B135" s="36">
        <v>2515173.5109999999</v>
      </c>
      <c r="C135" s="36">
        <v>6861723.875</v>
      </c>
      <c r="D135" s="36">
        <v>183.72556349999999</v>
      </c>
      <c r="E135" s="36">
        <v>3</v>
      </c>
      <c r="F135" s="36">
        <v>0</v>
      </c>
      <c r="G135" s="36">
        <v>2</v>
      </c>
      <c r="H135" s="39">
        <v>1110</v>
      </c>
      <c r="I135" s="39">
        <v>0.10900900900900901</v>
      </c>
      <c r="J135" s="39">
        <v>15.0270098876953</v>
      </c>
      <c r="K135" s="39">
        <v>8.1371533351238803</v>
      </c>
      <c r="L135" s="39">
        <v>12.7002062988281</v>
      </c>
      <c r="M135" s="39">
        <v>2009</v>
      </c>
      <c r="N135" s="39">
        <v>0.23394723743155799</v>
      </c>
      <c r="O135" s="39">
        <v>13.7490100097656</v>
      </c>
      <c r="P135" s="39">
        <v>7.2236145265417004</v>
      </c>
      <c r="Q135" s="39">
        <v>11.8059100341797</v>
      </c>
      <c r="R135" s="41">
        <f t="shared" si="12"/>
        <v>357176.06292925781</v>
      </c>
      <c r="S135" s="41">
        <f t="shared" si="13"/>
        <v>6861790.3862299332</v>
      </c>
      <c r="T135" s="41">
        <f t="shared" si="14"/>
        <v>0.89429626464839984</v>
      </c>
      <c r="U135" s="41">
        <f t="shared" si="15"/>
        <v>-0.12493822842254898</v>
      </c>
      <c r="V135" s="41">
        <f t="shared" si="16"/>
        <v>1</v>
      </c>
      <c r="W135" s="41">
        <f t="shared" si="17"/>
        <v>1</v>
      </c>
      <c r="X135" s="43">
        <f>IF(ISNA(VLOOKUP($A135,Min_pix_val_per_plot!$A$3:$F$241,4,FALSE)),0,IF(OR(VLOOKUP($A135,Min_pix_val_per_plot!$A$3:$F$241,4,FALSE)=0,VLOOKUP($A135,Min_pix_val_per_plot!$A$3:$F$241,5,FALSE)=0,VLOOKUP($A135,Min_pix_val_per_plot!$A$3:$F$241,6,FALSE)=0),0,IF(VLOOKUP($A135,Min_pix_val_per_plot!$A$3:$F$241,2,FALSE)&lt;1200,0,1)))</f>
        <v>0</v>
      </c>
      <c r="Y135" s="43">
        <f>IF(X135=1,($R135-Image_corners!A$3)/Image_corners!A$2,-99)</f>
        <v>-99</v>
      </c>
      <c r="Z135" s="43">
        <f>IF(X135=1,($S135-Image_corners!A$4)/Image_corners!A$2,-99)</f>
        <v>-99</v>
      </c>
      <c r="AA135" s="43">
        <f>IF(ISNA(VLOOKUP($A135,Min_pix_val_per_plot!$H$3:$M$299,4,FALSE)),0,IF(OR(VLOOKUP($A135,Min_pix_val_per_plot!$H$3:$M$299,4,FALSE)=0,VLOOKUP($A135,Min_pix_val_per_plot!$H$3:$M$299,5,FALSE)=0,VLOOKUP($A135,Min_pix_val_per_plot!$H$3:$M$299,6,FALSE)=0),0,IF(VLOOKUP($A135,Min_pix_val_per_plot!$H$3:$M$299,2,FALSE)&lt;1200,0,1)))</f>
        <v>0</v>
      </c>
      <c r="AB135" s="43">
        <f>IF(AA135=1,($R135-Image_corners!D$3)/Image_corners!D$2,-99)</f>
        <v>-99</v>
      </c>
      <c r="AC135" s="43">
        <f>IF(AA135=1,($S135-Image_corners!D$4)/Image_corners!D$2,-99)</f>
        <v>-99</v>
      </c>
      <c r="AD135" s="43">
        <f>IF(ISNA(VLOOKUP($A135,Min_pix_val_per_plot!$O$3:$T$327,4,FALSE)),0,IF(OR(VLOOKUP($A135,Min_pix_val_per_plot!$O$3:$T$327,4,FALSE)=0,VLOOKUP($A135,Min_pix_val_per_plot!$O$3:$T$327,5,FALSE)=0,VLOOKUP($A135,Min_pix_val_per_plot!$O$3:$T$327,6,FALSE)=0),0,IF(VLOOKUP($A135,Min_pix_val_per_plot!$O$3:$T$327,2,FALSE)&lt;1200,0,1)))</f>
        <v>0</v>
      </c>
      <c r="AE135" s="43">
        <f>IF(AD135=1,($R135-Image_corners!G$3)/Image_corners!G$2,-99)</f>
        <v>-99</v>
      </c>
      <c r="AF135" s="43">
        <f>IF(AD135=1,($S135-Image_corners!G$4)/Image_corners!G$2,-99)</f>
        <v>-99</v>
      </c>
      <c r="AG135" s="43">
        <f>IF(ISNA(VLOOKUP($A135,Min_pix_val_per_plot!$V$3:$AA$335,4,FALSE)),0,IF(OR(VLOOKUP($A135,Min_pix_val_per_plot!$V$3:$AA$335,4,FALSE)=0,VLOOKUP($A135,Min_pix_val_per_plot!$V$3:$AA$335,5,FALSE)=0,VLOOKUP($A135,Min_pix_val_per_plot!$V$3:$AA$335,6,FALSE)=0),0,IF(VLOOKUP($A135,Min_pix_val_per_plot!$V$3:$AA$335,2,FALSE)&lt;1200,0,1)))</f>
        <v>0</v>
      </c>
      <c r="AH135" s="43">
        <f>IF(AG135=1,($R135-Image_corners!J$3)/Image_corners!J$2,-99)</f>
        <v>-99</v>
      </c>
      <c r="AI135" s="43">
        <f>IF(AG135=1,($S135-Image_corners!J$4)/Image_corners!J$2,-99)</f>
        <v>-99</v>
      </c>
      <c r="AJ135" s="43">
        <f>IF(ISNA(VLOOKUP($A135,Min_pix_val_per_plot!$AC$3:$AH$345,4,FALSE)),0,IF(OR(VLOOKUP($A135,Min_pix_val_per_plot!$AC$3:$AH$345,4,FALSE)=0,VLOOKUP($A135,Min_pix_val_per_plot!$AC$3:$AH$345,5,FALSE)=0,VLOOKUP($A135,Min_pix_val_per_plot!$AC$3:$AH$345,6,FALSE)=0),0,IF(VLOOKUP($A135,Min_pix_val_per_plot!$AC$3:$AH$345,2,FALSE)&lt;1200,0,1)))</f>
        <v>0</v>
      </c>
      <c r="AK135" s="43">
        <f>IF(AJ135=1,($R135-Image_corners!M$3)/Image_corners!M$2,-99)</f>
        <v>-99</v>
      </c>
      <c r="AL135" s="43">
        <f>IF(AJ135=1,($S135-Image_corners!M$4)/Image_corners!M$2,-99)</f>
        <v>-99</v>
      </c>
      <c r="AM135" s="43">
        <f>IF(ISNA(VLOOKUP($A135,Min_pix_val_per_plot!$AJ$3:$AO$325,4,FALSE)),0,IF(OR(VLOOKUP($A135,Min_pix_val_per_plot!$AJ$3:$AO$325,4,FALSE)=0,VLOOKUP($A135,Min_pix_val_per_plot!$AJ$3:$AO$325,5,FALSE)=0,VLOOKUP($A135,Min_pix_val_per_plot!$AJ$3:$AO$325,6,FALSE)=0),0,IF(VLOOKUP($A135,Min_pix_val_per_plot!$AJ$3:$AO$325,2,FALSE)&lt;1200,0,1)))</f>
        <v>0</v>
      </c>
      <c r="AN135" s="43">
        <f>IF(AM135=1,($R135-Image_corners!P$3)/Image_corners!P$2,-99)</f>
        <v>-99</v>
      </c>
      <c r="AO135" s="43">
        <f>IF(AM135=1,($S135-Image_corners!P$4)/Image_corners!P$2,-99)</f>
        <v>-99</v>
      </c>
      <c r="AP135" s="43">
        <f>IF(ISNA(VLOOKUP($A135,Min_pix_val_per_plot!$AQ$3:$AV$386,4,FALSE)),0,IF(OR(VLOOKUP($A135,Min_pix_val_per_plot!$AQ$3:$AV$386,4,FALSE)=0,VLOOKUP($A135,Min_pix_val_per_plot!$AQ$3:$AV$386,5,FALSE)=0,VLOOKUP($A135,Min_pix_val_per_plot!$AQ$3:$AV$386,6,FALSE)=0),0,IF(VLOOKUP($A135,Min_pix_val_per_plot!$AQ$3:$AV$386,2,FALSE)&lt;1200,0,1)))</f>
        <v>0</v>
      </c>
      <c r="AQ135" s="43">
        <f>IF(AP135=1,($R135-Image_corners!S$3)/Image_corners!S$2,-99)</f>
        <v>-99</v>
      </c>
      <c r="AR135" s="43">
        <f>IF(AP135=1,($S135-Image_corners!S$4)/Image_corners!S$2,-99)</f>
        <v>-99</v>
      </c>
      <c r="AS135" s="43">
        <f>IF(ISNA(VLOOKUP($A135,Min_pix_val_per_plot!$AX$3:$BC$331,4,FALSE)),0,IF(OR(VLOOKUP($A135,Min_pix_val_per_plot!$AX$3:$BC$331,4,FALSE)=0,VLOOKUP($A135,Min_pix_val_per_plot!$AX$3:$BC$331,5,FALSE)=0,VLOOKUP($A135,Min_pix_val_per_plot!$AX$3:$BC$331,6,FALSE)=0),0,IF(VLOOKUP($A135,Min_pix_val_per_plot!$AX$3:$BC$331,2,FALSE)&lt;1200,0,1)))</f>
        <v>0</v>
      </c>
      <c r="AT135" s="43">
        <f>IF(AS135=1,($R135-Image_corners!V$3)/Image_corners!V$2,-99)</f>
        <v>-99</v>
      </c>
      <c r="AU135" s="43">
        <f>IF(AS135=1,($S135-Image_corners!V$4)/Image_corners!V$2,-99)</f>
        <v>-99</v>
      </c>
      <c r="AV135" s="43">
        <f>IF(ISNA(VLOOKUP($A135,Min_pix_val_per_plot!$BE$3:$BJ$296,4,FALSE)),0,IF(OR(VLOOKUP($A135,Min_pix_val_per_plot!$BE$3:$BJ$296,4,FALSE)=0,VLOOKUP($A135,Min_pix_val_per_plot!$BE$3:$BJ$296,5,FALSE)=0,VLOOKUP($A135,Min_pix_val_per_plot!$BE$3:$BJ$296,6,FALSE)=0),0,IF(VLOOKUP($A135,Min_pix_val_per_plot!$BE$3:$BJ$296,2,FALSE)&lt;1200,0,1)))</f>
        <v>1</v>
      </c>
      <c r="AW135" s="43">
        <f>IF(AV135=1,($R135-Image_corners!Y$3)/Image_corners!Y$2,-99)</f>
        <v>2342.6258585156174</v>
      </c>
      <c r="AX135" s="43">
        <f>IF(AV135=1,($S135-Image_corners!Y$4)/Image_corners!Y$2,-99)</f>
        <v>-717.72754013352096</v>
      </c>
      <c r="AY135" s="43">
        <f>IF(ISNA(VLOOKUP($A135,Min_pix_val_per_plot!$BL$3:$BQ$59,4,FALSE)),0,IF(OR(VLOOKUP($A135,Min_pix_val_per_plot!$BL$3:$BQ$59,4,FALSE)=0,VLOOKUP($A135,Min_pix_val_per_plot!$BL$3:$BQ$59,5,FALSE)=0,VLOOKUP($A135,Min_pix_val_per_plot!$BL$3:$BQ$59,6,FALSE)=0),0,IF(VLOOKUP($A135,Min_pix_val_per_plot!$BL$3:$BQ$59,2,FALSE)&lt;1200,0,1)))</f>
        <v>0</v>
      </c>
      <c r="AZ135" s="43">
        <f>IF(AY135=1,($R135-Image_corners!AB$3)/Image_corners!AB$2,-99)</f>
        <v>-99</v>
      </c>
      <c r="BA135" s="43">
        <f>IF(AY135=1,($S135-Image_corners!AB$4)/Image_corners!AB$2,-99)</f>
        <v>-99</v>
      </c>
      <c r="BB135" s="43">
        <f>IF(ISNA(VLOOKUP($A135,Min_pix_val_per_plot!$BS$3:$BX$82,4,FALSE)),0,IF(OR(VLOOKUP($A135,Min_pix_val_per_plot!$BS$3:$BX$82,4,FALSE)=0,VLOOKUP($A135,Min_pix_val_per_plot!$BS$3:$BX$82,5,FALSE)=0,VLOOKUP($A135,Min_pix_val_per_plot!$BS$3:$BX$82,6,FALSE)=0),0,IF(VLOOKUP($A135,Min_pix_val_per_plot!$BS$3:$BX$82,2,FALSE)&lt;1200,0,1)))</f>
        <v>0</v>
      </c>
      <c r="BC135" s="43">
        <f>IF(BB135=1,($R135-Image_corners!AE$3)/Image_corners!AE$2,-99)</f>
        <v>-99</v>
      </c>
      <c r="BD135" s="43">
        <f>IF(BB135=1,($S135-Image_corners!AE$4)/Image_corners!AE$2,-99)</f>
        <v>-99</v>
      </c>
      <c r="BE135" s="43">
        <f>IF(ISNA(VLOOKUP($A135,Min_pix_val_per_plot!$BZ$3:$CE$66,4,FALSE)),0,IF(OR(VLOOKUP($A135,Min_pix_val_per_plot!$BZ$3:$CE$66,4,FALSE)=0,VLOOKUP($A135,Min_pix_val_per_plot!$BZ$3:$CE$66,5,FALSE)=0,VLOOKUP($A135,Min_pix_val_per_plot!$BZ$3:$CE$66,6,FALSE)=0),0,IF(VLOOKUP($A135,Min_pix_val_per_plot!$BZ$3:$CE$66,2,FALSE)&lt;1200,0,1)))</f>
        <v>0</v>
      </c>
      <c r="BF135" s="43">
        <f>IF(BE135=1,($R135-Image_corners!AH$3)/Image_corners!AH$2,-99)</f>
        <v>-99</v>
      </c>
      <c r="BG135" s="43">
        <f>IF(BE135=1,($S135-Image_corners!AH$4)/Image_corners!AH$2,-99)</f>
        <v>-99</v>
      </c>
    </row>
    <row r="136" spans="1:59">
      <c r="A136" s="36">
        <v>132</v>
      </c>
      <c r="B136" s="36">
        <v>2515287.3849999998</v>
      </c>
      <c r="C136" s="36">
        <v>6858693.9689999996</v>
      </c>
      <c r="D136" s="36">
        <v>156.09786310000001</v>
      </c>
      <c r="E136" s="36">
        <v>1</v>
      </c>
      <c r="F136" s="36">
        <v>0</v>
      </c>
      <c r="G136" s="36">
        <v>2</v>
      </c>
      <c r="H136" s="39">
        <v>1294</v>
      </c>
      <c r="I136" s="39">
        <v>0.44126738794435899</v>
      </c>
      <c r="J136" s="39">
        <v>16.577989501953098</v>
      </c>
      <c r="K136" s="39">
        <v>11.2109514030151</v>
      </c>
      <c r="L136" s="39">
        <v>15.2519000244141</v>
      </c>
      <c r="M136" s="39">
        <v>3876</v>
      </c>
      <c r="N136" s="39">
        <v>0.53560371517027905</v>
      </c>
      <c r="O136" s="39">
        <v>16.3609942626953</v>
      </c>
      <c r="P136" s="39">
        <v>10.8787701076932</v>
      </c>
      <c r="Q136" s="39">
        <v>15.050090332031299</v>
      </c>
      <c r="R136" s="41">
        <f t="shared" si="12"/>
        <v>357150.03645884414</v>
      </c>
      <c r="S136" s="41">
        <f t="shared" si="13"/>
        <v>6858758.9378790269</v>
      </c>
      <c r="T136" s="41">
        <f t="shared" si="14"/>
        <v>0.20180969238280078</v>
      </c>
      <c r="U136" s="41">
        <f t="shared" si="15"/>
        <v>-9.4336327225920058E-2</v>
      </c>
      <c r="V136" s="41">
        <f t="shared" si="16"/>
        <v>1</v>
      </c>
      <c r="W136" s="41">
        <f t="shared" si="17"/>
        <v>1</v>
      </c>
      <c r="X136" s="43">
        <f>IF(ISNA(VLOOKUP($A136,Min_pix_val_per_plot!$A$3:$F$241,4,FALSE)),0,IF(OR(VLOOKUP($A136,Min_pix_val_per_plot!$A$3:$F$241,4,FALSE)=0,VLOOKUP($A136,Min_pix_val_per_plot!$A$3:$F$241,5,FALSE)=0,VLOOKUP($A136,Min_pix_val_per_plot!$A$3:$F$241,6,FALSE)=0),0,IF(VLOOKUP($A136,Min_pix_val_per_plot!$A$3:$F$241,2,FALSE)&lt;1200,0,1)))</f>
        <v>0</v>
      </c>
      <c r="Y136" s="43">
        <f>IF(X136=1,($R136-Image_corners!A$3)/Image_corners!A$2,-99)</f>
        <v>-99</v>
      </c>
      <c r="Z136" s="43">
        <f>IF(X136=1,($S136-Image_corners!A$4)/Image_corners!A$2,-99)</f>
        <v>-99</v>
      </c>
      <c r="AA136" s="43">
        <f>IF(ISNA(VLOOKUP($A136,Min_pix_val_per_plot!$H$3:$M$299,4,FALSE)),0,IF(OR(VLOOKUP($A136,Min_pix_val_per_plot!$H$3:$M$299,4,FALSE)=0,VLOOKUP($A136,Min_pix_val_per_plot!$H$3:$M$299,5,FALSE)=0,VLOOKUP($A136,Min_pix_val_per_plot!$H$3:$M$299,6,FALSE)=0),0,IF(VLOOKUP($A136,Min_pix_val_per_plot!$H$3:$M$299,2,FALSE)&lt;1200,0,1)))</f>
        <v>0</v>
      </c>
      <c r="AB136" s="43">
        <f>IF(AA136=1,($R136-Image_corners!D$3)/Image_corners!D$2,-99)</f>
        <v>-99</v>
      </c>
      <c r="AC136" s="43">
        <f>IF(AA136=1,($S136-Image_corners!D$4)/Image_corners!D$2,-99)</f>
        <v>-99</v>
      </c>
      <c r="AD136" s="43">
        <f>IF(ISNA(VLOOKUP($A136,Min_pix_val_per_plot!$O$3:$T$327,4,FALSE)),0,IF(OR(VLOOKUP($A136,Min_pix_val_per_plot!$O$3:$T$327,4,FALSE)=0,VLOOKUP($A136,Min_pix_val_per_plot!$O$3:$T$327,5,FALSE)=0,VLOOKUP($A136,Min_pix_val_per_plot!$O$3:$T$327,6,FALSE)=0),0,IF(VLOOKUP($A136,Min_pix_val_per_plot!$O$3:$T$327,2,FALSE)&lt;1200,0,1)))</f>
        <v>0</v>
      </c>
      <c r="AE136" s="43">
        <f>IF(AD136=1,($R136-Image_corners!G$3)/Image_corners!G$2,-99)</f>
        <v>-99</v>
      </c>
      <c r="AF136" s="43">
        <f>IF(AD136=1,($S136-Image_corners!G$4)/Image_corners!G$2,-99)</f>
        <v>-99</v>
      </c>
      <c r="AG136" s="43">
        <f>IF(ISNA(VLOOKUP($A136,Min_pix_val_per_plot!$V$3:$AA$335,4,FALSE)),0,IF(OR(VLOOKUP($A136,Min_pix_val_per_plot!$V$3:$AA$335,4,FALSE)=0,VLOOKUP($A136,Min_pix_val_per_plot!$V$3:$AA$335,5,FALSE)=0,VLOOKUP($A136,Min_pix_val_per_plot!$V$3:$AA$335,6,FALSE)=0),0,IF(VLOOKUP($A136,Min_pix_val_per_plot!$V$3:$AA$335,2,FALSE)&lt;1200,0,1)))</f>
        <v>0</v>
      </c>
      <c r="AH136" s="43">
        <f>IF(AG136=1,($R136-Image_corners!J$3)/Image_corners!J$2,-99)</f>
        <v>-99</v>
      </c>
      <c r="AI136" s="43">
        <f>IF(AG136=1,($S136-Image_corners!J$4)/Image_corners!J$2,-99)</f>
        <v>-99</v>
      </c>
      <c r="AJ136" s="43">
        <f>IF(ISNA(VLOOKUP($A136,Min_pix_val_per_plot!$AC$3:$AH$345,4,FALSE)),0,IF(OR(VLOOKUP($A136,Min_pix_val_per_plot!$AC$3:$AH$345,4,FALSE)=0,VLOOKUP($A136,Min_pix_val_per_plot!$AC$3:$AH$345,5,FALSE)=0,VLOOKUP($A136,Min_pix_val_per_plot!$AC$3:$AH$345,6,FALSE)=0),0,IF(VLOOKUP($A136,Min_pix_val_per_plot!$AC$3:$AH$345,2,FALSE)&lt;1200,0,1)))</f>
        <v>0</v>
      </c>
      <c r="AK136" s="43">
        <f>IF(AJ136=1,($R136-Image_corners!M$3)/Image_corners!M$2,-99)</f>
        <v>-99</v>
      </c>
      <c r="AL136" s="43">
        <f>IF(AJ136=1,($S136-Image_corners!M$4)/Image_corners!M$2,-99)</f>
        <v>-99</v>
      </c>
      <c r="AM136" s="43">
        <f>IF(ISNA(VLOOKUP($A136,Min_pix_val_per_plot!$AJ$3:$AO$325,4,FALSE)),0,IF(OR(VLOOKUP($A136,Min_pix_val_per_plot!$AJ$3:$AO$325,4,FALSE)=0,VLOOKUP($A136,Min_pix_val_per_plot!$AJ$3:$AO$325,5,FALSE)=0,VLOOKUP($A136,Min_pix_val_per_plot!$AJ$3:$AO$325,6,FALSE)=0),0,IF(VLOOKUP($A136,Min_pix_val_per_plot!$AJ$3:$AO$325,2,FALSE)&lt;1200,0,1)))</f>
        <v>0</v>
      </c>
      <c r="AN136" s="43">
        <f>IF(AM136=1,($R136-Image_corners!P$3)/Image_corners!P$2,-99)</f>
        <v>-99</v>
      </c>
      <c r="AO136" s="43">
        <f>IF(AM136=1,($S136-Image_corners!P$4)/Image_corners!P$2,-99)</f>
        <v>-99</v>
      </c>
      <c r="AP136" s="43">
        <f>IF(ISNA(VLOOKUP($A136,Min_pix_val_per_plot!$AQ$3:$AV$386,4,FALSE)),0,IF(OR(VLOOKUP($A136,Min_pix_val_per_plot!$AQ$3:$AV$386,4,FALSE)=0,VLOOKUP($A136,Min_pix_val_per_plot!$AQ$3:$AV$386,5,FALSE)=0,VLOOKUP($A136,Min_pix_val_per_plot!$AQ$3:$AV$386,6,FALSE)=0),0,IF(VLOOKUP($A136,Min_pix_val_per_plot!$AQ$3:$AV$386,2,FALSE)&lt;1200,0,1)))</f>
        <v>0</v>
      </c>
      <c r="AQ136" s="43">
        <f>IF(AP136=1,($R136-Image_corners!S$3)/Image_corners!S$2,-99)</f>
        <v>-99</v>
      </c>
      <c r="AR136" s="43">
        <f>IF(AP136=1,($S136-Image_corners!S$4)/Image_corners!S$2,-99)</f>
        <v>-99</v>
      </c>
      <c r="AS136" s="43">
        <f>IF(ISNA(VLOOKUP($A136,Min_pix_val_per_plot!$AX$3:$BC$331,4,FALSE)),0,IF(OR(VLOOKUP($A136,Min_pix_val_per_plot!$AX$3:$BC$331,4,FALSE)=0,VLOOKUP($A136,Min_pix_val_per_plot!$AX$3:$BC$331,5,FALSE)=0,VLOOKUP($A136,Min_pix_val_per_plot!$AX$3:$BC$331,6,FALSE)=0),0,IF(VLOOKUP($A136,Min_pix_val_per_plot!$AX$3:$BC$331,2,FALSE)&lt;1200,0,1)))</f>
        <v>0</v>
      </c>
      <c r="AT136" s="43">
        <f>IF(AS136=1,($R136-Image_corners!V$3)/Image_corners!V$2,-99)</f>
        <v>-99</v>
      </c>
      <c r="AU136" s="43">
        <f>IF(AS136=1,($S136-Image_corners!V$4)/Image_corners!V$2,-99)</f>
        <v>-99</v>
      </c>
      <c r="AV136" s="43">
        <f>IF(ISNA(VLOOKUP($A136,Min_pix_val_per_plot!$BE$3:$BJ$296,4,FALSE)),0,IF(OR(VLOOKUP($A136,Min_pix_val_per_plot!$BE$3:$BJ$296,4,FALSE)=0,VLOOKUP($A136,Min_pix_val_per_plot!$BE$3:$BJ$296,5,FALSE)=0,VLOOKUP($A136,Min_pix_val_per_plot!$BE$3:$BJ$296,6,FALSE)=0),0,IF(VLOOKUP($A136,Min_pix_val_per_plot!$BE$3:$BJ$296,2,FALSE)&lt;1200,0,1)))</f>
        <v>0</v>
      </c>
      <c r="AW136" s="43">
        <f>IF(AV136=1,($R136-Image_corners!Y$3)/Image_corners!Y$2,-99)</f>
        <v>-99</v>
      </c>
      <c r="AX136" s="43">
        <f>IF(AV136=1,($S136-Image_corners!Y$4)/Image_corners!Y$2,-99)</f>
        <v>-99</v>
      </c>
      <c r="AY136" s="43">
        <f>IF(ISNA(VLOOKUP($A136,Min_pix_val_per_plot!$BL$3:$BQ$59,4,FALSE)),0,IF(OR(VLOOKUP($A136,Min_pix_val_per_plot!$BL$3:$BQ$59,4,FALSE)=0,VLOOKUP($A136,Min_pix_val_per_plot!$BL$3:$BQ$59,5,FALSE)=0,VLOOKUP($A136,Min_pix_val_per_plot!$BL$3:$BQ$59,6,FALSE)=0),0,IF(VLOOKUP($A136,Min_pix_val_per_plot!$BL$3:$BQ$59,2,FALSE)&lt;1200,0,1)))</f>
        <v>1</v>
      </c>
      <c r="AZ136" s="43">
        <f>IF(AY136=1,($R136-Image_corners!AB$3)/Image_corners!AB$2,-99)</f>
        <v>797.28819614722556</v>
      </c>
      <c r="BA136" s="43">
        <f>IF(AY136=1,($S136-Image_corners!AB$4)/Image_corners!AB$2,-99)</f>
        <v>-5511.0404032437755</v>
      </c>
      <c r="BB136" s="43">
        <f>IF(ISNA(VLOOKUP($A136,Min_pix_val_per_plot!$BS$3:$BX$82,4,FALSE)),0,IF(OR(VLOOKUP($A136,Min_pix_val_per_plot!$BS$3:$BX$82,4,FALSE)=0,VLOOKUP($A136,Min_pix_val_per_plot!$BS$3:$BX$82,5,FALSE)=0,VLOOKUP($A136,Min_pix_val_per_plot!$BS$3:$BX$82,6,FALSE)=0),0,IF(VLOOKUP($A136,Min_pix_val_per_plot!$BS$3:$BX$82,2,FALSE)&lt;1200,0,1)))</f>
        <v>0</v>
      </c>
      <c r="BC136" s="43">
        <f>IF(BB136=1,($R136-Image_corners!AE$3)/Image_corners!AE$2,-99)</f>
        <v>-99</v>
      </c>
      <c r="BD136" s="43">
        <f>IF(BB136=1,($S136-Image_corners!AE$4)/Image_corners!AE$2,-99)</f>
        <v>-99</v>
      </c>
      <c r="BE136" s="43">
        <f>IF(ISNA(VLOOKUP($A136,Min_pix_val_per_plot!$BZ$3:$CE$66,4,FALSE)),0,IF(OR(VLOOKUP($A136,Min_pix_val_per_plot!$BZ$3:$CE$66,4,FALSE)=0,VLOOKUP($A136,Min_pix_val_per_plot!$BZ$3:$CE$66,5,FALSE)=0,VLOOKUP($A136,Min_pix_val_per_plot!$BZ$3:$CE$66,6,FALSE)=0),0,IF(VLOOKUP($A136,Min_pix_val_per_plot!$BZ$3:$CE$66,2,FALSE)&lt;1200,0,1)))</f>
        <v>0</v>
      </c>
      <c r="BF136" s="43">
        <f>IF(BE136=1,($R136-Image_corners!AH$3)/Image_corners!AH$2,-99)</f>
        <v>-99</v>
      </c>
      <c r="BG136" s="43">
        <f>IF(BE136=1,($S136-Image_corners!AH$4)/Image_corners!AH$2,-99)</f>
        <v>-99</v>
      </c>
    </row>
    <row r="137" spans="1:59">
      <c r="A137" s="36">
        <v>133</v>
      </c>
      <c r="B137" s="36">
        <v>2515281.3689999999</v>
      </c>
      <c r="C137" s="36">
        <v>6858741.4809999997</v>
      </c>
      <c r="D137" s="36">
        <v>155.8353884</v>
      </c>
      <c r="E137" s="36">
        <v>1</v>
      </c>
      <c r="F137" s="36">
        <v>0</v>
      </c>
      <c r="G137" s="36">
        <v>2</v>
      </c>
      <c r="H137" s="39">
        <v>1183</v>
      </c>
      <c r="I137" s="39">
        <v>0.48013524936601898</v>
      </c>
      <c r="J137" s="39">
        <v>14.763002319336</v>
      </c>
      <c r="K137" s="39">
        <v>9.0726119077108898</v>
      </c>
      <c r="L137" s="39">
        <v>12.972606201171899</v>
      </c>
      <c r="M137" s="39">
        <v>3449</v>
      </c>
      <c r="N137" s="39">
        <v>0.57929834734705699</v>
      </c>
      <c r="O137" s="39">
        <v>14.6990069580078</v>
      </c>
      <c r="P137" s="39">
        <v>8.8155736114270802</v>
      </c>
      <c r="Q137" s="39">
        <v>12.7655047607422</v>
      </c>
      <c r="R137" s="41">
        <f t="shared" si="12"/>
        <v>357146.21940198401</v>
      </c>
      <c r="S137" s="41">
        <f t="shared" si="13"/>
        <v>6858806.6692460421</v>
      </c>
      <c r="T137" s="41">
        <f t="shared" si="14"/>
        <v>0.20710144042969958</v>
      </c>
      <c r="U137" s="41">
        <f t="shared" si="15"/>
        <v>-9.9163097981038006E-2</v>
      </c>
      <c r="V137" s="41">
        <f t="shared" si="16"/>
        <v>1</v>
      </c>
      <c r="W137" s="41">
        <f t="shared" si="17"/>
        <v>0</v>
      </c>
      <c r="X137" s="43">
        <f>IF(ISNA(VLOOKUP($A137,Min_pix_val_per_plot!$A$3:$F$241,4,FALSE)),0,IF(OR(VLOOKUP($A137,Min_pix_val_per_plot!$A$3:$F$241,4,FALSE)=0,VLOOKUP($A137,Min_pix_val_per_plot!$A$3:$F$241,5,FALSE)=0,VLOOKUP($A137,Min_pix_val_per_plot!$A$3:$F$241,6,FALSE)=0),0,IF(VLOOKUP($A137,Min_pix_val_per_plot!$A$3:$F$241,2,FALSE)&lt;1200,0,1)))</f>
        <v>0</v>
      </c>
      <c r="Y137" s="43">
        <f>IF(X137=1,($R137-Image_corners!A$3)/Image_corners!A$2,-99)</f>
        <v>-99</v>
      </c>
      <c r="Z137" s="43">
        <f>IF(X137=1,($S137-Image_corners!A$4)/Image_corners!A$2,-99)</f>
        <v>-99</v>
      </c>
      <c r="AA137" s="43">
        <f>IF(ISNA(VLOOKUP($A137,Min_pix_val_per_plot!$H$3:$M$299,4,FALSE)),0,IF(OR(VLOOKUP($A137,Min_pix_val_per_plot!$H$3:$M$299,4,FALSE)=0,VLOOKUP($A137,Min_pix_val_per_plot!$H$3:$M$299,5,FALSE)=0,VLOOKUP($A137,Min_pix_val_per_plot!$H$3:$M$299,6,FALSE)=0),0,IF(VLOOKUP($A137,Min_pix_val_per_plot!$H$3:$M$299,2,FALSE)&lt;1200,0,1)))</f>
        <v>0</v>
      </c>
      <c r="AB137" s="43">
        <f>IF(AA137=1,($R137-Image_corners!D$3)/Image_corners!D$2,-99)</f>
        <v>-99</v>
      </c>
      <c r="AC137" s="43">
        <f>IF(AA137=1,($S137-Image_corners!D$4)/Image_corners!D$2,-99)</f>
        <v>-99</v>
      </c>
      <c r="AD137" s="43">
        <f>IF(ISNA(VLOOKUP($A137,Min_pix_val_per_plot!$O$3:$T$327,4,FALSE)),0,IF(OR(VLOOKUP($A137,Min_pix_val_per_plot!$O$3:$T$327,4,FALSE)=0,VLOOKUP($A137,Min_pix_val_per_plot!$O$3:$T$327,5,FALSE)=0,VLOOKUP($A137,Min_pix_val_per_plot!$O$3:$T$327,6,FALSE)=0),0,IF(VLOOKUP($A137,Min_pix_val_per_plot!$O$3:$T$327,2,FALSE)&lt;1200,0,1)))</f>
        <v>0</v>
      </c>
      <c r="AE137" s="43">
        <f>IF(AD137=1,($R137-Image_corners!G$3)/Image_corners!G$2,-99)</f>
        <v>-99</v>
      </c>
      <c r="AF137" s="43">
        <f>IF(AD137=1,($S137-Image_corners!G$4)/Image_corners!G$2,-99)</f>
        <v>-99</v>
      </c>
      <c r="AG137" s="43">
        <f>IF(ISNA(VLOOKUP($A137,Min_pix_val_per_plot!$V$3:$AA$335,4,FALSE)),0,IF(OR(VLOOKUP($A137,Min_pix_val_per_plot!$V$3:$AA$335,4,FALSE)=0,VLOOKUP($A137,Min_pix_val_per_plot!$V$3:$AA$335,5,FALSE)=0,VLOOKUP($A137,Min_pix_val_per_plot!$V$3:$AA$335,6,FALSE)=0),0,IF(VLOOKUP($A137,Min_pix_val_per_plot!$V$3:$AA$335,2,FALSE)&lt;1200,0,1)))</f>
        <v>0</v>
      </c>
      <c r="AH137" s="43">
        <f>IF(AG137=1,($R137-Image_corners!J$3)/Image_corners!J$2,-99)</f>
        <v>-99</v>
      </c>
      <c r="AI137" s="43">
        <f>IF(AG137=1,($S137-Image_corners!J$4)/Image_corners!J$2,-99)</f>
        <v>-99</v>
      </c>
      <c r="AJ137" s="43">
        <f>IF(ISNA(VLOOKUP($A137,Min_pix_val_per_plot!$AC$3:$AH$345,4,FALSE)),0,IF(OR(VLOOKUP($A137,Min_pix_val_per_plot!$AC$3:$AH$345,4,FALSE)=0,VLOOKUP($A137,Min_pix_val_per_plot!$AC$3:$AH$345,5,FALSE)=0,VLOOKUP($A137,Min_pix_val_per_plot!$AC$3:$AH$345,6,FALSE)=0),0,IF(VLOOKUP($A137,Min_pix_val_per_plot!$AC$3:$AH$345,2,FALSE)&lt;1200,0,1)))</f>
        <v>0</v>
      </c>
      <c r="AK137" s="43">
        <f>IF(AJ137=1,($R137-Image_corners!M$3)/Image_corners!M$2,-99)</f>
        <v>-99</v>
      </c>
      <c r="AL137" s="43">
        <f>IF(AJ137=1,($S137-Image_corners!M$4)/Image_corners!M$2,-99)</f>
        <v>-99</v>
      </c>
      <c r="AM137" s="43">
        <f>IF(ISNA(VLOOKUP($A137,Min_pix_val_per_plot!$AJ$3:$AO$325,4,FALSE)),0,IF(OR(VLOOKUP($A137,Min_pix_val_per_plot!$AJ$3:$AO$325,4,FALSE)=0,VLOOKUP($A137,Min_pix_val_per_plot!$AJ$3:$AO$325,5,FALSE)=0,VLOOKUP($A137,Min_pix_val_per_plot!$AJ$3:$AO$325,6,FALSE)=0),0,IF(VLOOKUP($A137,Min_pix_val_per_plot!$AJ$3:$AO$325,2,FALSE)&lt;1200,0,1)))</f>
        <v>0</v>
      </c>
      <c r="AN137" s="43">
        <f>IF(AM137=1,($R137-Image_corners!P$3)/Image_corners!P$2,-99)</f>
        <v>-99</v>
      </c>
      <c r="AO137" s="43">
        <f>IF(AM137=1,($S137-Image_corners!P$4)/Image_corners!P$2,-99)</f>
        <v>-99</v>
      </c>
      <c r="AP137" s="43">
        <f>IF(ISNA(VLOOKUP($A137,Min_pix_val_per_plot!$AQ$3:$AV$386,4,FALSE)),0,IF(OR(VLOOKUP($A137,Min_pix_val_per_plot!$AQ$3:$AV$386,4,FALSE)=0,VLOOKUP($A137,Min_pix_val_per_plot!$AQ$3:$AV$386,5,FALSE)=0,VLOOKUP($A137,Min_pix_val_per_plot!$AQ$3:$AV$386,6,FALSE)=0),0,IF(VLOOKUP($A137,Min_pix_val_per_plot!$AQ$3:$AV$386,2,FALSE)&lt;1200,0,1)))</f>
        <v>0</v>
      </c>
      <c r="AQ137" s="43">
        <f>IF(AP137=1,($R137-Image_corners!S$3)/Image_corners!S$2,-99)</f>
        <v>-99</v>
      </c>
      <c r="AR137" s="43">
        <f>IF(AP137=1,($S137-Image_corners!S$4)/Image_corners!S$2,-99)</f>
        <v>-99</v>
      </c>
      <c r="AS137" s="43">
        <f>IF(ISNA(VLOOKUP($A137,Min_pix_val_per_plot!$AX$3:$BC$331,4,FALSE)),0,IF(OR(VLOOKUP($A137,Min_pix_val_per_plot!$AX$3:$BC$331,4,FALSE)=0,VLOOKUP($A137,Min_pix_val_per_plot!$AX$3:$BC$331,5,FALSE)=0,VLOOKUP($A137,Min_pix_val_per_plot!$AX$3:$BC$331,6,FALSE)=0),0,IF(VLOOKUP($A137,Min_pix_val_per_plot!$AX$3:$BC$331,2,FALSE)&lt;1200,0,1)))</f>
        <v>0</v>
      </c>
      <c r="AT137" s="43">
        <f>IF(AS137=1,($R137-Image_corners!V$3)/Image_corners!V$2,-99)</f>
        <v>-99</v>
      </c>
      <c r="AU137" s="43">
        <f>IF(AS137=1,($S137-Image_corners!V$4)/Image_corners!V$2,-99)</f>
        <v>-99</v>
      </c>
      <c r="AV137" s="43">
        <f>IF(ISNA(VLOOKUP($A137,Min_pix_val_per_plot!$BE$3:$BJ$296,4,FALSE)),0,IF(OR(VLOOKUP($A137,Min_pix_val_per_plot!$BE$3:$BJ$296,4,FALSE)=0,VLOOKUP($A137,Min_pix_val_per_plot!$BE$3:$BJ$296,5,FALSE)=0,VLOOKUP($A137,Min_pix_val_per_plot!$BE$3:$BJ$296,6,FALSE)=0),0,IF(VLOOKUP($A137,Min_pix_val_per_plot!$BE$3:$BJ$296,2,FALSE)&lt;1200,0,1)))</f>
        <v>0</v>
      </c>
      <c r="AW137" s="43">
        <f>IF(AV137=1,($R137-Image_corners!Y$3)/Image_corners!Y$2,-99)</f>
        <v>-99</v>
      </c>
      <c r="AX137" s="43">
        <f>IF(AV137=1,($S137-Image_corners!Y$4)/Image_corners!Y$2,-99)</f>
        <v>-99</v>
      </c>
      <c r="AY137" s="43">
        <f>IF(ISNA(VLOOKUP($A137,Min_pix_val_per_plot!$BL$3:$BQ$59,4,FALSE)),0,IF(OR(VLOOKUP($A137,Min_pix_val_per_plot!$BL$3:$BQ$59,4,FALSE)=0,VLOOKUP($A137,Min_pix_val_per_plot!$BL$3:$BQ$59,5,FALSE)=0,VLOOKUP($A137,Min_pix_val_per_plot!$BL$3:$BQ$59,6,FALSE)=0),0,IF(VLOOKUP($A137,Min_pix_val_per_plot!$BL$3:$BQ$59,2,FALSE)&lt;1200,0,1)))</f>
        <v>0</v>
      </c>
      <c r="AZ137" s="43">
        <f>IF(AY137=1,($R137-Image_corners!AB$3)/Image_corners!AB$2,-99)</f>
        <v>-99</v>
      </c>
      <c r="BA137" s="43">
        <f>IF(AY137=1,($S137-Image_corners!AB$4)/Image_corners!AB$2,-99)</f>
        <v>-99</v>
      </c>
      <c r="BB137" s="43">
        <f>IF(ISNA(VLOOKUP($A137,Min_pix_val_per_plot!$BS$3:$BX$82,4,FALSE)),0,IF(OR(VLOOKUP($A137,Min_pix_val_per_plot!$BS$3:$BX$82,4,FALSE)=0,VLOOKUP($A137,Min_pix_val_per_plot!$BS$3:$BX$82,5,FALSE)=0,VLOOKUP($A137,Min_pix_val_per_plot!$BS$3:$BX$82,6,FALSE)=0),0,IF(VLOOKUP($A137,Min_pix_val_per_plot!$BS$3:$BX$82,2,FALSE)&lt;1200,0,1)))</f>
        <v>0</v>
      </c>
      <c r="BC137" s="43">
        <f>IF(BB137=1,($R137-Image_corners!AE$3)/Image_corners!AE$2,-99)</f>
        <v>-99</v>
      </c>
      <c r="BD137" s="43">
        <f>IF(BB137=1,($S137-Image_corners!AE$4)/Image_corners!AE$2,-99)</f>
        <v>-99</v>
      </c>
      <c r="BE137" s="43">
        <f>IF(ISNA(VLOOKUP($A137,Min_pix_val_per_plot!$BZ$3:$CE$66,4,FALSE)),0,IF(OR(VLOOKUP($A137,Min_pix_val_per_plot!$BZ$3:$CE$66,4,FALSE)=0,VLOOKUP($A137,Min_pix_val_per_plot!$BZ$3:$CE$66,5,FALSE)=0,VLOOKUP($A137,Min_pix_val_per_plot!$BZ$3:$CE$66,6,FALSE)=0),0,IF(VLOOKUP($A137,Min_pix_val_per_plot!$BZ$3:$CE$66,2,FALSE)&lt;1200,0,1)))</f>
        <v>0</v>
      </c>
      <c r="BF137" s="43">
        <f>IF(BE137=1,($R137-Image_corners!AH$3)/Image_corners!AH$2,-99)</f>
        <v>-99</v>
      </c>
      <c r="BG137" s="43">
        <f>IF(BE137=1,($S137-Image_corners!AH$4)/Image_corners!AH$2,-99)</f>
        <v>-99</v>
      </c>
    </row>
    <row r="138" spans="1:59">
      <c r="A138" s="36">
        <v>134</v>
      </c>
      <c r="B138" s="36">
        <v>2515217.358</v>
      </c>
      <c r="C138" s="36">
        <v>6858838.5020000003</v>
      </c>
      <c r="D138" s="36">
        <v>159.5723912</v>
      </c>
      <c r="E138" s="36">
        <v>3</v>
      </c>
      <c r="F138" s="36">
        <v>0</v>
      </c>
      <c r="G138" s="36">
        <v>2</v>
      </c>
      <c r="H138" s="39">
        <v>1101</v>
      </c>
      <c r="I138" s="39">
        <v>0.20708446866485</v>
      </c>
      <c r="J138" s="39">
        <v>18.245012207031301</v>
      </c>
      <c r="K138" s="39">
        <v>11.8852993812867</v>
      </c>
      <c r="L138" s="39">
        <v>15.8498004150391</v>
      </c>
      <c r="M138" s="39">
        <v>2756</v>
      </c>
      <c r="N138" s="39">
        <v>0.280841799709724</v>
      </c>
      <c r="O138" s="39">
        <v>17.502992553711</v>
      </c>
      <c r="P138" s="39">
        <v>10.9106702744131</v>
      </c>
      <c r="Q138" s="39">
        <v>14.980854339599601</v>
      </c>
      <c r="R138" s="41">
        <f t="shared" si="12"/>
        <v>357086.76182898035</v>
      </c>
      <c r="S138" s="41">
        <f t="shared" si="13"/>
        <v>6858906.5247648694</v>
      </c>
      <c r="T138" s="41">
        <f t="shared" si="14"/>
        <v>0.86894607543949931</v>
      </c>
      <c r="U138" s="41">
        <f t="shared" si="15"/>
        <v>-7.3757331044874003E-2</v>
      </c>
      <c r="V138" s="41">
        <f t="shared" si="16"/>
        <v>1</v>
      </c>
      <c r="W138" s="41">
        <f t="shared" si="17"/>
        <v>1</v>
      </c>
      <c r="X138" s="43">
        <f>IF(ISNA(VLOOKUP($A138,Min_pix_val_per_plot!$A$3:$F$241,4,FALSE)),0,IF(OR(VLOOKUP($A138,Min_pix_val_per_plot!$A$3:$F$241,4,FALSE)=0,VLOOKUP($A138,Min_pix_val_per_plot!$A$3:$F$241,5,FALSE)=0,VLOOKUP($A138,Min_pix_val_per_plot!$A$3:$F$241,6,FALSE)=0),0,IF(VLOOKUP($A138,Min_pix_val_per_plot!$A$3:$F$241,2,FALSE)&lt;1200,0,1)))</f>
        <v>0</v>
      </c>
      <c r="Y138" s="43">
        <f>IF(X138=1,($R138-Image_corners!A$3)/Image_corners!A$2,-99)</f>
        <v>-99</v>
      </c>
      <c r="Z138" s="43">
        <f>IF(X138=1,($S138-Image_corners!A$4)/Image_corners!A$2,-99)</f>
        <v>-99</v>
      </c>
      <c r="AA138" s="43">
        <f>IF(ISNA(VLOOKUP($A138,Min_pix_val_per_plot!$H$3:$M$299,4,FALSE)),0,IF(OR(VLOOKUP($A138,Min_pix_val_per_plot!$H$3:$M$299,4,FALSE)=0,VLOOKUP($A138,Min_pix_val_per_plot!$H$3:$M$299,5,FALSE)=0,VLOOKUP($A138,Min_pix_val_per_plot!$H$3:$M$299,6,FALSE)=0),0,IF(VLOOKUP($A138,Min_pix_val_per_plot!$H$3:$M$299,2,FALSE)&lt;1200,0,1)))</f>
        <v>1</v>
      </c>
      <c r="AB138" s="43">
        <f>IF(AA138=1,($R138-Image_corners!D$3)/Image_corners!D$2,-99)</f>
        <v>2164.0236579607008</v>
      </c>
      <c r="AC138" s="43">
        <f>IF(AA138=1,($S138-Image_corners!D$4)/Image_corners!D$2,-99)</f>
        <v>-2911.4504702612758</v>
      </c>
      <c r="AD138" s="43">
        <f>IF(ISNA(VLOOKUP($A138,Min_pix_val_per_plot!$O$3:$T$327,4,FALSE)),0,IF(OR(VLOOKUP($A138,Min_pix_val_per_plot!$O$3:$T$327,4,FALSE)=0,VLOOKUP($A138,Min_pix_val_per_plot!$O$3:$T$327,5,FALSE)=0,VLOOKUP($A138,Min_pix_val_per_plot!$O$3:$T$327,6,FALSE)=0),0,IF(VLOOKUP($A138,Min_pix_val_per_plot!$O$3:$T$327,2,FALSE)&lt;1200,0,1)))</f>
        <v>0</v>
      </c>
      <c r="AE138" s="43">
        <f>IF(AD138=1,($R138-Image_corners!G$3)/Image_corners!G$2,-99)</f>
        <v>-99</v>
      </c>
      <c r="AF138" s="43">
        <f>IF(AD138=1,($S138-Image_corners!G$4)/Image_corners!G$2,-99)</f>
        <v>-99</v>
      </c>
      <c r="AG138" s="43">
        <f>IF(ISNA(VLOOKUP($A138,Min_pix_val_per_plot!$V$3:$AA$335,4,FALSE)),0,IF(OR(VLOOKUP($A138,Min_pix_val_per_plot!$V$3:$AA$335,4,FALSE)=0,VLOOKUP($A138,Min_pix_val_per_plot!$V$3:$AA$335,5,FALSE)=0,VLOOKUP($A138,Min_pix_val_per_plot!$V$3:$AA$335,6,FALSE)=0),0,IF(VLOOKUP($A138,Min_pix_val_per_plot!$V$3:$AA$335,2,FALSE)&lt;1200,0,1)))</f>
        <v>0</v>
      </c>
      <c r="AH138" s="43">
        <f>IF(AG138=1,($R138-Image_corners!J$3)/Image_corners!J$2,-99)</f>
        <v>-99</v>
      </c>
      <c r="AI138" s="43">
        <f>IF(AG138=1,($S138-Image_corners!J$4)/Image_corners!J$2,-99)</f>
        <v>-99</v>
      </c>
      <c r="AJ138" s="43">
        <f>IF(ISNA(VLOOKUP($A138,Min_pix_val_per_plot!$AC$3:$AH$345,4,FALSE)),0,IF(OR(VLOOKUP($A138,Min_pix_val_per_plot!$AC$3:$AH$345,4,FALSE)=0,VLOOKUP($A138,Min_pix_val_per_plot!$AC$3:$AH$345,5,FALSE)=0,VLOOKUP($A138,Min_pix_val_per_plot!$AC$3:$AH$345,6,FALSE)=0),0,IF(VLOOKUP($A138,Min_pix_val_per_plot!$AC$3:$AH$345,2,FALSE)&lt;1200,0,1)))</f>
        <v>0</v>
      </c>
      <c r="AK138" s="43">
        <f>IF(AJ138=1,($R138-Image_corners!M$3)/Image_corners!M$2,-99)</f>
        <v>-99</v>
      </c>
      <c r="AL138" s="43">
        <f>IF(AJ138=1,($S138-Image_corners!M$4)/Image_corners!M$2,-99)</f>
        <v>-99</v>
      </c>
      <c r="AM138" s="43">
        <f>IF(ISNA(VLOOKUP($A138,Min_pix_val_per_plot!$AJ$3:$AO$325,4,FALSE)),0,IF(OR(VLOOKUP($A138,Min_pix_val_per_plot!$AJ$3:$AO$325,4,FALSE)=0,VLOOKUP($A138,Min_pix_val_per_plot!$AJ$3:$AO$325,5,FALSE)=0,VLOOKUP($A138,Min_pix_val_per_plot!$AJ$3:$AO$325,6,FALSE)=0),0,IF(VLOOKUP($A138,Min_pix_val_per_plot!$AJ$3:$AO$325,2,FALSE)&lt;1200,0,1)))</f>
        <v>0</v>
      </c>
      <c r="AN138" s="43">
        <f>IF(AM138=1,($R138-Image_corners!P$3)/Image_corners!P$2,-99)</f>
        <v>-99</v>
      </c>
      <c r="AO138" s="43">
        <f>IF(AM138=1,($S138-Image_corners!P$4)/Image_corners!P$2,-99)</f>
        <v>-99</v>
      </c>
      <c r="AP138" s="43">
        <f>IF(ISNA(VLOOKUP($A138,Min_pix_val_per_plot!$AQ$3:$AV$386,4,FALSE)),0,IF(OR(VLOOKUP($A138,Min_pix_val_per_plot!$AQ$3:$AV$386,4,FALSE)=0,VLOOKUP($A138,Min_pix_val_per_plot!$AQ$3:$AV$386,5,FALSE)=0,VLOOKUP($A138,Min_pix_val_per_plot!$AQ$3:$AV$386,6,FALSE)=0),0,IF(VLOOKUP($A138,Min_pix_val_per_plot!$AQ$3:$AV$386,2,FALSE)&lt;1200,0,1)))</f>
        <v>0</v>
      </c>
      <c r="AQ138" s="43">
        <f>IF(AP138=1,($R138-Image_corners!S$3)/Image_corners!S$2,-99)</f>
        <v>-99</v>
      </c>
      <c r="AR138" s="43">
        <f>IF(AP138=1,($S138-Image_corners!S$4)/Image_corners!S$2,-99)</f>
        <v>-99</v>
      </c>
      <c r="AS138" s="43">
        <f>IF(ISNA(VLOOKUP($A138,Min_pix_val_per_plot!$AX$3:$BC$331,4,FALSE)),0,IF(OR(VLOOKUP($A138,Min_pix_val_per_plot!$AX$3:$BC$331,4,FALSE)=0,VLOOKUP($A138,Min_pix_val_per_plot!$AX$3:$BC$331,5,FALSE)=0,VLOOKUP($A138,Min_pix_val_per_plot!$AX$3:$BC$331,6,FALSE)=0),0,IF(VLOOKUP($A138,Min_pix_val_per_plot!$AX$3:$BC$331,2,FALSE)&lt;1200,0,1)))</f>
        <v>0</v>
      </c>
      <c r="AT138" s="43">
        <f>IF(AS138=1,($R138-Image_corners!V$3)/Image_corners!V$2,-99)</f>
        <v>-99</v>
      </c>
      <c r="AU138" s="43">
        <f>IF(AS138=1,($S138-Image_corners!V$4)/Image_corners!V$2,-99)</f>
        <v>-99</v>
      </c>
      <c r="AV138" s="43">
        <f>IF(ISNA(VLOOKUP($A138,Min_pix_val_per_plot!$BE$3:$BJ$296,4,FALSE)),0,IF(OR(VLOOKUP($A138,Min_pix_val_per_plot!$BE$3:$BJ$296,4,FALSE)=0,VLOOKUP($A138,Min_pix_val_per_plot!$BE$3:$BJ$296,5,FALSE)=0,VLOOKUP($A138,Min_pix_val_per_plot!$BE$3:$BJ$296,6,FALSE)=0),0,IF(VLOOKUP($A138,Min_pix_val_per_plot!$BE$3:$BJ$296,2,FALSE)&lt;1200,0,1)))</f>
        <v>0</v>
      </c>
      <c r="AW138" s="43">
        <f>IF(AV138=1,($R138-Image_corners!Y$3)/Image_corners!Y$2,-99)</f>
        <v>-99</v>
      </c>
      <c r="AX138" s="43">
        <f>IF(AV138=1,($S138-Image_corners!Y$4)/Image_corners!Y$2,-99)</f>
        <v>-99</v>
      </c>
      <c r="AY138" s="43">
        <f>IF(ISNA(VLOOKUP($A138,Min_pix_val_per_plot!$BL$3:$BQ$59,4,FALSE)),0,IF(OR(VLOOKUP($A138,Min_pix_val_per_plot!$BL$3:$BQ$59,4,FALSE)=0,VLOOKUP($A138,Min_pix_val_per_plot!$BL$3:$BQ$59,5,FALSE)=0,VLOOKUP($A138,Min_pix_val_per_plot!$BL$3:$BQ$59,6,FALSE)=0),0,IF(VLOOKUP($A138,Min_pix_val_per_plot!$BL$3:$BQ$59,2,FALSE)&lt;1200,0,1)))</f>
        <v>0</v>
      </c>
      <c r="AZ138" s="43">
        <f>IF(AY138=1,($R138-Image_corners!AB$3)/Image_corners!AB$2,-99)</f>
        <v>-99</v>
      </c>
      <c r="BA138" s="43">
        <f>IF(AY138=1,($S138-Image_corners!AB$4)/Image_corners!AB$2,-99)</f>
        <v>-99</v>
      </c>
      <c r="BB138" s="43">
        <f>IF(ISNA(VLOOKUP($A138,Min_pix_val_per_plot!$BS$3:$BX$82,4,FALSE)),0,IF(OR(VLOOKUP($A138,Min_pix_val_per_plot!$BS$3:$BX$82,4,FALSE)=0,VLOOKUP($A138,Min_pix_val_per_plot!$BS$3:$BX$82,5,FALSE)=0,VLOOKUP($A138,Min_pix_val_per_plot!$BS$3:$BX$82,6,FALSE)=0),0,IF(VLOOKUP($A138,Min_pix_val_per_plot!$BS$3:$BX$82,2,FALSE)&lt;1200,0,1)))</f>
        <v>0</v>
      </c>
      <c r="BC138" s="43">
        <f>IF(BB138=1,($R138-Image_corners!AE$3)/Image_corners!AE$2,-99)</f>
        <v>-99</v>
      </c>
      <c r="BD138" s="43">
        <f>IF(BB138=1,($S138-Image_corners!AE$4)/Image_corners!AE$2,-99)</f>
        <v>-99</v>
      </c>
      <c r="BE138" s="43">
        <f>IF(ISNA(VLOOKUP($A138,Min_pix_val_per_plot!$BZ$3:$CE$66,4,FALSE)),0,IF(OR(VLOOKUP($A138,Min_pix_val_per_plot!$BZ$3:$CE$66,4,FALSE)=0,VLOOKUP($A138,Min_pix_val_per_plot!$BZ$3:$CE$66,5,FALSE)=0,VLOOKUP($A138,Min_pix_val_per_plot!$BZ$3:$CE$66,6,FALSE)=0),0,IF(VLOOKUP($A138,Min_pix_val_per_plot!$BZ$3:$CE$66,2,FALSE)&lt;1200,0,1)))</f>
        <v>0</v>
      </c>
      <c r="BF138" s="43">
        <f>IF(BE138=1,($R138-Image_corners!AH$3)/Image_corners!AH$2,-99)</f>
        <v>-99</v>
      </c>
      <c r="BG138" s="43">
        <f>IF(BE138=1,($S138-Image_corners!AH$4)/Image_corners!AH$2,-99)</f>
        <v>-99</v>
      </c>
    </row>
    <row r="139" spans="1:59">
      <c r="A139" s="36">
        <v>135</v>
      </c>
      <c r="B139" s="36">
        <v>2515280.4079999998</v>
      </c>
      <c r="C139" s="36">
        <v>6858920.0360000003</v>
      </c>
      <c r="D139" s="36">
        <v>152.4073128</v>
      </c>
      <c r="E139" s="36">
        <v>1</v>
      </c>
      <c r="F139" s="36">
        <v>1</v>
      </c>
      <c r="G139" s="36">
        <v>1</v>
      </c>
      <c r="H139" s="39">
        <v>1171</v>
      </c>
      <c r="I139" s="39">
        <v>0.466268146883006</v>
      </c>
      <c r="J139" s="39">
        <v>14.8659991455078</v>
      </c>
      <c r="K139" s="39">
        <v>9.7479012451172</v>
      </c>
      <c r="L139" s="39">
        <v>13.1696002197266</v>
      </c>
      <c r="M139" s="39">
        <v>5419</v>
      </c>
      <c r="N139" s="39">
        <v>0.57113858645506599</v>
      </c>
      <c r="O139" s="39">
        <v>14.7700061035156</v>
      </c>
      <c r="P139" s="39">
        <v>9.5914323375393504</v>
      </c>
      <c r="Q139" s="39">
        <v>13.065004272461</v>
      </c>
      <c r="R139" s="41">
        <f t="shared" si="12"/>
        <v>357153.49584284012</v>
      </c>
      <c r="S139" s="41">
        <f t="shared" si="13"/>
        <v>6858985.0498560863</v>
      </c>
      <c r="T139" s="41">
        <f t="shared" si="14"/>
        <v>0.10459594726560084</v>
      </c>
      <c r="U139" s="41">
        <f t="shared" si="15"/>
        <v>-0.10487043957205999</v>
      </c>
      <c r="V139" s="41">
        <f t="shared" si="16"/>
        <v>1</v>
      </c>
      <c r="W139" s="41">
        <f t="shared" si="17"/>
        <v>1</v>
      </c>
      <c r="X139" s="43">
        <f>IF(ISNA(VLOOKUP($A139,Min_pix_val_per_plot!$A$3:$F$241,4,FALSE)),0,IF(OR(VLOOKUP($A139,Min_pix_val_per_plot!$A$3:$F$241,4,FALSE)=0,VLOOKUP($A139,Min_pix_val_per_plot!$A$3:$F$241,5,FALSE)=0,VLOOKUP($A139,Min_pix_val_per_plot!$A$3:$F$241,6,FALSE)=0),0,IF(VLOOKUP($A139,Min_pix_val_per_plot!$A$3:$F$241,2,FALSE)&lt;1200,0,1)))</f>
        <v>0</v>
      </c>
      <c r="Y139" s="43">
        <f>IF(X139=1,($R139-Image_corners!A$3)/Image_corners!A$2,-99)</f>
        <v>-99</v>
      </c>
      <c r="Z139" s="43">
        <f>IF(X139=1,($S139-Image_corners!A$4)/Image_corners!A$2,-99)</f>
        <v>-99</v>
      </c>
      <c r="AA139" s="43">
        <f>IF(ISNA(VLOOKUP($A139,Min_pix_val_per_plot!$H$3:$M$299,4,FALSE)),0,IF(OR(VLOOKUP($A139,Min_pix_val_per_plot!$H$3:$M$299,4,FALSE)=0,VLOOKUP($A139,Min_pix_val_per_plot!$H$3:$M$299,5,FALSE)=0,VLOOKUP($A139,Min_pix_val_per_plot!$H$3:$M$299,6,FALSE)=0),0,IF(VLOOKUP($A139,Min_pix_val_per_plot!$H$3:$M$299,2,FALSE)&lt;1200,0,1)))</f>
        <v>1</v>
      </c>
      <c r="AB139" s="43">
        <f>IF(AA139=1,($R139-Image_corners!D$3)/Image_corners!D$2,-99)</f>
        <v>2297.4916856802301</v>
      </c>
      <c r="AC139" s="43">
        <f>IF(AA139=1,($S139-Image_corners!D$4)/Image_corners!D$2,-99)</f>
        <v>-2754.4002878274769</v>
      </c>
      <c r="AD139" s="43">
        <f>IF(ISNA(VLOOKUP($A139,Min_pix_val_per_plot!$O$3:$T$327,4,FALSE)),0,IF(OR(VLOOKUP($A139,Min_pix_val_per_plot!$O$3:$T$327,4,FALSE)=0,VLOOKUP($A139,Min_pix_val_per_plot!$O$3:$T$327,5,FALSE)=0,VLOOKUP($A139,Min_pix_val_per_plot!$O$3:$T$327,6,FALSE)=0),0,IF(VLOOKUP($A139,Min_pix_val_per_plot!$O$3:$T$327,2,FALSE)&lt;1200,0,1)))</f>
        <v>0</v>
      </c>
      <c r="AE139" s="43">
        <f>IF(AD139=1,($R139-Image_corners!G$3)/Image_corners!G$2,-99)</f>
        <v>-99</v>
      </c>
      <c r="AF139" s="43">
        <f>IF(AD139=1,($S139-Image_corners!G$4)/Image_corners!G$2,-99)</f>
        <v>-99</v>
      </c>
      <c r="AG139" s="43">
        <f>IF(ISNA(VLOOKUP($A139,Min_pix_val_per_plot!$V$3:$AA$335,4,FALSE)),0,IF(OR(VLOOKUP($A139,Min_pix_val_per_plot!$V$3:$AA$335,4,FALSE)=0,VLOOKUP($A139,Min_pix_val_per_plot!$V$3:$AA$335,5,FALSE)=0,VLOOKUP($A139,Min_pix_val_per_plot!$V$3:$AA$335,6,FALSE)=0),0,IF(VLOOKUP($A139,Min_pix_val_per_plot!$V$3:$AA$335,2,FALSE)&lt;1200,0,1)))</f>
        <v>0</v>
      </c>
      <c r="AH139" s="43">
        <f>IF(AG139=1,($R139-Image_corners!J$3)/Image_corners!J$2,-99)</f>
        <v>-99</v>
      </c>
      <c r="AI139" s="43">
        <f>IF(AG139=1,($S139-Image_corners!J$4)/Image_corners!J$2,-99)</f>
        <v>-99</v>
      </c>
      <c r="AJ139" s="43">
        <f>IF(ISNA(VLOOKUP($A139,Min_pix_val_per_plot!$AC$3:$AH$345,4,FALSE)),0,IF(OR(VLOOKUP($A139,Min_pix_val_per_plot!$AC$3:$AH$345,4,FALSE)=0,VLOOKUP($A139,Min_pix_val_per_plot!$AC$3:$AH$345,5,FALSE)=0,VLOOKUP($A139,Min_pix_val_per_plot!$AC$3:$AH$345,6,FALSE)=0),0,IF(VLOOKUP($A139,Min_pix_val_per_plot!$AC$3:$AH$345,2,FALSE)&lt;1200,0,1)))</f>
        <v>0</v>
      </c>
      <c r="AK139" s="43">
        <f>IF(AJ139=1,($R139-Image_corners!M$3)/Image_corners!M$2,-99)</f>
        <v>-99</v>
      </c>
      <c r="AL139" s="43">
        <f>IF(AJ139=1,($S139-Image_corners!M$4)/Image_corners!M$2,-99)</f>
        <v>-99</v>
      </c>
      <c r="AM139" s="43">
        <f>IF(ISNA(VLOOKUP($A139,Min_pix_val_per_plot!$AJ$3:$AO$325,4,FALSE)),0,IF(OR(VLOOKUP($A139,Min_pix_val_per_plot!$AJ$3:$AO$325,4,FALSE)=0,VLOOKUP($A139,Min_pix_val_per_plot!$AJ$3:$AO$325,5,FALSE)=0,VLOOKUP($A139,Min_pix_val_per_plot!$AJ$3:$AO$325,6,FALSE)=0),0,IF(VLOOKUP($A139,Min_pix_val_per_plot!$AJ$3:$AO$325,2,FALSE)&lt;1200,0,1)))</f>
        <v>0</v>
      </c>
      <c r="AN139" s="43">
        <f>IF(AM139=1,($R139-Image_corners!P$3)/Image_corners!P$2,-99)</f>
        <v>-99</v>
      </c>
      <c r="AO139" s="43">
        <f>IF(AM139=1,($S139-Image_corners!P$4)/Image_corners!P$2,-99)</f>
        <v>-99</v>
      </c>
      <c r="AP139" s="43">
        <f>IF(ISNA(VLOOKUP($A139,Min_pix_val_per_plot!$AQ$3:$AV$386,4,FALSE)),0,IF(OR(VLOOKUP($A139,Min_pix_val_per_plot!$AQ$3:$AV$386,4,FALSE)=0,VLOOKUP($A139,Min_pix_val_per_plot!$AQ$3:$AV$386,5,FALSE)=0,VLOOKUP($A139,Min_pix_val_per_plot!$AQ$3:$AV$386,6,FALSE)=0),0,IF(VLOOKUP($A139,Min_pix_val_per_plot!$AQ$3:$AV$386,2,FALSE)&lt;1200,0,1)))</f>
        <v>0</v>
      </c>
      <c r="AQ139" s="43">
        <f>IF(AP139=1,($R139-Image_corners!S$3)/Image_corners!S$2,-99)</f>
        <v>-99</v>
      </c>
      <c r="AR139" s="43">
        <f>IF(AP139=1,($S139-Image_corners!S$4)/Image_corners!S$2,-99)</f>
        <v>-99</v>
      </c>
      <c r="AS139" s="43">
        <f>IF(ISNA(VLOOKUP($A139,Min_pix_val_per_plot!$AX$3:$BC$331,4,FALSE)),0,IF(OR(VLOOKUP($A139,Min_pix_val_per_plot!$AX$3:$BC$331,4,FALSE)=0,VLOOKUP($A139,Min_pix_val_per_plot!$AX$3:$BC$331,5,FALSE)=0,VLOOKUP($A139,Min_pix_val_per_plot!$AX$3:$BC$331,6,FALSE)=0),0,IF(VLOOKUP($A139,Min_pix_val_per_plot!$AX$3:$BC$331,2,FALSE)&lt;1200,0,1)))</f>
        <v>0</v>
      </c>
      <c r="AT139" s="43">
        <f>IF(AS139=1,($R139-Image_corners!V$3)/Image_corners!V$2,-99)</f>
        <v>-99</v>
      </c>
      <c r="AU139" s="43">
        <f>IF(AS139=1,($S139-Image_corners!V$4)/Image_corners!V$2,-99)</f>
        <v>-99</v>
      </c>
      <c r="AV139" s="43">
        <f>IF(ISNA(VLOOKUP($A139,Min_pix_val_per_plot!$BE$3:$BJ$296,4,FALSE)),0,IF(OR(VLOOKUP($A139,Min_pix_val_per_plot!$BE$3:$BJ$296,4,FALSE)=0,VLOOKUP($A139,Min_pix_val_per_plot!$BE$3:$BJ$296,5,FALSE)=0,VLOOKUP($A139,Min_pix_val_per_plot!$BE$3:$BJ$296,6,FALSE)=0),0,IF(VLOOKUP($A139,Min_pix_val_per_plot!$BE$3:$BJ$296,2,FALSE)&lt;1200,0,1)))</f>
        <v>0</v>
      </c>
      <c r="AW139" s="43">
        <f>IF(AV139=1,($R139-Image_corners!Y$3)/Image_corners!Y$2,-99)</f>
        <v>-99</v>
      </c>
      <c r="AX139" s="43">
        <f>IF(AV139=1,($S139-Image_corners!Y$4)/Image_corners!Y$2,-99)</f>
        <v>-99</v>
      </c>
      <c r="AY139" s="43">
        <f>IF(ISNA(VLOOKUP($A139,Min_pix_val_per_plot!$BL$3:$BQ$59,4,FALSE)),0,IF(OR(VLOOKUP($A139,Min_pix_val_per_plot!$BL$3:$BQ$59,4,FALSE)=0,VLOOKUP($A139,Min_pix_val_per_plot!$BL$3:$BQ$59,5,FALSE)=0,VLOOKUP($A139,Min_pix_val_per_plot!$BL$3:$BQ$59,6,FALSE)=0),0,IF(VLOOKUP($A139,Min_pix_val_per_plot!$BL$3:$BQ$59,2,FALSE)&lt;1200,0,1)))</f>
        <v>0</v>
      </c>
      <c r="AZ139" s="43">
        <f>IF(AY139=1,($R139-Image_corners!AB$3)/Image_corners!AB$2,-99)</f>
        <v>-99</v>
      </c>
      <c r="BA139" s="43">
        <f>IF(AY139=1,($S139-Image_corners!AB$4)/Image_corners!AB$2,-99)</f>
        <v>-99</v>
      </c>
      <c r="BB139" s="43">
        <f>IF(ISNA(VLOOKUP($A139,Min_pix_val_per_plot!$BS$3:$BX$82,4,FALSE)),0,IF(OR(VLOOKUP($A139,Min_pix_val_per_plot!$BS$3:$BX$82,4,FALSE)=0,VLOOKUP($A139,Min_pix_val_per_plot!$BS$3:$BX$82,5,FALSE)=0,VLOOKUP($A139,Min_pix_val_per_plot!$BS$3:$BX$82,6,FALSE)=0),0,IF(VLOOKUP($A139,Min_pix_val_per_plot!$BS$3:$BX$82,2,FALSE)&lt;1200,0,1)))</f>
        <v>0</v>
      </c>
      <c r="BC139" s="43">
        <f>IF(BB139=1,($R139-Image_corners!AE$3)/Image_corners!AE$2,-99)</f>
        <v>-99</v>
      </c>
      <c r="BD139" s="43">
        <f>IF(BB139=1,($S139-Image_corners!AE$4)/Image_corners!AE$2,-99)</f>
        <v>-99</v>
      </c>
      <c r="BE139" s="43">
        <f>IF(ISNA(VLOOKUP($A139,Min_pix_val_per_plot!$BZ$3:$CE$66,4,FALSE)),0,IF(OR(VLOOKUP($A139,Min_pix_val_per_plot!$BZ$3:$CE$66,4,FALSE)=0,VLOOKUP($A139,Min_pix_val_per_plot!$BZ$3:$CE$66,5,FALSE)=0,VLOOKUP($A139,Min_pix_val_per_plot!$BZ$3:$CE$66,6,FALSE)=0),0,IF(VLOOKUP($A139,Min_pix_val_per_plot!$BZ$3:$CE$66,2,FALSE)&lt;1200,0,1)))</f>
        <v>0</v>
      </c>
      <c r="BF139" s="43">
        <f>IF(BE139=1,($R139-Image_corners!AH$3)/Image_corners!AH$2,-99)</f>
        <v>-99</v>
      </c>
      <c r="BG139" s="43">
        <f>IF(BE139=1,($S139-Image_corners!AH$4)/Image_corners!AH$2,-99)</f>
        <v>-99</v>
      </c>
    </row>
    <row r="140" spans="1:59">
      <c r="A140" s="36">
        <v>136</v>
      </c>
      <c r="B140" s="36">
        <v>2515220.5440000002</v>
      </c>
      <c r="C140" s="36">
        <v>6859227.2259999998</v>
      </c>
      <c r="D140" s="36">
        <v>148.4905029</v>
      </c>
      <c r="E140" s="36">
        <v>3</v>
      </c>
      <c r="F140" s="36">
        <v>0</v>
      </c>
      <c r="G140" s="36">
        <v>2</v>
      </c>
      <c r="H140" s="39">
        <v>3281</v>
      </c>
      <c r="I140" s="39">
        <v>0.20816824138982001</v>
      </c>
      <c r="J140" s="39">
        <v>13.7530078125</v>
      </c>
      <c r="K140" s="39">
        <v>7.6781891301414404</v>
      </c>
      <c r="L140" s="39">
        <v>11.9992945861817</v>
      </c>
      <c r="M140" s="39">
        <v>1501</v>
      </c>
      <c r="N140" s="39">
        <v>0.34043970686209202</v>
      </c>
      <c r="O140" s="39">
        <v>13.1499957275391</v>
      </c>
      <c r="P140" s="39">
        <v>6.8973246071555598</v>
      </c>
      <c r="Q140" s="39">
        <v>11.1210040283203</v>
      </c>
      <c r="R140" s="41">
        <f t="shared" si="12"/>
        <v>357107.87474786135</v>
      </c>
      <c r="S140" s="41">
        <f t="shared" si="13"/>
        <v>6859294.625582695</v>
      </c>
      <c r="T140" s="41">
        <f t="shared" si="14"/>
        <v>0.87829055786139953</v>
      </c>
      <c r="U140" s="41">
        <f t="shared" si="15"/>
        <v>-0.132271465472272</v>
      </c>
      <c r="V140" s="41">
        <f t="shared" si="16"/>
        <v>1</v>
      </c>
      <c r="W140" s="41">
        <f t="shared" si="17"/>
        <v>1</v>
      </c>
      <c r="X140" s="43">
        <f>IF(ISNA(VLOOKUP($A140,Min_pix_val_per_plot!$A$3:$F$241,4,FALSE)),0,IF(OR(VLOOKUP($A140,Min_pix_val_per_plot!$A$3:$F$241,4,FALSE)=0,VLOOKUP($A140,Min_pix_val_per_plot!$A$3:$F$241,5,FALSE)=0,VLOOKUP($A140,Min_pix_val_per_plot!$A$3:$F$241,6,FALSE)=0),0,IF(VLOOKUP($A140,Min_pix_val_per_plot!$A$3:$F$241,2,FALSE)&lt;1200,0,1)))</f>
        <v>0</v>
      </c>
      <c r="Y140" s="43">
        <f>IF(X140=1,($R140-Image_corners!A$3)/Image_corners!A$2,-99)</f>
        <v>-99</v>
      </c>
      <c r="Z140" s="43">
        <f>IF(X140=1,($S140-Image_corners!A$4)/Image_corners!A$2,-99)</f>
        <v>-99</v>
      </c>
      <c r="AA140" s="43">
        <f>IF(ISNA(VLOOKUP($A140,Min_pix_val_per_plot!$H$3:$M$299,4,FALSE)),0,IF(OR(VLOOKUP($A140,Min_pix_val_per_plot!$H$3:$M$299,4,FALSE)=0,VLOOKUP($A140,Min_pix_val_per_plot!$H$3:$M$299,5,FALSE)=0,VLOOKUP($A140,Min_pix_val_per_plot!$H$3:$M$299,6,FALSE)=0),0,IF(VLOOKUP($A140,Min_pix_val_per_plot!$H$3:$M$299,2,FALSE)&lt;1200,0,1)))</f>
        <v>1</v>
      </c>
      <c r="AB140" s="43">
        <f>IF(AA140=1,($R140-Image_corners!D$3)/Image_corners!D$2,-99)</f>
        <v>2206.2494957227027</v>
      </c>
      <c r="AC140" s="43">
        <f>IF(AA140=1,($S140-Image_corners!D$4)/Image_corners!D$2,-99)</f>
        <v>-2135.2488346099854</v>
      </c>
      <c r="AD140" s="43">
        <f>IF(ISNA(VLOOKUP($A140,Min_pix_val_per_plot!$O$3:$T$327,4,FALSE)),0,IF(OR(VLOOKUP($A140,Min_pix_val_per_plot!$O$3:$T$327,4,FALSE)=0,VLOOKUP($A140,Min_pix_val_per_plot!$O$3:$T$327,5,FALSE)=0,VLOOKUP($A140,Min_pix_val_per_plot!$O$3:$T$327,6,FALSE)=0),0,IF(VLOOKUP($A140,Min_pix_val_per_plot!$O$3:$T$327,2,FALSE)&lt;1200,0,1)))</f>
        <v>1</v>
      </c>
      <c r="AE140" s="43">
        <f>IF(AD140=1,($R140-Image_corners!G$3)/Image_corners!G$2,-99)</f>
        <v>2206.2494957227027</v>
      </c>
      <c r="AF140" s="43">
        <f>IF(AD140=1,($S140-Image_corners!G$4)/Image_corners!G$2,-99)</f>
        <v>-2917.2488346099854</v>
      </c>
      <c r="AG140" s="43">
        <f>IF(ISNA(VLOOKUP($A140,Min_pix_val_per_plot!$V$3:$AA$335,4,FALSE)),0,IF(OR(VLOOKUP($A140,Min_pix_val_per_plot!$V$3:$AA$335,4,FALSE)=0,VLOOKUP($A140,Min_pix_val_per_plot!$V$3:$AA$335,5,FALSE)=0,VLOOKUP($A140,Min_pix_val_per_plot!$V$3:$AA$335,6,FALSE)=0),0,IF(VLOOKUP($A140,Min_pix_val_per_plot!$V$3:$AA$335,2,FALSE)&lt;1200,0,1)))</f>
        <v>0</v>
      </c>
      <c r="AH140" s="43">
        <f>IF(AG140=1,($R140-Image_corners!J$3)/Image_corners!J$2,-99)</f>
        <v>-99</v>
      </c>
      <c r="AI140" s="43">
        <f>IF(AG140=1,($S140-Image_corners!J$4)/Image_corners!J$2,-99)</f>
        <v>-99</v>
      </c>
      <c r="AJ140" s="43">
        <f>IF(ISNA(VLOOKUP($A140,Min_pix_val_per_plot!$AC$3:$AH$345,4,FALSE)),0,IF(OR(VLOOKUP($A140,Min_pix_val_per_plot!$AC$3:$AH$345,4,FALSE)=0,VLOOKUP($A140,Min_pix_val_per_plot!$AC$3:$AH$345,5,FALSE)=0,VLOOKUP($A140,Min_pix_val_per_plot!$AC$3:$AH$345,6,FALSE)=0),0,IF(VLOOKUP($A140,Min_pix_val_per_plot!$AC$3:$AH$345,2,FALSE)&lt;1200,0,1)))</f>
        <v>0</v>
      </c>
      <c r="AK140" s="43">
        <f>IF(AJ140=1,($R140-Image_corners!M$3)/Image_corners!M$2,-99)</f>
        <v>-99</v>
      </c>
      <c r="AL140" s="43">
        <f>IF(AJ140=1,($S140-Image_corners!M$4)/Image_corners!M$2,-99)</f>
        <v>-99</v>
      </c>
      <c r="AM140" s="43">
        <f>IF(ISNA(VLOOKUP($A140,Min_pix_val_per_plot!$AJ$3:$AO$325,4,FALSE)),0,IF(OR(VLOOKUP($A140,Min_pix_val_per_plot!$AJ$3:$AO$325,4,FALSE)=0,VLOOKUP($A140,Min_pix_val_per_plot!$AJ$3:$AO$325,5,FALSE)=0,VLOOKUP($A140,Min_pix_val_per_plot!$AJ$3:$AO$325,6,FALSE)=0),0,IF(VLOOKUP($A140,Min_pix_val_per_plot!$AJ$3:$AO$325,2,FALSE)&lt;1200,0,1)))</f>
        <v>0</v>
      </c>
      <c r="AN140" s="43">
        <f>IF(AM140=1,($R140-Image_corners!P$3)/Image_corners!P$2,-99)</f>
        <v>-99</v>
      </c>
      <c r="AO140" s="43">
        <f>IF(AM140=1,($S140-Image_corners!P$4)/Image_corners!P$2,-99)</f>
        <v>-99</v>
      </c>
      <c r="AP140" s="43">
        <f>IF(ISNA(VLOOKUP($A140,Min_pix_val_per_plot!$AQ$3:$AV$386,4,FALSE)),0,IF(OR(VLOOKUP($A140,Min_pix_val_per_plot!$AQ$3:$AV$386,4,FALSE)=0,VLOOKUP($A140,Min_pix_val_per_plot!$AQ$3:$AV$386,5,FALSE)=0,VLOOKUP($A140,Min_pix_val_per_plot!$AQ$3:$AV$386,6,FALSE)=0),0,IF(VLOOKUP($A140,Min_pix_val_per_plot!$AQ$3:$AV$386,2,FALSE)&lt;1200,0,1)))</f>
        <v>0</v>
      </c>
      <c r="AQ140" s="43">
        <f>IF(AP140=1,($R140-Image_corners!S$3)/Image_corners!S$2,-99)</f>
        <v>-99</v>
      </c>
      <c r="AR140" s="43">
        <f>IF(AP140=1,($S140-Image_corners!S$4)/Image_corners!S$2,-99)</f>
        <v>-99</v>
      </c>
      <c r="AS140" s="43">
        <f>IF(ISNA(VLOOKUP($A140,Min_pix_val_per_plot!$AX$3:$BC$331,4,FALSE)),0,IF(OR(VLOOKUP($A140,Min_pix_val_per_plot!$AX$3:$BC$331,4,FALSE)=0,VLOOKUP($A140,Min_pix_val_per_plot!$AX$3:$BC$331,5,FALSE)=0,VLOOKUP($A140,Min_pix_val_per_plot!$AX$3:$BC$331,6,FALSE)=0),0,IF(VLOOKUP($A140,Min_pix_val_per_plot!$AX$3:$BC$331,2,FALSE)&lt;1200,0,1)))</f>
        <v>0</v>
      </c>
      <c r="AT140" s="43">
        <f>IF(AS140=1,($R140-Image_corners!V$3)/Image_corners!V$2,-99)</f>
        <v>-99</v>
      </c>
      <c r="AU140" s="43">
        <f>IF(AS140=1,($S140-Image_corners!V$4)/Image_corners!V$2,-99)</f>
        <v>-99</v>
      </c>
      <c r="AV140" s="43">
        <f>IF(ISNA(VLOOKUP($A140,Min_pix_val_per_plot!$BE$3:$BJ$296,4,FALSE)),0,IF(OR(VLOOKUP($A140,Min_pix_val_per_plot!$BE$3:$BJ$296,4,FALSE)=0,VLOOKUP($A140,Min_pix_val_per_plot!$BE$3:$BJ$296,5,FALSE)=0,VLOOKUP($A140,Min_pix_val_per_plot!$BE$3:$BJ$296,6,FALSE)=0),0,IF(VLOOKUP($A140,Min_pix_val_per_plot!$BE$3:$BJ$296,2,FALSE)&lt;1200,0,1)))</f>
        <v>0</v>
      </c>
      <c r="AW140" s="43">
        <f>IF(AV140=1,($R140-Image_corners!Y$3)/Image_corners!Y$2,-99)</f>
        <v>-99</v>
      </c>
      <c r="AX140" s="43">
        <f>IF(AV140=1,($S140-Image_corners!Y$4)/Image_corners!Y$2,-99)</f>
        <v>-99</v>
      </c>
      <c r="AY140" s="43">
        <f>IF(ISNA(VLOOKUP($A140,Min_pix_val_per_plot!$BL$3:$BQ$59,4,FALSE)),0,IF(OR(VLOOKUP($A140,Min_pix_val_per_plot!$BL$3:$BQ$59,4,FALSE)=0,VLOOKUP($A140,Min_pix_val_per_plot!$BL$3:$BQ$59,5,FALSE)=0,VLOOKUP($A140,Min_pix_val_per_plot!$BL$3:$BQ$59,6,FALSE)=0),0,IF(VLOOKUP($A140,Min_pix_val_per_plot!$BL$3:$BQ$59,2,FALSE)&lt;1200,0,1)))</f>
        <v>1</v>
      </c>
      <c r="AZ140" s="43">
        <f>IF(AY140=1,($R140-Image_corners!AB$3)/Image_corners!AB$2,-99)</f>
        <v>656.74915953791549</v>
      </c>
      <c r="BA140" s="43">
        <f>IF(AY140=1,($S140-Image_corners!AB$4)/Image_corners!AB$2,-99)</f>
        <v>-3725.4147243499756</v>
      </c>
      <c r="BB140" s="43">
        <f>IF(ISNA(VLOOKUP($A140,Min_pix_val_per_plot!$BS$3:$BX$82,4,FALSE)),0,IF(OR(VLOOKUP($A140,Min_pix_val_per_plot!$BS$3:$BX$82,4,FALSE)=0,VLOOKUP($A140,Min_pix_val_per_plot!$BS$3:$BX$82,5,FALSE)=0,VLOOKUP($A140,Min_pix_val_per_plot!$BS$3:$BX$82,6,FALSE)=0),0,IF(VLOOKUP($A140,Min_pix_val_per_plot!$BS$3:$BX$82,2,FALSE)&lt;1200,0,1)))</f>
        <v>0</v>
      </c>
      <c r="BC140" s="43">
        <f>IF(BB140=1,($R140-Image_corners!AE$3)/Image_corners!AE$2,-99)</f>
        <v>-99</v>
      </c>
      <c r="BD140" s="43">
        <f>IF(BB140=1,($S140-Image_corners!AE$4)/Image_corners!AE$2,-99)</f>
        <v>-99</v>
      </c>
      <c r="BE140" s="43">
        <f>IF(ISNA(VLOOKUP($A140,Min_pix_val_per_plot!$BZ$3:$CE$66,4,FALSE)),0,IF(OR(VLOOKUP($A140,Min_pix_val_per_plot!$BZ$3:$CE$66,4,FALSE)=0,VLOOKUP($A140,Min_pix_val_per_plot!$BZ$3:$CE$66,5,FALSE)=0,VLOOKUP($A140,Min_pix_val_per_plot!$BZ$3:$CE$66,6,FALSE)=0),0,IF(VLOOKUP($A140,Min_pix_val_per_plot!$BZ$3:$CE$66,2,FALSE)&lt;1200,0,1)))</f>
        <v>1</v>
      </c>
      <c r="BF140" s="43">
        <f>IF(BE140=1,($R140-Image_corners!AH$3)/Image_corners!AH$2,-99)</f>
        <v>2636.7491595379156</v>
      </c>
      <c r="BG140" s="43">
        <f>IF(BE140=1,($S140-Image_corners!AH$4)/Image_corners!AH$2,-99)</f>
        <v>-2348.0813910160214</v>
      </c>
    </row>
    <row r="141" spans="1:59">
      <c r="A141" s="36">
        <v>137</v>
      </c>
      <c r="B141" s="36">
        <v>2515218.59</v>
      </c>
      <c r="C141" s="36">
        <v>6860167.9900000002</v>
      </c>
      <c r="D141" s="36">
        <v>190.26711359999999</v>
      </c>
      <c r="E141" s="36">
        <v>2</v>
      </c>
      <c r="F141" s="36">
        <v>0</v>
      </c>
      <c r="G141" s="36">
        <v>2</v>
      </c>
      <c r="H141" s="39">
        <v>1620</v>
      </c>
      <c r="I141" s="39">
        <v>0.19938271604938301</v>
      </c>
      <c r="J141" s="39">
        <v>36.845018310546898</v>
      </c>
      <c r="K141" s="39">
        <v>21.227002812417201</v>
      </c>
      <c r="L141" s="39">
        <v>33.563804931640597</v>
      </c>
      <c r="M141" s="39">
        <v>1539</v>
      </c>
      <c r="N141" s="39">
        <v>0.225471085120208</v>
      </c>
      <c r="O141" s="39">
        <v>35.880998535156301</v>
      </c>
      <c r="P141" s="39">
        <v>19.4393196623117</v>
      </c>
      <c r="Q141" s="39">
        <v>32.479558105468797</v>
      </c>
      <c r="R141" s="41">
        <f t="shared" si="12"/>
        <v>357149.31807857513</v>
      </c>
      <c r="S141" s="41">
        <f t="shared" si="13"/>
        <v>6860234.3273058655</v>
      </c>
      <c r="T141" s="41">
        <f t="shared" si="14"/>
        <v>1.0842468261717997</v>
      </c>
      <c r="U141" s="41">
        <f t="shared" si="15"/>
        <v>-2.6088369070824985E-2</v>
      </c>
      <c r="V141" s="41">
        <f t="shared" si="16"/>
        <v>1</v>
      </c>
      <c r="W141" s="41">
        <f t="shared" si="17"/>
        <v>1</v>
      </c>
      <c r="X141" s="43">
        <f>IF(ISNA(VLOOKUP($A141,Min_pix_val_per_plot!$A$3:$F$241,4,FALSE)),0,IF(OR(VLOOKUP($A141,Min_pix_val_per_plot!$A$3:$F$241,4,FALSE)=0,VLOOKUP($A141,Min_pix_val_per_plot!$A$3:$F$241,5,FALSE)=0,VLOOKUP($A141,Min_pix_val_per_plot!$A$3:$F$241,6,FALSE)=0),0,IF(VLOOKUP($A141,Min_pix_val_per_plot!$A$3:$F$241,2,FALSE)&lt;1200,0,1)))</f>
        <v>0</v>
      </c>
      <c r="Y141" s="43">
        <f>IF(X141=1,($R141-Image_corners!A$3)/Image_corners!A$2,-99)</f>
        <v>-99</v>
      </c>
      <c r="Z141" s="43">
        <f>IF(X141=1,($S141-Image_corners!A$4)/Image_corners!A$2,-99)</f>
        <v>-99</v>
      </c>
      <c r="AA141" s="43">
        <f>IF(ISNA(VLOOKUP($A141,Min_pix_val_per_plot!$H$3:$M$299,4,FALSE)),0,IF(OR(VLOOKUP($A141,Min_pix_val_per_plot!$H$3:$M$299,4,FALSE)=0,VLOOKUP($A141,Min_pix_val_per_plot!$H$3:$M$299,5,FALSE)=0,VLOOKUP($A141,Min_pix_val_per_plot!$H$3:$M$299,6,FALSE)=0),0,IF(VLOOKUP($A141,Min_pix_val_per_plot!$H$3:$M$299,2,FALSE)&lt;1200,0,1)))</f>
        <v>0</v>
      </c>
      <c r="AB141" s="43">
        <f>IF(AA141=1,($R141-Image_corners!D$3)/Image_corners!D$2,-99)</f>
        <v>-99</v>
      </c>
      <c r="AC141" s="43">
        <f>IF(AA141=1,($S141-Image_corners!D$4)/Image_corners!D$2,-99)</f>
        <v>-99</v>
      </c>
      <c r="AD141" s="43">
        <f>IF(ISNA(VLOOKUP($A141,Min_pix_val_per_plot!$O$3:$T$327,4,FALSE)),0,IF(OR(VLOOKUP($A141,Min_pix_val_per_plot!$O$3:$T$327,4,FALSE)=0,VLOOKUP($A141,Min_pix_val_per_plot!$O$3:$T$327,5,FALSE)=0,VLOOKUP($A141,Min_pix_val_per_plot!$O$3:$T$327,6,FALSE)=0),0,IF(VLOOKUP($A141,Min_pix_val_per_plot!$O$3:$T$327,2,FALSE)&lt;1200,0,1)))</f>
        <v>0</v>
      </c>
      <c r="AE141" s="43">
        <f>IF(AD141=1,($R141-Image_corners!G$3)/Image_corners!G$2,-99)</f>
        <v>-99</v>
      </c>
      <c r="AF141" s="43">
        <f>IF(AD141=1,($S141-Image_corners!G$4)/Image_corners!G$2,-99)</f>
        <v>-99</v>
      </c>
      <c r="AG141" s="43">
        <f>IF(ISNA(VLOOKUP($A141,Min_pix_val_per_plot!$V$3:$AA$335,4,FALSE)),0,IF(OR(VLOOKUP($A141,Min_pix_val_per_plot!$V$3:$AA$335,4,FALSE)=0,VLOOKUP($A141,Min_pix_val_per_plot!$V$3:$AA$335,5,FALSE)=0,VLOOKUP($A141,Min_pix_val_per_plot!$V$3:$AA$335,6,FALSE)=0),0,IF(VLOOKUP($A141,Min_pix_val_per_plot!$V$3:$AA$335,2,FALSE)&lt;1200,0,1)))</f>
        <v>0</v>
      </c>
      <c r="AH141" s="43">
        <f>IF(AG141=1,($R141-Image_corners!J$3)/Image_corners!J$2,-99)</f>
        <v>-99</v>
      </c>
      <c r="AI141" s="43">
        <f>IF(AG141=1,($S141-Image_corners!J$4)/Image_corners!J$2,-99)</f>
        <v>-99</v>
      </c>
      <c r="AJ141" s="43">
        <f>IF(ISNA(VLOOKUP($A141,Min_pix_val_per_plot!$AC$3:$AH$345,4,FALSE)),0,IF(OR(VLOOKUP($A141,Min_pix_val_per_plot!$AC$3:$AH$345,4,FALSE)=0,VLOOKUP($A141,Min_pix_val_per_plot!$AC$3:$AH$345,5,FALSE)=0,VLOOKUP($A141,Min_pix_val_per_plot!$AC$3:$AH$345,6,FALSE)=0),0,IF(VLOOKUP($A141,Min_pix_val_per_plot!$AC$3:$AH$345,2,FALSE)&lt;1200,0,1)))</f>
        <v>1</v>
      </c>
      <c r="AK141" s="43">
        <f>IF(AJ141=1,($R141-Image_corners!M$3)/Image_corners!M$2,-99)</f>
        <v>2289.1361571502639</v>
      </c>
      <c r="AL141" s="43">
        <f>IF(AJ141=1,($S141-Image_corners!M$4)/Image_corners!M$2,-99)</f>
        <v>-2061.8453882690519</v>
      </c>
      <c r="AM141" s="43">
        <f>IF(ISNA(VLOOKUP($A141,Min_pix_val_per_plot!$AJ$3:$AO$325,4,FALSE)),0,IF(OR(VLOOKUP($A141,Min_pix_val_per_plot!$AJ$3:$AO$325,4,FALSE)=0,VLOOKUP($A141,Min_pix_val_per_plot!$AJ$3:$AO$325,5,FALSE)=0,VLOOKUP($A141,Min_pix_val_per_plot!$AJ$3:$AO$325,6,FALSE)=0),0,IF(VLOOKUP($A141,Min_pix_val_per_plot!$AJ$3:$AO$325,2,FALSE)&lt;1200,0,1)))</f>
        <v>0</v>
      </c>
      <c r="AN141" s="43">
        <f>IF(AM141=1,($R141-Image_corners!P$3)/Image_corners!P$2,-99)</f>
        <v>-99</v>
      </c>
      <c r="AO141" s="43">
        <f>IF(AM141=1,($S141-Image_corners!P$4)/Image_corners!P$2,-99)</f>
        <v>-99</v>
      </c>
      <c r="AP141" s="43">
        <f>IF(ISNA(VLOOKUP($A141,Min_pix_val_per_plot!$AQ$3:$AV$386,4,FALSE)),0,IF(OR(VLOOKUP($A141,Min_pix_val_per_plot!$AQ$3:$AV$386,4,FALSE)=0,VLOOKUP($A141,Min_pix_val_per_plot!$AQ$3:$AV$386,5,FALSE)=0,VLOOKUP($A141,Min_pix_val_per_plot!$AQ$3:$AV$386,6,FALSE)=0),0,IF(VLOOKUP($A141,Min_pix_val_per_plot!$AQ$3:$AV$386,2,FALSE)&lt;1200,0,1)))</f>
        <v>0</v>
      </c>
      <c r="AQ141" s="43">
        <f>IF(AP141=1,($R141-Image_corners!S$3)/Image_corners!S$2,-99)</f>
        <v>-99</v>
      </c>
      <c r="AR141" s="43">
        <f>IF(AP141=1,($S141-Image_corners!S$4)/Image_corners!S$2,-99)</f>
        <v>-99</v>
      </c>
      <c r="AS141" s="43">
        <f>IF(ISNA(VLOOKUP($A141,Min_pix_val_per_plot!$AX$3:$BC$331,4,FALSE)),0,IF(OR(VLOOKUP($A141,Min_pix_val_per_plot!$AX$3:$BC$331,4,FALSE)=0,VLOOKUP($A141,Min_pix_val_per_plot!$AX$3:$BC$331,5,FALSE)=0,VLOOKUP($A141,Min_pix_val_per_plot!$AX$3:$BC$331,6,FALSE)=0),0,IF(VLOOKUP($A141,Min_pix_val_per_plot!$AX$3:$BC$331,2,FALSE)&lt;1200,0,1)))</f>
        <v>0</v>
      </c>
      <c r="AT141" s="43">
        <f>IF(AS141=1,($R141-Image_corners!V$3)/Image_corners!V$2,-99)</f>
        <v>-99</v>
      </c>
      <c r="AU141" s="43">
        <f>IF(AS141=1,($S141-Image_corners!V$4)/Image_corners!V$2,-99)</f>
        <v>-99</v>
      </c>
      <c r="AV141" s="43">
        <f>IF(ISNA(VLOOKUP($A141,Min_pix_val_per_plot!$BE$3:$BJ$296,4,FALSE)),0,IF(OR(VLOOKUP($A141,Min_pix_val_per_plot!$BE$3:$BJ$296,4,FALSE)=0,VLOOKUP($A141,Min_pix_val_per_plot!$BE$3:$BJ$296,5,FALSE)=0,VLOOKUP($A141,Min_pix_val_per_plot!$BE$3:$BJ$296,6,FALSE)=0),0,IF(VLOOKUP($A141,Min_pix_val_per_plot!$BE$3:$BJ$296,2,FALSE)&lt;1200,0,1)))</f>
        <v>0</v>
      </c>
      <c r="AW141" s="43">
        <f>IF(AV141=1,($R141-Image_corners!Y$3)/Image_corners!Y$2,-99)</f>
        <v>-99</v>
      </c>
      <c r="AX141" s="43">
        <f>IF(AV141=1,($S141-Image_corners!Y$4)/Image_corners!Y$2,-99)</f>
        <v>-99</v>
      </c>
      <c r="AY141" s="43">
        <f>IF(ISNA(VLOOKUP($A141,Min_pix_val_per_plot!$BL$3:$BQ$59,4,FALSE)),0,IF(OR(VLOOKUP($A141,Min_pix_val_per_plot!$BL$3:$BQ$59,4,FALSE)=0,VLOOKUP($A141,Min_pix_val_per_plot!$BL$3:$BQ$59,5,FALSE)=0,VLOOKUP($A141,Min_pix_val_per_plot!$BL$3:$BQ$59,6,FALSE)=0),0,IF(VLOOKUP($A141,Min_pix_val_per_plot!$BL$3:$BQ$59,2,FALSE)&lt;1200,0,1)))</f>
        <v>0</v>
      </c>
      <c r="AZ141" s="43">
        <f>IF(AY141=1,($R141-Image_corners!AB$3)/Image_corners!AB$2,-99)</f>
        <v>-99</v>
      </c>
      <c r="BA141" s="43">
        <f>IF(AY141=1,($S141-Image_corners!AB$4)/Image_corners!AB$2,-99)</f>
        <v>-99</v>
      </c>
      <c r="BB141" s="43">
        <f>IF(ISNA(VLOOKUP($A141,Min_pix_val_per_plot!$BS$3:$BX$82,4,FALSE)),0,IF(OR(VLOOKUP($A141,Min_pix_val_per_plot!$BS$3:$BX$82,4,FALSE)=0,VLOOKUP($A141,Min_pix_val_per_plot!$BS$3:$BX$82,5,FALSE)=0,VLOOKUP($A141,Min_pix_val_per_plot!$BS$3:$BX$82,6,FALSE)=0),0,IF(VLOOKUP($A141,Min_pix_val_per_plot!$BS$3:$BX$82,2,FALSE)&lt;1200,0,1)))</f>
        <v>0</v>
      </c>
      <c r="BC141" s="43">
        <f>IF(BB141=1,($R141-Image_corners!AE$3)/Image_corners!AE$2,-99)</f>
        <v>-99</v>
      </c>
      <c r="BD141" s="43">
        <f>IF(BB141=1,($S141-Image_corners!AE$4)/Image_corners!AE$2,-99)</f>
        <v>-99</v>
      </c>
      <c r="BE141" s="43">
        <f>IF(ISNA(VLOOKUP($A141,Min_pix_val_per_plot!$BZ$3:$CE$66,4,FALSE)),0,IF(OR(VLOOKUP($A141,Min_pix_val_per_plot!$BZ$3:$CE$66,4,FALSE)=0,VLOOKUP($A141,Min_pix_val_per_plot!$BZ$3:$CE$66,5,FALSE)=0,VLOOKUP($A141,Min_pix_val_per_plot!$BZ$3:$CE$66,6,FALSE)=0),0,IF(VLOOKUP($A141,Min_pix_val_per_plot!$BZ$3:$CE$66,2,FALSE)&lt;1200,0,1)))</f>
        <v>0</v>
      </c>
      <c r="BF141" s="43">
        <f>IF(BE141=1,($R141-Image_corners!AH$3)/Image_corners!AH$2,-99)</f>
        <v>-99</v>
      </c>
      <c r="BG141" s="43">
        <f>IF(BE141=1,($S141-Image_corners!AH$4)/Image_corners!AH$2,-99)</f>
        <v>-99</v>
      </c>
    </row>
    <row r="142" spans="1:59">
      <c r="A142" s="36">
        <v>138</v>
      </c>
      <c r="B142" s="36">
        <v>2515219.7599999998</v>
      </c>
      <c r="C142" s="36">
        <v>6860281.591</v>
      </c>
      <c r="D142" s="36">
        <v>196.94126030000001</v>
      </c>
      <c r="E142" s="36">
        <v>2</v>
      </c>
      <c r="F142" s="36">
        <v>0</v>
      </c>
      <c r="G142" s="36">
        <v>2</v>
      </c>
      <c r="H142" s="39">
        <v>1435</v>
      </c>
      <c r="I142" s="39">
        <v>0.25156794425087098</v>
      </c>
      <c r="J142" s="39">
        <v>32.275010986328098</v>
      </c>
      <c r="K142" s="39">
        <v>21.638033689360402</v>
      </c>
      <c r="L142" s="39">
        <v>29.089403839111299</v>
      </c>
      <c r="M142" s="39">
        <v>3935</v>
      </c>
      <c r="N142" s="39">
        <v>0.26836086404066101</v>
      </c>
      <c r="O142" s="39">
        <v>31.8970050048828</v>
      </c>
      <c r="P142" s="39">
        <v>21.3579603288869</v>
      </c>
      <c r="Q142" s="39">
        <v>28.4412982177735</v>
      </c>
      <c r="R142" s="41">
        <f t="shared" si="12"/>
        <v>357155.72676357313</v>
      </c>
      <c r="S142" s="41">
        <f t="shared" si="13"/>
        <v>6860347.7351631857</v>
      </c>
      <c r="T142" s="41">
        <f t="shared" si="14"/>
        <v>0.64810562133779825</v>
      </c>
      <c r="U142" s="41">
        <f t="shared" si="15"/>
        <v>-1.6792919789790028E-2</v>
      </c>
      <c r="V142" s="41">
        <f t="shared" si="16"/>
        <v>1</v>
      </c>
      <c r="W142" s="41">
        <f t="shared" si="17"/>
        <v>1</v>
      </c>
      <c r="X142" s="43">
        <f>IF(ISNA(VLOOKUP($A142,Min_pix_val_per_plot!$A$3:$F$241,4,FALSE)),0,IF(OR(VLOOKUP($A142,Min_pix_val_per_plot!$A$3:$F$241,4,FALSE)=0,VLOOKUP($A142,Min_pix_val_per_plot!$A$3:$F$241,5,FALSE)=0,VLOOKUP($A142,Min_pix_val_per_plot!$A$3:$F$241,6,FALSE)=0),0,IF(VLOOKUP($A142,Min_pix_val_per_plot!$A$3:$F$241,2,FALSE)&lt;1200,0,1)))</f>
        <v>0</v>
      </c>
      <c r="Y142" s="43">
        <f>IF(X142=1,($R142-Image_corners!A$3)/Image_corners!A$2,-99)</f>
        <v>-99</v>
      </c>
      <c r="Z142" s="43">
        <f>IF(X142=1,($S142-Image_corners!A$4)/Image_corners!A$2,-99)</f>
        <v>-99</v>
      </c>
      <c r="AA142" s="43">
        <f>IF(ISNA(VLOOKUP($A142,Min_pix_val_per_plot!$H$3:$M$299,4,FALSE)),0,IF(OR(VLOOKUP($A142,Min_pix_val_per_plot!$H$3:$M$299,4,FALSE)=0,VLOOKUP($A142,Min_pix_val_per_plot!$H$3:$M$299,5,FALSE)=0,VLOOKUP($A142,Min_pix_val_per_plot!$H$3:$M$299,6,FALSE)=0),0,IF(VLOOKUP($A142,Min_pix_val_per_plot!$H$3:$M$299,2,FALSE)&lt;1200,0,1)))</f>
        <v>0</v>
      </c>
      <c r="AB142" s="43">
        <f>IF(AA142=1,($R142-Image_corners!D$3)/Image_corners!D$2,-99)</f>
        <v>-99</v>
      </c>
      <c r="AC142" s="43">
        <f>IF(AA142=1,($S142-Image_corners!D$4)/Image_corners!D$2,-99)</f>
        <v>-99</v>
      </c>
      <c r="AD142" s="43">
        <f>IF(ISNA(VLOOKUP($A142,Min_pix_val_per_plot!$O$3:$T$327,4,FALSE)),0,IF(OR(VLOOKUP($A142,Min_pix_val_per_plot!$O$3:$T$327,4,FALSE)=0,VLOOKUP($A142,Min_pix_val_per_plot!$O$3:$T$327,5,FALSE)=0,VLOOKUP($A142,Min_pix_val_per_plot!$O$3:$T$327,6,FALSE)=0),0,IF(VLOOKUP($A142,Min_pix_val_per_plot!$O$3:$T$327,2,FALSE)&lt;1200,0,1)))</f>
        <v>0</v>
      </c>
      <c r="AE142" s="43">
        <f>IF(AD142=1,($R142-Image_corners!G$3)/Image_corners!G$2,-99)</f>
        <v>-99</v>
      </c>
      <c r="AF142" s="43">
        <f>IF(AD142=1,($S142-Image_corners!G$4)/Image_corners!G$2,-99)</f>
        <v>-99</v>
      </c>
      <c r="AG142" s="43">
        <f>IF(ISNA(VLOOKUP($A142,Min_pix_val_per_plot!$V$3:$AA$335,4,FALSE)),0,IF(OR(VLOOKUP($A142,Min_pix_val_per_plot!$V$3:$AA$335,4,FALSE)=0,VLOOKUP($A142,Min_pix_val_per_plot!$V$3:$AA$335,5,FALSE)=0,VLOOKUP($A142,Min_pix_val_per_plot!$V$3:$AA$335,6,FALSE)=0),0,IF(VLOOKUP($A142,Min_pix_val_per_plot!$V$3:$AA$335,2,FALSE)&lt;1200,0,1)))</f>
        <v>0</v>
      </c>
      <c r="AH142" s="43">
        <f>IF(AG142=1,($R142-Image_corners!J$3)/Image_corners!J$2,-99)</f>
        <v>-99</v>
      </c>
      <c r="AI142" s="43">
        <f>IF(AG142=1,($S142-Image_corners!J$4)/Image_corners!J$2,-99)</f>
        <v>-99</v>
      </c>
      <c r="AJ142" s="43">
        <f>IF(ISNA(VLOOKUP($A142,Min_pix_val_per_plot!$AC$3:$AH$345,4,FALSE)),0,IF(OR(VLOOKUP($A142,Min_pix_val_per_plot!$AC$3:$AH$345,4,FALSE)=0,VLOOKUP($A142,Min_pix_val_per_plot!$AC$3:$AH$345,5,FALSE)=0,VLOOKUP($A142,Min_pix_val_per_plot!$AC$3:$AH$345,6,FALSE)=0),0,IF(VLOOKUP($A142,Min_pix_val_per_plot!$AC$3:$AH$345,2,FALSE)&lt;1200,0,1)))</f>
        <v>1</v>
      </c>
      <c r="AK142" s="43">
        <f>IF(AJ142=1,($R142-Image_corners!M$3)/Image_corners!M$2,-99)</f>
        <v>2301.9535271462519</v>
      </c>
      <c r="AL142" s="43">
        <f>IF(AJ142=1,($S142-Image_corners!M$4)/Image_corners!M$2,-99)</f>
        <v>-1835.029673628509</v>
      </c>
      <c r="AM142" s="43">
        <f>IF(ISNA(VLOOKUP($A142,Min_pix_val_per_plot!$AJ$3:$AO$325,4,FALSE)),0,IF(OR(VLOOKUP($A142,Min_pix_val_per_plot!$AJ$3:$AO$325,4,FALSE)=0,VLOOKUP($A142,Min_pix_val_per_plot!$AJ$3:$AO$325,5,FALSE)=0,VLOOKUP($A142,Min_pix_val_per_plot!$AJ$3:$AO$325,6,FALSE)=0),0,IF(VLOOKUP($A142,Min_pix_val_per_plot!$AJ$3:$AO$325,2,FALSE)&lt;1200,0,1)))</f>
        <v>0</v>
      </c>
      <c r="AN142" s="43">
        <f>IF(AM142=1,($R142-Image_corners!P$3)/Image_corners!P$2,-99)</f>
        <v>-99</v>
      </c>
      <c r="AO142" s="43">
        <f>IF(AM142=1,($S142-Image_corners!P$4)/Image_corners!P$2,-99)</f>
        <v>-99</v>
      </c>
      <c r="AP142" s="43">
        <f>IF(ISNA(VLOOKUP($A142,Min_pix_val_per_plot!$AQ$3:$AV$386,4,FALSE)),0,IF(OR(VLOOKUP($A142,Min_pix_val_per_plot!$AQ$3:$AV$386,4,FALSE)=0,VLOOKUP($A142,Min_pix_val_per_plot!$AQ$3:$AV$386,5,FALSE)=0,VLOOKUP($A142,Min_pix_val_per_plot!$AQ$3:$AV$386,6,FALSE)=0),0,IF(VLOOKUP($A142,Min_pix_val_per_plot!$AQ$3:$AV$386,2,FALSE)&lt;1200,0,1)))</f>
        <v>0</v>
      </c>
      <c r="AQ142" s="43">
        <f>IF(AP142=1,($R142-Image_corners!S$3)/Image_corners!S$2,-99)</f>
        <v>-99</v>
      </c>
      <c r="AR142" s="43">
        <f>IF(AP142=1,($S142-Image_corners!S$4)/Image_corners!S$2,-99)</f>
        <v>-99</v>
      </c>
      <c r="AS142" s="43">
        <f>IF(ISNA(VLOOKUP($A142,Min_pix_val_per_plot!$AX$3:$BC$331,4,FALSE)),0,IF(OR(VLOOKUP($A142,Min_pix_val_per_plot!$AX$3:$BC$331,4,FALSE)=0,VLOOKUP($A142,Min_pix_val_per_plot!$AX$3:$BC$331,5,FALSE)=0,VLOOKUP($A142,Min_pix_val_per_plot!$AX$3:$BC$331,6,FALSE)=0),0,IF(VLOOKUP($A142,Min_pix_val_per_plot!$AX$3:$BC$331,2,FALSE)&lt;1200,0,1)))</f>
        <v>0</v>
      </c>
      <c r="AT142" s="43">
        <f>IF(AS142=1,($R142-Image_corners!V$3)/Image_corners!V$2,-99)</f>
        <v>-99</v>
      </c>
      <c r="AU142" s="43">
        <f>IF(AS142=1,($S142-Image_corners!V$4)/Image_corners!V$2,-99)</f>
        <v>-99</v>
      </c>
      <c r="AV142" s="43">
        <f>IF(ISNA(VLOOKUP($A142,Min_pix_val_per_plot!$BE$3:$BJ$296,4,FALSE)),0,IF(OR(VLOOKUP($A142,Min_pix_val_per_plot!$BE$3:$BJ$296,4,FALSE)=0,VLOOKUP($A142,Min_pix_val_per_plot!$BE$3:$BJ$296,5,FALSE)=0,VLOOKUP($A142,Min_pix_val_per_plot!$BE$3:$BJ$296,6,FALSE)=0),0,IF(VLOOKUP($A142,Min_pix_val_per_plot!$BE$3:$BJ$296,2,FALSE)&lt;1200,0,1)))</f>
        <v>0</v>
      </c>
      <c r="AW142" s="43">
        <f>IF(AV142=1,($R142-Image_corners!Y$3)/Image_corners!Y$2,-99)</f>
        <v>-99</v>
      </c>
      <c r="AX142" s="43">
        <f>IF(AV142=1,($S142-Image_corners!Y$4)/Image_corners!Y$2,-99)</f>
        <v>-99</v>
      </c>
      <c r="AY142" s="43">
        <f>IF(ISNA(VLOOKUP($A142,Min_pix_val_per_plot!$BL$3:$BQ$59,4,FALSE)),0,IF(OR(VLOOKUP($A142,Min_pix_val_per_plot!$BL$3:$BQ$59,4,FALSE)=0,VLOOKUP($A142,Min_pix_val_per_plot!$BL$3:$BQ$59,5,FALSE)=0,VLOOKUP($A142,Min_pix_val_per_plot!$BL$3:$BQ$59,6,FALSE)=0),0,IF(VLOOKUP($A142,Min_pix_val_per_plot!$BL$3:$BQ$59,2,FALSE)&lt;1200,0,1)))</f>
        <v>0</v>
      </c>
      <c r="AZ142" s="43">
        <f>IF(AY142=1,($R142-Image_corners!AB$3)/Image_corners!AB$2,-99)</f>
        <v>-99</v>
      </c>
      <c r="BA142" s="43">
        <f>IF(AY142=1,($S142-Image_corners!AB$4)/Image_corners!AB$2,-99)</f>
        <v>-99</v>
      </c>
      <c r="BB142" s="43">
        <f>IF(ISNA(VLOOKUP($A142,Min_pix_val_per_plot!$BS$3:$BX$82,4,FALSE)),0,IF(OR(VLOOKUP($A142,Min_pix_val_per_plot!$BS$3:$BX$82,4,FALSE)=0,VLOOKUP($A142,Min_pix_val_per_plot!$BS$3:$BX$82,5,FALSE)=0,VLOOKUP($A142,Min_pix_val_per_plot!$BS$3:$BX$82,6,FALSE)=0),0,IF(VLOOKUP($A142,Min_pix_val_per_plot!$BS$3:$BX$82,2,FALSE)&lt;1200,0,1)))</f>
        <v>0</v>
      </c>
      <c r="BC142" s="43">
        <f>IF(BB142=1,($R142-Image_corners!AE$3)/Image_corners!AE$2,-99)</f>
        <v>-99</v>
      </c>
      <c r="BD142" s="43">
        <f>IF(BB142=1,($S142-Image_corners!AE$4)/Image_corners!AE$2,-99)</f>
        <v>-99</v>
      </c>
      <c r="BE142" s="43">
        <f>IF(ISNA(VLOOKUP($A142,Min_pix_val_per_plot!$BZ$3:$CE$66,4,FALSE)),0,IF(OR(VLOOKUP($A142,Min_pix_val_per_plot!$BZ$3:$CE$66,4,FALSE)=0,VLOOKUP($A142,Min_pix_val_per_plot!$BZ$3:$CE$66,5,FALSE)=0,VLOOKUP($A142,Min_pix_val_per_plot!$BZ$3:$CE$66,6,FALSE)=0),0,IF(VLOOKUP($A142,Min_pix_val_per_plot!$BZ$3:$CE$66,2,FALSE)&lt;1200,0,1)))</f>
        <v>0</v>
      </c>
      <c r="BF142" s="43">
        <f>IF(BE142=1,($R142-Image_corners!AH$3)/Image_corners!AH$2,-99)</f>
        <v>-99</v>
      </c>
      <c r="BG142" s="43">
        <f>IF(BE142=1,($S142-Image_corners!AH$4)/Image_corners!AH$2,-99)</f>
        <v>-99</v>
      </c>
    </row>
    <row r="143" spans="1:59">
      <c r="A143" s="36">
        <v>139</v>
      </c>
      <c r="B143" s="36">
        <v>2515221.8130000001</v>
      </c>
      <c r="C143" s="36">
        <v>6860224.6469999999</v>
      </c>
      <c r="D143" s="36">
        <v>190.76278579999999</v>
      </c>
      <c r="E143" s="36">
        <v>2</v>
      </c>
      <c r="F143" s="36">
        <v>0</v>
      </c>
      <c r="G143" s="36">
        <v>2</v>
      </c>
      <c r="H143" s="39">
        <v>1437</v>
      </c>
      <c r="I143" s="39">
        <v>0.210160055671538</v>
      </c>
      <c r="J143" s="39">
        <v>35.097001953125002</v>
      </c>
      <c r="K143" s="39">
        <v>22.5006815798587</v>
      </c>
      <c r="L143" s="39">
        <v>32.112794799804703</v>
      </c>
      <c r="M143" s="39">
        <v>3456</v>
      </c>
      <c r="N143" s="39">
        <v>0.289641203703704</v>
      </c>
      <c r="O143" s="39">
        <v>33.995012207031301</v>
      </c>
      <c r="P143" s="39">
        <v>19.821828220468401</v>
      </c>
      <c r="Q143" s="39">
        <v>29.801011962890598</v>
      </c>
      <c r="R143" s="41">
        <f t="shared" si="12"/>
        <v>357155.15058293124</v>
      </c>
      <c r="S143" s="41">
        <f t="shared" si="13"/>
        <v>6860290.7661970491</v>
      </c>
      <c r="T143" s="41">
        <f t="shared" si="14"/>
        <v>2.3117828369141051</v>
      </c>
      <c r="U143" s="41">
        <f t="shared" si="15"/>
        <v>-7.9481148032165994E-2</v>
      </c>
      <c r="V143" s="41">
        <f t="shared" si="16"/>
        <v>1</v>
      </c>
      <c r="W143" s="41">
        <f t="shared" si="17"/>
        <v>1</v>
      </c>
      <c r="X143" s="43">
        <f>IF(ISNA(VLOOKUP($A143,Min_pix_val_per_plot!$A$3:$F$241,4,FALSE)),0,IF(OR(VLOOKUP($A143,Min_pix_val_per_plot!$A$3:$F$241,4,FALSE)=0,VLOOKUP($A143,Min_pix_val_per_plot!$A$3:$F$241,5,FALSE)=0,VLOOKUP($A143,Min_pix_val_per_plot!$A$3:$F$241,6,FALSE)=0),0,IF(VLOOKUP($A143,Min_pix_val_per_plot!$A$3:$F$241,2,FALSE)&lt;1200,0,1)))</f>
        <v>0</v>
      </c>
      <c r="Y143" s="43">
        <f>IF(X143=1,($R143-Image_corners!A$3)/Image_corners!A$2,-99)</f>
        <v>-99</v>
      </c>
      <c r="Z143" s="43">
        <f>IF(X143=1,($S143-Image_corners!A$4)/Image_corners!A$2,-99)</f>
        <v>-99</v>
      </c>
      <c r="AA143" s="43">
        <f>IF(ISNA(VLOOKUP($A143,Min_pix_val_per_plot!$H$3:$M$299,4,FALSE)),0,IF(OR(VLOOKUP($A143,Min_pix_val_per_plot!$H$3:$M$299,4,FALSE)=0,VLOOKUP($A143,Min_pix_val_per_plot!$H$3:$M$299,5,FALSE)=0,VLOOKUP($A143,Min_pix_val_per_plot!$H$3:$M$299,6,FALSE)=0),0,IF(VLOOKUP($A143,Min_pix_val_per_plot!$H$3:$M$299,2,FALSE)&lt;1200,0,1)))</f>
        <v>0</v>
      </c>
      <c r="AB143" s="43">
        <f>IF(AA143=1,($R143-Image_corners!D$3)/Image_corners!D$2,-99)</f>
        <v>-99</v>
      </c>
      <c r="AC143" s="43">
        <f>IF(AA143=1,($S143-Image_corners!D$4)/Image_corners!D$2,-99)</f>
        <v>-99</v>
      </c>
      <c r="AD143" s="43">
        <f>IF(ISNA(VLOOKUP($A143,Min_pix_val_per_plot!$O$3:$T$327,4,FALSE)),0,IF(OR(VLOOKUP($A143,Min_pix_val_per_plot!$O$3:$T$327,4,FALSE)=0,VLOOKUP($A143,Min_pix_val_per_plot!$O$3:$T$327,5,FALSE)=0,VLOOKUP($A143,Min_pix_val_per_plot!$O$3:$T$327,6,FALSE)=0),0,IF(VLOOKUP($A143,Min_pix_val_per_plot!$O$3:$T$327,2,FALSE)&lt;1200,0,1)))</f>
        <v>0</v>
      </c>
      <c r="AE143" s="43">
        <f>IF(AD143=1,($R143-Image_corners!G$3)/Image_corners!G$2,-99)</f>
        <v>-99</v>
      </c>
      <c r="AF143" s="43">
        <f>IF(AD143=1,($S143-Image_corners!G$4)/Image_corners!G$2,-99)</f>
        <v>-99</v>
      </c>
      <c r="AG143" s="43">
        <f>IF(ISNA(VLOOKUP($A143,Min_pix_val_per_plot!$V$3:$AA$335,4,FALSE)),0,IF(OR(VLOOKUP($A143,Min_pix_val_per_plot!$V$3:$AA$335,4,FALSE)=0,VLOOKUP($A143,Min_pix_val_per_plot!$V$3:$AA$335,5,FALSE)=0,VLOOKUP($A143,Min_pix_val_per_plot!$V$3:$AA$335,6,FALSE)=0),0,IF(VLOOKUP($A143,Min_pix_val_per_plot!$V$3:$AA$335,2,FALSE)&lt;1200,0,1)))</f>
        <v>0</v>
      </c>
      <c r="AH143" s="43">
        <f>IF(AG143=1,($R143-Image_corners!J$3)/Image_corners!J$2,-99)</f>
        <v>-99</v>
      </c>
      <c r="AI143" s="43">
        <f>IF(AG143=1,($S143-Image_corners!J$4)/Image_corners!J$2,-99)</f>
        <v>-99</v>
      </c>
      <c r="AJ143" s="43">
        <f>IF(ISNA(VLOOKUP($A143,Min_pix_val_per_plot!$AC$3:$AH$345,4,FALSE)),0,IF(OR(VLOOKUP($A143,Min_pix_val_per_plot!$AC$3:$AH$345,4,FALSE)=0,VLOOKUP($A143,Min_pix_val_per_plot!$AC$3:$AH$345,5,FALSE)=0,VLOOKUP($A143,Min_pix_val_per_plot!$AC$3:$AH$345,6,FALSE)=0),0,IF(VLOOKUP($A143,Min_pix_val_per_plot!$AC$3:$AH$345,2,FALSE)&lt;1200,0,1)))</f>
        <v>1</v>
      </c>
      <c r="AK143" s="43">
        <f>IF(AJ143=1,($R143-Image_corners!M$3)/Image_corners!M$2,-99)</f>
        <v>2300.8011658624746</v>
      </c>
      <c r="AL143" s="43">
        <f>IF(AJ143=1,($S143-Image_corners!M$4)/Image_corners!M$2,-99)</f>
        <v>-1948.9676059018821</v>
      </c>
      <c r="AM143" s="43">
        <f>IF(ISNA(VLOOKUP($A143,Min_pix_val_per_plot!$AJ$3:$AO$325,4,FALSE)),0,IF(OR(VLOOKUP($A143,Min_pix_val_per_plot!$AJ$3:$AO$325,4,FALSE)=0,VLOOKUP($A143,Min_pix_val_per_plot!$AJ$3:$AO$325,5,FALSE)=0,VLOOKUP($A143,Min_pix_val_per_plot!$AJ$3:$AO$325,6,FALSE)=0),0,IF(VLOOKUP($A143,Min_pix_val_per_plot!$AJ$3:$AO$325,2,FALSE)&lt;1200,0,1)))</f>
        <v>0</v>
      </c>
      <c r="AN143" s="43">
        <f>IF(AM143=1,($R143-Image_corners!P$3)/Image_corners!P$2,-99)</f>
        <v>-99</v>
      </c>
      <c r="AO143" s="43">
        <f>IF(AM143=1,($S143-Image_corners!P$4)/Image_corners!P$2,-99)</f>
        <v>-99</v>
      </c>
      <c r="AP143" s="43">
        <f>IF(ISNA(VLOOKUP($A143,Min_pix_val_per_plot!$AQ$3:$AV$386,4,FALSE)),0,IF(OR(VLOOKUP($A143,Min_pix_val_per_plot!$AQ$3:$AV$386,4,FALSE)=0,VLOOKUP($A143,Min_pix_val_per_plot!$AQ$3:$AV$386,5,FALSE)=0,VLOOKUP($A143,Min_pix_val_per_plot!$AQ$3:$AV$386,6,FALSE)=0),0,IF(VLOOKUP($A143,Min_pix_val_per_plot!$AQ$3:$AV$386,2,FALSE)&lt;1200,0,1)))</f>
        <v>0</v>
      </c>
      <c r="AQ143" s="43">
        <f>IF(AP143=1,($R143-Image_corners!S$3)/Image_corners!S$2,-99)</f>
        <v>-99</v>
      </c>
      <c r="AR143" s="43">
        <f>IF(AP143=1,($S143-Image_corners!S$4)/Image_corners!S$2,-99)</f>
        <v>-99</v>
      </c>
      <c r="AS143" s="43">
        <f>IF(ISNA(VLOOKUP($A143,Min_pix_val_per_plot!$AX$3:$BC$331,4,FALSE)),0,IF(OR(VLOOKUP($A143,Min_pix_val_per_plot!$AX$3:$BC$331,4,FALSE)=0,VLOOKUP($A143,Min_pix_val_per_plot!$AX$3:$BC$331,5,FALSE)=0,VLOOKUP($A143,Min_pix_val_per_plot!$AX$3:$BC$331,6,FALSE)=0),0,IF(VLOOKUP($A143,Min_pix_val_per_plot!$AX$3:$BC$331,2,FALSE)&lt;1200,0,1)))</f>
        <v>0</v>
      </c>
      <c r="AT143" s="43">
        <f>IF(AS143=1,($R143-Image_corners!V$3)/Image_corners!V$2,-99)</f>
        <v>-99</v>
      </c>
      <c r="AU143" s="43">
        <f>IF(AS143=1,($S143-Image_corners!V$4)/Image_corners!V$2,-99)</f>
        <v>-99</v>
      </c>
      <c r="AV143" s="43">
        <f>IF(ISNA(VLOOKUP($A143,Min_pix_val_per_plot!$BE$3:$BJ$296,4,FALSE)),0,IF(OR(VLOOKUP($A143,Min_pix_val_per_plot!$BE$3:$BJ$296,4,FALSE)=0,VLOOKUP($A143,Min_pix_val_per_plot!$BE$3:$BJ$296,5,FALSE)=0,VLOOKUP($A143,Min_pix_val_per_plot!$BE$3:$BJ$296,6,FALSE)=0),0,IF(VLOOKUP($A143,Min_pix_val_per_plot!$BE$3:$BJ$296,2,FALSE)&lt;1200,0,1)))</f>
        <v>0</v>
      </c>
      <c r="AW143" s="43">
        <f>IF(AV143=1,($R143-Image_corners!Y$3)/Image_corners!Y$2,-99)</f>
        <v>-99</v>
      </c>
      <c r="AX143" s="43">
        <f>IF(AV143=1,($S143-Image_corners!Y$4)/Image_corners!Y$2,-99)</f>
        <v>-99</v>
      </c>
      <c r="AY143" s="43">
        <f>IF(ISNA(VLOOKUP($A143,Min_pix_val_per_plot!$BL$3:$BQ$59,4,FALSE)),0,IF(OR(VLOOKUP($A143,Min_pix_val_per_plot!$BL$3:$BQ$59,4,FALSE)=0,VLOOKUP($A143,Min_pix_val_per_plot!$BL$3:$BQ$59,5,FALSE)=0,VLOOKUP($A143,Min_pix_val_per_plot!$BL$3:$BQ$59,6,FALSE)=0),0,IF(VLOOKUP($A143,Min_pix_val_per_plot!$BL$3:$BQ$59,2,FALSE)&lt;1200,0,1)))</f>
        <v>0</v>
      </c>
      <c r="AZ143" s="43">
        <f>IF(AY143=1,($R143-Image_corners!AB$3)/Image_corners!AB$2,-99)</f>
        <v>-99</v>
      </c>
      <c r="BA143" s="43">
        <f>IF(AY143=1,($S143-Image_corners!AB$4)/Image_corners!AB$2,-99)</f>
        <v>-99</v>
      </c>
      <c r="BB143" s="43">
        <f>IF(ISNA(VLOOKUP($A143,Min_pix_val_per_plot!$BS$3:$BX$82,4,FALSE)),0,IF(OR(VLOOKUP($A143,Min_pix_val_per_plot!$BS$3:$BX$82,4,FALSE)=0,VLOOKUP($A143,Min_pix_val_per_plot!$BS$3:$BX$82,5,FALSE)=0,VLOOKUP($A143,Min_pix_val_per_plot!$BS$3:$BX$82,6,FALSE)=0),0,IF(VLOOKUP($A143,Min_pix_val_per_plot!$BS$3:$BX$82,2,FALSE)&lt;1200,0,1)))</f>
        <v>0</v>
      </c>
      <c r="BC143" s="43">
        <f>IF(BB143=1,($R143-Image_corners!AE$3)/Image_corners!AE$2,-99)</f>
        <v>-99</v>
      </c>
      <c r="BD143" s="43">
        <f>IF(BB143=1,($S143-Image_corners!AE$4)/Image_corners!AE$2,-99)</f>
        <v>-99</v>
      </c>
      <c r="BE143" s="43">
        <f>IF(ISNA(VLOOKUP($A143,Min_pix_val_per_plot!$BZ$3:$CE$66,4,FALSE)),0,IF(OR(VLOOKUP($A143,Min_pix_val_per_plot!$BZ$3:$CE$66,4,FALSE)=0,VLOOKUP($A143,Min_pix_val_per_plot!$BZ$3:$CE$66,5,FALSE)=0,VLOOKUP($A143,Min_pix_val_per_plot!$BZ$3:$CE$66,6,FALSE)=0),0,IF(VLOOKUP($A143,Min_pix_val_per_plot!$BZ$3:$CE$66,2,FALSE)&lt;1200,0,1)))</f>
        <v>0</v>
      </c>
      <c r="BF143" s="43">
        <f>IF(BE143=1,($R143-Image_corners!AH$3)/Image_corners!AH$2,-99)</f>
        <v>-99</v>
      </c>
      <c r="BG143" s="43">
        <f>IF(BE143=1,($S143-Image_corners!AH$4)/Image_corners!AH$2,-99)</f>
        <v>-99</v>
      </c>
    </row>
    <row r="144" spans="1:59">
      <c r="A144" s="36">
        <v>140</v>
      </c>
      <c r="B144" s="36">
        <v>2515278.2579999999</v>
      </c>
      <c r="C144" s="36">
        <v>6860321.6469999999</v>
      </c>
      <c r="D144" s="36">
        <v>193.33056730000001</v>
      </c>
      <c r="E144" s="36">
        <v>2</v>
      </c>
      <c r="F144" s="36">
        <v>0</v>
      </c>
      <c r="G144" s="36">
        <v>2</v>
      </c>
      <c r="H144" s="39">
        <v>1543</v>
      </c>
      <c r="I144" s="39">
        <v>0.297472456254051</v>
      </c>
      <c r="J144" s="39">
        <v>29.912004394531301</v>
      </c>
      <c r="K144" s="39">
        <v>17.385775183646</v>
      </c>
      <c r="L144" s="39">
        <v>25.9364627075195</v>
      </c>
      <c r="M144" s="39">
        <v>4025</v>
      </c>
      <c r="N144" s="39">
        <v>0.32670807453416201</v>
      </c>
      <c r="O144" s="39">
        <v>29.410997314453098</v>
      </c>
      <c r="P144" s="39">
        <v>16.961972936651399</v>
      </c>
      <c r="Q144" s="39">
        <v>25.5205599975586</v>
      </c>
      <c r="R144" s="41">
        <f t="shared" si="12"/>
        <v>357216.00106169708</v>
      </c>
      <c r="S144" s="41">
        <f t="shared" si="13"/>
        <v>6860385.0430870317</v>
      </c>
      <c r="T144" s="41">
        <f t="shared" si="14"/>
        <v>0.41590270996089984</v>
      </c>
      <c r="U144" s="41">
        <f t="shared" si="15"/>
        <v>-2.9235618280111009E-2</v>
      </c>
      <c r="V144" s="41">
        <f t="shared" si="16"/>
        <v>1</v>
      </c>
      <c r="W144" s="41">
        <f t="shared" si="17"/>
        <v>1</v>
      </c>
      <c r="X144" s="43">
        <f>IF(ISNA(VLOOKUP($A144,Min_pix_val_per_plot!$A$3:$F$241,4,FALSE)),0,IF(OR(VLOOKUP($A144,Min_pix_val_per_plot!$A$3:$F$241,4,FALSE)=0,VLOOKUP($A144,Min_pix_val_per_plot!$A$3:$F$241,5,FALSE)=0,VLOOKUP($A144,Min_pix_val_per_plot!$A$3:$F$241,6,FALSE)=0),0,IF(VLOOKUP($A144,Min_pix_val_per_plot!$A$3:$F$241,2,FALSE)&lt;1200,0,1)))</f>
        <v>0</v>
      </c>
      <c r="Y144" s="43">
        <f>IF(X144=1,($R144-Image_corners!A$3)/Image_corners!A$2,-99)</f>
        <v>-99</v>
      </c>
      <c r="Z144" s="43">
        <f>IF(X144=1,($S144-Image_corners!A$4)/Image_corners!A$2,-99)</f>
        <v>-99</v>
      </c>
      <c r="AA144" s="43">
        <f>IF(ISNA(VLOOKUP($A144,Min_pix_val_per_plot!$H$3:$M$299,4,FALSE)),0,IF(OR(VLOOKUP($A144,Min_pix_val_per_plot!$H$3:$M$299,4,FALSE)=0,VLOOKUP($A144,Min_pix_val_per_plot!$H$3:$M$299,5,FALSE)=0,VLOOKUP($A144,Min_pix_val_per_plot!$H$3:$M$299,6,FALSE)=0),0,IF(VLOOKUP($A144,Min_pix_val_per_plot!$H$3:$M$299,2,FALSE)&lt;1200,0,1)))</f>
        <v>0</v>
      </c>
      <c r="AB144" s="43">
        <f>IF(AA144=1,($R144-Image_corners!D$3)/Image_corners!D$2,-99)</f>
        <v>-99</v>
      </c>
      <c r="AC144" s="43">
        <f>IF(AA144=1,($S144-Image_corners!D$4)/Image_corners!D$2,-99)</f>
        <v>-99</v>
      </c>
      <c r="AD144" s="43">
        <f>IF(ISNA(VLOOKUP($A144,Min_pix_val_per_plot!$O$3:$T$327,4,FALSE)),0,IF(OR(VLOOKUP($A144,Min_pix_val_per_plot!$O$3:$T$327,4,FALSE)=0,VLOOKUP($A144,Min_pix_val_per_plot!$O$3:$T$327,5,FALSE)=0,VLOOKUP($A144,Min_pix_val_per_plot!$O$3:$T$327,6,FALSE)=0),0,IF(VLOOKUP($A144,Min_pix_val_per_plot!$O$3:$T$327,2,FALSE)&lt;1200,0,1)))</f>
        <v>0</v>
      </c>
      <c r="AE144" s="43">
        <f>IF(AD144=1,($R144-Image_corners!G$3)/Image_corners!G$2,-99)</f>
        <v>-99</v>
      </c>
      <c r="AF144" s="43">
        <f>IF(AD144=1,($S144-Image_corners!G$4)/Image_corners!G$2,-99)</f>
        <v>-99</v>
      </c>
      <c r="AG144" s="43">
        <f>IF(ISNA(VLOOKUP($A144,Min_pix_val_per_plot!$V$3:$AA$335,4,FALSE)),0,IF(OR(VLOOKUP($A144,Min_pix_val_per_plot!$V$3:$AA$335,4,FALSE)=0,VLOOKUP($A144,Min_pix_val_per_plot!$V$3:$AA$335,5,FALSE)=0,VLOOKUP($A144,Min_pix_val_per_plot!$V$3:$AA$335,6,FALSE)=0),0,IF(VLOOKUP($A144,Min_pix_val_per_plot!$V$3:$AA$335,2,FALSE)&lt;1200,0,1)))</f>
        <v>0</v>
      </c>
      <c r="AH144" s="43">
        <f>IF(AG144=1,($R144-Image_corners!J$3)/Image_corners!J$2,-99)</f>
        <v>-99</v>
      </c>
      <c r="AI144" s="43">
        <f>IF(AG144=1,($S144-Image_corners!J$4)/Image_corners!J$2,-99)</f>
        <v>-99</v>
      </c>
      <c r="AJ144" s="43">
        <f>IF(ISNA(VLOOKUP($A144,Min_pix_val_per_plot!$AC$3:$AH$345,4,FALSE)),0,IF(OR(VLOOKUP($A144,Min_pix_val_per_plot!$AC$3:$AH$345,4,FALSE)=0,VLOOKUP($A144,Min_pix_val_per_plot!$AC$3:$AH$345,5,FALSE)=0,VLOOKUP($A144,Min_pix_val_per_plot!$AC$3:$AH$345,6,FALSE)=0),0,IF(VLOOKUP($A144,Min_pix_val_per_plot!$AC$3:$AH$345,2,FALSE)&lt;1200,0,1)))</f>
        <v>1</v>
      </c>
      <c r="AK144" s="43">
        <f>IF(AJ144=1,($R144-Image_corners!M$3)/Image_corners!M$2,-99)</f>
        <v>2422.5021233941661</v>
      </c>
      <c r="AL144" s="43">
        <f>IF(AJ144=1,($S144-Image_corners!M$4)/Image_corners!M$2,-99)</f>
        <v>-1760.4138259366155</v>
      </c>
      <c r="AM144" s="43">
        <f>IF(ISNA(VLOOKUP($A144,Min_pix_val_per_plot!$AJ$3:$AO$325,4,FALSE)),0,IF(OR(VLOOKUP($A144,Min_pix_val_per_plot!$AJ$3:$AO$325,4,FALSE)=0,VLOOKUP($A144,Min_pix_val_per_plot!$AJ$3:$AO$325,5,FALSE)=0,VLOOKUP($A144,Min_pix_val_per_plot!$AJ$3:$AO$325,6,FALSE)=0),0,IF(VLOOKUP($A144,Min_pix_val_per_plot!$AJ$3:$AO$325,2,FALSE)&lt;1200,0,1)))</f>
        <v>1</v>
      </c>
      <c r="AN144" s="43">
        <f>IF(AM144=1,($R144-Image_corners!P$3)/Image_corners!P$2,-99)</f>
        <v>2422.5021233941661</v>
      </c>
      <c r="AO144" s="43">
        <f>IF(AM144=1,($S144-Image_corners!P$4)/Image_corners!P$2,-99)</f>
        <v>-1662.4138259366155</v>
      </c>
      <c r="AP144" s="43">
        <f>IF(ISNA(VLOOKUP($A144,Min_pix_val_per_plot!$AQ$3:$AV$386,4,FALSE)),0,IF(OR(VLOOKUP($A144,Min_pix_val_per_plot!$AQ$3:$AV$386,4,FALSE)=0,VLOOKUP($A144,Min_pix_val_per_plot!$AQ$3:$AV$386,5,FALSE)=0,VLOOKUP($A144,Min_pix_val_per_plot!$AQ$3:$AV$386,6,FALSE)=0),0,IF(VLOOKUP($A144,Min_pix_val_per_plot!$AQ$3:$AV$386,2,FALSE)&lt;1200,0,1)))</f>
        <v>1</v>
      </c>
      <c r="AQ144" s="43">
        <f>IF(AP144=1,($R144-Image_corners!S$3)/Image_corners!S$2,-99)</f>
        <v>2422.5021233941661</v>
      </c>
      <c r="AR144" s="43">
        <f>IF(AP144=1,($S144-Image_corners!S$4)/Image_corners!S$2,-99)</f>
        <v>-3288.4138259366155</v>
      </c>
      <c r="AS144" s="43">
        <f>IF(ISNA(VLOOKUP($A144,Min_pix_val_per_plot!$AX$3:$BC$331,4,FALSE)),0,IF(OR(VLOOKUP($A144,Min_pix_val_per_plot!$AX$3:$BC$331,4,FALSE)=0,VLOOKUP($A144,Min_pix_val_per_plot!$AX$3:$BC$331,5,FALSE)=0,VLOOKUP($A144,Min_pix_val_per_plot!$AX$3:$BC$331,6,FALSE)=0),0,IF(VLOOKUP($A144,Min_pix_val_per_plot!$AX$3:$BC$331,2,FALSE)&lt;1200,0,1)))</f>
        <v>0</v>
      </c>
      <c r="AT144" s="43">
        <f>IF(AS144=1,($R144-Image_corners!V$3)/Image_corners!V$2,-99)</f>
        <v>-99</v>
      </c>
      <c r="AU144" s="43">
        <f>IF(AS144=1,($S144-Image_corners!V$4)/Image_corners!V$2,-99)</f>
        <v>-99</v>
      </c>
      <c r="AV144" s="43">
        <f>IF(ISNA(VLOOKUP($A144,Min_pix_val_per_plot!$BE$3:$BJ$296,4,FALSE)),0,IF(OR(VLOOKUP($A144,Min_pix_val_per_plot!$BE$3:$BJ$296,4,FALSE)=0,VLOOKUP($A144,Min_pix_val_per_plot!$BE$3:$BJ$296,5,FALSE)=0,VLOOKUP($A144,Min_pix_val_per_plot!$BE$3:$BJ$296,6,FALSE)=0),0,IF(VLOOKUP($A144,Min_pix_val_per_plot!$BE$3:$BJ$296,2,FALSE)&lt;1200,0,1)))</f>
        <v>0</v>
      </c>
      <c r="AW144" s="43">
        <f>IF(AV144=1,($R144-Image_corners!Y$3)/Image_corners!Y$2,-99)</f>
        <v>-99</v>
      </c>
      <c r="AX144" s="43">
        <f>IF(AV144=1,($S144-Image_corners!Y$4)/Image_corners!Y$2,-99)</f>
        <v>-99</v>
      </c>
      <c r="AY144" s="43">
        <f>IF(ISNA(VLOOKUP($A144,Min_pix_val_per_plot!$BL$3:$BQ$59,4,FALSE)),0,IF(OR(VLOOKUP($A144,Min_pix_val_per_plot!$BL$3:$BQ$59,4,FALSE)=0,VLOOKUP($A144,Min_pix_val_per_plot!$BL$3:$BQ$59,5,FALSE)=0,VLOOKUP($A144,Min_pix_val_per_plot!$BL$3:$BQ$59,6,FALSE)=0),0,IF(VLOOKUP($A144,Min_pix_val_per_plot!$BL$3:$BQ$59,2,FALSE)&lt;1200,0,1)))</f>
        <v>0</v>
      </c>
      <c r="AZ144" s="43">
        <f>IF(AY144=1,($R144-Image_corners!AB$3)/Image_corners!AB$2,-99)</f>
        <v>-99</v>
      </c>
      <c r="BA144" s="43">
        <f>IF(AY144=1,($S144-Image_corners!AB$4)/Image_corners!AB$2,-99)</f>
        <v>-99</v>
      </c>
      <c r="BB144" s="43">
        <f>IF(ISNA(VLOOKUP($A144,Min_pix_val_per_plot!$BS$3:$BX$82,4,FALSE)),0,IF(OR(VLOOKUP($A144,Min_pix_val_per_plot!$BS$3:$BX$82,4,FALSE)=0,VLOOKUP($A144,Min_pix_val_per_plot!$BS$3:$BX$82,5,FALSE)=0,VLOOKUP($A144,Min_pix_val_per_plot!$BS$3:$BX$82,6,FALSE)=0),0,IF(VLOOKUP($A144,Min_pix_val_per_plot!$BS$3:$BX$82,2,FALSE)&lt;1200,0,1)))</f>
        <v>0</v>
      </c>
      <c r="BC144" s="43">
        <f>IF(BB144=1,($R144-Image_corners!AE$3)/Image_corners!AE$2,-99)</f>
        <v>-99</v>
      </c>
      <c r="BD144" s="43">
        <f>IF(BB144=1,($S144-Image_corners!AE$4)/Image_corners!AE$2,-99)</f>
        <v>-99</v>
      </c>
      <c r="BE144" s="43">
        <f>IF(ISNA(VLOOKUP($A144,Min_pix_val_per_plot!$BZ$3:$CE$66,4,FALSE)),0,IF(OR(VLOOKUP($A144,Min_pix_val_per_plot!$BZ$3:$CE$66,4,FALSE)=0,VLOOKUP($A144,Min_pix_val_per_plot!$BZ$3:$CE$66,5,FALSE)=0,VLOOKUP($A144,Min_pix_val_per_plot!$BZ$3:$CE$66,6,FALSE)=0),0,IF(VLOOKUP($A144,Min_pix_val_per_plot!$BZ$3:$CE$66,2,FALSE)&lt;1200,0,1)))</f>
        <v>0</v>
      </c>
      <c r="BF144" s="43">
        <f>IF(BE144=1,($R144-Image_corners!AH$3)/Image_corners!AH$2,-99)</f>
        <v>-99</v>
      </c>
      <c r="BG144" s="43">
        <f>IF(BE144=1,($S144-Image_corners!AH$4)/Image_corners!AH$2,-99)</f>
        <v>-99</v>
      </c>
    </row>
    <row r="145" spans="1:59">
      <c r="A145" s="36">
        <v>141</v>
      </c>
      <c r="B145" s="36">
        <v>2515284.1120000002</v>
      </c>
      <c r="C145" s="36">
        <v>6860518.9639999997</v>
      </c>
      <c r="D145" s="36">
        <v>206.26067789999999</v>
      </c>
      <c r="E145" s="36">
        <v>1</v>
      </c>
      <c r="F145" s="36">
        <v>0</v>
      </c>
      <c r="G145" s="36">
        <v>2</v>
      </c>
      <c r="H145" s="39">
        <v>478</v>
      </c>
      <c r="I145" s="39">
        <v>0.410041841004184</v>
      </c>
      <c r="J145" s="39">
        <v>21.5419940185547</v>
      </c>
      <c r="K145" s="39">
        <v>13.958429152035601</v>
      </c>
      <c r="L145" s="39">
        <v>19.106260223388698</v>
      </c>
      <c r="M145" s="39">
        <v>3470</v>
      </c>
      <c r="N145" s="39">
        <v>0.47031700288184403</v>
      </c>
      <c r="O145" s="39">
        <v>21.4930133056641</v>
      </c>
      <c r="P145" s="39">
        <v>13.4875929155651</v>
      </c>
      <c r="Q145" s="39">
        <v>18.7700007629395</v>
      </c>
      <c r="R145" s="41">
        <f t="shared" si="12"/>
        <v>357230.94962820329</v>
      </c>
      <c r="S145" s="41">
        <f t="shared" si="13"/>
        <v>6860581.8482800983</v>
      </c>
      <c r="T145" s="41">
        <f t="shared" si="14"/>
        <v>0.33625946044919885</v>
      </c>
      <c r="U145" s="41">
        <f t="shared" si="15"/>
        <v>-6.0275161877660022E-2</v>
      </c>
      <c r="V145" s="41">
        <f t="shared" si="16"/>
        <v>1</v>
      </c>
      <c r="W145" s="41">
        <f t="shared" si="17"/>
        <v>1</v>
      </c>
      <c r="X145" s="43">
        <f>IF(ISNA(VLOOKUP($A145,Min_pix_val_per_plot!$A$3:$F$241,4,FALSE)),0,IF(OR(VLOOKUP($A145,Min_pix_val_per_plot!$A$3:$F$241,4,FALSE)=0,VLOOKUP($A145,Min_pix_val_per_plot!$A$3:$F$241,5,FALSE)=0,VLOOKUP($A145,Min_pix_val_per_plot!$A$3:$F$241,6,FALSE)=0),0,IF(VLOOKUP($A145,Min_pix_val_per_plot!$A$3:$F$241,2,FALSE)&lt;1200,0,1)))</f>
        <v>0</v>
      </c>
      <c r="Y145" s="43">
        <f>IF(X145=1,($R145-Image_corners!A$3)/Image_corners!A$2,-99)</f>
        <v>-99</v>
      </c>
      <c r="Z145" s="43">
        <f>IF(X145=1,($S145-Image_corners!A$4)/Image_corners!A$2,-99)</f>
        <v>-99</v>
      </c>
      <c r="AA145" s="43">
        <f>IF(ISNA(VLOOKUP($A145,Min_pix_val_per_plot!$H$3:$M$299,4,FALSE)),0,IF(OR(VLOOKUP($A145,Min_pix_val_per_plot!$H$3:$M$299,4,FALSE)=0,VLOOKUP($A145,Min_pix_val_per_plot!$H$3:$M$299,5,FALSE)=0,VLOOKUP($A145,Min_pix_val_per_plot!$H$3:$M$299,6,FALSE)=0),0,IF(VLOOKUP($A145,Min_pix_val_per_plot!$H$3:$M$299,2,FALSE)&lt;1200,0,1)))</f>
        <v>0</v>
      </c>
      <c r="AB145" s="43">
        <f>IF(AA145=1,($R145-Image_corners!D$3)/Image_corners!D$2,-99)</f>
        <v>-99</v>
      </c>
      <c r="AC145" s="43">
        <f>IF(AA145=1,($S145-Image_corners!D$4)/Image_corners!D$2,-99)</f>
        <v>-99</v>
      </c>
      <c r="AD145" s="43">
        <f>IF(ISNA(VLOOKUP($A145,Min_pix_val_per_plot!$O$3:$T$327,4,FALSE)),0,IF(OR(VLOOKUP($A145,Min_pix_val_per_plot!$O$3:$T$327,4,FALSE)=0,VLOOKUP($A145,Min_pix_val_per_plot!$O$3:$T$327,5,FALSE)=0,VLOOKUP($A145,Min_pix_val_per_plot!$O$3:$T$327,6,FALSE)=0),0,IF(VLOOKUP($A145,Min_pix_val_per_plot!$O$3:$T$327,2,FALSE)&lt;1200,0,1)))</f>
        <v>0</v>
      </c>
      <c r="AE145" s="43">
        <f>IF(AD145=1,($R145-Image_corners!G$3)/Image_corners!G$2,-99)</f>
        <v>-99</v>
      </c>
      <c r="AF145" s="43">
        <f>IF(AD145=1,($S145-Image_corners!G$4)/Image_corners!G$2,-99)</f>
        <v>-99</v>
      </c>
      <c r="AG145" s="43">
        <f>IF(ISNA(VLOOKUP($A145,Min_pix_val_per_plot!$V$3:$AA$335,4,FALSE)),0,IF(OR(VLOOKUP($A145,Min_pix_val_per_plot!$V$3:$AA$335,4,FALSE)=0,VLOOKUP($A145,Min_pix_val_per_plot!$V$3:$AA$335,5,FALSE)=0,VLOOKUP($A145,Min_pix_val_per_plot!$V$3:$AA$335,6,FALSE)=0),0,IF(VLOOKUP($A145,Min_pix_val_per_plot!$V$3:$AA$335,2,FALSE)&lt;1200,0,1)))</f>
        <v>0</v>
      </c>
      <c r="AH145" s="43">
        <f>IF(AG145=1,($R145-Image_corners!J$3)/Image_corners!J$2,-99)</f>
        <v>-99</v>
      </c>
      <c r="AI145" s="43">
        <f>IF(AG145=1,($S145-Image_corners!J$4)/Image_corners!J$2,-99)</f>
        <v>-99</v>
      </c>
      <c r="AJ145" s="43">
        <f>IF(ISNA(VLOOKUP($A145,Min_pix_val_per_plot!$AC$3:$AH$345,4,FALSE)),0,IF(OR(VLOOKUP($A145,Min_pix_val_per_plot!$AC$3:$AH$345,4,FALSE)=0,VLOOKUP($A145,Min_pix_val_per_plot!$AC$3:$AH$345,5,FALSE)=0,VLOOKUP($A145,Min_pix_val_per_plot!$AC$3:$AH$345,6,FALSE)=0),0,IF(VLOOKUP($A145,Min_pix_val_per_plot!$AC$3:$AH$345,2,FALSE)&lt;1200,0,1)))</f>
        <v>0</v>
      </c>
      <c r="AK145" s="43">
        <f>IF(AJ145=1,($R145-Image_corners!M$3)/Image_corners!M$2,-99)</f>
        <v>-99</v>
      </c>
      <c r="AL145" s="43">
        <f>IF(AJ145=1,($S145-Image_corners!M$4)/Image_corners!M$2,-99)</f>
        <v>-99</v>
      </c>
      <c r="AM145" s="43">
        <f>IF(ISNA(VLOOKUP($A145,Min_pix_val_per_plot!$AJ$3:$AO$325,4,FALSE)),0,IF(OR(VLOOKUP($A145,Min_pix_val_per_plot!$AJ$3:$AO$325,4,FALSE)=0,VLOOKUP($A145,Min_pix_val_per_plot!$AJ$3:$AO$325,5,FALSE)=0,VLOOKUP($A145,Min_pix_val_per_plot!$AJ$3:$AO$325,6,FALSE)=0),0,IF(VLOOKUP($A145,Min_pix_val_per_plot!$AJ$3:$AO$325,2,FALSE)&lt;1200,0,1)))</f>
        <v>1</v>
      </c>
      <c r="AN145" s="43">
        <f>IF(AM145=1,($R145-Image_corners!P$3)/Image_corners!P$2,-99)</f>
        <v>2452.3992564065848</v>
      </c>
      <c r="AO145" s="43">
        <f>IF(AM145=1,($S145-Image_corners!P$4)/Image_corners!P$2,-99)</f>
        <v>-1268.8034398034215</v>
      </c>
      <c r="AP145" s="43">
        <f>IF(ISNA(VLOOKUP($A145,Min_pix_val_per_plot!$AQ$3:$AV$386,4,FALSE)),0,IF(OR(VLOOKUP($A145,Min_pix_val_per_plot!$AQ$3:$AV$386,4,FALSE)=0,VLOOKUP($A145,Min_pix_val_per_plot!$AQ$3:$AV$386,5,FALSE)=0,VLOOKUP($A145,Min_pix_val_per_plot!$AQ$3:$AV$386,6,FALSE)=0),0,IF(VLOOKUP($A145,Min_pix_val_per_plot!$AQ$3:$AV$386,2,FALSE)&lt;1200,0,1)))</f>
        <v>1</v>
      </c>
      <c r="AQ145" s="43">
        <f>IF(AP145=1,($R145-Image_corners!S$3)/Image_corners!S$2,-99)</f>
        <v>2452.3992564065848</v>
      </c>
      <c r="AR145" s="43">
        <f>IF(AP145=1,($S145-Image_corners!S$4)/Image_corners!S$2,-99)</f>
        <v>-2894.8034398034215</v>
      </c>
      <c r="AS145" s="43">
        <f>IF(ISNA(VLOOKUP($A145,Min_pix_val_per_plot!$AX$3:$BC$331,4,FALSE)),0,IF(OR(VLOOKUP($A145,Min_pix_val_per_plot!$AX$3:$BC$331,4,FALSE)=0,VLOOKUP($A145,Min_pix_val_per_plot!$AX$3:$BC$331,5,FALSE)=0,VLOOKUP($A145,Min_pix_val_per_plot!$AX$3:$BC$331,6,FALSE)=0),0,IF(VLOOKUP($A145,Min_pix_val_per_plot!$AX$3:$BC$331,2,FALSE)&lt;1200,0,1)))</f>
        <v>0</v>
      </c>
      <c r="AT145" s="43">
        <f>IF(AS145=1,($R145-Image_corners!V$3)/Image_corners!V$2,-99)</f>
        <v>-99</v>
      </c>
      <c r="AU145" s="43">
        <f>IF(AS145=1,($S145-Image_corners!V$4)/Image_corners!V$2,-99)</f>
        <v>-99</v>
      </c>
      <c r="AV145" s="43">
        <f>IF(ISNA(VLOOKUP($A145,Min_pix_val_per_plot!$BE$3:$BJ$296,4,FALSE)),0,IF(OR(VLOOKUP($A145,Min_pix_val_per_plot!$BE$3:$BJ$296,4,FALSE)=0,VLOOKUP($A145,Min_pix_val_per_plot!$BE$3:$BJ$296,5,FALSE)=0,VLOOKUP($A145,Min_pix_val_per_plot!$BE$3:$BJ$296,6,FALSE)=0),0,IF(VLOOKUP($A145,Min_pix_val_per_plot!$BE$3:$BJ$296,2,FALSE)&lt;1200,0,1)))</f>
        <v>0</v>
      </c>
      <c r="AW145" s="43">
        <f>IF(AV145=1,($R145-Image_corners!Y$3)/Image_corners!Y$2,-99)</f>
        <v>-99</v>
      </c>
      <c r="AX145" s="43">
        <f>IF(AV145=1,($S145-Image_corners!Y$4)/Image_corners!Y$2,-99)</f>
        <v>-99</v>
      </c>
      <c r="AY145" s="43">
        <f>IF(ISNA(VLOOKUP($A145,Min_pix_val_per_plot!$BL$3:$BQ$59,4,FALSE)),0,IF(OR(VLOOKUP($A145,Min_pix_val_per_plot!$BL$3:$BQ$59,4,FALSE)=0,VLOOKUP($A145,Min_pix_val_per_plot!$BL$3:$BQ$59,5,FALSE)=0,VLOOKUP($A145,Min_pix_val_per_plot!$BL$3:$BQ$59,6,FALSE)=0),0,IF(VLOOKUP($A145,Min_pix_val_per_plot!$BL$3:$BQ$59,2,FALSE)&lt;1200,0,1)))</f>
        <v>0</v>
      </c>
      <c r="AZ145" s="43">
        <f>IF(AY145=1,($R145-Image_corners!AB$3)/Image_corners!AB$2,-99)</f>
        <v>-99</v>
      </c>
      <c r="BA145" s="43">
        <f>IF(AY145=1,($S145-Image_corners!AB$4)/Image_corners!AB$2,-99)</f>
        <v>-99</v>
      </c>
      <c r="BB145" s="43">
        <f>IF(ISNA(VLOOKUP($A145,Min_pix_val_per_plot!$BS$3:$BX$82,4,FALSE)),0,IF(OR(VLOOKUP($A145,Min_pix_val_per_plot!$BS$3:$BX$82,4,FALSE)=0,VLOOKUP($A145,Min_pix_val_per_plot!$BS$3:$BX$82,5,FALSE)=0,VLOOKUP($A145,Min_pix_val_per_plot!$BS$3:$BX$82,6,FALSE)=0),0,IF(VLOOKUP($A145,Min_pix_val_per_plot!$BS$3:$BX$82,2,FALSE)&lt;1200,0,1)))</f>
        <v>0</v>
      </c>
      <c r="BC145" s="43">
        <f>IF(BB145=1,($R145-Image_corners!AE$3)/Image_corners!AE$2,-99)</f>
        <v>-99</v>
      </c>
      <c r="BD145" s="43">
        <f>IF(BB145=1,($S145-Image_corners!AE$4)/Image_corners!AE$2,-99)</f>
        <v>-99</v>
      </c>
      <c r="BE145" s="43">
        <f>IF(ISNA(VLOOKUP($A145,Min_pix_val_per_plot!$BZ$3:$CE$66,4,FALSE)),0,IF(OR(VLOOKUP($A145,Min_pix_val_per_plot!$BZ$3:$CE$66,4,FALSE)=0,VLOOKUP($A145,Min_pix_val_per_plot!$BZ$3:$CE$66,5,FALSE)=0,VLOOKUP($A145,Min_pix_val_per_plot!$BZ$3:$CE$66,6,FALSE)=0),0,IF(VLOOKUP($A145,Min_pix_val_per_plot!$BZ$3:$CE$66,2,FALSE)&lt;1200,0,1)))</f>
        <v>0</v>
      </c>
      <c r="BF145" s="43">
        <f>IF(BE145=1,($R145-Image_corners!AH$3)/Image_corners!AH$2,-99)</f>
        <v>-99</v>
      </c>
      <c r="BG145" s="43">
        <f>IF(BE145=1,($S145-Image_corners!AH$4)/Image_corners!AH$2,-99)</f>
        <v>-99</v>
      </c>
    </row>
    <row r="146" spans="1:59">
      <c r="A146" s="36">
        <v>142</v>
      </c>
      <c r="B146" s="36">
        <v>2515258.6710000001</v>
      </c>
      <c r="C146" s="36">
        <v>6860815.1069999998</v>
      </c>
      <c r="D146" s="36">
        <v>185.31416709999999</v>
      </c>
      <c r="E146" s="36">
        <v>2</v>
      </c>
      <c r="F146" s="36">
        <v>0</v>
      </c>
      <c r="G146" s="36">
        <v>2</v>
      </c>
      <c r="H146" s="39">
        <v>448</v>
      </c>
      <c r="I146" s="39">
        <v>0.29464285714285698</v>
      </c>
      <c r="J146" s="39">
        <v>16.349016113281301</v>
      </c>
      <c r="K146" s="39">
        <v>9.7465993625303007</v>
      </c>
      <c r="L146" s="39">
        <v>14.5175036621094</v>
      </c>
      <c r="M146" s="39">
        <v>3658</v>
      </c>
      <c r="N146" s="39">
        <v>0.32012028430836498</v>
      </c>
      <c r="O146" s="39">
        <v>16.2200030517578</v>
      </c>
      <c r="P146" s="39">
        <v>8.81011241635216</v>
      </c>
      <c r="Q146" s="39">
        <v>13.306401367187499</v>
      </c>
      <c r="R146" s="41">
        <f t="shared" si="12"/>
        <v>357219.19996173336</v>
      </c>
      <c r="S146" s="41">
        <f t="shared" si="13"/>
        <v>6860878.8023149548</v>
      </c>
      <c r="T146" s="41">
        <f t="shared" si="14"/>
        <v>1.2111022949219006</v>
      </c>
      <c r="U146" s="41">
        <f t="shared" si="15"/>
        <v>-2.5477427165507993E-2</v>
      </c>
      <c r="V146" s="41">
        <f t="shared" si="16"/>
        <v>1</v>
      </c>
      <c r="W146" s="41">
        <f t="shared" si="17"/>
        <v>1</v>
      </c>
      <c r="X146" s="43">
        <f>IF(ISNA(VLOOKUP($A146,Min_pix_val_per_plot!$A$3:$F$241,4,FALSE)),0,IF(OR(VLOOKUP($A146,Min_pix_val_per_plot!$A$3:$F$241,4,FALSE)=0,VLOOKUP($A146,Min_pix_val_per_plot!$A$3:$F$241,5,FALSE)=0,VLOOKUP($A146,Min_pix_val_per_plot!$A$3:$F$241,6,FALSE)=0),0,IF(VLOOKUP($A146,Min_pix_val_per_plot!$A$3:$F$241,2,FALSE)&lt;1200,0,1)))</f>
        <v>0</v>
      </c>
      <c r="Y146" s="43">
        <f>IF(X146=1,($R146-Image_corners!A$3)/Image_corners!A$2,-99)</f>
        <v>-99</v>
      </c>
      <c r="Z146" s="43">
        <f>IF(X146=1,($S146-Image_corners!A$4)/Image_corners!A$2,-99)</f>
        <v>-99</v>
      </c>
      <c r="AA146" s="43">
        <f>IF(ISNA(VLOOKUP($A146,Min_pix_val_per_plot!$H$3:$M$299,4,FALSE)),0,IF(OR(VLOOKUP($A146,Min_pix_val_per_plot!$H$3:$M$299,4,FALSE)=0,VLOOKUP($A146,Min_pix_val_per_plot!$H$3:$M$299,5,FALSE)=0,VLOOKUP($A146,Min_pix_val_per_plot!$H$3:$M$299,6,FALSE)=0),0,IF(VLOOKUP($A146,Min_pix_val_per_plot!$H$3:$M$299,2,FALSE)&lt;1200,0,1)))</f>
        <v>0</v>
      </c>
      <c r="AB146" s="43">
        <f>IF(AA146=1,($R146-Image_corners!D$3)/Image_corners!D$2,-99)</f>
        <v>-99</v>
      </c>
      <c r="AC146" s="43">
        <f>IF(AA146=1,($S146-Image_corners!D$4)/Image_corners!D$2,-99)</f>
        <v>-99</v>
      </c>
      <c r="AD146" s="43">
        <f>IF(ISNA(VLOOKUP($A146,Min_pix_val_per_plot!$O$3:$T$327,4,FALSE)),0,IF(OR(VLOOKUP($A146,Min_pix_val_per_plot!$O$3:$T$327,4,FALSE)=0,VLOOKUP($A146,Min_pix_val_per_plot!$O$3:$T$327,5,FALSE)=0,VLOOKUP($A146,Min_pix_val_per_plot!$O$3:$T$327,6,FALSE)=0),0,IF(VLOOKUP($A146,Min_pix_val_per_plot!$O$3:$T$327,2,FALSE)&lt;1200,0,1)))</f>
        <v>0</v>
      </c>
      <c r="AE146" s="43">
        <f>IF(AD146=1,($R146-Image_corners!G$3)/Image_corners!G$2,-99)</f>
        <v>-99</v>
      </c>
      <c r="AF146" s="43">
        <f>IF(AD146=1,($S146-Image_corners!G$4)/Image_corners!G$2,-99)</f>
        <v>-99</v>
      </c>
      <c r="AG146" s="43">
        <f>IF(ISNA(VLOOKUP($A146,Min_pix_val_per_plot!$V$3:$AA$335,4,FALSE)),0,IF(OR(VLOOKUP($A146,Min_pix_val_per_plot!$V$3:$AA$335,4,FALSE)=0,VLOOKUP($A146,Min_pix_val_per_plot!$V$3:$AA$335,5,FALSE)=0,VLOOKUP($A146,Min_pix_val_per_plot!$V$3:$AA$335,6,FALSE)=0),0,IF(VLOOKUP($A146,Min_pix_val_per_plot!$V$3:$AA$335,2,FALSE)&lt;1200,0,1)))</f>
        <v>0</v>
      </c>
      <c r="AH146" s="43">
        <f>IF(AG146=1,($R146-Image_corners!J$3)/Image_corners!J$2,-99)</f>
        <v>-99</v>
      </c>
      <c r="AI146" s="43">
        <f>IF(AG146=1,($S146-Image_corners!J$4)/Image_corners!J$2,-99)</f>
        <v>-99</v>
      </c>
      <c r="AJ146" s="43">
        <f>IF(ISNA(VLOOKUP($A146,Min_pix_val_per_plot!$AC$3:$AH$345,4,FALSE)),0,IF(OR(VLOOKUP($A146,Min_pix_val_per_plot!$AC$3:$AH$345,4,FALSE)=0,VLOOKUP($A146,Min_pix_val_per_plot!$AC$3:$AH$345,5,FALSE)=0,VLOOKUP($A146,Min_pix_val_per_plot!$AC$3:$AH$345,6,FALSE)=0),0,IF(VLOOKUP($A146,Min_pix_val_per_plot!$AC$3:$AH$345,2,FALSE)&lt;1200,0,1)))</f>
        <v>0</v>
      </c>
      <c r="AK146" s="43">
        <f>IF(AJ146=1,($R146-Image_corners!M$3)/Image_corners!M$2,-99)</f>
        <v>-99</v>
      </c>
      <c r="AL146" s="43">
        <f>IF(AJ146=1,($S146-Image_corners!M$4)/Image_corners!M$2,-99)</f>
        <v>-99</v>
      </c>
      <c r="AM146" s="43">
        <f>IF(ISNA(VLOOKUP($A146,Min_pix_val_per_plot!$AJ$3:$AO$325,4,FALSE)),0,IF(OR(VLOOKUP($A146,Min_pix_val_per_plot!$AJ$3:$AO$325,4,FALSE)=0,VLOOKUP($A146,Min_pix_val_per_plot!$AJ$3:$AO$325,5,FALSE)=0,VLOOKUP($A146,Min_pix_val_per_plot!$AJ$3:$AO$325,6,FALSE)=0),0,IF(VLOOKUP($A146,Min_pix_val_per_plot!$AJ$3:$AO$325,2,FALSE)&lt;1200,0,1)))</f>
        <v>0</v>
      </c>
      <c r="AN146" s="43">
        <f>IF(AM146=1,($R146-Image_corners!P$3)/Image_corners!P$2,-99)</f>
        <v>-99</v>
      </c>
      <c r="AO146" s="43">
        <f>IF(AM146=1,($S146-Image_corners!P$4)/Image_corners!P$2,-99)</f>
        <v>-99</v>
      </c>
      <c r="AP146" s="43">
        <f>IF(ISNA(VLOOKUP($A146,Min_pix_val_per_plot!$AQ$3:$AV$386,4,FALSE)),0,IF(OR(VLOOKUP($A146,Min_pix_val_per_plot!$AQ$3:$AV$386,4,FALSE)=0,VLOOKUP($A146,Min_pix_val_per_plot!$AQ$3:$AV$386,5,FALSE)=0,VLOOKUP($A146,Min_pix_val_per_plot!$AQ$3:$AV$386,6,FALSE)=0),0,IF(VLOOKUP($A146,Min_pix_val_per_plot!$AQ$3:$AV$386,2,FALSE)&lt;1200,0,1)))</f>
        <v>1</v>
      </c>
      <c r="AQ146" s="43">
        <f>IF(AP146=1,($R146-Image_corners!S$3)/Image_corners!S$2,-99)</f>
        <v>2428.8999234667281</v>
      </c>
      <c r="AR146" s="43">
        <f>IF(AP146=1,($S146-Image_corners!S$4)/Image_corners!S$2,-99)</f>
        <v>-2300.8953700903803</v>
      </c>
      <c r="AS146" s="43">
        <f>IF(ISNA(VLOOKUP($A146,Min_pix_val_per_plot!$AX$3:$BC$331,4,FALSE)),0,IF(OR(VLOOKUP($A146,Min_pix_val_per_plot!$AX$3:$BC$331,4,FALSE)=0,VLOOKUP($A146,Min_pix_val_per_plot!$AX$3:$BC$331,5,FALSE)=0,VLOOKUP($A146,Min_pix_val_per_plot!$AX$3:$BC$331,6,FALSE)=0),0,IF(VLOOKUP($A146,Min_pix_val_per_plot!$AX$3:$BC$331,2,FALSE)&lt;1200,0,1)))</f>
        <v>1</v>
      </c>
      <c r="AT146" s="43">
        <f>IF(AS146=1,($R146-Image_corners!V$3)/Image_corners!V$2,-99)</f>
        <v>2428.8999234667281</v>
      </c>
      <c r="AU146" s="43">
        <f>IF(AS146=1,($S146-Image_corners!V$4)/Image_corners!V$2,-99)</f>
        <v>-2690.8953700903803</v>
      </c>
      <c r="AV146" s="43">
        <f>IF(ISNA(VLOOKUP($A146,Min_pix_val_per_plot!$BE$3:$BJ$296,4,FALSE)),0,IF(OR(VLOOKUP($A146,Min_pix_val_per_plot!$BE$3:$BJ$296,4,FALSE)=0,VLOOKUP($A146,Min_pix_val_per_plot!$BE$3:$BJ$296,5,FALSE)=0,VLOOKUP($A146,Min_pix_val_per_plot!$BE$3:$BJ$296,6,FALSE)=0),0,IF(VLOOKUP($A146,Min_pix_val_per_plot!$BE$3:$BJ$296,2,FALSE)&lt;1200,0,1)))</f>
        <v>0</v>
      </c>
      <c r="AW146" s="43">
        <f>IF(AV146=1,($R146-Image_corners!Y$3)/Image_corners!Y$2,-99)</f>
        <v>-99</v>
      </c>
      <c r="AX146" s="43">
        <f>IF(AV146=1,($S146-Image_corners!Y$4)/Image_corners!Y$2,-99)</f>
        <v>-99</v>
      </c>
      <c r="AY146" s="43">
        <f>IF(ISNA(VLOOKUP($A146,Min_pix_val_per_plot!$BL$3:$BQ$59,4,FALSE)),0,IF(OR(VLOOKUP($A146,Min_pix_val_per_plot!$BL$3:$BQ$59,4,FALSE)=0,VLOOKUP($A146,Min_pix_val_per_plot!$BL$3:$BQ$59,5,FALSE)=0,VLOOKUP($A146,Min_pix_val_per_plot!$BL$3:$BQ$59,6,FALSE)=0),0,IF(VLOOKUP($A146,Min_pix_val_per_plot!$BL$3:$BQ$59,2,FALSE)&lt;1200,0,1)))</f>
        <v>0</v>
      </c>
      <c r="AZ146" s="43">
        <f>IF(AY146=1,($R146-Image_corners!AB$3)/Image_corners!AB$2,-99)</f>
        <v>-99</v>
      </c>
      <c r="BA146" s="43">
        <f>IF(AY146=1,($S146-Image_corners!AB$4)/Image_corners!AB$2,-99)</f>
        <v>-99</v>
      </c>
      <c r="BB146" s="43">
        <f>IF(ISNA(VLOOKUP($A146,Min_pix_val_per_plot!$BS$3:$BX$82,4,FALSE)),0,IF(OR(VLOOKUP($A146,Min_pix_val_per_plot!$BS$3:$BX$82,4,FALSE)=0,VLOOKUP($A146,Min_pix_val_per_plot!$BS$3:$BX$82,5,FALSE)=0,VLOOKUP($A146,Min_pix_val_per_plot!$BS$3:$BX$82,6,FALSE)=0),0,IF(VLOOKUP($A146,Min_pix_val_per_plot!$BS$3:$BX$82,2,FALSE)&lt;1200,0,1)))</f>
        <v>0</v>
      </c>
      <c r="BC146" s="43">
        <f>IF(BB146=1,($R146-Image_corners!AE$3)/Image_corners!AE$2,-99)</f>
        <v>-99</v>
      </c>
      <c r="BD146" s="43">
        <f>IF(BB146=1,($S146-Image_corners!AE$4)/Image_corners!AE$2,-99)</f>
        <v>-99</v>
      </c>
      <c r="BE146" s="43">
        <f>IF(ISNA(VLOOKUP($A146,Min_pix_val_per_plot!$BZ$3:$CE$66,4,FALSE)),0,IF(OR(VLOOKUP($A146,Min_pix_val_per_plot!$BZ$3:$CE$66,4,FALSE)=0,VLOOKUP($A146,Min_pix_val_per_plot!$BZ$3:$CE$66,5,FALSE)=0,VLOOKUP($A146,Min_pix_val_per_plot!$BZ$3:$CE$66,6,FALSE)=0),0,IF(VLOOKUP($A146,Min_pix_val_per_plot!$BZ$3:$CE$66,2,FALSE)&lt;1200,0,1)))</f>
        <v>0</v>
      </c>
      <c r="BF146" s="43">
        <f>IF(BE146=1,($R146-Image_corners!AH$3)/Image_corners!AH$2,-99)</f>
        <v>-99</v>
      </c>
      <c r="BG146" s="43">
        <f>IF(BE146=1,($S146-Image_corners!AH$4)/Image_corners!AH$2,-99)</f>
        <v>-99</v>
      </c>
    </row>
    <row r="147" spans="1:59">
      <c r="A147" s="36">
        <v>143</v>
      </c>
      <c r="B147" s="36">
        <v>2515292.1600000001</v>
      </c>
      <c r="C147" s="36">
        <v>6860977.4299999997</v>
      </c>
      <c r="D147" s="36">
        <v>194.3753644</v>
      </c>
      <c r="E147" s="36">
        <v>1</v>
      </c>
      <c r="F147" s="36">
        <v>1</v>
      </c>
      <c r="G147" s="36">
        <v>3</v>
      </c>
      <c r="H147" s="39">
        <v>423</v>
      </c>
      <c r="I147" s="39">
        <v>0.39243498817966899</v>
      </c>
      <c r="J147" s="39">
        <v>12.263002319336</v>
      </c>
      <c r="K147" s="39">
        <v>7.94101639922029</v>
      </c>
      <c r="L147" s="39">
        <v>10.726405639648499</v>
      </c>
      <c r="M147" s="39">
        <v>5159</v>
      </c>
      <c r="N147" s="39">
        <v>0.49466950959488298</v>
      </c>
      <c r="O147" s="39">
        <v>12.3630084228516</v>
      </c>
      <c r="P147" s="39">
        <v>7.41399283657507</v>
      </c>
      <c r="Q147" s="39">
        <v>10.2720050048828</v>
      </c>
      <c r="R147" s="41">
        <f t="shared" si="12"/>
        <v>357260.13562786527</v>
      </c>
      <c r="S147" s="41">
        <f t="shared" si="13"/>
        <v>6861039.3813391076</v>
      </c>
      <c r="T147" s="41">
        <f t="shared" si="14"/>
        <v>0.45440063476569925</v>
      </c>
      <c r="U147" s="41">
        <f t="shared" si="15"/>
        <v>-0.102234521415214</v>
      </c>
      <c r="V147" s="41">
        <f t="shared" si="16"/>
        <v>1</v>
      </c>
      <c r="W147" s="41">
        <f t="shared" si="17"/>
        <v>1</v>
      </c>
      <c r="X147" s="43">
        <f>IF(ISNA(VLOOKUP($A147,Min_pix_val_per_plot!$A$3:$F$241,4,FALSE)),0,IF(OR(VLOOKUP($A147,Min_pix_val_per_plot!$A$3:$F$241,4,FALSE)=0,VLOOKUP($A147,Min_pix_val_per_plot!$A$3:$F$241,5,FALSE)=0,VLOOKUP($A147,Min_pix_val_per_plot!$A$3:$F$241,6,FALSE)=0),0,IF(VLOOKUP($A147,Min_pix_val_per_plot!$A$3:$F$241,2,FALSE)&lt;1200,0,1)))</f>
        <v>0</v>
      </c>
      <c r="Y147" s="43">
        <f>IF(X147=1,($R147-Image_corners!A$3)/Image_corners!A$2,-99)</f>
        <v>-99</v>
      </c>
      <c r="Z147" s="43">
        <f>IF(X147=1,($S147-Image_corners!A$4)/Image_corners!A$2,-99)</f>
        <v>-99</v>
      </c>
      <c r="AA147" s="43">
        <f>IF(ISNA(VLOOKUP($A147,Min_pix_val_per_plot!$H$3:$M$299,4,FALSE)),0,IF(OR(VLOOKUP($A147,Min_pix_val_per_plot!$H$3:$M$299,4,FALSE)=0,VLOOKUP($A147,Min_pix_val_per_plot!$H$3:$M$299,5,FALSE)=0,VLOOKUP($A147,Min_pix_val_per_plot!$H$3:$M$299,6,FALSE)=0),0,IF(VLOOKUP($A147,Min_pix_val_per_plot!$H$3:$M$299,2,FALSE)&lt;1200,0,1)))</f>
        <v>0</v>
      </c>
      <c r="AB147" s="43">
        <f>IF(AA147=1,($R147-Image_corners!D$3)/Image_corners!D$2,-99)</f>
        <v>-99</v>
      </c>
      <c r="AC147" s="43">
        <f>IF(AA147=1,($S147-Image_corners!D$4)/Image_corners!D$2,-99)</f>
        <v>-99</v>
      </c>
      <c r="AD147" s="43">
        <f>IF(ISNA(VLOOKUP($A147,Min_pix_val_per_plot!$O$3:$T$327,4,FALSE)),0,IF(OR(VLOOKUP($A147,Min_pix_val_per_plot!$O$3:$T$327,4,FALSE)=0,VLOOKUP($A147,Min_pix_val_per_plot!$O$3:$T$327,5,FALSE)=0,VLOOKUP($A147,Min_pix_val_per_plot!$O$3:$T$327,6,FALSE)=0),0,IF(VLOOKUP($A147,Min_pix_val_per_plot!$O$3:$T$327,2,FALSE)&lt;1200,0,1)))</f>
        <v>0</v>
      </c>
      <c r="AE147" s="43">
        <f>IF(AD147=1,($R147-Image_corners!G$3)/Image_corners!G$2,-99)</f>
        <v>-99</v>
      </c>
      <c r="AF147" s="43">
        <f>IF(AD147=1,($S147-Image_corners!G$4)/Image_corners!G$2,-99)</f>
        <v>-99</v>
      </c>
      <c r="AG147" s="43">
        <f>IF(ISNA(VLOOKUP($A147,Min_pix_val_per_plot!$V$3:$AA$335,4,FALSE)),0,IF(OR(VLOOKUP($A147,Min_pix_val_per_plot!$V$3:$AA$335,4,FALSE)=0,VLOOKUP($A147,Min_pix_val_per_plot!$V$3:$AA$335,5,FALSE)=0,VLOOKUP($A147,Min_pix_val_per_plot!$V$3:$AA$335,6,FALSE)=0),0,IF(VLOOKUP($A147,Min_pix_val_per_plot!$V$3:$AA$335,2,FALSE)&lt;1200,0,1)))</f>
        <v>0</v>
      </c>
      <c r="AH147" s="43">
        <f>IF(AG147=1,($R147-Image_corners!J$3)/Image_corners!J$2,-99)</f>
        <v>-99</v>
      </c>
      <c r="AI147" s="43">
        <f>IF(AG147=1,($S147-Image_corners!J$4)/Image_corners!J$2,-99)</f>
        <v>-99</v>
      </c>
      <c r="AJ147" s="43">
        <f>IF(ISNA(VLOOKUP($A147,Min_pix_val_per_plot!$AC$3:$AH$345,4,FALSE)),0,IF(OR(VLOOKUP($A147,Min_pix_val_per_plot!$AC$3:$AH$345,4,FALSE)=0,VLOOKUP($A147,Min_pix_val_per_plot!$AC$3:$AH$345,5,FALSE)=0,VLOOKUP($A147,Min_pix_val_per_plot!$AC$3:$AH$345,6,FALSE)=0),0,IF(VLOOKUP($A147,Min_pix_val_per_plot!$AC$3:$AH$345,2,FALSE)&lt;1200,0,1)))</f>
        <v>0</v>
      </c>
      <c r="AK147" s="43">
        <f>IF(AJ147=1,($R147-Image_corners!M$3)/Image_corners!M$2,-99)</f>
        <v>-99</v>
      </c>
      <c r="AL147" s="43">
        <f>IF(AJ147=1,($S147-Image_corners!M$4)/Image_corners!M$2,-99)</f>
        <v>-99</v>
      </c>
      <c r="AM147" s="43">
        <f>IF(ISNA(VLOOKUP($A147,Min_pix_val_per_plot!$AJ$3:$AO$325,4,FALSE)),0,IF(OR(VLOOKUP($A147,Min_pix_val_per_plot!$AJ$3:$AO$325,4,FALSE)=0,VLOOKUP($A147,Min_pix_val_per_plot!$AJ$3:$AO$325,5,FALSE)=0,VLOOKUP($A147,Min_pix_val_per_plot!$AJ$3:$AO$325,6,FALSE)=0),0,IF(VLOOKUP($A147,Min_pix_val_per_plot!$AJ$3:$AO$325,2,FALSE)&lt;1200,0,1)))</f>
        <v>0</v>
      </c>
      <c r="AN147" s="43">
        <f>IF(AM147=1,($R147-Image_corners!P$3)/Image_corners!P$2,-99)</f>
        <v>-99</v>
      </c>
      <c r="AO147" s="43">
        <f>IF(AM147=1,($S147-Image_corners!P$4)/Image_corners!P$2,-99)</f>
        <v>-99</v>
      </c>
      <c r="AP147" s="43">
        <f>IF(ISNA(VLOOKUP($A147,Min_pix_val_per_plot!$AQ$3:$AV$386,4,FALSE)),0,IF(OR(VLOOKUP($A147,Min_pix_val_per_plot!$AQ$3:$AV$386,4,FALSE)=0,VLOOKUP($A147,Min_pix_val_per_plot!$AQ$3:$AV$386,5,FALSE)=0,VLOOKUP($A147,Min_pix_val_per_plot!$AQ$3:$AV$386,6,FALSE)=0),0,IF(VLOOKUP($A147,Min_pix_val_per_plot!$AQ$3:$AV$386,2,FALSE)&lt;1200,0,1)))</f>
        <v>0</v>
      </c>
      <c r="AQ147" s="43">
        <f>IF(AP147=1,($R147-Image_corners!S$3)/Image_corners!S$2,-99)</f>
        <v>-99</v>
      </c>
      <c r="AR147" s="43">
        <f>IF(AP147=1,($S147-Image_corners!S$4)/Image_corners!S$2,-99)</f>
        <v>-99</v>
      </c>
      <c r="AS147" s="43">
        <f>IF(ISNA(VLOOKUP($A147,Min_pix_val_per_plot!$AX$3:$BC$331,4,FALSE)),0,IF(OR(VLOOKUP($A147,Min_pix_val_per_plot!$AX$3:$BC$331,4,FALSE)=0,VLOOKUP($A147,Min_pix_val_per_plot!$AX$3:$BC$331,5,FALSE)=0,VLOOKUP($A147,Min_pix_val_per_plot!$AX$3:$BC$331,6,FALSE)=0),0,IF(VLOOKUP($A147,Min_pix_val_per_plot!$AX$3:$BC$331,2,FALSE)&lt;1200,0,1)))</f>
        <v>1</v>
      </c>
      <c r="AT147" s="43">
        <f>IF(AS147=1,($R147-Image_corners!V$3)/Image_corners!V$2,-99)</f>
        <v>2510.7712557305349</v>
      </c>
      <c r="AU147" s="43">
        <f>IF(AS147=1,($S147-Image_corners!V$4)/Image_corners!V$2,-99)</f>
        <v>-2369.7373217847198</v>
      </c>
      <c r="AV147" s="43">
        <f>IF(ISNA(VLOOKUP($A147,Min_pix_val_per_plot!$BE$3:$BJ$296,4,FALSE)),0,IF(OR(VLOOKUP($A147,Min_pix_val_per_plot!$BE$3:$BJ$296,4,FALSE)=0,VLOOKUP($A147,Min_pix_val_per_plot!$BE$3:$BJ$296,5,FALSE)=0,VLOOKUP($A147,Min_pix_val_per_plot!$BE$3:$BJ$296,6,FALSE)=0),0,IF(VLOOKUP($A147,Min_pix_val_per_plot!$BE$3:$BJ$296,2,FALSE)&lt;1200,0,1)))</f>
        <v>1</v>
      </c>
      <c r="AW147" s="43">
        <f>IF(AV147=1,($R147-Image_corners!Y$3)/Image_corners!Y$2,-99)</f>
        <v>2510.7712557305349</v>
      </c>
      <c r="AX147" s="43">
        <f>IF(AV147=1,($S147-Image_corners!Y$4)/Image_corners!Y$2,-99)</f>
        <v>-2219.7373217847198</v>
      </c>
      <c r="AY147" s="43">
        <f>IF(ISNA(VLOOKUP($A147,Min_pix_val_per_plot!$BL$3:$BQ$59,4,FALSE)),0,IF(OR(VLOOKUP($A147,Min_pix_val_per_plot!$BL$3:$BQ$59,4,FALSE)=0,VLOOKUP($A147,Min_pix_val_per_plot!$BL$3:$BQ$59,5,FALSE)=0,VLOOKUP($A147,Min_pix_val_per_plot!$BL$3:$BQ$59,6,FALSE)=0),0,IF(VLOOKUP($A147,Min_pix_val_per_plot!$BL$3:$BQ$59,2,FALSE)&lt;1200,0,1)))</f>
        <v>0</v>
      </c>
      <c r="AZ147" s="43">
        <f>IF(AY147=1,($R147-Image_corners!AB$3)/Image_corners!AB$2,-99)</f>
        <v>-99</v>
      </c>
      <c r="BA147" s="43">
        <f>IF(AY147=1,($S147-Image_corners!AB$4)/Image_corners!AB$2,-99)</f>
        <v>-99</v>
      </c>
      <c r="BB147" s="43">
        <f>IF(ISNA(VLOOKUP($A147,Min_pix_val_per_plot!$BS$3:$BX$82,4,FALSE)),0,IF(OR(VLOOKUP($A147,Min_pix_val_per_plot!$BS$3:$BX$82,4,FALSE)=0,VLOOKUP($A147,Min_pix_val_per_plot!$BS$3:$BX$82,5,FALSE)=0,VLOOKUP($A147,Min_pix_val_per_plot!$BS$3:$BX$82,6,FALSE)=0),0,IF(VLOOKUP($A147,Min_pix_val_per_plot!$BS$3:$BX$82,2,FALSE)&lt;1200,0,1)))</f>
        <v>0</v>
      </c>
      <c r="BC147" s="43">
        <f>IF(BB147=1,($R147-Image_corners!AE$3)/Image_corners!AE$2,-99)</f>
        <v>-99</v>
      </c>
      <c r="BD147" s="43">
        <f>IF(BB147=1,($S147-Image_corners!AE$4)/Image_corners!AE$2,-99)</f>
        <v>-99</v>
      </c>
      <c r="BE147" s="43">
        <f>IF(ISNA(VLOOKUP($A147,Min_pix_val_per_plot!$BZ$3:$CE$66,4,FALSE)),0,IF(OR(VLOOKUP($A147,Min_pix_val_per_plot!$BZ$3:$CE$66,4,FALSE)=0,VLOOKUP($A147,Min_pix_val_per_plot!$BZ$3:$CE$66,5,FALSE)=0,VLOOKUP($A147,Min_pix_val_per_plot!$BZ$3:$CE$66,6,FALSE)=0),0,IF(VLOOKUP($A147,Min_pix_val_per_plot!$BZ$3:$CE$66,2,FALSE)&lt;1200,0,1)))</f>
        <v>0</v>
      </c>
      <c r="BF147" s="43">
        <f>IF(BE147=1,($R147-Image_corners!AH$3)/Image_corners!AH$2,-99)</f>
        <v>-99</v>
      </c>
      <c r="BG147" s="43">
        <f>IF(BE147=1,($S147-Image_corners!AH$4)/Image_corners!AH$2,-99)</f>
        <v>-99</v>
      </c>
    </row>
    <row r="148" spans="1:59">
      <c r="A148" s="36">
        <v>144</v>
      </c>
      <c r="B148" s="36">
        <v>2515241.8859999999</v>
      </c>
      <c r="C148" s="36">
        <v>6861051.6859999998</v>
      </c>
      <c r="D148" s="36">
        <v>202.87844419999999</v>
      </c>
      <c r="E148" s="36">
        <v>1</v>
      </c>
      <c r="F148" s="36">
        <v>0</v>
      </c>
      <c r="G148" s="36">
        <v>2</v>
      </c>
      <c r="H148" s="39">
        <v>487</v>
      </c>
      <c r="I148" s="39">
        <v>0.33470225872689902</v>
      </c>
      <c r="J148" s="39">
        <v>18.5480059814453</v>
      </c>
      <c r="K148" s="39">
        <v>12.1170756436572</v>
      </c>
      <c r="L148" s="39">
        <v>15.973957366943401</v>
      </c>
      <c r="M148" s="39">
        <v>8952</v>
      </c>
      <c r="N148" s="39">
        <v>0.45397676496872202</v>
      </c>
      <c r="O148" s="39">
        <v>18.2300128173828</v>
      </c>
      <c r="P148" s="39">
        <v>11.1643873659874</v>
      </c>
      <c r="Q148" s="39">
        <v>15.2970141601563</v>
      </c>
      <c r="R148" s="41">
        <f t="shared" si="12"/>
        <v>357213.34820404142</v>
      </c>
      <c r="S148" s="41">
        <f t="shared" si="13"/>
        <v>6861115.8659408987</v>
      </c>
      <c r="T148" s="41">
        <f t="shared" si="14"/>
        <v>0.67694320678710085</v>
      </c>
      <c r="U148" s="41">
        <f t="shared" si="15"/>
        <v>-0.11927450624182301</v>
      </c>
      <c r="V148" s="41">
        <f t="shared" si="16"/>
        <v>1</v>
      </c>
      <c r="W148" s="41">
        <f t="shared" si="17"/>
        <v>1</v>
      </c>
      <c r="X148" s="43">
        <f>IF(ISNA(VLOOKUP($A148,Min_pix_val_per_plot!$A$3:$F$241,4,FALSE)),0,IF(OR(VLOOKUP($A148,Min_pix_val_per_plot!$A$3:$F$241,4,FALSE)=0,VLOOKUP($A148,Min_pix_val_per_plot!$A$3:$F$241,5,FALSE)=0,VLOOKUP($A148,Min_pix_val_per_plot!$A$3:$F$241,6,FALSE)=0),0,IF(VLOOKUP($A148,Min_pix_val_per_plot!$A$3:$F$241,2,FALSE)&lt;1200,0,1)))</f>
        <v>0</v>
      </c>
      <c r="Y148" s="43">
        <f>IF(X148=1,($R148-Image_corners!A$3)/Image_corners!A$2,-99)</f>
        <v>-99</v>
      </c>
      <c r="Z148" s="43">
        <f>IF(X148=1,($S148-Image_corners!A$4)/Image_corners!A$2,-99)</f>
        <v>-99</v>
      </c>
      <c r="AA148" s="43">
        <f>IF(ISNA(VLOOKUP($A148,Min_pix_val_per_plot!$H$3:$M$299,4,FALSE)),0,IF(OR(VLOOKUP($A148,Min_pix_val_per_plot!$H$3:$M$299,4,FALSE)=0,VLOOKUP($A148,Min_pix_val_per_plot!$H$3:$M$299,5,FALSE)=0,VLOOKUP($A148,Min_pix_val_per_plot!$H$3:$M$299,6,FALSE)=0),0,IF(VLOOKUP($A148,Min_pix_val_per_plot!$H$3:$M$299,2,FALSE)&lt;1200,0,1)))</f>
        <v>0</v>
      </c>
      <c r="AB148" s="43">
        <f>IF(AA148=1,($R148-Image_corners!D$3)/Image_corners!D$2,-99)</f>
        <v>-99</v>
      </c>
      <c r="AC148" s="43">
        <f>IF(AA148=1,($S148-Image_corners!D$4)/Image_corners!D$2,-99)</f>
        <v>-99</v>
      </c>
      <c r="AD148" s="43">
        <f>IF(ISNA(VLOOKUP($A148,Min_pix_val_per_plot!$O$3:$T$327,4,FALSE)),0,IF(OR(VLOOKUP($A148,Min_pix_val_per_plot!$O$3:$T$327,4,FALSE)=0,VLOOKUP($A148,Min_pix_val_per_plot!$O$3:$T$327,5,FALSE)=0,VLOOKUP($A148,Min_pix_val_per_plot!$O$3:$T$327,6,FALSE)=0),0,IF(VLOOKUP($A148,Min_pix_val_per_plot!$O$3:$T$327,2,FALSE)&lt;1200,0,1)))</f>
        <v>0</v>
      </c>
      <c r="AE148" s="43">
        <f>IF(AD148=1,($R148-Image_corners!G$3)/Image_corners!G$2,-99)</f>
        <v>-99</v>
      </c>
      <c r="AF148" s="43">
        <f>IF(AD148=1,($S148-Image_corners!G$4)/Image_corners!G$2,-99)</f>
        <v>-99</v>
      </c>
      <c r="AG148" s="43">
        <f>IF(ISNA(VLOOKUP($A148,Min_pix_val_per_plot!$V$3:$AA$335,4,FALSE)),0,IF(OR(VLOOKUP($A148,Min_pix_val_per_plot!$V$3:$AA$335,4,FALSE)=0,VLOOKUP($A148,Min_pix_val_per_plot!$V$3:$AA$335,5,FALSE)=0,VLOOKUP($A148,Min_pix_val_per_plot!$V$3:$AA$335,6,FALSE)=0),0,IF(VLOOKUP($A148,Min_pix_val_per_plot!$V$3:$AA$335,2,FALSE)&lt;1200,0,1)))</f>
        <v>0</v>
      </c>
      <c r="AH148" s="43">
        <f>IF(AG148=1,($R148-Image_corners!J$3)/Image_corners!J$2,-99)</f>
        <v>-99</v>
      </c>
      <c r="AI148" s="43">
        <f>IF(AG148=1,($S148-Image_corners!J$4)/Image_corners!J$2,-99)</f>
        <v>-99</v>
      </c>
      <c r="AJ148" s="43">
        <f>IF(ISNA(VLOOKUP($A148,Min_pix_val_per_plot!$AC$3:$AH$345,4,FALSE)),0,IF(OR(VLOOKUP($A148,Min_pix_val_per_plot!$AC$3:$AH$345,4,FALSE)=0,VLOOKUP($A148,Min_pix_val_per_plot!$AC$3:$AH$345,5,FALSE)=0,VLOOKUP($A148,Min_pix_val_per_plot!$AC$3:$AH$345,6,FALSE)=0),0,IF(VLOOKUP($A148,Min_pix_val_per_plot!$AC$3:$AH$345,2,FALSE)&lt;1200,0,1)))</f>
        <v>0</v>
      </c>
      <c r="AK148" s="43">
        <f>IF(AJ148=1,($R148-Image_corners!M$3)/Image_corners!M$2,-99)</f>
        <v>-99</v>
      </c>
      <c r="AL148" s="43">
        <f>IF(AJ148=1,($S148-Image_corners!M$4)/Image_corners!M$2,-99)</f>
        <v>-99</v>
      </c>
      <c r="AM148" s="43">
        <f>IF(ISNA(VLOOKUP($A148,Min_pix_val_per_plot!$AJ$3:$AO$325,4,FALSE)),0,IF(OR(VLOOKUP($A148,Min_pix_val_per_plot!$AJ$3:$AO$325,4,FALSE)=0,VLOOKUP($A148,Min_pix_val_per_plot!$AJ$3:$AO$325,5,FALSE)=0,VLOOKUP($A148,Min_pix_val_per_plot!$AJ$3:$AO$325,6,FALSE)=0),0,IF(VLOOKUP($A148,Min_pix_val_per_plot!$AJ$3:$AO$325,2,FALSE)&lt;1200,0,1)))</f>
        <v>0</v>
      </c>
      <c r="AN148" s="43">
        <f>IF(AM148=1,($R148-Image_corners!P$3)/Image_corners!P$2,-99)</f>
        <v>-99</v>
      </c>
      <c r="AO148" s="43">
        <f>IF(AM148=1,($S148-Image_corners!P$4)/Image_corners!P$2,-99)</f>
        <v>-99</v>
      </c>
      <c r="AP148" s="43">
        <f>IF(ISNA(VLOOKUP($A148,Min_pix_val_per_plot!$AQ$3:$AV$386,4,FALSE)),0,IF(OR(VLOOKUP($A148,Min_pix_val_per_plot!$AQ$3:$AV$386,4,FALSE)=0,VLOOKUP($A148,Min_pix_val_per_plot!$AQ$3:$AV$386,5,FALSE)=0,VLOOKUP($A148,Min_pix_val_per_plot!$AQ$3:$AV$386,6,FALSE)=0),0,IF(VLOOKUP($A148,Min_pix_val_per_plot!$AQ$3:$AV$386,2,FALSE)&lt;1200,0,1)))</f>
        <v>0</v>
      </c>
      <c r="AQ148" s="43">
        <f>IF(AP148=1,($R148-Image_corners!S$3)/Image_corners!S$2,-99)</f>
        <v>-99</v>
      </c>
      <c r="AR148" s="43">
        <f>IF(AP148=1,($S148-Image_corners!S$4)/Image_corners!S$2,-99)</f>
        <v>-99</v>
      </c>
      <c r="AS148" s="43">
        <f>IF(ISNA(VLOOKUP($A148,Min_pix_val_per_plot!$AX$3:$BC$331,4,FALSE)),0,IF(OR(VLOOKUP($A148,Min_pix_val_per_plot!$AX$3:$BC$331,4,FALSE)=0,VLOOKUP($A148,Min_pix_val_per_plot!$AX$3:$BC$331,5,FALSE)=0,VLOOKUP($A148,Min_pix_val_per_plot!$AX$3:$BC$331,6,FALSE)=0),0,IF(VLOOKUP($A148,Min_pix_val_per_plot!$AX$3:$BC$331,2,FALSE)&lt;1200,0,1)))</f>
        <v>1</v>
      </c>
      <c r="AT148" s="43">
        <f>IF(AS148=1,($R148-Image_corners!V$3)/Image_corners!V$2,-99)</f>
        <v>2417.1964080828475</v>
      </c>
      <c r="AU148" s="43">
        <f>IF(AS148=1,($S148-Image_corners!V$4)/Image_corners!V$2,-99)</f>
        <v>-2216.7681182026863</v>
      </c>
      <c r="AV148" s="43">
        <f>IF(ISNA(VLOOKUP($A148,Min_pix_val_per_plot!$BE$3:$BJ$296,4,FALSE)),0,IF(OR(VLOOKUP($A148,Min_pix_val_per_plot!$BE$3:$BJ$296,4,FALSE)=0,VLOOKUP($A148,Min_pix_val_per_plot!$BE$3:$BJ$296,5,FALSE)=0,VLOOKUP($A148,Min_pix_val_per_plot!$BE$3:$BJ$296,6,FALSE)=0),0,IF(VLOOKUP($A148,Min_pix_val_per_plot!$BE$3:$BJ$296,2,FALSE)&lt;1200,0,1)))</f>
        <v>1</v>
      </c>
      <c r="AW148" s="43">
        <f>IF(AV148=1,($R148-Image_corners!Y$3)/Image_corners!Y$2,-99)</f>
        <v>2417.1964080828475</v>
      </c>
      <c r="AX148" s="43">
        <f>IF(AV148=1,($S148-Image_corners!Y$4)/Image_corners!Y$2,-99)</f>
        <v>-2066.7681182026863</v>
      </c>
      <c r="AY148" s="43">
        <f>IF(ISNA(VLOOKUP($A148,Min_pix_val_per_plot!$BL$3:$BQ$59,4,FALSE)),0,IF(OR(VLOOKUP($A148,Min_pix_val_per_plot!$BL$3:$BQ$59,4,FALSE)=0,VLOOKUP($A148,Min_pix_val_per_plot!$BL$3:$BQ$59,5,FALSE)=0,VLOOKUP($A148,Min_pix_val_per_plot!$BL$3:$BQ$59,6,FALSE)=0),0,IF(VLOOKUP($A148,Min_pix_val_per_plot!$BL$3:$BQ$59,2,FALSE)&lt;1200,0,1)))</f>
        <v>0</v>
      </c>
      <c r="AZ148" s="43">
        <f>IF(AY148=1,($R148-Image_corners!AB$3)/Image_corners!AB$2,-99)</f>
        <v>-99</v>
      </c>
      <c r="BA148" s="43">
        <f>IF(AY148=1,($S148-Image_corners!AB$4)/Image_corners!AB$2,-99)</f>
        <v>-99</v>
      </c>
      <c r="BB148" s="43">
        <f>IF(ISNA(VLOOKUP($A148,Min_pix_val_per_plot!$BS$3:$BX$82,4,FALSE)),0,IF(OR(VLOOKUP($A148,Min_pix_val_per_plot!$BS$3:$BX$82,4,FALSE)=0,VLOOKUP($A148,Min_pix_val_per_plot!$BS$3:$BX$82,5,FALSE)=0,VLOOKUP($A148,Min_pix_val_per_plot!$BS$3:$BX$82,6,FALSE)=0),0,IF(VLOOKUP($A148,Min_pix_val_per_plot!$BS$3:$BX$82,2,FALSE)&lt;1200,0,1)))</f>
        <v>0</v>
      </c>
      <c r="BC148" s="43">
        <f>IF(BB148=1,($R148-Image_corners!AE$3)/Image_corners!AE$2,-99)</f>
        <v>-99</v>
      </c>
      <c r="BD148" s="43">
        <f>IF(BB148=1,($S148-Image_corners!AE$4)/Image_corners!AE$2,-99)</f>
        <v>-99</v>
      </c>
      <c r="BE148" s="43">
        <f>IF(ISNA(VLOOKUP($A148,Min_pix_val_per_plot!$BZ$3:$CE$66,4,FALSE)),0,IF(OR(VLOOKUP($A148,Min_pix_val_per_plot!$BZ$3:$CE$66,4,FALSE)=0,VLOOKUP($A148,Min_pix_val_per_plot!$BZ$3:$CE$66,5,FALSE)=0,VLOOKUP($A148,Min_pix_val_per_plot!$BZ$3:$CE$66,6,FALSE)=0),0,IF(VLOOKUP($A148,Min_pix_val_per_plot!$BZ$3:$CE$66,2,FALSE)&lt;1200,0,1)))</f>
        <v>0</v>
      </c>
      <c r="BF148" s="43">
        <f>IF(BE148=1,($R148-Image_corners!AH$3)/Image_corners!AH$2,-99)</f>
        <v>-99</v>
      </c>
      <c r="BG148" s="43">
        <f>IF(BE148=1,($S148-Image_corners!AH$4)/Image_corners!AH$2,-99)</f>
        <v>-99</v>
      </c>
    </row>
    <row r="149" spans="1:59">
      <c r="A149" s="36">
        <v>145</v>
      </c>
      <c r="B149" s="36">
        <v>2515252.6889999998</v>
      </c>
      <c r="C149" s="36">
        <v>6861155.5039999997</v>
      </c>
      <c r="D149" s="36">
        <v>199.6486898</v>
      </c>
      <c r="E149" s="36">
        <v>1</v>
      </c>
      <c r="F149" s="36">
        <v>0</v>
      </c>
      <c r="G149" s="36">
        <v>2</v>
      </c>
      <c r="H149" s="39">
        <v>461</v>
      </c>
      <c r="I149" s="39">
        <v>0.35140997830802601</v>
      </c>
      <c r="J149" s="39">
        <v>19.017015380859402</v>
      </c>
      <c r="K149" s="39">
        <v>12.3836627503462</v>
      </c>
      <c r="L149" s="39">
        <v>17.083706970214902</v>
      </c>
      <c r="M149" s="39">
        <v>5729</v>
      </c>
      <c r="N149" s="39">
        <v>0.42712515273171597</v>
      </c>
      <c r="O149" s="39">
        <v>18.810014648437502</v>
      </c>
      <c r="P149" s="39">
        <v>11.919136121007201</v>
      </c>
      <c r="Q149" s="39">
        <v>16.432950134277402</v>
      </c>
      <c r="R149" s="41">
        <f t="shared" si="12"/>
        <v>357228.92687109631</v>
      </c>
      <c r="S149" s="41">
        <f t="shared" si="13"/>
        <v>6861219.0583305424</v>
      </c>
      <c r="T149" s="41">
        <f t="shared" si="14"/>
        <v>0.6507568359375</v>
      </c>
      <c r="U149" s="41">
        <f t="shared" si="15"/>
        <v>-7.5715174423689968E-2</v>
      </c>
      <c r="V149" s="41">
        <f t="shared" si="16"/>
        <v>1</v>
      </c>
      <c r="W149" s="41">
        <f t="shared" si="17"/>
        <v>1</v>
      </c>
      <c r="X149" s="43">
        <f>IF(ISNA(VLOOKUP($A149,Min_pix_val_per_plot!$A$3:$F$241,4,FALSE)),0,IF(OR(VLOOKUP($A149,Min_pix_val_per_plot!$A$3:$F$241,4,FALSE)=0,VLOOKUP($A149,Min_pix_val_per_plot!$A$3:$F$241,5,FALSE)=0,VLOOKUP($A149,Min_pix_val_per_plot!$A$3:$F$241,6,FALSE)=0),0,IF(VLOOKUP($A149,Min_pix_val_per_plot!$A$3:$F$241,2,FALSE)&lt;1200,0,1)))</f>
        <v>0</v>
      </c>
      <c r="Y149" s="43">
        <f>IF(X149=1,($R149-Image_corners!A$3)/Image_corners!A$2,-99)</f>
        <v>-99</v>
      </c>
      <c r="Z149" s="43">
        <f>IF(X149=1,($S149-Image_corners!A$4)/Image_corners!A$2,-99)</f>
        <v>-99</v>
      </c>
      <c r="AA149" s="43">
        <f>IF(ISNA(VLOOKUP($A149,Min_pix_val_per_plot!$H$3:$M$299,4,FALSE)),0,IF(OR(VLOOKUP($A149,Min_pix_val_per_plot!$H$3:$M$299,4,FALSE)=0,VLOOKUP($A149,Min_pix_val_per_plot!$H$3:$M$299,5,FALSE)=0,VLOOKUP($A149,Min_pix_val_per_plot!$H$3:$M$299,6,FALSE)=0),0,IF(VLOOKUP($A149,Min_pix_val_per_plot!$H$3:$M$299,2,FALSE)&lt;1200,0,1)))</f>
        <v>0</v>
      </c>
      <c r="AB149" s="43">
        <f>IF(AA149=1,($R149-Image_corners!D$3)/Image_corners!D$2,-99)</f>
        <v>-99</v>
      </c>
      <c r="AC149" s="43">
        <f>IF(AA149=1,($S149-Image_corners!D$4)/Image_corners!D$2,-99)</f>
        <v>-99</v>
      </c>
      <c r="AD149" s="43">
        <f>IF(ISNA(VLOOKUP($A149,Min_pix_val_per_plot!$O$3:$T$327,4,FALSE)),0,IF(OR(VLOOKUP($A149,Min_pix_val_per_plot!$O$3:$T$327,4,FALSE)=0,VLOOKUP($A149,Min_pix_val_per_plot!$O$3:$T$327,5,FALSE)=0,VLOOKUP($A149,Min_pix_val_per_plot!$O$3:$T$327,6,FALSE)=0),0,IF(VLOOKUP($A149,Min_pix_val_per_plot!$O$3:$T$327,2,FALSE)&lt;1200,0,1)))</f>
        <v>0</v>
      </c>
      <c r="AE149" s="43">
        <f>IF(AD149=1,($R149-Image_corners!G$3)/Image_corners!G$2,-99)</f>
        <v>-99</v>
      </c>
      <c r="AF149" s="43">
        <f>IF(AD149=1,($S149-Image_corners!G$4)/Image_corners!G$2,-99)</f>
        <v>-99</v>
      </c>
      <c r="AG149" s="43">
        <f>IF(ISNA(VLOOKUP($A149,Min_pix_val_per_plot!$V$3:$AA$335,4,FALSE)),0,IF(OR(VLOOKUP($A149,Min_pix_val_per_plot!$V$3:$AA$335,4,FALSE)=0,VLOOKUP($A149,Min_pix_val_per_plot!$V$3:$AA$335,5,FALSE)=0,VLOOKUP($A149,Min_pix_val_per_plot!$V$3:$AA$335,6,FALSE)=0),0,IF(VLOOKUP($A149,Min_pix_val_per_plot!$V$3:$AA$335,2,FALSE)&lt;1200,0,1)))</f>
        <v>0</v>
      </c>
      <c r="AH149" s="43">
        <f>IF(AG149=1,($R149-Image_corners!J$3)/Image_corners!J$2,-99)</f>
        <v>-99</v>
      </c>
      <c r="AI149" s="43">
        <f>IF(AG149=1,($S149-Image_corners!J$4)/Image_corners!J$2,-99)</f>
        <v>-99</v>
      </c>
      <c r="AJ149" s="43">
        <f>IF(ISNA(VLOOKUP($A149,Min_pix_val_per_plot!$AC$3:$AH$345,4,FALSE)),0,IF(OR(VLOOKUP($A149,Min_pix_val_per_plot!$AC$3:$AH$345,4,FALSE)=0,VLOOKUP($A149,Min_pix_val_per_plot!$AC$3:$AH$345,5,FALSE)=0,VLOOKUP($A149,Min_pix_val_per_plot!$AC$3:$AH$345,6,FALSE)=0),0,IF(VLOOKUP($A149,Min_pix_val_per_plot!$AC$3:$AH$345,2,FALSE)&lt;1200,0,1)))</f>
        <v>0</v>
      </c>
      <c r="AK149" s="43">
        <f>IF(AJ149=1,($R149-Image_corners!M$3)/Image_corners!M$2,-99)</f>
        <v>-99</v>
      </c>
      <c r="AL149" s="43">
        <f>IF(AJ149=1,($S149-Image_corners!M$4)/Image_corners!M$2,-99)</f>
        <v>-99</v>
      </c>
      <c r="AM149" s="43">
        <f>IF(ISNA(VLOOKUP($A149,Min_pix_val_per_plot!$AJ$3:$AO$325,4,FALSE)),0,IF(OR(VLOOKUP($A149,Min_pix_val_per_plot!$AJ$3:$AO$325,4,FALSE)=0,VLOOKUP($A149,Min_pix_val_per_plot!$AJ$3:$AO$325,5,FALSE)=0,VLOOKUP($A149,Min_pix_val_per_plot!$AJ$3:$AO$325,6,FALSE)=0),0,IF(VLOOKUP($A149,Min_pix_val_per_plot!$AJ$3:$AO$325,2,FALSE)&lt;1200,0,1)))</f>
        <v>0</v>
      </c>
      <c r="AN149" s="43">
        <f>IF(AM149=1,($R149-Image_corners!P$3)/Image_corners!P$2,-99)</f>
        <v>-99</v>
      </c>
      <c r="AO149" s="43">
        <f>IF(AM149=1,($S149-Image_corners!P$4)/Image_corners!P$2,-99)</f>
        <v>-99</v>
      </c>
      <c r="AP149" s="43">
        <f>IF(ISNA(VLOOKUP($A149,Min_pix_val_per_plot!$AQ$3:$AV$386,4,FALSE)),0,IF(OR(VLOOKUP($A149,Min_pix_val_per_plot!$AQ$3:$AV$386,4,FALSE)=0,VLOOKUP($A149,Min_pix_val_per_plot!$AQ$3:$AV$386,5,FALSE)=0,VLOOKUP($A149,Min_pix_val_per_plot!$AQ$3:$AV$386,6,FALSE)=0),0,IF(VLOOKUP($A149,Min_pix_val_per_plot!$AQ$3:$AV$386,2,FALSE)&lt;1200,0,1)))</f>
        <v>0</v>
      </c>
      <c r="AQ149" s="43">
        <f>IF(AP149=1,($R149-Image_corners!S$3)/Image_corners!S$2,-99)</f>
        <v>-99</v>
      </c>
      <c r="AR149" s="43">
        <f>IF(AP149=1,($S149-Image_corners!S$4)/Image_corners!S$2,-99)</f>
        <v>-99</v>
      </c>
      <c r="AS149" s="43">
        <f>IF(ISNA(VLOOKUP($A149,Min_pix_val_per_plot!$AX$3:$BC$331,4,FALSE)),0,IF(OR(VLOOKUP($A149,Min_pix_val_per_plot!$AX$3:$BC$331,4,FALSE)=0,VLOOKUP($A149,Min_pix_val_per_plot!$AX$3:$BC$331,5,FALSE)=0,VLOOKUP($A149,Min_pix_val_per_plot!$AX$3:$BC$331,6,FALSE)=0),0,IF(VLOOKUP($A149,Min_pix_val_per_plot!$AX$3:$BC$331,2,FALSE)&lt;1200,0,1)))</f>
        <v>0</v>
      </c>
      <c r="AT149" s="43">
        <f>IF(AS149=1,($R149-Image_corners!V$3)/Image_corners!V$2,-99)</f>
        <v>-99</v>
      </c>
      <c r="AU149" s="43">
        <f>IF(AS149=1,($S149-Image_corners!V$4)/Image_corners!V$2,-99)</f>
        <v>-99</v>
      </c>
      <c r="AV149" s="43">
        <f>IF(ISNA(VLOOKUP($A149,Min_pix_val_per_plot!$BE$3:$BJ$296,4,FALSE)),0,IF(OR(VLOOKUP($A149,Min_pix_val_per_plot!$BE$3:$BJ$296,4,FALSE)=0,VLOOKUP($A149,Min_pix_val_per_plot!$BE$3:$BJ$296,5,FALSE)=0,VLOOKUP($A149,Min_pix_val_per_plot!$BE$3:$BJ$296,6,FALSE)=0),0,IF(VLOOKUP($A149,Min_pix_val_per_plot!$BE$3:$BJ$296,2,FALSE)&lt;1200,0,1)))</f>
        <v>1</v>
      </c>
      <c r="AW149" s="43">
        <f>IF(AV149=1,($R149-Image_corners!Y$3)/Image_corners!Y$2,-99)</f>
        <v>2448.3537421926158</v>
      </c>
      <c r="AX149" s="43">
        <f>IF(AV149=1,($S149-Image_corners!Y$4)/Image_corners!Y$2,-99)</f>
        <v>-1860.3833389151841</v>
      </c>
      <c r="AY149" s="43">
        <f>IF(ISNA(VLOOKUP($A149,Min_pix_val_per_plot!$BL$3:$BQ$59,4,FALSE)),0,IF(OR(VLOOKUP($A149,Min_pix_val_per_plot!$BL$3:$BQ$59,4,FALSE)=0,VLOOKUP($A149,Min_pix_val_per_plot!$BL$3:$BQ$59,5,FALSE)=0,VLOOKUP($A149,Min_pix_val_per_plot!$BL$3:$BQ$59,6,FALSE)=0),0,IF(VLOOKUP($A149,Min_pix_val_per_plot!$BL$3:$BQ$59,2,FALSE)&lt;1200,0,1)))</f>
        <v>0</v>
      </c>
      <c r="AZ149" s="43">
        <f>IF(AY149=1,($R149-Image_corners!AB$3)/Image_corners!AB$2,-99)</f>
        <v>-99</v>
      </c>
      <c r="BA149" s="43">
        <f>IF(AY149=1,($S149-Image_corners!AB$4)/Image_corners!AB$2,-99)</f>
        <v>-99</v>
      </c>
      <c r="BB149" s="43">
        <f>IF(ISNA(VLOOKUP($A149,Min_pix_val_per_plot!$BS$3:$BX$82,4,FALSE)),0,IF(OR(VLOOKUP($A149,Min_pix_val_per_plot!$BS$3:$BX$82,4,FALSE)=0,VLOOKUP($A149,Min_pix_val_per_plot!$BS$3:$BX$82,5,FALSE)=0,VLOOKUP($A149,Min_pix_val_per_plot!$BS$3:$BX$82,6,FALSE)=0),0,IF(VLOOKUP($A149,Min_pix_val_per_plot!$BS$3:$BX$82,2,FALSE)&lt;1200,0,1)))</f>
        <v>0</v>
      </c>
      <c r="BC149" s="43">
        <f>IF(BB149=1,($R149-Image_corners!AE$3)/Image_corners!AE$2,-99)</f>
        <v>-99</v>
      </c>
      <c r="BD149" s="43">
        <f>IF(BB149=1,($S149-Image_corners!AE$4)/Image_corners!AE$2,-99)</f>
        <v>-99</v>
      </c>
      <c r="BE149" s="43">
        <f>IF(ISNA(VLOOKUP($A149,Min_pix_val_per_plot!$BZ$3:$CE$66,4,FALSE)),0,IF(OR(VLOOKUP($A149,Min_pix_val_per_plot!$BZ$3:$CE$66,4,FALSE)=0,VLOOKUP($A149,Min_pix_val_per_plot!$BZ$3:$CE$66,5,FALSE)=0,VLOOKUP($A149,Min_pix_val_per_plot!$BZ$3:$CE$66,6,FALSE)=0),0,IF(VLOOKUP($A149,Min_pix_val_per_plot!$BZ$3:$CE$66,2,FALSE)&lt;1200,0,1)))</f>
        <v>0</v>
      </c>
      <c r="BF149" s="43">
        <f>IF(BE149=1,($R149-Image_corners!AH$3)/Image_corners!AH$2,-99)</f>
        <v>-99</v>
      </c>
      <c r="BG149" s="43">
        <f>IF(BE149=1,($S149-Image_corners!AH$4)/Image_corners!AH$2,-99)</f>
        <v>-99</v>
      </c>
    </row>
    <row r="150" spans="1:59">
      <c r="A150" s="36">
        <v>146</v>
      </c>
      <c r="B150" s="36">
        <v>2515257.199</v>
      </c>
      <c r="C150" s="36">
        <v>6861220.8530000001</v>
      </c>
      <c r="D150" s="36">
        <v>195.877769</v>
      </c>
      <c r="E150" s="36">
        <v>1</v>
      </c>
      <c r="F150" s="36">
        <v>0</v>
      </c>
      <c r="G150" s="36">
        <v>2</v>
      </c>
      <c r="H150" s="39">
        <v>497</v>
      </c>
      <c r="I150" s="39">
        <v>0.39436619718309901</v>
      </c>
      <c r="J150" s="39">
        <v>19.399003906250002</v>
      </c>
      <c r="K150" s="39">
        <v>14.4148249892935</v>
      </c>
      <c r="L150" s="39">
        <v>17.6459979248047</v>
      </c>
      <c r="M150" s="39">
        <v>2361</v>
      </c>
      <c r="N150" s="39">
        <v>0.49512918254976701</v>
      </c>
      <c r="O150" s="39">
        <v>19.6300067138672</v>
      </c>
      <c r="P150" s="39">
        <v>13.780559220282001</v>
      </c>
      <c r="Q150" s="39">
        <v>17.1427531433106</v>
      </c>
      <c r="R150" s="41">
        <f t="shared" si="12"/>
        <v>357236.44574395503</v>
      </c>
      <c r="S150" s="41">
        <f t="shared" si="13"/>
        <v>6861284.1191938687</v>
      </c>
      <c r="T150" s="41">
        <f t="shared" si="14"/>
        <v>0.50324478149410012</v>
      </c>
      <c r="U150" s="41">
        <f t="shared" si="15"/>
        <v>-0.100762985366668</v>
      </c>
      <c r="V150" s="41">
        <f t="shared" si="16"/>
        <v>1</v>
      </c>
      <c r="W150" s="41">
        <f t="shared" si="17"/>
        <v>1</v>
      </c>
      <c r="X150" s="43">
        <f>IF(ISNA(VLOOKUP($A150,Min_pix_val_per_plot!$A$3:$F$241,4,FALSE)),0,IF(OR(VLOOKUP($A150,Min_pix_val_per_plot!$A$3:$F$241,4,FALSE)=0,VLOOKUP($A150,Min_pix_val_per_plot!$A$3:$F$241,5,FALSE)=0,VLOOKUP($A150,Min_pix_val_per_plot!$A$3:$F$241,6,FALSE)=0),0,IF(VLOOKUP($A150,Min_pix_val_per_plot!$A$3:$F$241,2,FALSE)&lt;1200,0,1)))</f>
        <v>0</v>
      </c>
      <c r="Y150" s="43">
        <f>IF(X150=1,($R150-Image_corners!A$3)/Image_corners!A$2,-99)</f>
        <v>-99</v>
      </c>
      <c r="Z150" s="43">
        <f>IF(X150=1,($S150-Image_corners!A$4)/Image_corners!A$2,-99)</f>
        <v>-99</v>
      </c>
      <c r="AA150" s="43">
        <f>IF(ISNA(VLOOKUP($A150,Min_pix_val_per_plot!$H$3:$M$299,4,FALSE)),0,IF(OR(VLOOKUP($A150,Min_pix_val_per_plot!$H$3:$M$299,4,FALSE)=0,VLOOKUP($A150,Min_pix_val_per_plot!$H$3:$M$299,5,FALSE)=0,VLOOKUP($A150,Min_pix_val_per_plot!$H$3:$M$299,6,FALSE)=0),0,IF(VLOOKUP($A150,Min_pix_val_per_plot!$H$3:$M$299,2,FALSE)&lt;1200,0,1)))</f>
        <v>0</v>
      </c>
      <c r="AB150" s="43">
        <f>IF(AA150=1,($R150-Image_corners!D$3)/Image_corners!D$2,-99)</f>
        <v>-99</v>
      </c>
      <c r="AC150" s="43">
        <f>IF(AA150=1,($S150-Image_corners!D$4)/Image_corners!D$2,-99)</f>
        <v>-99</v>
      </c>
      <c r="AD150" s="43">
        <f>IF(ISNA(VLOOKUP($A150,Min_pix_val_per_plot!$O$3:$T$327,4,FALSE)),0,IF(OR(VLOOKUP($A150,Min_pix_val_per_plot!$O$3:$T$327,4,FALSE)=0,VLOOKUP($A150,Min_pix_val_per_plot!$O$3:$T$327,5,FALSE)=0,VLOOKUP($A150,Min_pix_val_per_plot!$O$3:$T$327,6,FALSE)=0),0,IF(VLOOKUP($A150,Min_pix_val_per_plot!$O$3:$T$327,2,FALSE)&lt;1200,0,1)))</f>
        <v>0</v>
      </c>
      <c r="AE150" s="43">
        <f>IF(AD150=1,($R150-Image_corners!G$3)/Image_corners!G$2,-99)</f>
        <v>-99</v>
      </c>
      <c r="AF150" s="43">
        <f>IF(AD150=1,($S150-Image_corners!G$4)/Image_corners!G$2,-99)</f>
        <v>-99</v>
      </c>
      <c r="AG150" s="43">
        <f>IF(ISNA(VLOOKUP($A150,Min_pix_val_per_plot!$V$3:$AA$335,4,FALSE)),0,IF(OR(VLOOKUP($A150,Min_pix_val_per_plot!$V$3:$AA$335,4,FALSE)=0,VLOOKUP($A150,Min_pix_val_per_plot!$V$3:$AA$335,5,FALSE)=0,VLOOKUP($A150,Min_pix_val_per_plot!$V$3:$AA$335,6,FALSE)=0),0,IF(VLOOKUP($A150,Min_pix_val_per_plot!$V$3:$AA$335,2,FALSE)&lt;1200,0,1)))</f>
        <v>0</v>
      </c>
      <c r="AH150" s="43">
        <f>IF(AG150=1,($R150-Image_corners!J$3)/Image_corners!J$2,-99)</f>
        <v>-99</v>
      </c>
      <c r="AI150" s="43">
        <f>IF(AG150=1,($S150-Image_corners!J$4)/Image_corners!J$2,-99)</f>
        <v>-99</v>
      </c>
      <c r="AJ150" s="43">
        <f>IF(ISNA(VLOOKUP($A150,Min_pix_val_per_plot!$AC$3:$AH$345,4,FALSE)),0,IF(OR(VLOOKUP($A150,Min_pix_val_per_plot!$AC$3:$AH$345,4,FALSE)=0,VLOOKUP($A150,Min_pix_val_per_plot!$AC$3:$AH$345,5,FALSE)=0,VLOOKUP($A150,Min_pix_val_per_plot!$AC$3:$AH$345,6,FALSE)=0),0,IF(VLOOKUP($A150,Min_pix_val_per_plot!$AC$3:$AH$345,2,FALSE)&lt;1200,0,1)))</f>
        <v>0</v>
      </c>
      <c r="AK150" s="43">
        <f>IF(AJ150=1,($R150-Image_corners!M$3)/Image_corners!M$2,-99)</f>
        <v>-99</v>
      </c>
      <c r="AL150" s="43">
        <f>IF(AJ150=1,($S150-Image_corners!M$4)/Image_corners!M$2,-99)</f>
        <v>-99</v>
      </c>
      <c r="AM150" s="43">
        <f>IF(ISNA(VLOOKUP($A150,Min_pix_val_per_plot!$AJ$3:$AO$325,4,FALSE)),0,IF(OR(VLOOKUP($A150,Min_pix_val_per_plot!$AJ$3:$AO$325,4,FALSE)=0,VLOOKUP($A150,Min_pix_val_per_plot!$AJ$3:$AO$325,5,FALSE)=0,VLOOKUP($A150,Min_pix_val_per_plot!$AJ$3:$AO$325,6,FALSE)=0),0,IF(VLOOKUP($A150,Min_pix_val_per_plot!$AJ$3:$AO$325,2,FALSE)&lt;1200,0,1)))</f>
        <v>0</v>
      </c>
      <c r="AN150" s="43">
        <f>IF(AM150=1,($R150-Image_corners!P$3)/Image_corners!P$2,-99)</f>
        <v>-99</v>
      </c>
      <c r="AO150" s="43">
        <f>IF(AM150=1,($S150-Image_corners!P$4)/Image_corners!P$2,-99)</f>
        <v>-99</v>
      </c>
      <c r="AP150" s="43">
        <f>IF(ISNA(VLOOKUP($A150,Min_pix_val_per_plot!$AQ$3:$AV$386,4,FALSE)),0,IF(OR(VLOOKUP($A150,Min_pix_val_per_plot!$AQ$3:$AV$386,4,FALSE)=0,VLOOKUP($A150,Min_pix_val_per_plot!$AQ$3:$AV$386,5,FALSE)=0,VLOOKUP($A150,Min_pix_val_per_plot!$AQ$3:$AV$386,6,FALSE)=0),0,IF(VLOOKUP($A150,Min_pix_val_per_plot!$AQ$3:$AV$386,2,FALSE)&lt;1200,0,1)))</f>
        <v>0</v>
      </c>
      <c r="AQ150" s="43">
        <f>IF(AP150=1,($R150-Image_corners!S$3)/Image_corners!S$2,-99)</f>
        <v>-99</v>
      </c>
      <c r="AR150" s="43">
        <f>IF(AP150=1,($S150-Image_corners!S$4)/Image_corners!S$2,-99)</f>
        <v>-99</v>
      </c>
      <c r="AS150" s="43">
        <f>IF(ISNA(VLOOKUP($A150,Min_pix_val_per_plot!$AX$3:$BC$331,4,FALSE)),0,IF(OR(VLOOKUP($A150,Min_pix_val_per_plot!$AX$3:$BC$331,4,FALSE)=0,VLOOKUP($A150,Min_pix_val_per_plot!$AX$3:$BC$331,5,FALSE)=0,VLOOKUP($A150,Min_pix_val_per_plot!$AX$3:$BC$331,6,FALSE)=0),0,IF(VLOOKUP($A150,Min_pix_val_per_plot!$AX$3:$BC$331,2,FALSE)&lt;1200,0,1)))</f>
        <v>0</v>
      </c>
      <c r="AT150" s="43">
        <f>IF(AS150=1,($R150-Image_corners!V$3)/Image_corners!V$2,-99)</f>
        <v>-99</v>
      </c>
      <c r="AU150" s="43">
        <f>IF(AS150=1,($S150-Image_corners!V$4)/Image_corners!V$2,-99)</f>
        <v>-99</v>
      </c>
      <c r="AV150" s="43">
        <f>IF(ISNA(VLOOKUP($A150,Min_pix_val_per_plot!$BE$3:$BJ$296,4,FALSE)),0,IF(OR(VLOOKUP($A150,Min_pix_val_per_plot!$BE$3:$BJ$296,4,FALSE)=0,VLOOKUP($A150,Min_pix_val_per_plot!$BE$3:$BJ$296,5,FALSE)=0,VLOOKUP($A150,Min_pix_val_per_plot!$BE$3:$BJ$296,6,FALSE)=0),0,IF(VLOOKUP($A150,Min_pix_val_per_plot!$BE$3:$BJ$296,2,FALSE)&lt;1200,0,1)))</f>
        <v>1</v>
      </c>
      <c r="AW150" s="43">
        <f>IF(AV150=1,($R150-Image_corners!Y$3)/Image_corners!Y$2,-99)</f>
        <v>2463.391487910063</v>
      </c>
      <c r="AX150" s="43">
        <f>IF(AV150=1,($S150-Image_corners!Y$4)/Image_corners!Y$2,-99)</f>
        <v>-1730.2616122625768</v>
      </c>
      <c r="AY150" s="43">
        <f>IF(ISNA(VLOOKUP($A150,Min_pix_val_per_plot!$BL$3:$BQ$59,4,FALSE)),0,IF(OR(VLOOKUP($A150,Min_pix_val_per_plot!$BL$3:$BQ$59,4,FALSE)=0,VLOOKUP($A150,Min_pix_val_per_plot!$BL$3:$BQ$59,5,FALSE)=0,VLOOKUP($A150,Min_pix_val_per_plot!$BL$3:$BQ$59,6,FALSE)=0),0,IF(VLOOKUP($A150,Min_pix_val_per_plot!$BL$3:$BQ$59,2,FALSE)&lt;1200,0,1)))</f>
        <v>0</v>
      </c>
      <c r="AZ150" s="43">
        <f>IF(AY150=1,($R150-Image_corners!AB$3)/Image_corners!AB$2,-99)</f>
        <v>-99</v>
      </c>
      <c r="BA150" s="43">
        <f>IF(AY150=1,($S150-Image_corners!AB$4)/Image_corners!AB$2,-99)</f>
        <v>-99</v>
      </c>
      <c r="BB150" s="43">
        <f>IF(ISNA(VLOOKUP($A150,Min_pix_val_per_plot!$BS$3:$BX$82,4,FALSE)),0,IF(OR(VLOOKUP($A150,Min_pix_val_per_plot!$BS$3:$BX$82,4,FALSE)=0,VLOOKUP($A150,Min_pix_val_per_plot!$BS$3:$BX$82,5,FALSE)=0,VLOOKUP($A150,Min_pix_val_per_plot!$BS$3:$BX$82,6,FALSE)=0),0,IF(VLOOKUP($A150,Min_pix_val_per_plot!$BS$3:$BX$82,2,FALSE)&lt;1200,0,1)))</f>
        <v>0</v>
      </c>
      <c r="BC150" s="43">
        <f>IF(BB150=1,($R150-Image_corners!AE$3)/Image_corners!AE$2,-99)</f>
        <v>-99</v>
      </c>
      <c r="BD150" s="43">
        <f>IF(BB150=1,($S150-Image_corners!AE$4)/Image_corners!AE$2,-99)</f>
        <v>-99</v>
      </c>
      <c r="BE150" s="43">
        <f>IF(ISNA(VLOOKUP($A150,Min_pix_val_per_plot!$BZ$3:$CE$66,4,FALSE)),0,IF(OR(VLOOKUP($A150,Min_pix_val_per_plot!$BZ$3:$CE$66,4,FALSE)=0,VLOOKUP($A150,Min_pix_val_per_plot!$BZ$3:$CE$66,5,FALSE)=0,VLOOKUP($A150,Min_pix_val_per_plot!$BZ$3:$CE$66,6,FALSE)=0),0,IF(VLOOKUP($A150,Min_pix_val_per_plot!$BZ$3:$CE$66,2,FALSE)&lt;1200,0,1)))</f>
        <v>0</v>
      </c>
      <c r="BF150" s="43">
        <f>IF(BE150=1,($R150-Image_corners!AH$3)/Image_corners!AH$2,-99)</f>
        <v>-99</v>
      </c>
      <c r="BG150" s="43">
        <f>IF(BE150=1,($S150-Image_corners!AH$4)/Image_corners!AH$2,-99)</f>
        <v>-99</v>
      </c>
    </row>
    <row r="151" spans="1:59">
      <c r="A151" s="36">
        <v>147</v>
      </c>
      <c r="B151" s="36">
        <v>2515202.5290000001</v>
      </c>
      <c r="C151" s="36">
        <v>6861322.6040000003</v>
      </c>
      <c r="D151" s="36">
        <v>184.3264863</v>
      </c>
      <c r="E151" s="36">
        <v>2</v>
      </c>
      <c r="F151" s="36">
        <v>0</v>
      </c>
      <c r="G151" s="36">
        <v>2</v>
      </c>
      <c r="H151" s="39">
        <v>432</v>
      </c>
      <c r="I151" s="39">
        <v>0.25231481481481499</v>
      </c>
      <c r="J151" s="39">
        <v>23.9740008544922</v>
      </c>
      <c r="K151" s="39">
        <v>13.8930261457225</v>
      </c>
      <c r="L151" s="39">
        <v>20.169790954589899</v>
      </c>
      <c r="M151" s="39">
        <v>5394</v>
      </c>
      <c r="N151" s="39">
        <v>0.309788654060067</v>
      </c>
      <c r="O151" s="39">
        <v>22.322008056640598</v>
      </c>
      <c r="P151" s="39">
        <v>12.48036692949</v>
      </c>
      <c r="Q151" s="39">
        <v>18.809599609374999</v>
      </c>
      <c r="R151" s="41">
        <f t="shared" si="12"/>
        <v>357186.5359554757</v>
      </c>
      <c r="S151" s="41">
        <f t="shared" si="13"/>
        <v>6861388.2679390945</v>
      </c>
      <c r="T151" s="41">
        <f t="shared" si="14"/>
        <v>1.3601913452149006</v>
      </c>
      <c r="U151" s="41">
        <f t="shared" si="15"/>
        <v>-5.7473839245252012E-2</v>
      </c>
      <c r="V151" s="41">
        <f t="shared" si="16"/>
        <v>1</v>
      </c>
      <c r="W151" s="41">
        <f t="shared" si="17"/>
        <v>1</v>
      </c>
      <c r="X151" s="43">
        <f>IF(ISNA(VLOOKUP($A151,Min_pix_val_per_plot!$A$3:$F$241,4,FALSE)),0,IF(OR(VLOOKUP($A151,Min_pix_val_per_plot!$A$3:$F$241,4,FALSE)=0,VLOOKUP($A151,Min_pix_val_per_plot!$A$3:$F$241,5,FALSE)=0,VLOOKUP($A151,Min_pix_val_per_plot!$A$3:$F$241,6,FALSE)=0),0,IF(VLOOKUP($A151,Min_pix_val_per_plot!$A$3:$F$241,2,FALSE)&lt;1200,0,1)))</f>
        <v>0</v>
      </c>
      <c r="Y151" s="43">
        <f>IF(X151=1,($R151-Image_corners!A$3)/Image_corners!A$2,-99)</f>
        <v>-99</v>
      </c>
      <c r="Z151" s="43">
        <f>IF(X151=1,($S151-Image_corners!A$4)/Image_corners!A$2,-99)</f>
        <v>-99</v>
      </c>
      <c r="AA151" s="43">
        <f>IF(ISNA(VLOOKUP($A151,Min_pix_val_per_plot!$H$3:$M$299,4,FALSE)),0,IF(OR(VLOOKUP($A151,Min_pix_val_per_plot!$H$3:$M$299,4,FALSE)=0,VLOOKUP($A151,Min_pix_val_per_plot!$H$3:$M$299,5,FALSE)=0,VLOOKUP($A151,Min_pix_val_per_plot!$H$3:$M$299,6,FALSE)=0),0,IF(VLOOKUP($A151,Min_pix_val_per_plot!$H$3:$M$299,2,FALSE)&lt;1200,0,1)))</f>
        <v>0</v>
      </c>
      <c r="AB151" s="43">
        <f>IF(AA151=1,($R151-Image_corners!D$3)/Image_corners!D$2,-99)</f>
        <v>-99</v>
      </c>
      <c r="AC151" s="43">
        <f>IF(AA151=1,($S151-Image_corners!D$4)/Image_corners!D$2,-99)</f>
        <v>-99</v>
      </c>
      <c r="AD151" s="43">
        <f>IF(ISNA(VLOOKUP($A151,Min_pix_val_per_plot!$O$3:$T$327,4,FALSE)),0,IF(OR(VLOOKUP($A151,Min_pix_val_per_plot!$O$3:$T$327,4,FALSE)=0,VLOOKUP($A151,Min_pix_val_per_plot!$O$3:$T$327,5,FALSE)=0,VLOOKUP($A151,Min_pix_val_per_plot!$O$3:$T$327,6,FALSE)=0),0,IF(VLOOKUP($A151,Min_pix_val_per_plot!$O$3:$T$327,2,FALSE)&lt;1200,0,1)))</f>
        <v>0</v>
      </c>
      <c r="AE151" s="43">
        <f>IF(AD151=1,($R151-Image_corners!G$3)/Image_corners!G$2,-99)</f>
        <v>-99</v>
      </c>
      <c r="AF151" s="43">
        <f>IF(AD151=1,($S151-Image_corners!G$4)/Image_corners!G$2,-99)</f>
        <v>-99</v>
      </c>
      <c r="AG151" s="43">
        <f>IF(ISNA(VLOOKUP($A151,Min_pix_val_per_plot!$V$3:$AA$335,4,FALSE)),0,IF(OR(VLOOKUP($A151,Min_pix_val_per_plot!$V$3:$AA$335,4,FALSE)=0,VLOOKUP($A151,Min_pix_val_per_plot!$V$3:$AA$335,5,FALSE)=0,VLOOKUP($A151,Min_pix_val_per_plot!$V$3:$AA$335,6,FALSE)=0),0,IF(VLOOKUP($A151,Min_pix_val_per_plot!$V$3:$AA$335,2,FALSE)&lt;1200,0,1)))</f>
        <v>0</v>
      </c>
      <c r="AH151" s="43">
        <f>IF(AG151=1,($R151-Image_corners!J$3)/Image_corners!J$2,-99)</f>
        <v>-99</v>
      </c>
      <c r="AI151" s="43">
        <f>IF(AG151=1,($S151-Image_corners!J$4)/Image_corners!J$2,-99)</f>
        <v>-99</v>
      </c>
      <c r="AJ151" s="43">
        <f>IF(ISNA(VLOOKUP($A151,Min_pix_val_per_plot!$AC$3:$AH$345,4,FALSE)),0,IF(OR(VLOOKUP($A151,Min_pix_val_per_plot!$AC$3:$AH$345,4,FALSE)=0,VLOOKUP($A151,Min_pix_val_per_plot!$AC$3:$AH$345,5,FALSE)=0,VLOOKUP($A151,Min_pix_val_per_plot!$AC$3:$AH$345,6,FALSE)=0),0,IF(VLOOKUP($A151,Min_pix_val_per_plot!$AC$3:$AH$345,2,FALSE)&lt;1200,0,1)))</f>
        <v>0</v>
      </c>
      <c r="AK151" s="43">
        <f>IF(AJ151=1,($R151-Image_corners!M$3)/Image_corners!M$2,-99)</f>
        <v>-99</v>
      </c>
      <c r="AL151" s="43">
        <f>IF(AJ151=1,($S151-Image_corners!M$4)/Image_corners!M$2,-99)</f>
        <v>-99</v>
      </c>
      <c r="AM151" s="43">
        <f>IF(ISNA(VLOOKUP($A151,Min_pix_val_per_plot!$AJ$3:$AO$325,4,FALSE)),0,IF(OR(VLOOKUP($A151,Min_pix_val_per_plot!$AJ$3:$AO$325,4,FALSE)=0,VLOOKUP($A151,Min_pix_val_per_plot!$AJ$3:$AO$325,5,FALSE)=0,VLOOKUP($A151,Min_pix_val_per_plot!$AJ$3:$AO$325,6,FALSE)=0),0,IF(VLOOKUP($A151,Min_pix_val_per_plot!$AJ$3:$AO$325,2,FALSE)&lt;1200,0,1)))</f>
        <v>0</v>
      </c>
      <c r="AN151" s="43">
        <f>IF(AM151=1,($R151-Image_corners!P$3)/Image_corners!P$2,-99)</f>
        <v>-99</v>
      </c>
      <c r="AO151" s="43">
        <f>IF(AM151=1,($S151-Image_corners!P$4)/Image_corners!P$2,-99)</f>
        <v>-99</v>
      </c>
      <c r="AP151" s="43">
        <f>IF(ISNA(VLOOKUP($A151,Min_pix_val_per_plot!$AQ$3:$AV$386,4,FALSE)),0,IF(OR(VLOOKUP($A151,Min_pix_val_per_plot!$AQ$3:$AV$386,4,FALSE)=0,VLOOKUP($A151,Min_pix_val_per_plot!$AQ$3:$AV$386,5,FALSE)=0,VLOOKUP($A151,Min_pix_val_per_plot!$AQ$3:$AV$386,6,FALSE)=0),0,IF(VLOOKUP($A151,Min_pix_val_per_plot!$AQ$3:$AV$386,2,FALSE)&lt;1200,0,1)))</f>
        <v>0</v>
      </c>
      <c r="AQ151" s="43">
        <f>IF(AP151=1,($R151-Image_corners!S$3)/Image_corners!S$2,-99)</f>
        <v>-99</v>
      </c>
      <c r="AR151" s="43">
        <f>IF(AP151=1,($S151-Image_corners!S$4)/Image_corners!S$2,-99)</f>
        <v>-99</v>
      </c>
      <c r="AS151" s="43">
        <f>IF(ISNA(VLOOKUP($A151,Min_pix_val_per_plot!$AX$3:$BC$331,4,FALSE)),0,IF(OR(VLOOKUP($A151,Min_pix_val_per_plot!$AX$3:$BC$331,4,FALSE)=0,VLOOKUP($A151,Min_pix_val_per_plot!$AX$3:$BC$331,5,FALSE)=0,VLOOKUP($A151,Min_pix_val_per_plot!$AX$3:$BC$331,6,FALSE)=0),0,IF(VLOOKUP($A151,Min_pix_val_per_plot!$AX$3:$BC$331,2,FALSE)&lt;1200,0,1)))</f>
        <v>0</v>
      </c>
      <c r="AT151" s="43">
        <f>IF(AS151=1,($R151-Image_corners!V$3)/Image_corners!V$2,-99)</f>
        <v>-99</v>
      </c>
      <c r="AU151" s="43">
        <f>IF(AS151=1,($S151-Image_corners!V$4)/Image_corners!V$2,-99)</f>
        <v>-99</v>
      </c>
      <c r="AV151" s="43">
        <f>IF(ISNA(VLOOKUP($A151,Min_pix_val_per_plot!$BE$3:$BJ$296,4,FALSE)),0,IF(OR(VLOOKUP($A151,Min_pix_val_per_plot!$BE$3:$BJ$296,4,FALSE)=0,VLOOKUP($A151,Min_pix_val_per_plot!$BE$3:$BJ$296,5,FALSE)=0,VLOOKUP($A151,Min_pix_val_per_plot!$BE$3:$BJ$296,6,FALSE)=0),0,IF(VLOOKUP($A151,Min_pix_val_per_plot!$BE$3:$BJ$296,2,FALSE)&lt;1200,0,1)))</f>
        <v>1</v>
      </c>
      <c r="AW151" s="43">
        <f>IF(AV151=1,($R151-Image_corners!Y$3)/Image_corners!Y$2,-99)</f>
        <v>2363.571910951403</v>
      </c>
      <c r="AX151" s="43">
        <f>IF(AV151=1,($S151-Image_corners!Y$4)/Image_corners!Y$2,-99)</f>
        <v>-1521.9641218110919</v>
      </c>
      <c r="AY151" s="43">
        <f>IF(ISNA(VLOOKUP($A151,Min_pix_val_per_plot!$BL$3:$BQ$59,4,FALSE)),0,IF(OR(VLOOKUP($A151,Min_pix_val_per_plot!$BL$3:$BQ$59,4,FALSE)=0,VLOOKUP($A151,Min_pix_val_per_plot!$BL$3:$BQ$59,5,FALSE)=0,VLOOKUP($A151,Min_pix_val_per_plot!$BL$3:$BQ$59,6,FALSE)=0),0,IF(VLOOKUP($A151,Min_pix_val_per_plot!$BL$3:$BQ$59,2,FALSE)&lt;1200,0,1)))</f>
        <v>0</v>
      </c>
      <c r="AZ151" s="43">
        <f>IF(AY151=1,($R151-Image_corners!AB$3)/Image_corners!AB$2,-99)</f>
        <v>-99</v>
      </c>
      <c r="BA151" s="43">
        <f>IF(AY151=1,($S151-Image_corners!AB$4)/Image_corners!AB$2,-99)</f>
        <v>-99</v>
      </c>
      <c r="BB151" s="43">
        <f>IF(ISNA(VLOOKUP($A151,Min_pix_val_per_plot!$BS$3:$BX$82,4,FALSE)),0,IF(OR(VLOOKUP($A151,Min_pix_val_per_plot!$BS$3:$BX$82,4,FALSE)=0,VLOOKUP($A151,Min_pix_val_per_plot!$BS$3:$BX$82,5,FALSE)=0,VLOOKUP($A151,Min_pix_val_per_plot!$BS$3:$BX$82,6,FALSE)=0),0,IF(VLOOKUP($A151,Min_pix_val_per_plot!$BS$3:$BX$82,2,FALSE)&lt;1200,0,1)))</f>
        <v>0</v>
      </c>
      <c r="BC151" s="43">
        <f>IF(BB151=1,($R151-Image_corners!AE$3)/Image_corners!AE$2,-99)</f>
        <v>-99</v>
      </c>
      <c r="BD151" s="43">
        <f>IF(BB151=1,($S151-Image_corners!AE$4)/Image_corners!AE$2,-99)</f>
        <v>-99</v>
      </c>
      <c r="BE151" s="43">
        <f>IF(ISNA(VLOOKUP($A151,Min_pix_val_per_plot!$BZ$3:$CE$66,4,FALSE)),0,IF(OR(VLOOKUP($A151,Min_pix_val_per_plot!$BZ$3:$CE$66,4,FALSE)=0,VLOOKUP($A151,Min_pix_val_per_plot!$BZ$3:$CE$66,5,FALSE)=0,VLOOKUP($A151,Min_pix_val_per_plot!$BZ$3:$CE$66,6,FALSE)=0),0,IF(VLOOKUP($A151,Min_pix_val_per_plot!$BZ$3:$CE$66,2,FALSE)&lt;1200,0,1)))</f>
        <v>0</v>
      </c>
      <c r="BF151" s="43">
        <f>IF(BE151=1,($R151-Image_corners!AH$3)/Image_corners!AH$2,-99)</f>
        <v>-99</v>
      </c>
      <c r="BG151" s="43">
        <f>IF(BE151=1,($S151-Image_corners!AH$4)/Image_corners!AH$2,-99)</f>
        <v>-99</v>
      </c>
    </row>
    <row r="152" spans="1:59">
      <c r="A152" s="36">
        <v>148</v>
      </c>
      <c r="B152" s="36">
        <v>2515342.0619999999</v>
      </c>
      <c r="C152" s="36">
        <v>6858065.159</v>
      </c>
      <c r="D152" s="36">
        <v>157.2310603</v>
      </c>
      <c r="E152" s="36">
        <v>1</v>
      </c>
      <c r="F152" s="36">
        <v>0</v>
      </c>
      <c r="G152" s="36">
        <v>2</v>
      </c>
      <c r="H152" s="39">
        <v>392</v>
      </c>
      <c r="I152" s="39">
        <v>0.31377551020408201</v>
      </c>
      <c r="J152" s="39">
        <v>7.4689959716796999</v>
      </c>
      <c r="K152" s="39">
        <v>4.43874363555343</v>
      </c>
      <c r="L152" s="39">
        <v>6.1939990234375202</v>
      </c>
      <c r="M152" s="39">
        <v>2958</v>
      </c>
      <c r="N152" s="39">
        <v>0.41446923597024998</v>
      </c>
      <c r="O152" s="39">
        <v>6.9740008544921999</v>
      </c>
      <c r="P152" s="39">
        <v>3.8993513079989199</v>
      </c>
      <c r="Q152" s="39">
        <v>5.7434596252441601</v>
      </c>
      <c r="R152" s="41">
        <f t="shared" si="12"/>
        <v>357175.64140596933</v>
      </c>
      <c r="S152" s="41">
        <f t="shared" si="13"/>
        <v>6858128.3754555769</v>
      </c>
      <c r="T152" s="41">
        <f t="shared" si="14"/>
        <v>0.45053939819336009</v>
      </c>
      <c r="U152" s="41">
        <f t="shared" si="15"/>
        <v>-0.10069372576616797</v>
      </c>
      <c r="V152" s="41">
        <f t="shared" si="16"/>
        <v>1</v>
      </c>
      <c r="W152" s="41">
        <f t="shared" si="17"/>
        <v>1</v>
      </c>
      <c r="X152" s="43">
        <f>IF(ISNA(VLOOKUP($A152,Min_pix_val_per_plot!$A$3:$F$241,4,FALSE)),0,IF(OR(VLOOKUP($A152,Min_pix_val_per_plot!$A$3:$F$241,4,FALSE)=0,VLOOKUP($A152,Min_pix_val_per_plot!$A$3:$F$241,5,FALSE)=0,VLOOKUP($A152,Min_pix_val_per_plot!$A$3:$F$241,6,FALSE)=0),0,IF(VLOOKUP($A152,Min_pix_val_per_plot!$A$3:$F$241,2,FALSE)&lt;1200,0,1)))</f>
        <v>1</v>
      </c>
      <c r="Y152" s="43">
        <f>IF(X152=1,($R152-Image_corners!A$3)/Image_corners!A$2,-99)</f>
        <v>2341.7828119386686</v>
      </c>
      <c r="Z152" s="43">
        <f>IF(X152=1,($S152-Image_corners!A$4)/Image_corners!A$2,-99)</f>
        <v>-3517.7490888461471</v>
      </c>
      <c r="AA152" s="43">
        <f>IF(ISNA(VLOOKUP($A152,Min_pix_val_per_plot!$H$3:$M$299,4,FALSE)),0,IF(OR(VLOOKUP($A152,Min_pix_val_per_plot!$H$3:$M$299,4,FALSE)=0,VLOOKUP($A152,Min_pix_val_per_plot!$H$3:$M$299,5,FALSE)=0,VLOOKUP($A152,Min_pix_val_per_plot!$H$3:$M$299,6,FALSE)=0),0,IF(VLOOKUP($A152,Min_pix_val_per_plot!$H$3:$M$299,2,FALSE)&lt;1200,0,1)))</f>
        <v>0</v>
      </c>
      <c r="AB152" s="43">
        <f>IF(AA152=1,($R152-Image_corners!D$3)/Image_corners!D$2,-99)</f>
        <v>-99</v>
      </c>
      <c r="AC152" s="43">
        <f>IF(AA152=1,($S152-Image_corners!D$4)/Image_corners!D$2,-99)</f>
        <v>-99</v>
      </c>
      <c r="AD152" s="43">
        <f>IF(ISNA(VLOOKUP($A152,Min_pix_val_per_plot!$O$3:$T$327,4,FALSE)),0,IF(OR(VLOOKUP($A152,Min_pix_val_per_plot!$O$3:$T$327,4,FALSE)=0,VLOOKUP($A152,Min_pix_val_per_plot!$O$3:$T$327,5,FALSE)=0,VLOOKUP($A152,Min_pix_val_per_plot!$O$3:$T$327,6,FALSE)=0),0,IF(VLOOKUP($A152,Min_pix_val_per_plot!$O$3:$T$327,2,FALSE)&lt;1200,0,1)))</f>
        <v>0</v>
      </c>
      <c r="AE152" s="43">
        <f>IF(AD152=1,($R152-Image_corners!G$3)/Image_corners!G$2,-99)</f>
        <v>-99</v>
      </c>
      <c r="AF152" s="43">
        <f>IF(AD152=1,($S152-Image_corners!G$4)/Image_corners!G$2,-99)</f>
        <v>-99</v>
      </c>
      <c r="AG152" s="43">
        <f>IF(ISNA(VLOOKUP($A152,Min_pix_val_per_plot!$V$3:$AA$335,4,FALSE)),0,IF(OR(VLOOKUP($A152,Min_pix_val_per_plot!$V$3:$AA$335,4,FALSE)=0,VLOOKUP($A152,Min_pix_val_per_plot!$V$3:$AA$335,5,FALSE)=0,VLOOKUP($A152,Min_pix_val_per_plot!$V$3:$AA$335,6,FALSE)=0),0,IF(VLOOKUP($A152,Min_pix_val_per_plot!$V$3:$AA$335,2,FALSE)&lt;1200,0,1)))</f>
        <v>0</v>
      </c>
      <c r="AH152" s="43">
        <f>IF(AG152=1,($R152-Image_corners!J$3)/Image_corners!J$2,-99)</f>
        <v>-99</v>
      </c>
      <c r="AI152" s="43">
        <f>IF(AG152=1,($S152-Image_corners!J$4)/Image_corners!J$2,-99)</f>
        <v>-99</v>
      </c>
      <c r="AJ152" s="43">
        <f>IF(ISNA(VLOOKUP($A152,Min_pix_val_per_plot!$AC$3:$AH$345,4,FALSE)),0,IF(OR(VLOOKUP($A152,Min_pix_val_per_plot!$AC$3:$AH$345,4,FALSE)=0,VLOOKUP($A152,Min_pix_val_per_plot!$AC$3:$AH$345,5,FALSE)=0,VLOOKUP($A152,Min_pix_val_per_plot!$AC$3:$AH$345,6,FALSE)=0),0,IF(VLOOKUP($A152,Min_pix_val_per_plot!$AC$3:$AH$345,2,FALSE)&lt;1200,0,1)))</f>
        <v>0</v>
      </c>
      <c r="AK152" s="43">
        <f>IF(AJ152=1,($R152-Image_corners!M$3)/Image_corners!M$2,-99)</f>
        <v>-99</v>
      </c>
      <c r="AL152" s="43">
        <f>IF(AJ152=1,($S152-Image_corners!M$4)/Image_corners!M$2,-99)</f>
        <v>-99</v>
      </c>
      <c r="AM152" s="43">
        <f>IF(ISNA(VLOOKUP($A152,Min_pix_val_per_plot!$AJ$3:$AO$325,4,FALSE)),0,IF(OR(VLOOKUP($A152,Min_pix_val_per_plot!$AJ$3:$AO$325,4,FALSE)=0,VLOOKUP($A152,Min_pix_val_per_plot!$AJ$3:$AO$325,5,FALSE)=0,VLOOKUP($A152,Min_pix_val_per_plot!$AJ$3:$AO$325,6,FALSE)=0),0,IF(VLOOKUP($A152,Min_pix_val_per_plot!$AJ$3:$AO$325,2,FALSE)&lt;1200,0,1)))</f>
        <v>0</v>
      </c>
      <c r="AN152" s="43">
        <f>IF(AM152=1,($R152-Image_corners!P$3)/Image_corners!P$2,-99)</f>
        <v>-99</v>
      </c>
      <c r="AO152" s="43">
        <f>IF(AM152=1,($S152-Image_corners!P$4)/Image_corners!P$2,-99)</f>
        <v>-99</v>
      </c>
      <c r="AP152" s="43">
        <f>IF(ISNA(VLOOKUP($A152,Min_pix_val_per_plot!$AQ$3:$AV$386,4,FALSE)),0,IF(OR(VLOOKUP($A152,Min_pix_val_per_plot!$AQ$3:$AV$386,4,FALSE)=0,VLOOKUP($A152,Min_pix_val_per_plot!$AQ$3:$AV$386,5,FALSE)=0,VLOOKUP($A152,Min_pix_val_per_plot!$AQ$3:$AV$386,6,FALSE)=0),0,IF(VLOOKUP($A152,Min_pix_val_per_plot!$AQ$3:$AV$386,2,FALSE)&lt;1200,0,1)))</f>
        <v>0</v>
      </c>
      <c r="AQ152" s="43">
        <f>IF(AP152=1,($R152-Image_corners!S$3)/Image_corners!S$2,-99)</f>
        <v>-99</v>
      </c>
      <c r="AR152" s="43">
        <f>IF(AP152=1,($S152-Image_corners!S$4)/Image_corners!S$2,-99)</f>
        <v>-99</v>
      </c>
      <c r="AS152" s="43">
        <f>IF(ISNA(VLOOKUP($A152,Min_pix_val_per_plot!$AX$3:$BC$331,4,FALSE)),0,IF(OR(VLOOKUP($A152,Min_pix_val_per_plot!$AX$3:$BC$331,4,FALSE)=0,VLOOKUP($A152,Min_pix_val_per_plot!$AX$3:$BC$331,5,FALSE)=0,VLOOKUP($A152,Min_pix_val_per_plot!$AX$3:$BC$331,6,FALSE)=0),0,IF(VLOOKUP($A152,Min_pix_val_per_plot!$AX$3:$BC$331,2,FALSE)&lt;1200,0,1)))</f>
        <v>0</v>
      </c>
      <c r="AT152" s="43">
        <f>IF(AS152=1,($R152-Image_corners!V$3)/Image_corners!V$2,-99)</f>
        <v>-99</v>
      </c>
      <c r="AU152" s="43">
        <f>IF(AS152=1,($S152-Image_corners!V$4)/Image_corners!V$2,-99)</f>
        <v>-99</v>
      </c>
      <c r="AV152" s="43">
        <f>IF(ISNA(VLOOKUP($A152,Min_pix_val_per_plot!$BE$3:$BJ$296,4,FALSE)),0,IF(OR(VLOOKUP($A152,Min_pix_val_per_plot!$BE$3:$BJ$296,4,FALSE)=0,VLOOKUP($A152,Min_pix_val_per_plot!$BE$3:$BJ$296,5,FALSE)=0,VLOOKUP($A152,Min_pix_val_per_plot!$BE$3:$BJ$296,6,FALSE)=0),0,IF(VLOOKUP($A152,Min_pix_val_per_plot!$BE$3:$BJ$296,2,FALSE)&lt;1200,0,1)))</f>
        <v>0</v>
      </c>
      <c r="AW152" s="43">
        <f>IF(AV152=1,($R152-Image_corners!Y$3)/Image_corners!Y$2,-99)</f>
        <v>-99</v>
      </c>
      <c r="AX152" s="43">
        <f>IF(AV152=1,($S152-Image_corners!Y$4)/Image_corners!Y$2,-99)</f>
        <v>-99</v>
      </c>
      <c r="AY152" s="43">
        <f>IF(ISNA(VLOOKUP($A152,Min_pix_val_per_plot!$BL$3:$BQ$59,4,FALSE)),0,IF(OR(VLOOKUP($A152,Min_pix_val_per_plot!$BL$3:$BQ$59,4,FALSE)=0,VLOOKUP($A152,Min_pix_val_per_plot!$BL$3:$BQ$59,5,FALSE)=0,VLOOKUP($A152,Min_pix_val_per_plot!$BL$3:$BQ$59,6,FALSE)=0),0,IF(VLOOKUP($A152,Min_pix_val_per_plot!$BL$3:$BQ$59,2,FALSE)&lt;1200,0,1)))</f>
        <v>0</v>
      </c>
      <c r="AZ152" s="43">
        <f>IF(AY152=1,($R152-Image_corners!AB$3)/Image_corners!AB$2,-99)</f>
        <v>-99</v>
      </c>
      <c r="BA152" s="43">
        <f>IF(AY152=1,($S152-Image_corners!AB$4)/Image_corners!AB$2,-99)</f>
        <v>-99</v>
      </c>
      <c r="BB152" s="43">
        <f>IF(ISNA(VLOOKUP($A152,Min_pix_val_per_plot!$BS$3:$BX$82,4,FALSE)),0,IF(OR(VLOOKUP($A152,Min_pix_val_per_plot!$BS$3:$BX$82,4,FALSE)=0,VLOOKUP($A152,Min_pix_val_per_plot!$BS$3:$BX$82,5,FALSE)=0,VLOOKUP($A152,Min_pix_val_per_plot!$BS$3:$BX$82,6,FALSE)=0),0,IF(VLOOKUP($A152,Min_pix_val_per_plot!$BS$3:$BX$82,2,FALSE)&lt;1200,0,1)))</f>
        <v>0</v>
      </c>
      <c r="BC152" s="43">
        <f>IF(BB152=1,($R152-Image_corners!AE$3)/Image_corners!AE$2,-99)</f>
        <v>-99</v>
      </c>
      <c r="BD152" s="43">
        <f>IF(BB152=1,($S152-Image_corners!AE$4)/Image_corners!AE$2,-99)</f>
        <v>-99</v>
      </c>
      <c r="BE152" s="43">
        <f>IF(ISNA(VLOOKUP($A152,Min_pix_val_per_plot!$BZ$3:$CE$66,4,FALSE)),0,IF(OR(VLOOKUP($A152,Min_pix_val_per_plot!$BZ$3:$CE$66,4,FALSE)=0,VLOOKUP($A152,Min_pix_val_per_plot!$BZ$3:$CE$66,5,FALSE)=0,VLOOKUP($A152,Min_pix_val_per_plot!$BZ$3:$CE$66,6,FALSE)=0),0,IF(VLOOKUP($A152,Min_pix_val_per_plot!$BZ$3:$CE$66,2,FALSE)&lt;1200,0,1)))</f>
        <v>0</v>
      </c>
      <c r="BF152" s="43">
        <f>IF(BE152=1,($R152-Image_corners!AH$3)/Image_corners!AH$2,-99)</f>
        <v>-99</v>
      </c>
      <c r="BG152" s="43">
        <f>IF(BE152=1,($S152-Image_corners!AH$4)/Image_corners!AH$2,-99)</f>
        <v>-99</v>
      </c>
    </row>
    <row r="153" spans="1:59">
      <c r="A153" s="36">
        <v>149</v>
      </c>
      <c r="B153" s="36">
        <v>2515359.1370000001</v>
      </c>
      <c r="C153" s="36">
        <v>6858224.8339999998</v>
      </c>
      <c r="D153" s="36">
        <v>158.52622529999999</v>
      </c>
      <c r="E153" s="36">
        <v>1</v>
      </c>
      <c r="F153" s="36">
        <v>0</v>
      </c>
      <c r="G153" s="36">
        <v>2</v>
      </c>
      <c r="H153" s="39">
        <v>452</v>
      </c>
      <c r="I153" s="39">
        <v>0.221238938053097</v>
      </c>
      <c r="J153" s="39">
        <v>10.825014038086</v>
      </c>
      <c r="K153" s="39">
        <v>6.5393362149325398</v>
      </c>
      <c r="L153" s="39">
        <v>8.8104457092285298</v>
      </c>
      <c r="M153" s="39">
        <v>3036</v>
      </c>
      <c r="N153" s="39">
        <v>0.34025032938076399</v>
      </c>
      <c r="O153" s="39">
        <v>10.9499987792969</v>
      </c>
      <c r="P153" s="39">
        <v>5.9802356200806397</v>
      </c>
      <c r="Q153" s="39">
        <v>8.1935015869140795</v>
      </c>
      <c r="R153" s="41">
        <f t="shared" si="12"/>
        <v>357200.06095513544</v>
      </c>
      <c r="S153" s="41">
        <f t="shared" si="13"/>
        <v>6858287.0670402311</v>
      </c>
      <c r="T153" s="41">
        <f t="shared" si="14"/>
        <v>0.61694412231445028</v>
      </c>
      <c r="U153" s="41">
        <f t="shared" si="15"/>
        <v>-0.119011391327667</v>
      </c>
      <c r="V153" s="41">
        <f t="shared" si="16"/>
        <v>1</v>
      </c>
      <c r="W153" s="41">
        <f t="shared" si="17"/>
        <v>1</v>
      </c>
      <c r="X153" s="43">
        <f>IF(ISNA(VLOOKUP($A153,Min_pix_val_per_plot!$A$3:$F$241,4,FALSE)),0,IF(OR(VLOOKUP($A153,Min_pix_val_per_plot!$A$3:$F$241,4,FALSE)=0,VLOOKUP($A153,Min_pix_val_per_plot!$A$3:$F$241,5,FALSE)=0,VLOOKUP($A153,Min_pix_val_per_plot!$A$3:$F$241,6,FALSE)=0),0,IF(VLOOKUP($A153,Min_pix_val_per_plot!$A$3:$F$241,2,FALSE)&lt;1200,0,1)))</f>
        <v>1</v>
      </c>
      <c r="Y153" s="43">
        <f>IF(X153=1,($R153-Image_corners!A$3)/Image_corners!A$2,-99)</f>
        <v>2390.6219102708856</v>
      </c>
      <c r="Z153" s="43">
        <f>IF(X153=1,($S153-Image_corners!A$4)/Image_corners!A$2,-99)</f>
        <v>-3200.3659195378423</v>
      </c>
      <c r="AA153" s="43">
        <f>IF(ISNA(VLOOKUP($A153,Min_pix_val_per_plot!$H$3:$M$299,4,FALSE)),0,IF(OR(VLOOKUP($A153,Min_pix_val_per_plot!$H$3:$M$299,4,FALSE)=0,VLOOKUP($A153,Min_pix_val_per_plot!$H$3:$M$299,5,FALSE)=0,VLOOKUP($A153,Min_pix_val_per_plot!$H$3:$M$299,6,FALSE)=0),0,IF(VLOOKUP($A153,Min_pix_val_per_plot!$H$3:$M$299,2,FALSE)&lt;1200,0,1)))</f>
        <v>0</v>
      </c>
      <c r="AB153" s="43">
        <f>IF(AA153=1,($R153-Image_corners!D$3)/Image_corners!D$2,-99)</f>
        <v>-99</v>
      </c>
      <c r="AC153" s="43">
        <f>IF(AA153=1,($S153-Image_corners!D$4)/Image_corners!D$2,-99)</f>
        <v>-99</v>
      </c>
      <c r="AD153" s="43">
        <f>IF(ISNA(VLOOKUP($A153,Min_pix_val_per_plot!$O$3:$T$327,4,FALSE)),0,IF(OR(VLOOKUP($A153,Min_pix_val_per_plot!$O$3:$T$327,4,FALSE)=0,VLOOKUP($A153,Min_pix_val_per_plot!$O$3:$T$327,5,FALSE)=0,VLOOKUP($A153,Min_pix_val_per_plot!$O$3:$T$327,6,FALSE)=0),0,IF(VLOOKUP($A153,Min_pix_val_per_plot!$O$3:$T$327,2,FALSE)&lt;1200,0,1)))</f>
        <v>0</v>
      </c>
      <c r="AE153" s="43">
        <f>IF(AD153=1,($R153-Image_corners!G$3)/Image_corners!G$2,-99)</f>
        <v>-99</v>
      </c>
      <c r="AF153" s="43">
        <f>IF(AD153=1,($S153-Image_corners!G$4)/Image_corners!G$2,-99)</f>
        <v>-99</v>
      </c>
      <c r="AG153" s="43">
        <f>IF(ISNA(VLOOKUP($A153,Min_pix_val_per_plot!$V$3:$AA$335,4,FALSE)),0,IF(OR(VLOOKUP($A153,Min_pix_val_per_plot!$V$3:$AA$335,4,FALSE)=0,VLOOKUP($A153,Min_pix_val_per_plot!$V$3:$AA$335,5,FALSE)=0,VLOOKUP($A153,Min_pix_val_per_plot!$V$3:$AA$335,6,FALSE)=0),0,IF(VLOOKUP($A153,Min_pix_val_per_plot!$V$3:$AA$335,2,FALSE)&lt;1200,0,1)))</f>
        <v>0</v>
      </c>
      <c r="AH153" s="43">
        <f>IF(AG153=1,($R153-Image_corners!J$3)/Image_corners!J$2,-99)</f>
        <v>-99</v>
      </c>
      <c r="AI153" s="43">
        <f>IF(AG153=1,($S153-Image_corners!J$4)/Image_corners!J$2,-99)</f>
        <v>-99</v>
      </c>
      <c r="AJ153" s="43">
        <f>IF(ISNA(VLOOKUP($A153,Min_pix_val_per_plot!$AC$3:$AH$345,4,FALSE)),0,IF(OR(VLOOKUP($A153,Min_pix_val_per_plot!$AC$3:$AH$345,4,FALSE)=0,VLOOKUP($A153,Min_pix_val_per_plot!$AC$3:$AH$345,5,FALSE)=0,VLOOKUP($A153,Min_pix_val_per_plot!$AC$3:$AH$345,6,FALSE)=0),0,IF(VLOOKUP($A153,Min_pix_val_per_plot!$AC$3:$AH$345,2,FALSE)&lt;1200,0,1)))</f>
        <v>0</v>
      </c>
      <c r="AK153" s="43">
        <f>IF(AJ153=1,($R153-Image_corners!M$3)/Image_corners!M$2,-99)</f>
        <v>-99</v>
      </c>
      <c r="AL153" s="43">
        <f>IF(AJ153=1,($S153-Image_corners!M$4)/Image_corners!M$2,-99)</f>
        <v>-99</v>
      </c>
      <c r="AM153" s="43">
        <f>IF(ISNA(VLOOKUP($A153,Min_pix_val_per_plot!$AJ$3:$AO$325,4,FALSE)),0,IF(OR(VLOOKUP($A153,Min_pix_val_per_plot!$AJ$3:$AO$325,4,FALSE)=0,VLOOKUP($A153,Min_pix_val_per_plot!$AJ$3:$AO$325,5,FALSE)=0,VLOOKUP($A153,Min_pix_val_per_plot!$AJ$3:$AO$325,6,FALSE)=0),0,IF(VLOOKUP($A153,Min_pix_val_per_plot!$AJ$3:$AO$325,2,FALSE)&lt;1200,0,1)))</f>
        <v>0</v>
      </c>
      <c r="AN153" s="43">
        <f>IF(AM153=1,($R153-Image_corners!P$3)/Image_corners!P$2,-99)</f>
        <v>-99</v>
      </c>
      <c r="AO153" s="43">
        <f>IF(AM153=1,($S153-Image_corners!P$4)/Image_corners!P$2,-99)</f>
        <v>-99</v>
      </c>
      <c r="AP153" s="43">
        <f>IF(ISNA(VLOOKUP($A153,Min_pix_val_per_plot!$AQ$3:$AV$386,4,FALSE)),0,IF(OR(VLOOKUP($A153,Min_pix_val_per_plot!$AQ$3:$AV$386,4,FALSE)=0,VLOOKUP($A153,Min_pix_val_per_plot!$AQ$3:$AV$386,5,FALSE)=0,VLOOKUP($A153,Min_pix_val_per_plot!$AQ$3:$AV$386,6,FALSE)=0),0,IF(VLOOKUP($A153,Min_pix_val_per_plot!$AQ$3:$AV$386,2,FALSE)&lt;1200,0,1)))</f>
        <v>0</v>
      </c>
      <c r="AQ153" s="43">
        <f>IF(AP153=1,($R153-Image_corners!S$3)/Image_corners!S$2,-99)</f>
        <v>-99</v>
      </c>
      <c r="AR153" s="43">
        <f>IF(AP153=1,($S153-Image_corners!S$4)/Image_corners!S$2,-99)</f>
        <v>-99</v>
      </c>
      <c r="AS153" s="43">
        <f>IF(ISNA(VLOOKUP($A153,Min_pix_val_per_plot!$AX$3:$BC$331,4,FALSE)),0,IF(OR(VLOOKUP($A153,Min_pix_val_per_plot!$AX$3:$BC$331,4,FALSE)=0,VLOOKUP($A153,Min_pix_val_per_plot!$AX$3:$BC$331,5,FALSE)=0,VLOOKUP($A153,Min_pix_val_per_plot!$AX$3:$BC$331,6,FALSE)=0),0,IF(VLOOKUP($A153,Min_pix_val_per_plot!$AX$3:$BC$331,2,FALSE)&lt;1200,0,1)))</f>
        <v>0</v>
      </c>
      <c r="AT153" s="43">
        <f>IF(AS153=1,($R153-Image_corners!V$3)/Image_corners!V$2,-99)</f>
        <v>-99</v>
      </c>
      <c r="AU153" s="43">
        <f>IF(AS153=1,($S153-Image_corners!V$4)/Image_corners!V$2,-99)</f>
        <v>-99</v>
      </c>
      <c r="AV153" s="43">
        <f>IF(ISNA(VLOOKUP($A153,Min_pix_val_per_plot!$BE$3:$BJ$296,4,FALSE)),0,IF(OR(VLOOKUP($A153,Min_pix_val_per_plot!$BE$3:$BJ$296,4,FALSE)=0,VLOOKUP($A153,Min_pix_val_per_plot!$BE$3:$BJ$296,5,FALSE)=0,VLOOKUP($A153,Min_pix_val_per_plot!$BE$3:$BJ$296,6,FALSE)=0),0,IF(VLOOKUP($A153,Min_pix_val_per_plot!$BE$3:$BJ$296,2,FALSE)&lt;1200,0,1)))</f>
        <v>0</v>
      </c>
      <c r="AW153" s="43">
        <f>IF(AV153=1,($R153-Image_corners!Y$3)/Image_corners!Y$2,-99)</f>
        <v>-99</v>
      </c>
      <c r="AX153" s="43">
        <f>IF(AV153=1,($S153-Image_corners!Y$4)/Image_corners!Y$2,-99)</f>
        <v>-99</v>
      </c>
      <c r="AY153" s="43">
        <f>IF(ISNA(VLOOKUP($A153,Min_pix_val_per_plot!$BL$3:$BQ$59,4,FALSE)),0,IF(OR(VLOOKUP($A153,Min_pix_val_per_plot!$BL$3:$BQ$59,4,FALSE)=0,VLOOKUP($A153,Min_pix_val_per_plot!$BL$3:$BQ$59,5,FALSE)=0,VLOOKUP($A153,Min_pix_val_per_plot!$BL$3:$BQ$59,6,FALSE)=0),0,IF(VLOOKUP($A153,Min_pix_val_per_plot!$BL$3:$BQ$59,2,FALSE)&lt;1200,0,1)))</f>
        <v>1</v>
      </c>
      <c r="AZ153" s="43">
        <f>IF(AY153=1,($R153-Image_corners!AB$3)/Image_corners!AB$2,-99)</f>
        <v>964.03651711822022</v>
      </c>
      <c r="BA153" s="43">
        <f>IF(AY153=1,($S153-Image_corners!AB$4)/Image_corners!AB$2,-99)</f>
        <v>-7083.9431992297377</v>
      </c>
      <c r="BB153" s="43">
        <f>IF(ISNA(VLOOKUP($A153,Min_pix_val_per_plot!$BS$3:$BX$82,4,FALSE)),0,IF(OR(VLOOKUP($A153,Min_pix_val_per_plot!$BS$3:$BX$82,4,FALSE)=0,VLOOKUP($A153,Min_pix_val_per_plot!$BS$3:$BX$82,5,FALSE)=0,VLOOKUP($A153,Min_pix_val_per_plot!$BS$3:$BX$82,6,FALSE)=0),0,IF(VLOOKUP($A153,Min_pix_val_per_plot!$BS$3:$BX$82,2,FALSE)&lt;1200,0,1)))</f>
        <v>0</v>
      </c>
      <c r="BC153" s="43">
        <f>IF(BB153=1,($R153-Image_corners!AE$3)/Image_corners!AE$2,-99)</f>
        <v>-99</v>
      </c>
      <c r="BD153" s="43">
        <f>IF(BB153=1,($S153-Image_corners!AE$4)/Image_corners!AE$2,-99)</f>
        <v>-99</v>
      </c>
      <c r="BE153" s="43">
        <f>IF(ISNA(VLOOKUP($A153,Min_pix_val_per_plot!$BZ$3:$CE$66,4,FALSE)),0,IF(OR(VLOOKUP($A153,Min_pix_val_per_plot!$BZ$3:$CE$66,4,FALSE)=0,VLOOKUP($A153,Min_pix_val_per_plot!$BZ$3:$CE$66,5,FALSE)=0,VLOOKUP($A153,Min_pix_val_per_plot!$BZ$3:$CE$66,6,FALSE)=0),0,IF(VLOOKUP($A153,Min_pix_val_per_plot!$BZ$3:$CE$66,2,FALSE)&lt;1200,0,1)))</f>
        <v>0</v>
      </c>
      <c r="BF153" s="43">
        <f>IF(BE153=1,($R153-Image_corners!AH$3)/Image_corners!AH$2,-99)</f>
        <v>-99</v>
      </c>
      <c r="BG153" s="43">
        <f>IF(BE153=1,($S153-Image_corners!AH$4)/Image_corners!AH$2,-99)</f>
        <v>-99</v>
      </c>
    </row>
    <row r="154" spans="1:59">
      <c r="A154" s="36">
        <v>150</v>
      </c>
      <c r="B154" s="36">
        <v>2515397.6740000001</v>
      </c>
      <c r="C154" s="36">
        <v>6858385.3949999996</v>
      </c>
      <c r="D154" s="36">
        <v>162.16061769999999</v>
      </c>
      <c r="E154" s="36">
        <v>2</v>
      </c>
      <c r="F154" s="36">
        <v>0</v>
      </c>
      <c r="G154" s="36">
        <v>2</v>
      </c>
      <c r="H154" s="39">
        <v>1267</v>
      </c>
      <c r="I154" s="39">
        <v>0.28176795580110497</v>
      </c>
      <c r="J154" s="39">
        <v>28.749010009765598</v>
      </c>
      <c r="K154" s="39">
        <v>13.675528963529199</v>
      </c>
      <c r="L154" s="39">
        <v>23.870205230712902</v>
      </c>
      <c r="M154" s="39">
        <v>3170</v>
      </c>
      <c r="N154" s="39">
        <v>0.337539432176656</v>
      </c>
      <c r="O154" s="39">
        <v>28.3789996337891</v>
      </c>
      <c r="P154" s="39">
        <v>14.0581112743559</v>
      </c>
      <c r="Q154" s="39">
        <v>23.4861666870117</v>
      </c>
      <c r="R154" s="41">
        <f t="shared" si="12"/>
        <v>357245.9571853496</v>
      </c>
      <c r="S154" s="41">
        <f t="shared" si="13"/>
        <v>6858445.6533158692</v>
      </c>
      <c r="T154" s="41">
        <f t="shared" si="14"/>
        <v>0.38403854370120172</v>
      </c>
      <c r="U154" s="41">
        <f t="shared" si="15"/>
        <v>-5.5771476375551021E-2</v>
      </c>
      <c r="V154" s="41">
        <f t="shared" si="16"/>
        <v>1</v>
      </c>
      <c r="W154" s="41">
        <f t="shared" si="17"/>
        <v>1</v>
      </c>
      <c r="X154" s="43">
        <f>IF(ISNA(VLOOKUP($A154,Min_pix_val_per_plot!$A$3:$F$241,4,FALSE)),0,IF(OR(VLOOKUP($A154,Min_pix_val_per_plot!$A$3:$F$241,4,FALSE)=0,VLOOKUP($A154,Min_pix_val_per_plot!$A$3:$F$241,5,FALSE)=0,VLOOKUP($A154,Min_pix_val_per_plot!$A$3:$F$241,6,FALSE)=0),0,IF(VLOOKUP($A154,Min_pix_val_per_plot!$A$3:$F$241,2,FALSE)&lt;1200,0,1)))</f>
        <v>0</v>
      </c>
      <c r="Y154" s="43">
        <f>IF(X154=1,($R154-Image_corners!A$3)/Image_corners!A$2,-99)</f>
        <v>-99</v>
      </c>
      <c r="Z154" s="43">
        <f>IF(X154=1,($S154-Image_corners!A$4)/Image_corners!A$2,-99)</f>
        <v>-99</v>
      </c>
      <c r="AA154" s="43">
        <f>IF(ISNA(VLOOKUP($A154,Min_pix_val_per_plot!$H$3:$M$299,4,FALSE)),0,IF(OR(VLOOKUP($A154,Min_pix_val_per_plot!$H$3:$M$299,4,FALSE)=0,VLOOKUP($A154,Min_pix_val_per_plot!$H$3:$M$299,5,FALSE)=0,VLOOKUP($A154,Min_pix_val_per_plot!$H$3:$M$299,6,FALSE)=0),0,IF(VLOOKUP($A154,Min_pix_val_per_plot!$H$3:$M$299,2,FALSE)&lt;1200,0,1)))</f>
        <v>0</v>
      </c>
      <c r="AB154" s="43">
        <f>IF(AA154=1,($R154-Image_corners!D$3)/Image_corners!D$2,-99)</f>
        <v>-99</v>
      </c>
      <c r="AC154" s="43">
        <f>IF(AA154=1,($S154-Image_corners!D$4)/Image_corners!D$2,-99)</f>
        <v>-99</v>
      </c>
      <c r="AD154" s="43">
        <f>IF(ISNA(VLOOKUP($A154,Min_pix_val_per_plot!$O$3:$T$327,4,FALSE)),0,IF(OR(VLOOKUP($A154,Min_pix_val_per_plot!$O$3:$T$327,4,FALSE)=0,VLOOKUP($A154,Min_pix_val_per_plot!$O$3:$T$327,5,FALSE)=0,VLOOKUP($A154,Min_pix_val_per_plot!$O$3:$T$327,6,FALSE)=0),0,IF(VLOOKUP($A154,Min_pix_val_per_plot!$O$3:$T$327,2,FALSE)&lt;1200,0,1)))</f>
        <v>0</v>
      </c>
      <c r="AE154" s="43">
        <f>IF(AD154=1,($R154-Image_corners!G$3)/Image_corners!G$2,-99)</f>
        <v>-99</v>
      </c>
      <c r="AF154" s="43">
        <f>IF(AD154=1,($S154-Image_corners!G$4)/Image_corners!G$2,-99)</f>
        <v>-99</v>
      </c>
      <c r="AG154" s="43">
        <f>IF(ISNA(VLOOKUP($A154,Min_pix_val_per_plot!$V$3:$AA$335,4,FALSE)),0,IF(OR(VLOOKUP($A154,Min_pix_val_per_plot!$V$3:$AA$335,4,FALSE)=0,VLOOKUP($A154,Min_pix_val_per_plot!$V$3:$AA$335,5,FALSE)=0,VLOOKUP($A154,Min_pix_val_per_plot!$V$3:$AA$335,6,FALSE)=0),0,IF(VLOOKUP($A154,Min_pix_val_per_plot!$V$3:$AA$335,2,FALSE)&lt;1200,0,1)))</f>
        <v>0</v>
      </c>
      <c r="AH154" s="43">
        <f>IF(AG154=1,($R154-Image_corners!J$3)/Image_corners!J$2,-99)</f>
        <v>-99</v>
      </c>
      <c r="AI154" s="43">
        <f>IF(AG154=1,($S154-Image_corners!J$4)/Image_corners!J$2,-99)</f>
        <v>-99</v>
      </c>
      <c r="AJ154" s="43">
        <f>IF(ISNA(VLOOKUP($A154,Min_pix_val_per_plot!$AC$3:$AH$345,4,FALSE)),0,IF(OR(VLOOKUP($A154,Min_pix_val_per_plot!$AC$3:$AH$345,4,FALSE)=0,VLOOKUP($A154,Min_pix_val_per_plot!$AC$3:$AH$345,5,FALSE)=0,VLOOKUP($A154,Min_pix_val_per_plot!$AC$3:$AH$345,6,FALSE)=0),0,IF(VLOOKUP($A154,Min_pix_val_per_plot!$AC$3:$AH$345,2,FALSE)&lt;1200,0,1)))</f>
        <v>0</v>
      </c>
      <c r="AK154" s="43">
        <f>IF(AJ154=1,($R154-Image_corners!M$3)/Image_corners!M$2,-99)</f>
        <v>-99</v>
      </c>
      <c r="AL154" s="43">
        <f>IF(AJ154=1,($S154-Image_corners!M$4)/Image_corners!M$2,-99)</f>
        <v>-99</v>
      </c>
      <c r="AM154" s="43">
        <f>IF(ISNA(VLOOKUP($A154,Min_pix_val_per_plot!$AJ$3:$AO$325,4,FALSE)),0,IF(OR(VLOOKUP($A154,Min_pix_val_per_plot!$AJ$3:$AO$325,4,FALSE)=0,VLOOKUP($A154,Min_pix_val_per_plot!$AJ$3:$AO$325,5,FALSE)=0,VLOOKUP($A154,Min_pix_val_per_plot!$AJ$3:$AO$325,6,FALSE)=0),0,IF(VLOOKUP($A154,Min_pix_val_per_plot!$AJ$3:$AO$325,2,FALSE)&lt;1200,0,1)))</f>
        <v>0</v>
      </c>
      <c r="AN154" s="43">
        <f>IF(AM154=1,($R154-Image_corners!P$3)/Image_corners!P$2,-99)</f>
        <v>-99</v>
      </c>
      <c r="AO154" s="43">
        <f>IF(AM154=1,($S154-Image_corners!P$4)/Image_corners!P$2,-99)</f>
        <v>-99</v>
      </c>
      <c r="AP154" s="43">
        <f>IF(ISNA(VLOOKUP($A154,Min_pix_val_per_plot!$AQ$3:$AV$386,4,FALSE)),0,IF(OR(VLOOKUP($A154,Min_pix_val_per_plot!$AQ$3:$AV$386,4,FALSE)=0,VLOOKUP($A154,Min_pix_val_per_plot!$AQ$3:$AV$386,5,FALSE)=0,VLOOKUP($A154,Min_pix_val_per_plot!$AQ$3:$AV$386,6,FALSE)=0),0,IF(VLOOKUP($A154,Min_pix_val_per_plot!$AQ$3:$AV$386,2,FALSE)&lt;1200,0,1)))</f>
        <v>0</v>
      </c>
      <c r="AQ154" s="43">
        <f>IF(AP154=1,($R154-Image_corners!S$3)/Image_corners!S$2,-99)</f>
        <v>-99</v>
      </c>
      <c r="AR154" s="43">
        <f>IF(AP154=1,($S154-Image_corners!S$4)/Image_corners!S$2,-99)</f>
        <v>-99</v>
      </c>
      <c r="AS154" s="43">
        <f>IF(ISNA(VLOOKUP($A154,Min_pix_val_per_plot!$AX$3:$BC$331,4,FALSE)),0,IF(OR(VLOOKUP($A154,Min_pix_val_per_plot!$AX$3:$BC$331,4,FALSE)=0,VLOOKUP($A154,Min_pix_val_per_plot!$AX$3:$BC$331,5,FALSE)=0,VLOOKUP($A154,Min_pix_val_per_plot!$AX$3:$BC$331,6,FALSE)=0),0,IF(VLOOKUP($A154,Min_pix_val_per_plot!$AX$3:$BC$331,2,FALSE)&lt;1200,0,1)))</f>
        <v>0</v>
      </c>
      <c r="AT154" s="43">
        <f>IF(AS154=1,($R154-Image_corners!V$3)/Image_corners!V$2,-99)</f>
        <v>-99</v>
      </c>
      <c r="AU154" s="43">
        <f>IF(AS154=1,($S154-Image_corners!V$4)/Image_corners!V$2,-99)</f>
        <v>-99</v>
      </c>
      <c r="AV154" s="43">
        <f>IF(ISNA(VLOOKUP($A154,Min_pix_val_per_plot!$BE$3:$BJ$296,4,FALSE)),0,IF(OR(VLOOKUP($A154,Min_pix_val_per_plot!$BE$3:$BJ$296,4,FALSE)=0,VLOOKUP($A154,Min_pix_val_per_plot!$BE$3:$BJ$296,5,FALSE)=0,VLOOKUP($A154,Min_pix_val_per_plot!$BE$3:$BJ$296,6,FALSE)=0),0,IF(VLOOKUP($A154,Min_pix_val_per_plot!$BE$3:$BJ$296,2,FALSE)&lt;1200,0,1)))</f>
        <v>0</v>
      </c>
      <c r="AW154" s="43">
        <f>IF(AV154=1,($R154-Image_corners!Y$3)/Image_corners!Y$2,-99)</f>
        <v>-99</v>
      </c>
      <c r="AX154" s="43">
        <f>IF(AV154=1,($S154-Image_corners!Y$4)/Image_corners!Y$2,-99)</f>
        <v>-99</v>
      </c>
      <c r="AY154" s="43">
        <f>IF(ISNA(VLOOKUP($A154,Min_pix_val_per_plot!$BL$3:$BQ$59,4,FALSE)),0,IF(OR(VLOOKUP($A154,Min_pix_val_per_plot!$BL$3:$BQ$59,4,FALSE)=0,VLOOKUP($A154,Min_pix_val_per_plot!$BL$3:$BQ$59,5,FALSE)=0,VLOOKUP($A154,Min_pix_val_per_plot!$BL$3:$BQ$59,6,FALSE)=0),0,IF(VLOOKUP($A154,Min_pix_val_per_plot!$BL$3:$BQ$59,2,FALSE)&lt;1200,0,1)))</f>
        <v>1</v>
      </c>
      <c r="AZ154" s="43">
        <f>IF(AY154=1,($R154-Image_corners!AB$3)/Image_corners!AB$2,-99)</f>
        <v>1117.023951165417</v>
      </c>
      <c r="BA154" s="43">
        <f>IF(AY154=1,($S154-Image_corners!AB$4)/Image_corners!AB$2,-99)</f>
        <v>-6555.322280436134</v>
      </c>
      <c r="BB154" s="43">
        <f>IF(ISNA(VLOOKUP($A154,Min_pix_val_per_plot!$BS$3:$BX$82,4,FALSE)),0,IF(OR(VLOOKUP($A154,Min_pix_val_per_plot!$BS$3:$BX$82,4,FALSE)=0,VLOOKUP($A154,Min_pix_val_per_plot!$BS$3:$BX$82,5,FALSE)=0,VLOOKUP($A154,Min_pix_val_per_plot!$BS$3:$BX$82,6,FALSE)=0),0,IF(VLOOKUP($A154,Min_pix_val_per_plot!$BS$3:$BX$82,2,FALSE)&lt;1200,0,1)))</f>
        <v>0</v>
      </c>
      <c r="BC154" s="43">
        <f>IF(BB154=1,($R154-Image_corners!AE$3)/Image_corners!AE$2,-99)</f>
        <v>-99</v>
      </c>
      <c r="BD154" s="43">
        <f>IF(BB154=1,($S154-Image_corners!AE$4)/Image_corners!AE$2,-99)</f>
        <v>-99</v>
      </c>
      <c r="BE154" s="43">
        <f>IF(ISNA(VLOOKUP($A154,Min_pix_val_per_plot!$BZ$3:$CE$66,4,FALSE)),0,IF(OR(VLOOKUP($A154,Min_pix_val_per_plot!$BZ$3:$CE$66,4,FALSE)=0,VLOOKUP($A154,Min_pix_val_per_plot!$BZ$3:$CE$66,5,FALSE)=0,VLOOKUP($A154,Min_pix_val_per_plot!$BZ$3:$CE$66,6,FALSE)=0),0,IF(VLOOKUP($A154,Min_pix_val_per_plot!$BZ$3:$CE$66,2,FALSE)&lt;1200,0,1)))</f>
        <v>0</v>
      </c>
      <c r="BF154" s="43">
        <f>IF(BE154=1,($R154-Image_corners!AH$3)/Image_corners!AH$2,-99)</f>
        <v>-99</v>
      </c>
      <c r="BG154" s="43">
        <f>IF(BE154=1,($S154-Image_corners!AH$4)/Image_corners!AH$2,-99)</f>
        <v>-99</v>
      </c>
    </row>
    <row r="155" spans="1:59">
      <c r="A155" s="36">
        <v>151</v>
      </c>
      <c r="B155" s="36">
        <v>2515368.159</v>
      </c>
      <c r="C155" s="36">
        <v>6858479.415</v>
      </c>
      <c r="D155" s="36">
        <v>160.47919619999999</v>
      </c>
      <c r="E155" s="36">
        <v>1</v>
      </c>
      <c r="F155" s="36">
        <v>1</v>
      </c>
      <c r="G155" s="36">
        <v>2</v>
      </c>
      <c r="H155" s="39">
        <v>1273</v>
      </c>
      <c r="I155" s="39">
        <v>0.55616653574234098</v>
      </c>
      <c r="J155" s="39">
        <v>19.015001220703098</v>
      </c>
      <c r="K155" s="39">
        <v>13.1370993771173</v>
      </c>
      <c r="L155" s="39">
        <v>17.230009765624999</v>
      </c>
      <c r="M155" s="39">
        <v>3550</v>
      </c>
      <c r="N155" s="39">
        <v>0.52112676056338003</v>
      </c>
      <c r="O155" s="39">
        <v>20.1080035400391</v>
      </c>
      <c r="P155" s="39">
        <v>13.606330620260801</v>
      </c>
      <c r="Q155" s="39">
        <v>17.574856872558598</v>
      </c>
      <c r="R155" s="41">
        <f t="shared" si="12"/>
        <v>357220.81509240635</v>
      </c>
      <c r="S155" s="41">
        <f t="shared" si="13"/>
        <v>6858540.919918525</v>
      </c>
      <c r="T155" s="41">
        <f t="shared" si="14"/>
        <v>-0.34484710693359943</v>
      </c>
      <c r="U155" s="41">
        <f t="shared" si="15"/>
        <v>3.5039775178960952E-2</v>
      </c>
      <c r="V155" s="41">
        <f t="shared" si="16"/>
        <v>1</v>
      </c>
      <c r="W155" s="41">
        <f t="shared" si="17"/>
        <v>1</v>
      </c>
      <c r="X155" s="43">
        <f>IF(ISNA(VLOOKUP($A155,Min_pix_val_per_plot!$A$3:$F$241,4,FALSE)),0,IF(OR(VLOOKUP($A155,Min_pix_val_per_plot!$A$3:$F$241,4,FALSE)=0,VLOOKUP($A155,Min_pix_val_per_plot!$A$3:$F$241,5,FALSE)=0,VLOOKUP($A155,Min_pix_val_per_plot!$A$3:$F$241,6,FALSE)=0),0,IF(VLOOKUP($A155,Min_pix_val_per_plot!$A$3:$F$241,2,FALSE)&lt;1200,0,1)))</f>
        <v>0</v>
      </c>
      <c r="Y155" s="43">
        <f>IF(X155=1,($R155-Image_corners!A$3)/Image_corners!A$2,-99)</f>
        <v>-99</v>
      </c>
      <c r="Z155" s="43">
        <f>IF(X155=1,($S155-Image_corners!A$4)/Image_corners!A$2,-99)</f>
        <v>-99</v>
      </c>
      <c r="AA155" s="43">
        <f>IF(ISNA(VLOOKUP($A155,Min_pix_val_per_plot!$H$3:$M$299,4,FALSE)),0,IF(OR(VLOOKUP($A155,Min_pix_val_per_plot!$H$3:$M$299,4,FALSE)=0,VLOOKUP($A155,Min_pix_val_per_plot!$H$3:$M$299,5,FALSE)=0,VLOOKUP($A155,Min_pix_val_per_plot!$H$3:$M$299,6,FALSE)=0),0,IF(VLOOKUP($A155,Min_pix_val_per_plot!$H$3:$M$299,2,FALSE)&lt;1200,0,1)))</f>
        <v>0</v>
      </c>
      <c r="AB155" s="43">
        <f>IF(AA155=1,($R155-Image_corners!D$3)/Image_corners!D$2,-99)</f>
        <v>-99</v>
      </c>
      <c r="AC155" s="43">
        <f>IF(AA155=1,($S155-Image_corners!D$4)/Image_corners!D$2,-99)</f>
        <v>-99</v>
      </c>
      <c r="AD155" s="43">
        <f>IF(ISNA(VLOOKUP($A155,Min_pix_val_per_plot!$O$3:$T$327,4,FALSE)),0,IF(OR(VLOOKUP($A155,Min_pix_val_per_plot!$O$3:$T$327,4,FALSE)=0,VLOOKUP($A155,Min_pix_val_per_plot!$O$3:$T$327,5,FALSE)=0,VLOOKUP($A155,Min_pix_val_per_plot!$O$3:$T$327,6,FALSE)=0),0,IF(VLOOKUP($A155,Min_pix_val_per_plot!$O$3:$T$327,2,FALSE)&lt;1200,0,1)))</f>
        <v>0</v>
      </c>
      <c r="AE155" s="43">
        <f>IF(AD155=1,($R155-Image_corners!G$3)/Image_corners!G$2,-99)</f>
        <v>-99</v>
      </c>
      <c r="AF155" s="43">
        <f>IF(AD155=1,($S155-Image_corners!G$4)/Image_corners!G$2,-99)</f>
        <v>-99</v>
      </c>
      <c r="AG155" s="43">
        <f>IF(ISNA(VLOOKUP($A155,Min_pix_val_per_plot!$V$3:$AA$335,4,FALSE)),0,IF(OR(VLOOKUP($A155,Min_pix_val_per_plot!$V$3:$AA$335,4,FALSE)=0,VLOOKUP($A155,Min_pix_val_per_plot!$V$3:$AA$335,5,FALSE)=0,VLOOKUP($A155,Min_pix_val_per_plot!$V$3:$AA$335,6,FALSE)=0),0,IF(VLOOKUP($A155,Min_pix_val_per_plot!$V$3:$AA$335,2,FALSE)&lt;1200,0,1)))</f>
        <v>0</v>
      </c>
      <c r="AH155" s="43">
        <f>IF(AG155=1,($R155-Image_corners!J$3)/Image_corners!J$2,-99)</f>
        <v>-99</v>
      </c>
      <c r="AI155" s="43">
        <f>IF(AG155=1,($S155-Image_corners!J$4)/Image_corners!J$2,-99)</f>
        <v>-99</v>
      </c>
      <c r="AJ155" s="43">
        <f>IF(ISNA(VLOOKUP($A155,Min_pix_val_per_plot!$AC$3:$AH$345,4,FALSE)),0,IF(OR(VLOOKUP($A155,Min_pix_val_per_plot!$AC$3:$AH$345,4,FALSE)=0,VLOOKUP($A155,Min_pix_val_per_plot!$AC$3:$AH$345,5,FALSE)=0,VLOOKUP($A155,Min_pix_val_per_plot!$AC$3:$AH$345,6,FALSE)=0),0,IF(VLOOKUP($A155,Min_pix_val_per_plot!$AC$3:$AH$345,2,FALSE)&lt;1200,0,1)))</f>
        <v>0</v>
      </c>
      <c r="AK155" s="43">
        <f>IF(AJ155=1,($R155-Image_corners!M$3)/Image_corners!M$2,-99)</f>
        <v>-99</v>
      </c>
      <c r="AL155" s="43">
        <f>IF(AJ155=1,($S155-Image_corners!M$4)/Image_corners!M$2,-99)</f>
        <v>-99</v>
      </c>
      <c r="AM155" s="43">
        <f>IF(ISNA(VLOOKUP($A155,Min_pix_val_per_plot!$AJ$3:$AO$325,4,FALSE)),0,IF(OR(VLOOKUP($A155,Min_pix_val_per_plot!$AJ$3:$AO$325,4,FALSE)=0,VLOOKUP($A155,Min_pix_val_per_plot!$AJ$3:$AO$325,5,FALSE)=0,VLOOKUP($A155,Min_pix_val_per_plot!$AJ$3:$AO$325,6,FALSE)=0),0,IF(VLOOKUP($A155,Min_pix_val_per_plot!$AJ$3:$AO$325,2,FALSE)&lt;1200,0,1)))</f>
        <v>0</v>
      </c>
      <c r="AN155" s="43">
        <f>IF(AM155=1,($R155-Image_corners!P$3)/Image_corners!P$2,-99)</f>
        <v>-99</v>
      </c>
      <c r="AO155" s="43">
        <f>IF(AM155=1,($S155-Image_corners!P$4)/Image_corners!P$2,-99)</f>
        <v>-99</v>
      </c>
      <c r="AP155" s="43">
        <f>IF(ISNA(VLOOKUP($A155,Min_pix_val_per_plot!$AQ$3:$AV$386,4,FALSE)),0,IF(OR(VLOOKUP($A155,Min_pix_val_per_plot!$AQ$3:$AV$386,4,FALSE)=0,VLOOKUP($A155,Min_pix_val_per_plot!$AQ$3:$AV$386,5,FALSE)=0,VLOOKUP($A155,Min_pix_val_per_plot!$AQ$3:$AV$386,6,FALSE)=0),0,IF(VLOOKUP($A155,Min_pix_val_per_plot!$AQ$3:$AV$386,2,FALSE)&lt;1200,0,1)))</f>
        <v>0</v>
      </c>
      <c r="AQ155" s="43">
        <f>IF(AP155=1,($R155-Image_corners!S$3)/Image_corners!S$2,-99)</f>
        <v>-99</v>
      </c>
      <c r="AR155" s="43">
        <f>IF(AP155=1,($S155-Image_corners!S$4)/Image_corners!S$2,-99)</f>
        <v>-99</v>
      </c>
      <c r="AS155" s="43">
        <f>IF(ISNA(VLOOKUP($A155,Min_pix_val_per_plot!$AX$3:$BC$331,4,FALSE)),0,IF(OR(VLOOKUP($A155,Min_pix_val_per_plot!$AX$3:$BC$331,4,FALSE)=0,VLOOKUP($A155,Min_pix_val_per_plot!$AX$3:$BC$331,5,FALSE)=0,VLOOKUP($A155,Min_pix_val_per_plot!$AX$3:$BC$331,6,FALSE)=0),0,IF(VLOOKUP($A155,Min_pix_val_per_plot!$AX$3:$BC$331,2,FALSE)&lt;1200,0,1)))</f>
        <v>0</v>
      </c>
      <c r="AT155" s="43">
        <f>IF(AS155=1,($R155-Image_corners!V$3)/Image_corners!V$2,-99)</f>
        <v>-99</v>
      </c>
      <c r="AU155" s="43">
        <f>IF(AS155=1,($S155-Image_corners!V$4)/Image_corners!V$2,-99)</f>
        <v>-99</v>
      </c>
      <c r="AV155" s="43">
        <f>IF(ISNA(VLOOKUP($A155,Min_pix_val_per_plot!$BE$3:$BJ$296,4,FALSE)),0,IF(OR(VLOOKUP($A155,Min_pix_val_per_plot!$BE$3:$BJ$296,4,FALSE)=0,VLOOKUP($A155,Min_pix_val_per_plot!$BE$3:$BJ$296,5,FALSE)=0,VLOOKUP($A155,Min_pix_val_per_plot!$BE$3:$BJ$296,6,FALSE)=0),0,IF(VLOOKUP($A155,Min_pix_val_per_plot!$BE$3:$BJ$296,2,FALSE)&lt;1200,0,1)))</f>
        <v>0</v>
      </c>
      <c r="AW155" s="43">
        <f>IF(AV155=1,($R155-Image_corners!Y$3)/Image_corners!Y$2,-99)</f>
        <v>-99</v>
      </c>
      <c r="AX155" s="43">
        <f>IF(AV155=1,($S155-Image_corners!Y$4)/Image_corners!Y$2,-99)</f>
        <v>-99</v>
      </c>
      <c r="AY155" s="43">
        <f>IF(ISNA(VLOOKUP($A155,Min_pix_val_per_plot!$BL$3:$BQ$59,4,FALSE)),0,IF(OR(VLOOKUP($A155,Min_pix_val_per_plot!$BL$3:$BQ$59,4,FALSE)=0,VLOOKUP($A155,Min_pix_val_per_plot!$BL$3:$BQ$59,5,FALSE)=0,VLOOKUP($A155,Min_pix_val_per_plot!$BL$3:$BQ$59,6,FALSE)=0),0,IF(VLOOKUP($A155,Min_pix_val_per_plot!$BL$3:$BQ$59,2,FALSE)&lt;1200,0,1)))</f>
        <v>1</v>
      </c>
      <c r="AZ155" s="43">
        <f>IF(AY155=1,($R155-Image_corners!AB$3)/Image_corners!AB$2,-99)</f>
        <v>1033.2169746879179</v>
      </c>
      <c r="BA155" s="43">
        <f>IF(AY155=1,($S155-Image_corners!AB$4)/Image_corners!AB$2,-99)</f>
        <v>-6237.7669382498916</v>
      </c>
      <c r="BB155" s="43">
        <f>IF(ISNA(VLOOKUP($A155,Min_pix_val_per_plot!$BS$3:$BX$82,4,FALSE)),0,IF(OR(VLOOKUP($A155,Min_pix_val_per_plot!$BS$3:$BX$82,4,FALSE)=0,VLOOKUP($A155,Min_pix_val_per_plot!$BS$3:$BX$82,5,FALSE)=0,VLOOKUP($A155,Min_pix_val_per_plot!$BS$3:$BX$82,6,FALSE)=0),0,IF(VLOOKUP($A155,Min_pix_val_per_plot!$BS$3:$BX$82,2,FALSE)&lt;1200,0,1)))</f>
        <v>0</v>
      </c>
      <c r="BC155" s="43">
        <f>IF(BB155=1,($R155-Image_corners!AE$3)/Image_corners!AE$2,-99)</f>
        <v>-99</v>
      </c>
      <c r="BD155" s="43">
        <f>IF(BB155=1,($S155-Image_corners!AE$4)/Image_corners!AE$2,-99)</f>
        <v>-99</v>
      </c>
      <c r="BE155" s="43">
        <f>IF(ISNA(VLOOKUP($A155,Min_pix_val_per_plot!$BZ$3:$CE$66,4,FALSE)),0,IF(OR(VLOOKUP($A155,Min_pix_val_per_plot!$BZ$3:$CE$66,4,FALSE)=0,VLOOKUP($A155,Min_pix_val_per_plot!$BZ$3:$CE$66,5,FALSE)=0,VLOOKUP($A155,Min_pix_val_per_plot!$BZ$3:$CE$66,6,FALSE)=0),0,IF(VLOOKUP($A155,Min_pix_val_per_plot!$BZ$3:$CE$66,2,FALSE)&lt;1200,0,1)))</f>
        <v>0</v>
      </c>
      <c r="BF155" s="43">
        <f>IF(BE155=1,($R155-Image_corners!AH$3)/Image_corners!AH$2,-99)</f>
        <v>-99</v>
      </c>
      <c r="BG155" s="43">
        <f>IF(BE155=1,($S155-Image_corners!AH$4)/Image_corners!AH$2,-99)</f>
        <v>-99</v>
      </c>
    </row>
    <row r="156" spans="1:59">
      <c r="A156" s="36">
        <v>152</v>
      </c>
      <c r="B156" s="36">
        <v>2515307.3319999999</v>
      </c>
      <c r="C156" s="36">
        <v>6858581.5999999996</v>
      </c>
      <c r="D156" s="36">
        <v>160.29484400000001</v>
      </c>
      <c r="E156" s="36">
        <v>1</v>
      </c>
      <c r="F156" s="36">
        <v>0</v>
      </c>
      <c r="G156" s="36">
        <v>2</v>
      </c>
      <c r="H156" s="39">
        <v>1233</v>
      </c>
      <c r="I156" s="39">
        <v>0.47931873479318698</v>
      </c>
      <c r="J156" s="39">
        <v>18.6239947509766</v>
      </c>
      <c r="K156" s="39">
        <v>13.4689622217101</v>
      </c>
      <c r="L156" s="39">
        <v>17.427945251464902</v>
      </c>
      <c r="M156" s="39">
        <v>3208</v>
      </c>
      <c r="N156" s="39">
        <v>0.55205735660847899</v>
      </c>
      <c r="O156" s="39">
        <v>18.502000732421902</v>
      </c>
      <c r="P156" s="39">
        <v>13.0435932076069</v>
      </c>
      <c r="Q156" s="39">
        <v>17.0938037109375</v>
      </c>
      <c r="R156" s="41">
        <f t="shared" si="12"/>
        <v>357164.77583592274</v>
      </c>
      <c r="S156" s="41">
        <f t="shared" si="13"/>
        <v>6858645.7862066133</v>
      </c>
      <c r="T156" s="41">
        <f t="shared" si="14"/>
        <v>0.3341415405274013</v>
      </c>
      <c r="U156" s="41">
        <f t="shared" si="15"/>
        <v>-7.2738621815292004E-2</v>
      </c>
      <c r="V156" s="41">
        <f t="shared" si="16"/>
        <v>1</v>
      </c>
      <c r="W156" s="41">
        <f t="shared" si="17"/>
        <v>1</v>
      </c>
      <c r="X156" s="43">
        <f>IF(ISNA(VLOOKUP($A156,Min_pix_val_per_plot!$A$3:$F$241,4,FALSE)),0,IF(OR(VLOOKUP($A156,Min_pix_val_per_plot!$A$3:$F$241,4,FALSE)=0,VLOOKUP($A156,Min_pix_val_per_plot!$A$3:$F$241,5,FALSE)=0,VLOOKUP($A156,Min_pix_val_per_plot!$A$3:$F$241,6,FALSE)=0),0,IF(VLOOKUP($A156,Min_pix_val_per_plot!$A$3:$F$241,2,FALSE)&lt;1200,0,1)))</f>
        <v>0</v>
      </c>
      <c r="Y156" s="43">
        <f>IF(X156=1,($R156-Image_corners!A$3)/Image_corners!A$2,-99)</f>
        <v>-99</v>
      </c>
      <c r="Z156" s="43">
        <f>IF(X156=1,($S156-Image_corners!A$4)/Image_corners!A$2,-99)</f>
        <v>-99</v>
      </c>
      <c r="AA156" s="43">
        <f>IF(ISNA(VLOOKUP($A156,Min_pix_val_per_plot!$H$3:$M$299,4,FALSE)),0,IF(OR(VLOOKUP($A156,Min_pix_val_per_plot!$H$3:$M$299,4,FALSE)=0,VLOOKUP($A156,Min_pix_val_per_plot!$H$3:$M$299,5,FALSE)=0,VLOOKUP($A156,Min_pix_val_per_plot!$H$3:$M$299,6,FALSE)=0),0,IF(VLOOKUP($A156,Min_pix_val_per_plot!$H$3:$M$299,2,FALSE)&lt;1200,0,1)))</f>
        <v>0</v>
      </c>
      <c r="AB156" s="43">
        <f>IF(AA156=1,($R156-Image_corners!D$3)/Image_corners!D$2,-99)</f>
        <v>-99</v>
      </c>
      <c r="AC156" s="43">
        <f>IF(AA156=1,($S156-Image_corners!D$4)/Image_corners!D$2,-99)</f>
        <v>-99</v>
      </c>
      <c r="AD156" s="43">
        <f>IF(ISNA(VLOOKUP($A156,Min_pix_val_per_plot!$O$3:$T$327,4,FALSE)),0,IF(OR(VLOOKUP($A156,Min_pix_val_per_plot!$O$3:$T$327,4,FALSE)=0,VLOOKUP($A156,Min_pix_val_per_plot!$O$3:$T$327,5,FALSE)=0,VLOOKUP($A156,Min_pix_val_per_plot!$O$3:$T$327,6,FALSE)=0),0,IF(VLOOKUP($A156,Min_pix_val_per_plot!$O$3:$T$327,2,FALSE)&lt;1200,0,1)))</f>
        <v>0</v>
      </c>
      <c r="AE156" s="43">
        <f>IF(AD156=1,($R156-Image_corners!G$3)/Image_corners!G$2,-99)</f>
        <v>-99</v>
      </c>
      <c r="AF156" s="43">
        <f>IF(AD156=1,($S156-Image_corners!G$4)/Image_corners!G$2,-99)</f>
        <v>-99</v>
      </c>
      <c r="AG156" s="43">
        <f>IF(ISNA(VLOOKUP($A156,Min_pix_val_per_plot!$V$3:$AA$335,4,FALSE)),0,IF(OR(VLOOKUP($A156,Min_pix_val_per_plot!$V$3:$AA$335,4,FALSE)=0,VLOOKUP($A156,Min_pix_val_per_plot!$V$3:$AA$335,5,FALSE)=0,VLOOKUP($A156,Min_pix_val_per_plot!$V$3:$AA$335,6,FALSE)=0),0,IF(VLOOKUP($A156,Min_pix_val_per_plot!$V$3:$AA$335,2,FALSE)&lt;1200,0,1)))</f>
        <v>0</v>
      </c>
      <c r="AH156" s="43">
        <f>IF(AG156=1,($R156-Image_corners!J$3)/Image_corners!J$2,-99)</f>
        <v>-99</v>
      </c>
      <c r="AI156" s="43">
        <f>IF(AG156=1,($S156-Image_corners!J$4)/Image_corners!J$2,-99)</f>
        <v>-99</v>
      </c>
      <c r="AJ156" s="43">
        <f>IF(ISNA(VLOOKUP($A156,Min_pix_val_per_plot!$AC$3:$AH$345,4,FALSE)),0,IF(OR(VLOOKUP($A156,Min_pix_val_per_plot!$AC$3:$AH$345,4,FALSE)=0,VLOOKUP($A156,Min_pix_val_per_plot!$AC$3:$AH$345,5,FALSE)=0,VLOOKUP($A156,Min_pix_val_per_plot!$AC$3:$AH$345,6,FALSE)=0),0,IF(VLOOKUP($A156,Min_pix_val_per_plot!$AC$3:$AH$345,2,FALSE)&lt;1200,0,1)))</f>
        <v>0</v>
      </c>
      <c r="AK156" s="43">
        <f>IF(AJ156=1,($R156-Image_corners!M$3)/Image_corners!M$2,-99)</f>
        <v>-99</v>
      </c>
      <c r="AL156" s="43">
        <f>IF(AJ156=1,($S156-Image_corners!M$4)/Image_corners!M$2,-99)</f>
        <v>-99</v>
      </c>
      <c r="AM156" s="43">
        <f>IF(ISNA(VLOOKUP($A156,Min_pix_val_per_plot!$AJ$3:$AO$325,4,FALSE)),0,IF(OR(VLOOKUP($A156,Min_pix_val_per_plot!$AJ$3:$AO$325,4,FALSE)=0,VLOOKUP($A156,Min_pix_val_per_plot!$AJ$3:$AO$325,5,FALSE)=0,VLOOKUP($A156,Min_pix_val_per_plot!$AJ$3:$AO$325,6,FALSE)=0),0,IF(VLOOKUP($A156,Min_pix_val_per_plot!$AJ$3:$AO$325,2,FALSE)&lt;1200,0,1)))</f>
        <v>0</v>
      </c>
      <c r="AN156" s="43">
        <f>IF(AM156=1,($R156-Image_corners!P$3)/Image_corners!P$2,-99)</f>
        <v>-99</v>
      </c>
      <c r="AO156" s="43">
        <f>IF(AM156=1,($S156-Image_corners!P$4)/Image_corners!P$2,-99)</f>
        <v>-99</v>
      </c>
      <c r="AP156" s="43">
        <f>IF(ISNA(VLOOKUP($A156,Min_pix_val_per_plot!$AQ$3:$AV$386,4,FALSE)),0,IF(OR(VLOOKUP($A156,Min_pix_val_per_plot!$AQ$3:$AV$386,4,FALSE)=0,VLOOKUP($A156,Min_pix_val_per_plot!$AQ$3:$AV$386,5,FALSE)=0,VLOOKUP($A156,Min_pix_val_per_plot!$AQ$3:$AV$386,6,FALSE)=0),0,IF(VLOOKUP($A156,Min_pix_val_per_plot!$AQ$3:$AV$386,2,FALSE)&lt;1200,0,1)))</f>
        <v>0</v>
      </c>
      <c r="AQ156" s="43">
        <f>IF(AP156=1,($R156-Image_corners!S$3)/Image_corners!S$2,-99)</f>
        <v>-99</v>
      </c>
      <c r="AR156" s="43">
        <f>IF(AP156=1,($S156-Image_corners!S$4)/Image_corners!S$2,-99)</f>
        <v>-99</v>
      </c>
      <c r="AS156" s="43">
        <f>IF(ISNA(VLOOKUP($A156,Min_pix_val_per_plot!$AX$3:$BC$331,4,FALSE)),0,IF(OR(VLOOKUP($A156,Min_pix_val_per_plot!$AX$3:$BC$331,4,FALSE)=0,VLOOKUP($A156,Min_pix_val_per_plot!$AX$3:$BC$331,5,FALSE)=0,VLOOKUP($A156,Min_pix_val_per_plot!$AX$3:$BC$331,6,FALSE)=0),0,IF(VLOOKUP($A156,Min_pix_val_per_plot!$AX$3:$BC$331,2,FALSE)&lt;1200,0,1)))</f>
        <v>0</v>
      </c>
      <c r="AT156" s="43">
        <f>IF(AS156=1,($R156-Image_corners!V$3)/Image_corners!V$2,-99)</f>
        <v>-99</v>
      </c>
      <c r="AU156" s="43">
        <f>IF(AS156=1,($S156-Image_corners!V$4)/Image_corners!V$2,-99)</f>
        <v>-99</v>
      </c>
      <c r="AV156" s="43">
        <f>IF(ISNA(VLOOKUP($A156,Min_pix_val_per_plot!$BE$3:$BJ$296,4,FALSE)),0,IF(OR(VLOOKUP($A156,Min_pix_val_per_plot!$BE$3:$BJ$296,4,FALSE)=0,VLOOKUP($A156,Min_pix_val_per_plot!$BE$3:$BJ$296,5,FALSE)=0,VLOOKUP($A156,Min_pix_val_per_plot!$BE$3:$BJ$296,6,FALSE)=0),0,IF(VLOOKUP($A156,Min_pix_val_per_plot!$BE$3:$BJ$296,2,FALSE)&lt;1200,0,1)))</f>
        <v>0</v>
      </c>
      <c r="AW156" s="43">
        <f>IF(AV156=1,($R156-Image_corners!Y$3)/Image_corners!Y$2,-99)</f>
        <v>-99</v>
      </c>
      <c r="AX156" s="43">
        <f>IF(AV156=1,($S156-Image_corners!Y$4)/Image_corners!Y$2,-99)</f>
        <v>-99</v>
      </c>
      <c r="AY156" s="43">
        <f>IF(ISNA(VLOOKUP($A156,Min_pix_val_per_plot!$BL$3:$BQ$59,4,FALSE)),0,IF(OR(VLOOKUP($A156,Min_pix_val_per_plot!$BL$3:$BQ$59,4,FALSE)=0,VLOOKUP($A156,Min_pix_val_per_plot!$BL$3:$BQ$59,5,FALSE)=0,VLOOKUP($A156,Min_pix_val_per_plot!$BL$3:$BQ$59,6,FALSE)=0),0,IF(VLOOKUP($A156,Min_pix_val_per_plot!$BL$3:$BQ$59,2,FALSE)&lt;1200,0,1)))</f>
        <v>1</v>
      </c>
      <c r="AZ156" s="43">
        <f>IF(AY156=1,($R156-Image_corners!AB$3)/Image_corners!AB$2,-99)</f>
        <v>846.41945307589299</v>
      </c>
      <c r="BA156" s="43">
        <f>IF(AY156=1,($S156-Image_corners!AB$4)/Image_corners!AB$2,-99)</f>
        <v>-5888.212644622351</v>
      </c>
      <c r="BB156" s="43">
        <f>IF(ISNA(VLOOKUP($A156,Min_pix_val_per_plot!$BS$3:$BX$82,4,FALSE)),0,IF(OR(VLOOKUP($A156,Min_pix_val_per_plot!$BS$3:$BX$82,4,FALSE)=0,VLOOKUP($A156,Min_pix_val_per_plot!$BS$3:$BX$82,5,FALSE)=0,VLOOKUP($A156,Min_pix_val_per_plot!$BS$3:$BX$82,6,FALSE)=0),0,IF(VLOOKUP($A156,Min_pix_val_per_plot!$BS$3:$BX$82,2,FALSE)&lt;1200,0,1)))</f>
        <v>0</v>
      </c>
      <c r="BC156" s="43">
        <f>IF(BB156=1,($R156-Image_corners!AE$3)/Image_corners!AE$2,-99)</f>
        <v>-99</v>
      </c>
      <c r="BD156" s="43">
        <f>IF(BB156=1,($S156-Image_corners!AE$4)/Image_corners!AE$2,-99)</f>
        <v>-99</v>
      </c>
      <c r="BE156" s="43">
        <f>IF(ISNA(VLOOKUP($A156,Min_pix_val_per_plot!$BZ$3:$CE$66,4,FALSE)),0,IF(OR(VLOOKUP($A156,Min_pix_val_per_plot!$BZ$3:$CE$66,4,FALSE)=0,VLOOKUP($A156,Min_pix_val_per_plot!$BZ$3:$CE$66,5,FALSE)=0,VLOOKUP($A156,Min_pix_val_per_plot!$BZ$3:$CE$66,6,FALSE)=0),0,IF(VLOOKUP($A156,Min_pix_val_per_plot!$BZ$3:$CE$66,2,FALSE)&lt;1200,0,1)))</f>
        <v>0</v>
      </c>
      <c r="BF156" s="43">
        <f>IF(BE156=1,($R156-Image_corners!AH$3)/Image_corners!AH$2,-99)</f>
        <v>-99</v>
      </c>
      <c r="BG156" s="43">
        <f>IF(BE156=1,($S156-Image_corners!AH$4)/Image_corners!AH$2,-99)</f>
        <v>-99</v>
      </c>
    </row>
    <row r="157" spans="1:59">
      <c r="A157" s="36">
        <v>153</v>
      </c>
      <c r="B157" s="36">
        <v>2515384.17</v>
      </c>
      <c r="C157" s="36">
        <v>6858714.2750000004</v>
      </c>
      <c r="D157" s="36">
        <v>157.32230390000001</v>
      </c>
      <c r="E157" s="36">
        <v>1</v>
      </c>
      <c r="F157" s="36">
        <v>1</v>
      </c>
      <c r="G157" s="36">
        <v>2</v>
      </c>
      <c r="H157" s="39">
        <v>1340</v>
      </c>
      <c r="I157" s="39">
        <v>0.40970149253731297</v>
      </c>
      <c r="J157" s="39">
        <v>18.2470111083985</v>
      </c>
      <c r="K157" s="39">
        <v>12.9119123595343</v>
      </c>
      <c r="L157" s="39">
        <v>16.381997985839899</v>
      </c>
      <c r="M157" s="39">
        <v>1586</v>
      </c>
      <c r="N157" s="39">
        <v>0.52017654476670905</v>
      </c>
      <c r="O157" s="39">
        <v>17.9389971923828</v>
      </c>
      <c r="P157" s="39">
        <v>12.465798543561601</v>
      </c>
      <c r="Q157" s="39">
        <v>15.9790057373047</v>
      </c>
      <c r="R157" s="41">
        <f t="shared" si="12"/>
        <v>357247.64002436079</v>
      </c>
      <c r="S157" s="41">
        <f t="shared" si="13"/>
        <v>6858774.7534932382</v>
      </c>
      <c r="T157" s="41">
        <f t="shared" si="14"/>
        <v>0.40299224853519888</v>
      </c>
      <c r="U157" s="41">
        <f t="shared" si="15"/>
        <v>-0.11047505222939608</v>
      </c>
      <c r="V157" s="41">
        <f t="shared" si="16"/>
        <v>1</v>
      </c>
      <c r="W157" s="41">
        <f t="shared" si="17"/>
        <v>1</v>
      </c>
      <c r="X157" s="43">
        <f>IF(ISNA(VLOOKUP($A157,Min_pix_val_per_plot!$A$3:$F$241,4,FALSE)),0,IF(OR(VLOOKUP($A157,Min_pix_val_per_plot!$A$3:$F$241,4,FALSE)=0,VLOOKUP($A157,Min_pix_val_per_plot!$A$3:$F$241,5,FALSE)=0,VLOOKUP($A157,Min_pix_val_per_plot!$A$3:$F$241,6,FALSE)=0),0,IF(VLOOKUP($A157,Min_pix_val_per_plot!$A$3:$F$241,2,FALSE)&lt;1200,0,1)))</f>
        <v>0</v>
      </c>
      <c r="Y157" s="43">
        <f>IF(X157=1,($R157-Image_corners!A$3)/Image_corners!A$2,-99)</f>
        <v>-99</v>
      </c>
      <c r="Z157" s="43">
        <f>IF(X157=1,($S157-Image_corners!A$4)/Image_corners!A$2,-99)</f>
        <v>-99</v>
      </c>
      <c r="AA157" s="43">
        <f>IF(ISNA(VLOOKUP($A157,Min_pix_val_per_plot!$H$3:$M$299,4,FALSE)),0,IF(OR(VLOOKUP($A157,Min_pix_val_per_plot!$H$3:$M$299,4,FALSE)=0,VLOOKUP($A157,Min_pix_val_per_plot!$H$3:$M$299,5,FALSE)=0,VLOOKUP($A157,Min_pix_val_per_plot!$H$3:$M$299,6,FALSE)=0),0,IF(VLOOKUP($A157,Min_pix_val_per_plot!$H$3:$M$299,2,FALSE)&lt;1200,0,1)))</f>
        <v>0</v>
      </c>
      <c r="AB157" s="43">
        <f>IF(AA157=1,($R157-Image_corners!D$3)/Image_corners!D$2,-99)</f>
        <v>-99</v>
      </c>
      <c r="AC157" s="43">
        <f>IF(AA157=1,($S157-Image_corners!D$4)/Image_corners!D$2,-99)</f>
        <v>-99</v>
      </c>
      <c r="AD157" s="43">
        <f>IF(ISNA(VLOOKUP($A157,Min_pix_val_per_plot!$O$3:$T$327,4,FALSE)),0,IF(OR(VLOOKUP($A157,Min_pix_val_per_plot!$O$3:$T$327,4,FALSE)=0,VLOOKUP($A157,Min_pix_val_per_plot!$O$3:$T$327,5,FALSE)=0,VLOOKUP($A157,Min_pix_val_per_plot!$O$3:$T$327,6,FALSE)=0),0,IF(VLOOKUP($A157,Min_pix_val_per_plot!$O$3:$T$327,2,FALSE)&lt;1200,0,1)))</f>
        <v>0</v>
      </c>
      <c r="AE157" s="43">
        <f>IF(AD157=1,($R157-Image_corners!G$3)/Image_corners!G$2,-99)</f>
        <v>-99</v>
      </c>
      <c r="AF157" s="43">
        <f>IF(AD157=1,($S157-Image_corners!G$4)/Image_corners!G$2,-99)</f>
        <v>-99</v>
      </c>
      <c r="AG157" s="43">
        <f>IF(ISNA(VLOOKUP($A157,Min_pix_val_per_plot!$V$3:$AA$335,4,FALSE)),0,IF(OR(VLOOKUP($A157,Min_pix_val_per_plot!$V$3:$AA$335,4,FALSE)=0,VLOOKUP($A157,Min_pix_val_per_plot!$V$3:$AA$335,5,FALSE)=0,VLOOKUP($A157,Min_pix_val_per_plot!$V$3:$AA$335,6,FALSE)=0),0,IF(VLOOKUP($A157,Min_pix_val_per_plot!$V$3:$AA$335,2,FALSE)&lt;1200,0,1)))</f>
        <v>0</v>
      </c>
      <c r="AH157" s="43">
        <f>IF(AG157=1,($R157-Image_corners!J$3)/Image_corners!J$2,-99)</f>
        <v>-99</v>
      </c>
      <c r="AI157" s="43">
        <f>IF(AG157=1,($S157-Image_corners!J$4)/Image_corners!J$2,-99)</f>
        <v>-99</v>
      </c>
      <c r="AJ157" s="43">
        <f>IF(ISNA(VLOOKUP($A157,Min_pix_val_per_plot!$AC$3:$AH$345,4,FALSE)),0,IF(OR(VLOOKUP($A157,Min_pix_val_per_plot!$AC$3:$AH$345,4,FALSE)=0,VLOOKUP($A157,Min_pix_val_per_plot!$AC$3:$AH$345,5,FALSE)=0,VLOOKUP($A157,Min_pix_val_per_plot!$AC$3:$AH$345,6,FALSE)=0),0,IF(VLOOKUP($A157,Min_pix_val_per_plot!$AC$3:$AH$345,2,FALSE)&lt;1200,0,1)))</f>
        <v>0</v>
      </c>
      <c r="AK157" s="43">
        <f>IF(AJ157=1,($R157-Image_corners!M$3)/Image_corners!M$2,-99)</f>
        <v>-99</v>
      </c>
      <c r="AL157" s="43">
        <f>IF(AJ157=1,($S157-Image_corners!M$4)/Image_corners!M$2,-99)</f>
        <v>-99</v>
      </c>
      <c r="AM157" s="43">
        <f>IF(ISNA(VLOOKUP($A157,Min_pix_val_per_plot!$AJ$3:$AO$325,4,FALSE)),0,IF(OR(VLOOKUP($A157,Min_pix_val_per_plot!$AJ$3:$AO$325,4,FALSE)=0,VLOOKUP($A157,Min_pix_val_per_plot!$AJ$3:$AO$325,5,FALSE)=0,VLOOKUP($A157,Min_pix_val_per_plot!$AJ$3:$AO$325,6,FALSE)=0),0,IF(VLOOKUP($A157,Min_pix_val_per_plot!$AJ$3:$AO$325,2,FALSE)&lt;1200,0,1)))</f>
        <v>0</v>
      </c>
      <c r="AN157" s="43">
        <f>IF(AM157=1,($R157-Image_corners!P$3)/Image_corners!P$2,-99)</f>
        <v>-99</v>
      </c>
      <c r="AO157" s="43">
        <f>IF(AM157=1,($S157-Image_corners!P$4)/Image_corners!P$2,-99)</f>
        <v>-99</v>
      </c>
      <c r="AP157" s="43">
        <f>IF(ISNA(VLOOKUP($A157,Min_pix_val_per_plot!$AQ$3:$AV$386,4,FALSE)),0,IF(OR(VLOOKUP($A157,Min_pix_val_per_plot!$AQ$3:$AV$386,4,FALSE)=0,VLOOKUP($A157,Min_pix_val_per_plot!$AQ$3:$AV$386,5,FALSE)=0,VLOOKUP($A157,Min_pix_val_per_plot!$AQ$3:$AV$386,6,FALSE)=0),0,IF(VLOOKUP($A157,Min_pix_val_per_plot!$AQ$3:$AV$386,2,FALSE)&lt;1200,0,1)))</f>
        <v>0</v>
      </c>
      <c r="AQ157" s="43">
        <f>IF(AP157=1,($R157-Image_corners!S$3)/Image_corners!S$2,-99)</f>
        <v>-99</v>
      </c>
      <c r="AR157" s="43">
        <f>IF(AP157=1,($S157-Image_corners!S$4)/Image_corners!S$2,-99)</f>
        <v>-99</v>
      </c>
      <c r="AS157" s="43">
        <f>IF(ISNA(VLOOKUP($A157,Min_pix_val_per_plot!$AX$3:$BC$331,4,FALSE)),0,IF(OR(VLOOKUP($A157,Min_pix_val_per_plot!$AX$3:$BC$331,4,FALSE)=0,VLOOKUP($A157,Min_pix_val_per_plot!$AX$3:$BC$331,5,FALSE)=0,VLOOKUP($A157,Min_pix_val_per_plot!$AX$3:$BC$331,6,FALSE)=0),0,IF(VLOOKUP($A157,Min_pix_val_per_plot!$AX$3:$BC$331,2,FALSE)&lt;1200,0,1)))</f>
        <v>0</v>
      </c>
      <c r="AT157" s="43">
        <f>IF(AS157=1,($R157-Image_corners!V$3)/Image_corners!V$2,-99)</f>
        <v>-99</v>
      </c>
      <c r="AU157" s="43">
        <f>IF(AS157=1,($S157-Image_corners!V$4)/Image_corners!V$2,-99)</f>
        <v>-99</v>
      </c>
      <c r="AV157" s="43">
        <f>IF(ISNA(VLOOKUP($A157,Min_pix_val_per_plot!$BE$3:$BJ$296,4,FALSE)),0,IF(OR(VLOOKUP($A157,Min_pix_val_per_plot!$BE$3:$BJ$296,4,FALSE)=0,VLOOKUP($A157,Min_pix_val_per_plot!$BE$3:$BJ$296,5,FALSE)=0,VLOOKUP($A157,Min_pix_val_per_plot!$BE$3:$BJ$296,6,FALSE)=0),0,IF(VLOOKUP($A157,Min_pix_val_per_plot!$BE$3:$BJ$296,2,FALSE)&lt;1200,0,1)))</f>
        <v>0</v>
      </c>
      <c r="AW157" s="43">
        <f>IF(AV157=1,($R157-Image_corners!Y$3)/Image_corners!Y$2,-99)</f>
        <v>-99</v>
      </c>
      <c r="AX157" s="43">
        <f>IF(AV157=1,($S157-Image_corners!Y$4)/Image_corners!Y$2,-99)</f>
        <v>-99</v>
      </c>
      <c r="AY157" s="43">
        <f>IF(ISNA(VLOOKUP($A157,Min_pix_val_per_plot!$BL$3:$BQ$59,4,FALSE)),0,IF(OR(VLOOKUP($A157,Min_pix_val_per_plot!$BL$3:$BQ$59,4,FALSE)=0,VLOOKUP($A157,Min_pix_val_per_plot!$BL$3:$BQ$59,5,FALSE)=0,VLOOKUP($A157,Min_pix_val_per_plot!$BL$3:$BQ$59,6,FALSE)=0),0,IF(VLOOKUP($A157,Min_pix_val_per_plot!$BL$3:$BQ$59,2,FALSE)&lt;1200,0,1)))</f>
        <v>1</v>
      </c>
      <c r="AZ157" s="43">
        <f>IF(AY157=1,($R157-Image_corners!AB$3)/Image_corners!AB$2,-99)</f>
        <v>1122.6334145360549</v>
      </c>
      <c r="BA157" s="43">
        <f>IF(AY157=1,($S157-Image_corners!AB$4)/Image_corners!AB$2,-99)</f>
        <v>-5458.3216892058654</v>
      </c>
      <c r="BB157" s="43">
        <f>IF(ISNA(VLOOKUP($A157,Min_pix_val_per_plot!$BS$3:$BX$82,4,FALSE)),0,IF(OR(VLOOKUP($A157,Min_pix_val_per_plot!$BS$3:$BX$82,4,FALSE)=0,VLOOKUP($A157,Min_pix_val_per_plot!$BS$3:$BX$82,5,FALSE)=0,VLOOKUP($A157,Min_pix_val_per_plot!$BS$3:$BX$82,6,FALSE)=0),0,IF(VLOOKUP($A157,Min_pix_val_per_plot!$BS$3:$BX$82,2,FALSE)&lt;1200,0,1)))</f>
        <v>0</v>
      </c>
      <c r="BC157" s="43">
        <f>IF(BB157=1,($R157-Image_corners!AE$3)/Image_corners!AE$2,-99)</f>
        <v>-99</v>
      </c>
      <c r="BD157" s="43">
        <f>IF(BB157=1,($S157-Image_corners!AE$4)/Image_corners!AE$2,-99)</f>
        <v>-99</v>
      </c>
      <c r="BE157" s="43">
        <f>IF(ISNA(VLOOKUP($A157,Min_pix_val_per_plot!$BZ$3:$CE$66,4,FALSE)),0,IF(OR(VLOOKUP($A157,Min_pix_val_per_plot!$BZ$3:$CE$66,4,FALSE)=0,VLOOKUP($A157,Min_pix_val_per_plot!$BZ$3:$CE$66,5,FALSE)=0,VLOOKUP($A157,Min_pix_val_per_plot!$BZ$3:$CE$66,6,FALSE)=0),0,IF(VLOOKUP($A157,Min_pix_val_per_plot!$BZ$3:$CE$66,2,FALSE)&lt;1200,0,1)))</f>
        <v>0</v>
      </c>
      <c r="BF157" s="43">
        <f>IF(BE157=1,($R157-Image_corners!AH$3)/Image_corners!AH$2,-99)</f>
        <v>-99</v>
      </c>
      <c r="BG157" s="43">
        <f>IF(BE157=1,($S157-Image_corners!AH$4)/Image_corners!AH$2,-99)</f>
        <v>-99</v>
      </c>
    </row>
    <row r="158" spans="1:59">
      <c r="A158" s="36">
        <v>154</v>
      </c>
      <c r="B158" s="36">
        <v>2515323.5789999999</v>
      </c>
      <c r="C158" s="36">
        <v>6858874.2920000004</v>
      </c>
      <c r="D158" s="36">
        <v>152.66149100000001</v>
      </c>
      <c r="E158" s="36">
        <v>1</v>
      </c>
      <c r="F158" s="36">
        <v>0</v>
      </c>
      <c r="G158" s="36">
        <v>2</v>
      </c>
      <c r="H158" s="39">
        <v>1257</v>
      </c>
      <c r="I158" s="39">
        <v>0.38504375497215598</v>
      </c>
      <c r="J158" s="39">
        <v>14.4270037841797</v>
      </c>
      <c r="K158" s="39">
        <v>8.9244857681491698</v>
      </c>
      <c r="L158" s="39">
        <v>13.206007690429701</v>
      </c>
      <c r="M158" s="39">
        <v>1050</v>
      </c>
      <c r="N158" s="39">
        <v>0.49047619047619001</v>
      </c>
      <c r="O158" s="39">
        <v>14.3560046386719</v>
      </c>
      <c r="P158" s="39">
        <v>8.6789099634473708</v>
      </c>
      <c r="Q158" s="39">
        <v>12.784404296875</v>
      </c>
      <c r="R158" s="41">
        <f t="shared" si="12"/>
        <v>357194.50411658065</v>
      </c>
      <c r="S158" s="41">
        <f t="shared" si="13"/>
        <v>6858937.3700487278</v>
      </c>
      <c r="T158" s="41">
        <f t="shared" si="14"/>
        <v>0.421603393554701</v>
      </c>
      <c r="U158" s="41">
        <f t="shared" si="15"/>
        <v>-0.10543243550403403</v>
      </c>
      <c r="V158" s="41">
        <f t="shared" si="16"/>
        <v>1</v>
      </c>
      <c r="W158" s="41">
        <f t="shared" si="17"/>
        <v>1</v>
      </c>
      <c r="X158" s="43">
        <f>IF(ISNA(VLOOKUP($A158,Min_pix_val_per_plot!$A$3:$F$241,4,FALSE)),0,IF(OR(VLOOKUP($A158,Min_pix_val_per_plot!$A$3:$F$241,4,FALSE)=0,VLOOKUP($A158,Min_pix_val_per_plot!$A$3:$F$241,5,FALSE)=0,VLOOKUP($A158,Min_pix_val_per_plot!$A$3:$F$241,6,FALSE)=0),0,IF(VLOOKUP($A158,Min_pix_val_per_plot!$A$3:$F$241,2,FALSE)&lt;1200,0,1)))</f>
        <v>0</v>
      </c>
      <c r="Y158" s="43">
        <f>IF(X158=1,($R158-Image_corners!A$3)/Image_corners!A$2,-99)</f>
        <v>-99</v>
      </c>
      <c r="Z158" s="43">
        <f>IF(X158=1,($S158-Image_corners!A$4)/Image_corners!A$2,-99)</f>
        <v>-99</v>
      </c>
      <c r="AA158" s="43">
        <f>IF(ISNA(VLOOKUP($A158,Min_pix_val_per_plot!$H$3:$M$299,4,FALSE)),0,IF(OR(VLOOKUP($A158,Min_pix_val_per_plot!$H$3:$M$299,4,FALSE)=0,VLOOKUP($A158,Min_pix_val_per_plot!$H$3:$M$299,5,FALSE)=0,VLOOKUP($A158,Min_pix_val_per_plot!$H$3:$M$299,6,FALSE)=0),0,IF(VLOOKUP($A158,Min_pix_val_per_plot!$H$3:$M$299,2,FALSE)&lt;1200,0,1)))</f>
        <v>1</v>
      </c>
      <c r="AB158" s="43">
        <f>IF(AA158=1,($R158-Image_corners!D$3)/Image_corners!D$2,-99)</f>
        <v>2379.5082331612939</v>
      </c>
      <c r="AC158" s="43">
        <f>IF(AA158=1,($S158-Image_corners!D$4)/Image_corners!D$2,-99)</f>
        <v>-2849.7599025443196</v>
      </c>
      <c r="AD158" s="43">
        <f>IF(ISNA(VLOOKUP($A158,Min_pix_val_per_plot!$O$3:$T$327,4,FALSE)),0,IF(OR(VLOOKUP($A158,Min_pix_val_per_plot!$O$3:$T$327,4,FALSE)=0,VLOOKUP($A158,Min_pix_val_per_plot!$O$3:$T$327,5,FALSE)=0,VLOOKUP($A158,Min_pix_val_per_plot!$O$3:$T$327,6,FALSE)=0),0,IF(VLOOKUP($A158,Min_pix_val_per_plot!$O$3:$T$327,2,FALSE)&lt;1200,0,1)))</f>
        <v>0</v>
      </c>
      <c r="AE158" s="43">
        <f>IF(AD158=1,($R158-Image_corners!G$3)/Image_corners!G$2,-99)</f>
        <v>-99</v>
      </c>
      <c r="AF158" s="43">
        <f>IF(AD158=1,($S158-Image_corners!G$4)/Image_corners!G$2,-99)</f>
        <v>-99</v>
      </c>
      <c r="AG158" s="43">
        <f>IF(ISNA(VLOOKUP($A158,Min_pix_val_per_plot!$V$3:$AA$335,4,FALSE)),0,IF(OR(VLOOKUP($A158,Min_pix_val_per_plot!$V$3:$AA$335,4,FALSE)=0,VLOOKUP($A158,Min_pix_val_per_plot!$V$3:$AA$335,5,FALSE)=0,VLOOKUP($A158,Min_pix_val_per_plot!$V$3:$AA$335,6,FALSE)=0),0,IF(VLOOKUP($A158,Min_pix_val_per_plot!$V$3:$AA$335,2,FALSE)&lt;1200,0,1)))</f>
        <v>0</v>
      </c>
      <c r="AH158" s="43">
        <f>IF(AG158=1,($R158-Image_corners!J$3)/Image_corners!J$2,-99)</f>
        <v>-99</v>
      </c>
      <c r="AI158" s="43">
        <f>IF(AG158=1,($S158-Image_corners!J$4)/Image_corners!J$2,-99)</f>
        <v>-99</v>
      </c>
      <c r="AJ158" s="43">
        <f>IF(ISNA(VLOOKUP($A158,Min_pix_val_per_plot!$AC$3:$AH$345,4,FALSE)),0,IF(OR(VLOOKUP($A158,Min_pix_val_per_plot!$AC$3:$AH$345,4,FALSE)=0,VLOOKUP($A158,Min_pix_val_per_plot!$AC$3:$AH$345,5,FALSE)=0,VLOOKUP($A158,Min_pix_val_per_plot!$AC$3:$AH$345,6,FALSE)=0),0,IF(VLOOKUP($A158,Min_pix_val_per_plot!$AC$3:$AH$345,2,FALSE)&lt;1200,0,1)))</f>
        <v>0</v>
      </c>
      <c r="AK158" s="43">
        <f>IF(AJ158=1,($R158-Image_corners!M$3)/Image_corners!M$2,-99)</f>
        <v>-99</v>
      </c>
      <c r="AL158" s="43">
        <f>IF(AJ158=1,($S158-Image_corners!M$4)/Image_corners!M$2,-99)</f>
        <v>-99</v>
      </c>
      <c r="AM158" s="43">
        <f>IF(ISNA(VLOOKUP($A158,Min_pix_val_per_plot!$AJ$3:$AO$325,4,FALSE)),0,IF(OR(VLOOKUP($A158,Min_pix_val_per_plot!$AJ$3:$AO$325,4,FALSE)=0,VLOOKUP($A158,Min_pix_val_per_plot!$AJ$3:$AO$325,5,FALSE)=0,VLOOKUP($A158,Min_pix_val_per_plot!$AJ$3:$AO$325,6,FALSE)=0),0,IF(VLOOKUP($A158,Min_pix_val_per_plot!$AJ$3:$AO$325,2,FALSE)&lt;1200,0,1)))</f>
        <v>0</v>
      </c>
      <c r="AN158" s="43">
        <f>IF(AM158=1,($R158-Image_corners!P$3)/Image_corners!P$2,-99)</f>
        <v>-99</v>
      </c>
      <c r="AO158" s="43">
        <f>IF(AM158=1,($S158-Image_corners!P$4)/Image_corners!P$2,-99)</f>
        <v>-99</v>
      </c>
      <c r="AP158" s="43">
        <f>IF(ISNA(VLOOKUP($A158,Min_pix_val_per_plot!$AQ$3:$AV$386,4,FALSE)),0,IF(OR(VLOOKUP($A158,Min_pix_val_per_plot!$AQ$3:$AV$386,4,FALSE)=0,VLOOKUP($A158,Min_pix_val_per_plot!$AQ$3:$AV$386,5,FALSE)=0,VLOOKUP($A158,Min_pix_val_per_plot!$AQ$3:$AV$386,6,FALSE)=0),0,IF(VLOOKUP($A158,Min_pix_val_per_plot!$AQ$3:$AV$386,2,FALSE)&lt;1200,0,1)))</f>
        <v>0</v>
      </c>
      <c r="AQ158" s="43">
        <f>IF(AP158=1,($R158-Image_corners!S$3)/Image_corners!S$2,-99)</f>
        <v>-99</v>
      </c>
      <c r="AR158" s="43">
        <f>IF(AP158=1,($S158-Image_corners!S$4)/Image_corners!S$2,-99)</f>
        <v>-99</v>
      </c>
      <c r="AS158" s="43">
        <f>IF(ISNA(VLOOKUP($A158,Min_pix_val_per_plot!$AX$3:$BC$331,4,FALSE)),0,IF(OR(VLOOKUP($A158,Min_pix_val_per_plot!$AX$3:$BC$331,4,FALSE)=0,VLOOKUP($A158,Min_pix_val_per_plot!$AX$3:$BC$331,5,FALSE)=0,VLOOKUP($A158,Min_pix_val_per_plot!$AX$3:$BC$331,6,FALSE)=0),0,IF(VLOOKUP($A158,Min_pix_val_per_plot!$AX$3:$BC$331,2,FALSE)&lt;1200,0,1)))</f>
        <v>0</v>
      </c>
      <c r="AT158" s="43">
        <f>IF(AS158=1,($R158-Image_corners!V$3)/Image_corners!V$2,-99)</f>
        <v>-99</v>
      </c>
      <c r="AU158" s="43">
        <f>IF(AS158=1,($S158-Image_corners!V$4)/Image_corners!V$2,-99)</f>
        <v>-99</v>
      </c>
      <c r="AV158" s="43">
        <f>IF(ISNA(VLOOKUP($A158,Min_pix_val_per_plot!$BE$3:$BJ$296,4,FALSE)),0,IF(OR(VLOOKUP($A158,Min_pix_val_per_plot!$BE$3:$BJ$296,4,FALSE)=0,VLOOKUP($A158,Min_pix_val_per_plot!$BE$3:$BJ$296,5,FALSE)=0,VLOOKUP($A158,Min_pix_val_per_plot!$BE$3:$BJ$296,6,FALSE)=0),0,IF(VLOOKUP($A158,Min_pix_val_per_plot!$BE$3:$BJ$296,2,FALSE)&lt;1200,0,1)))</f>
        <v>0</v>
      </c>
      <c r="AW158" s="43">
        <f>IF(AV158=1,($R158-Image_corners!Y$3)/Image_corners!Y$2,-99)</f>
        <v>-99</v>
      </c>
      <c r="AX158" s="43">
        <f>IF(AV158=1,($S158-Image_corners!Y$4)/Image_corners!Y$2,-99)</f>
        <v>-99</v>
      </c>
      <c r="AY158" s="43">
        <f>IF(ISNA(VLOOKUP($A158,Min_pix_val_per_plot!$BL$3:$BQ$59,4,FALSE)),0,IF(OR(VLOOKUP($A158,Min_pix_val_per_plot!$BL$3:$BQ$59,4,FALSE)=0,VLOOKUP($A158,Min_pix_val_per_plot!$BL$3:$BQ$59,5,FALSE)=0,VLOOKUP($A158,Min_pix_val_per_plot!$BL$3:$BQ$59,6,FALSE)=0),0,IF(VLOOKUP($A158,Min_pix_val_per_plot!$BL$3:$BQ$59,2,FALSE)&lt;1200,0,1)))</f>
        <v>0</v>
      </c>
      <c r="AZ158" s="43">
        <f>IF(AY158=1,($R158-Image_corners!AB$3)/Image_corners!AB$2,-99)</f>
        <v>-99</v>
      </c>
      <c r="BA158" s="43">
        <f>IF(AY158=1,($S158-Image_corners!AB$4)/Image_corners!AB$2,-99)</f>
        <v>-99</v>
      </c>
      <c r="BB158" s="43">
        <f>IF(ISNA(VLOOKUP($A158,Min_pix_val_per_plot!$BS$3:$BX$82,4,FALSE)),0,IF(OR(VLOOKUP($A158,Min_pix_val_per_plot!$BS$3:$BX$82,4,FALSE)=0,VLOOKUP($A158,Min_pix_val_per_plot!$BS$3:$BX$82,5,FALSE)=0,VLOOKUP($A158,Min_pix_val_per_plot!$BS$3:$BX$82,6,FALSE)=0),0,IF(VLOOKUP($A158,Min_pix_val_per_plot!$BS$3:$BX$82,2,FALSE)&lt;1200,0,1)))</f>
        <v>0</v>
      </c>
      <c r="BC158" s="43">
        <f>IF(BB158=1,($R158-Image_corners!AE$3)/Image_corners!AE$2,-99)</f>
        <v>-99</v>
      </c>
      <c r="BD158" s="43">
        <f>IF(BB158=1,($S158-Image_corners!AE$4)/Image_corners!AE$2,-99)</f>
        <v>-99</v>
      </c>
      <c r="BE158" s="43">
        <f>IF(ISNA(VLOOKUP($A158,Min_pix_val_per_plot!$BZ$3:$CE$66,4,FALSE)),0,IF(OR(VLOOKUP($A158,Min_pix_val_per_plot!$BZ$3:$CE$66,4,FALSE)=0,VLOOKUP($A158,Min_pix_val_per_plot!$BZ$3:$CE$66,5,FALSE)=0,VLOOKUP($A158,Min_pix_val_per_plot!$BZ$3:$CE$66,6,FALSE)=0),0,IF(VLOOKUP($A158,Min_pix_val_per_plot!$BZ$3:$CE$66,2,FALSE)&lt;1200,0,1)))</f>
        <v>0</v>
      </c>
      <c r="BF158" s="43">
        <f>IF(BE158=1,($R158-Image_corners!AH$3)/Image_corners!AH$2,-99)</f>
        <v>-99</v>
      </c>
      <c r="BG158" s="43">
        <f>IF(BE158=1,($S158-Image_corners!AH$4)/Image_corners!AH$2,-99)</f>
        <v>-99</v>
      </c>
    </row>
    <row r="159" spans="1:59">
      <c r="A159" s="36">
        <v>155</v>
      </c>
      <c r="B159" s="36">
        <v>2515358.8289999999</v>
      </c>
      <c r="C159" s="36">
        <v>6858956.6299999999</v>
      </c>
      <c r="D159" s="36">
        <v>152.63956519999999</v>
      </c>
      <c r="E159" s="36">
        <v>1</v>
      </c>
      <c r="F159" s="36">
        <v>0</v>
      </c>
      <c r="G159" s="36">
        <v>1</v>
      </c>
      <c r="H159" s="39">
        <v>1819</v>
      </c>
      <c r="I159" s="39">
        <v>0.54975261132490405</v>
      </c>
      <c r="J159" s="39">
        <v>14.5249957275391</v>
      </c>
      <c r="K159" s="39">
        <v>9.0833329659300297</v>
      </c>
      <c r="L159" s="39">
        <v>12.100500793457</v>
      </c>
      <c r="M159" s="39">
        <v>1331</v>
      </c>
      <c r="N159" s="39">
        <v>0.64537941397445497</v>
      </c>
      <c r="O159" s="39">
        <v>14.1429919433594</v>
      </c>
      <c r="P159" s="39">
        <v>8.8866074009265095</v>
      </c>
      <c r="Q159" s="39">
        <v>11.773803253173799</v>
      </c>
      <c r="R159" s="41">
        <f t="shared" si="12"/>
        <v>357233.50913818955</v>
      </c>
      <c r="S159" s="41">
        <f t="shared" si="13"/>
        <v>6859017.9808042897</v>
      </c>
      <c r="T159" s="41">
        <f t="shared" si="14"/>
        <v>0.32669754028320064</v>
      </c>
      <c r="U159" s="41">
        <f t="shared" si="15"/>
        <v>-9.5626802649550924E-2</v>
      </c>
      <c r="V159" s="41">
        <f t="shared" si="16"/>
        <v>1</v>
      </c>
      <c r="W159" s="41">
        <f t="shared" si="17"/>
        <v>1</v>
      </c>
      <c r="X159" s="43">
        <f>IF(ISNA(VLOOKUP($A159,Min_pix_val_per_plot!$A$3:$F$241,4,FALSE)),0,IF(OR(VLOOKUP($A159,Min_pix_val_per_plot!$A$3:$F$241,4,FALSE)=0,VLOOKUP($A159,Min_pix_val_per_plot!$A$3:$F$241,5,FALSE)=0,VLOOKUP($A159,Min_pix_val_per_plot!$A$3:$F$241,6,FALSE)=0),0,IF(VLOOKUP($A159,Min_pix_val_per_plot!$A$3:$F$241,2,FALSE)&lt;1200,0,1)))</f>
        <v>0</v>
      </c>
      <c r="Y159" s="43">
        <f>IF(X159=1,($R159-Image_corners!A$3)/Image_corners!A$2,-99)</f>
        <v>-99</v>
      </c>
      <c r="Z159" s="43">
        <f>IF(X159=1,($S159-Image_corners!A$4)/Image_corners!A$2,-99)</f>
        <v>-99</v>
      </c>
      <c r="AA159" s="43">
        <f>IF(ISNA(VLOOKUP($A159,Min_pix_val_per_plot!$H$3:$M$299,4,FALSE)),0,IF(OR(VLOOKUP($A159,Min_pix_val_per_plot!$H$3:$M$299,4,FALSE)=0,VLOOKUP($A159,Min_pix_val_per_plot!$H$3:$M$299,5,FALSE)=0,VLOOKUP($A159,Min_pix_val_per_plot!$H$3:$M$299,6,FALSE)=0),0,IF(VLOOKUP($A159,Min_pix_val_per_plot!$H$3:$M$299,2,FALSE)&lt;1200,0,1)))</f>
        <v>1</v>
      </c>
      <c r="AB159" s="43">
        <f>IF(AA159=1,($R159-Image_corners!D$3)/Image_corners!D$2,-99)</f>
        <v>2457.5182763790945</v>
      </c>
      <c r="AC159" s="43">
        <f>IF(AA159=1,($S159-Image_corners!D$4)/Image_corners!D$2,-99)</f>
        <v>-2688.5383914206177</v>
      </c>
      <c r="AD159" s="43">
        <f>IF(ISNA(VLOOKUP($A159,Min_pix_val_per_plot!$O$3:$T$327,4,FALSE)),0,IF(OR(VLOOKUP($A159,Min_pix_val_per_plot!$O$3:$T$327,4,FALSE)=0,VLOOKUP($A159,Min_pix_val_per_plot!$O$3:$T$327,5,FALSE)=0,VLOOKUP($A159,Min_pix_val_per_plot!$O$3:$T$327,6,FALSE)=0),0,IF(VLOOKUP($A159,Min_pix_val_per_plot!$O$3:$T$327,2,FALSE)&lt;1200,0,1)))</f>
        <v>0</v>
      </c>
      <c r="AE159" s="43">
        <f>IF(AD159=1,($R159-Image_corners!G$3)/Image_corners!G$2,-99)</f>
        <v>-99</v>
      </c>
      <c r="AF159" s="43">
        <f>IF(AD159=1,($S159-Image_corners!G$4)/Image_corners!G$2,-99)</f>
        <v>-99</v>
      </c>
      <c r="AG159" s="43">
        <f>IF(ISNA(VLOOKUP($A159,Min_pix_val_per_plot!$V$3:$AA$335,4,FALSE)),0,IF(OR(VLOOKUP($A159,Min_pix_val_per_plot!$V$3:$AA$335,4,FALSE)=0,VLOOKUP($A159,Min_pix_val_per_plot!$V$3:$AA$335,5,FALSE)=0,VLOOKUP($A159,Min_pix_val_per_plot!$V$3:$AA$335,6,FALSE)=0),0,IF(VLOOKUP($A159,Min_pix_val_per_plot!$V$3:$AA$335,2,FALSE)&lt;1200,0,1)))</f>
        <v>0</v>
      </c>
      <c r="AH159" s="43">
        <f>IF(AG159=1,($R159-Image_corners!J$3)/Image_corners!J$2,-99)</f>
        <v>-99</v>
      </c>
      <c r="AI159" s="43">
        <f>IF(AG159=1,($S159-Image_corners!J$4)/Image_corners!J$2,-99)</f>
        <v>-99</v>
      </c>
      <c r="AJ159" s="43">
        <f>IF(ISNA(VLOOKUP($A159,Min_pix_val_per_plot!$AC$3:$AH$345,4,FALSE)),0,IF(OR(VLOOKUP($A159,Min_pix_val_per_plot!$AC$3:$AH$345,4,FALSE)=0,VLOOKUP($A159,Min_pix_val_per_plot!$AC$3:$AH$345,5,FALSE)=0,VLOOKUP($A159,Min_pix_val_per_plot!$AC$3:$AH$345,6,FALSE)=0),0,IF(VLOOKUP($A159,Min_pix_val_per_plot!$AC$3:$AH$345,2,FALSE)&lt;1200,0,1)))</f>
        <v>0</v>
      </c>
      <c r="AK159" s="43">
        <f>IF(AJ159=1,($R159-Image_corners!M$3)/Image_corners!M$2,-99)</f>
        <v>-99</v>
      </c>
      <c r="AL159" s="43">
        <f>IF(AJ159=1,($S159-Image_corners!M$4)/Image_corners!M$2,-99)</f>
        <v>-99</v>
      </c>
      <c r="AM159" s="43">
        <f>IF(ISNA(VLOOKUP($A159,Min_pix_val_per_plot!$AJ$3:$AO$325,4,FALSE)),0,IF(OR(VLOOKUP($A159,Min_pix_val_per_plot!$AJ$3:$AO$325,4,FALSE)=0,VLOOKUP($A159,Min_pix_val_per_plot!$AJ$3:$AO$325,5,FALSE)=0,VLOOKUP($A159,Min_pix_val_per_plot!$AJ$3:$AO$325,6,FALSE)=0),0,IF(VLOOKUP($A159,Min_pix_val_per_plot!$AJ$3:$AO$325,2,FALSE)&lt;1200,0,1)))</f>
        <v>0</v>
      </c>
      <c r="AN159" s="43">
        <f>IF(AM159=1,($R159-Image_corners!P$3)/Image_corners!P$2,-99)</f>
        <v>-99</v>
      </c>
      <c r="AO159" s="43">
        <f>IF(AM159=1,($S159-Image_corners!P$4)/Image_corners!P$2,-99)</f>
        <v>-99</v>
      </c>
      <c r="AP159" s="43">
        <f>IF(ISNA(VLOOKUP($A159,Min_pix_val_per_plot!$AQ$3:$AV$386,4,FALSE)),0,IF(OR(VLOOKUP($A159,Min_pix_val_per_plot!$AQ$3:$AV$386,4,FALSE)=0,VLOOKUP($A159,Min_pix_val_per_plot!$AQ$3:$AV$386,5,FALSE)=0,VLOOKUP($A159,Min_pix_val_per_plot!$AQ$3:$AV$386,6,FALSE)=0),0,IF(VLOOKUP($A159,Min_pix_val_per_plot!$AQ$3:$AV$386,2,FALSE)&lt;1200,0,1)))</f>
        <v>0</v>
      </c>
      <c r="AQ159" s="43">
        <f>IF(AP159=1,($R159-Image_corners!S$3)/Image_corners!S$2,-99)</f>
        <v>-99</v>
      </c>
      <c r="AR159" s="43">
        <f>IF(AP159=1,($S159-Image_corners!S$4)/Image_corners!S$2,-99)</f>
        <v>-99</v>
      </c>
      <c r="AS159" s="43">
        <f>IF(ISNA(VLOOKUP($A159,Min_pix_val_per_plot!$AX$3:$BC$331,4,FALSE)),0,IF(OR(VLOOKUP($A159,Min_pix_val_per_plot!$AX$3:$BC$331,4,FALSE)=0,VLOOKUP($A159,Min_pix_val_per_plot!$AX$3:$BC$331,5,FALSE)=0,VLOOKUP($A159,Min_pix_val_per_plot!$AX$3:$BC$331,6,FALSE)=0),0,IF(VLOOKUP($A159,Min_pix_val_per_plot!$AX$3:$BC$331,2,FALSE)&lt;1200,0,1)))</f>
        <v>0</v>
      </c>
      <c r="AT159" s="43">
        <f>IF(AS159=1,($R159-Image_corners!V$3)/Image_corners!V$2,-99)</f>
        <v>-99</v>
      </c>
      <c r="AU159" s="43">
        <f>IF(AS159=1,($S159-Image_corners!V$4)/Image_corners!V$2,-99)</f>
        <v>-99</v>
      </c>
      <c r="AV159" s="43">
        <f>IF(ISNA(VLOOKUP($A159,Min_pix_val_per_plot!$BE$3:$BJ$296,4,FALSE)),0,IF(OR(VLOOKUP($A159,Min_pix_val_per_plot!$BE$3:$BJ$296,4,FALSE)=0,VLOOKUP($A159,Min_pix_val_per_plot!$BE$3:$BJ$296,5,FALSE)=0,VLOOKUP($A159,Min_pix_val_per_plot!$BE$3:$BJ$296,6,FALSE)=0),0,IF(VLOOKUP($A159,Min_pix_val_per_plot!$BE$3:$BJ$296,2,FALSE)&lt;1200,0,1)))</f>
        <v>0</v>
      </c>
      <c r="AW159" s="43">
        <f>IF(AV159=1,($R159-Image_corners!Y$3)/Image_corners!Y$2,-99)</f>
        <v>-99</v>
      </c>
      <c r="AX159" s="43">
        <f>IF(AV159=1,($S159-Image_corners!Y$4)/Image_corners!Y$2,-99)</f>
        <v>-99</v>
      </c>
      <c r="AY159" s="43">
        <f>IF(ISNA(VLOOKUP($A159,Min_pix_val_per_plot!$BL$3:$BQ$59,4,FALSE)),0,IF(OR(VLOOKUP($A159,Min_pix_val_per_plot!$BL$3:$BQ$59,4,FALSE)=0,VLOOKUP($A159,Min_pix_val_per_plot!$BL$3:$BQ$59,5,FALSE)=0,VLOOKUP($A159,Min_pix_val_per_plot!$BL$3:$BQ$59,6,FALSE)=0),0,IF(VLOOKUP($A159,Min_pix_val_per_plot!$BL$3:$BQ$59,2,FALSE)&lt;1200,0,1)))</f>
        <v>0</v>
      </c>
      <c r="AZ159" s="43">
        <f>IF(AY159=1,($R159-Image_corners!AB$3)/Image_corners!AB$2,-99)</f>
        <v>-99</v>
      </c>
      <c r="BA159" s="43">
        <f>IF(AY159=1,($S159-Image_corners!AB$4)/Image_corners!AB$2,-99)</f>
        <v>-99</v>
      </c>
      <c r="BB159" s="43">
        <f>IF(ISNA(VLOOKUP($A159,Min_pix_val_per_plot!$BS$3:$BX$82,4,FALSE)),0,IF(OR(VLOOKUP($A159,Min_pix_val_per_plot!$BS$3:$BX$82,4,FALSE)=0,VLOOKUP($A159,Min_pix_val_per_plot!$BS$3:$BX$82,5,FALSE)=0,VLOOKUP($A159,Min_pix_val_per_plot!$BS$3:$BX$82,6,FALSE)=0),0,IF(VLOOKUP($A159,Min_pix_val_per_plot!$BS$3:$BX$82,2,FALSE)&lt;1200,0,1)))</f>
        <v>0</v>
      </c>
      <c r="BC159" s="43">
        <f>IF(BB159=1,($R159-Image_corners!AE$3)/Image_corners!AE$2,-99)</f>
        <v>-99</v>
      </c>
      <c r="BD159" s="43">
        <f>IF(BB159=1,($S159-Image_corners!AE$4)/Image_corners!AE$2,-99)</f>
        <v>-99</v>
      </c>
      <c r="BE159" s="43">
        <f>IF(ISNA(VLOOKUP($A159,Min_pix_val_per_plot!$BZ$3:$CE$66,4,FALSE)),0,IF(OR(VLOOKUP($A159,Min_pix_val_per_plot!$BZ$3:$CE$66,4,FALSE)=0,VLOOKUP($A159,Min_pix_val_per_plot!$BZ$3:$CE$66,5,FALSE)=0,VLOOKUP($A159,Min_pix_val_per_plot!$BZ$3:$CE$66,6,FALSE)=0),0,IF(VLOOKUP($A159,Min_pix_val_per_plot!$BZ$3:$CE$66,2,FALSE)&lt;1200,0,1)))</f>
        <v>0</v>
      </c>
      <c r="BF159" s="43">
        <f>IF(BE159=1,($R159-Image_corners!AH$3)/Image_corners!AH$2,-99)</f>
        <v>-99</v>
      </c>
      <c r="BG159" s="43">
        <f>IF(BE159=1,($S159-Image_corners!AH$4)/Image_corners!AH$2,-99)</f>
        <v>-99</v>
      </c>
    </row>
    <row r="160" spans="1:59">
      <c r="A160" s="36">
        <v>156</v>
      </c>
      <c r="B160" s="36">
        <v>2515331.8679999998</v>
      </c>
      <c r="C160" s="36">
        <v>6859988.1890000002</v>
      </c>
      <c r="D160" s="36">
        <v>181.91883010000001</v>
      </c>
      <c r="E160" s="36">
        <v>2</v>
      </c>
      <c r="F160" s="36">
        <v>1</v>
      </c>
      <c r="G160" s="36">
        <v>1</v>
      </c>
      <c r="H160" s="39">
        <v>1574</v>
      </c>
      <c r="I160" s="39">
        <v>0.49301143583227403</v>
      </c>
      <c r="J160" s="39">
        <v>28.8810137939453</v>
      </c>
      <c r="K160" s="39">
        <v>20.5803847494102</v>
      </c>
      <c r="L160" s="39">
        <v>27.278101654052801</v>
      </c>
      <c r="M160" s="39">
        <v>4926</v>
      </c>
      <c r="N160" s="39">
        <v>0.50345107592367</v>
      </c>
      <c r="O160" s="39">
        <v>28.7380084228516</v>
      </c>
      <c r="P160" s="39">
        <v>19.5911819914649</v>
      </c>
      <c r="Q160" s="39">
        <v>26.6005076599121</v>
      </c>
      <c r="R160" s="41">
        <f t="shared" si="12"/>
        <v>357254.1641146398</v>
      </c>
      <c r="S160" s="41">
        <f t="shared" si="13"/>
        <v>6860049.5200885385</v>
      </c>
      <c r="T160" s="41">
        <f t="shared" si="14"/>
        <v>0.67759399414070032</v>
      </c>
      <c r="U160" s="41">
        <f t="shared" si="15"/>
        <v>-1.0439640091395974E-2</v>
      </c>
      <c r="V160" s="41">
        <f t="shared" si="16"/>
        <v>1</v>
      </c>
      <c r="W160" s="41">
        <f t="shared" si="17"/>
        <v>1</v>
      </c>
      <c r="X160" s="43">
        <f>IF(ISNA(VLOOKUP($A160,Min_pix_val_per_plot!$A$3:$F$241,4,FALSE)),0,IF(OR(VLOOKUP($A160,Min_pix_val_per_plot!$A$3:$F$241,4,FALSE)=0,VLOOKUP($A160,Min_pix_val_per_plot!$A$3:$F$241,5,FALSE)=0,VLOOKUP($A160,Min_pix_val_per_plot!$A$3:$F$241,6,FALSE)=0),0,IF(VLOOKUP($A160,Min_pix_val_per_plot!$A$3:$F$241,2,FALSE)&lt;1200,0,1)))</f>
        <v>0</v>
      </c>
      <c r="Y160" s="43">
        <f>IF(X160=1,($R160-Image_corners!A$3)/Image_corners!A$2,-99)</f>
        <v>-99</v>
      </c>
      <c r="Z160" s="43">
        <f>IF(X160=1,($S160-Image_corners!A$4)/Image_corners!A$2,-99)</f>
        <v>-99</v>
      </c>
      <c r="AA160" s="43">
        <f>IF(ISNA(VLOOKUP($A160,Min_pix_val_per_plot!$H$3:$M$299,4,FALSE)),0,IF(OR(VLOOKUP($A160,Min_pix_val_per_plot!$H$3:$M$299,4,FALSE)=0,VLOOKUP($A160,Min_pix_val_per_plot!$H$3:$M$299,5,FALSE)=0,VLOOKUP($A160,Min_pix_val_per_plot!$H$3:$M$299,6,FALSE)=0),0,IF(VLOOKUP($A160,Min_pix_val_per_plot!$H$3:$M$299,2,FALSE)&lt;1200,0,1)))</f>
        <v>0</v>
      </c>
      <c r="AB160" s="43">
        <f>IF(AA160=1,($R160-Image_corners!D$3)/Image_corners!D$2,-99)</f>
        <v>-99</v>
      </c>
      <c r="AC160" s="43">
        <f>IF(AA160=1,($S160-Image_corners!D$4)/Image_corners!D$2,-99)</f>
        <v>-99</v>
      </c>
      <c r="AD160" s="43">
        <f>IF(ISNA(VLOOKUP($A160,Min_pix_val_per_plot!$O$3:$T$327,4,FALSE)),0,IF(OR(VLOOKUP($A160,Min_pix_val_per_plot!$O$3:$T$327,4,FALSE)=0,VLOOKUP($A160,Min_pix_val_per_plot!$O$3:$T$327,5,FALSE)=0,VLOOKUP($A160,Min_pix_val_per_plot!$O$3:$T$327,6,FALSE)=0),0,IF(VLOOKUP($A160,Min_pix_val_per_plot!$O$3:$T$327,2,FALSE)&lt;1200,0,1)))</f>
        <v>0</v>
      </c>
      <c r="AE160" s="43">
        <f>IF(AD160=1,($R160-Image_corners!G$3)/Image_corners!G$2,-99)</f>
        <v>-99</v>
      </c>
      <c r="AF160" s="43">
        <f>IF(AD160=1,($S160-Image_corners!G$4)/Image_corners!G$2,-99)</f>
        <v>-99</v>
      </c>
      <c r="AG160" s="43">
        <f>IF(ISNA(VLOOKUP($A160,Min_pix_val_per_plot!$V$3:$AA$335,4,FALSE)),0,IF(OR(VLOOKUP($A160,Min_pix_val_per_plot!$V$3:$AA$335,4,FALSE)=0,VLOOKUP($A160,Min_pix_val_per_plot!$V$3:$AA$335,5,FALSE)=0,VLOOKUP($A160,Min_pix_val_per_plot!$V$3:$AA$335,6,FALSE)=0),0,IF(VLOOKUP($A160,Min_pix_val_per_plot!$V$3:$AA$335,2,FALSE)&lt;1200,0,1)))</f>
        <v>0</v>
      </c>
      <c r="AH160" s="43">
        <f>IF(AG160=1,($R160-Image_corners!J$3)/Image_corners!J$2,-99)</f>
        <v>-99</v>
      </c>
      <c r="AI160" s="43">
        <f>IF(AG160=1,($S160-Image_corners!J$4)/Image_corners!J$2,-99)</f>
        <v>-99</v>
      </c>
      <c r="AJ160" s="43">
        <f>IF(ISNA(VLOOKUP($A160,Min_pix_val_per_plot!$AC$3:$AH$345,4,FALSE)),0,IF(OR(VLOOKUP($A160,Min_pix_val_per_plot!$AC$3:$AH$345,4,FALSE)=0,VLOOKUP($A160,Min_pix_val_per_plot!$AC$3:$AH$345,5,FALSE)=0,VLOOKUP($A160,Min_pix_val_per_plot!$AC$3:$AH$345,6,FALSE)=0),0,IF(VLOOKUP($A160,Min_pix_val_per_plot!$AC$3:$AH$345,2,FALSE)&lt;1200,0,1)))</f>
        <v>1</v>
      </c>
      <c r="AK160" s="43">
        <f>IF(AJ160=1,($R160-Image_corners!M$3)/Image_corners!M$2,-99)</f>
        <v>2498.8282292796066</v>
      </c>
      <c r="AL160" s="43">
        <f>IF(AJ160=1,($S160-Image_corners!M$4)/Image_corners!M$2,-99)</f>
        <v>-2431.459822922945</v>
      </c>
      <c r="AM160" s="43">
        <f>IF(ISNA(VLOOKUP($A160,Min_pix_val_per_plot!$AJ$3:$AO$325,4,FALSE)),0,IF(OR(VLOOKUP($A160,Min_pix_val_per_plot!$AJ$3:$AO$325,4,FALSE)=0,VLOOKUP($A160,Min_pix_val_per_plot!$AJ$3:$AO$325,5,FALSE)=0,VLOOKUP($A160,Min_pix_val_per_plot!$AJ$3:$AO$325,6,FALSE)=0),0,IF(VLOOKUP($A160,Min_pix_val_per_plot!$AJ$3:$AO$325,2,FALSE)&lt;1200,0,1)))</f>
        <v>0</v>
      </c>
      <c r="AN160" s="43">
        <f>IF(AM160=1,($R160-Image_corners!P$3)/Image_corners!P$2,-99)</f>
        <v>-99</v>
      </c>
      <c r="AO160" s="43">
        <f>IF(AM160=1,($S160-Image_corners!P$4)/Image_corners!P$2,-99)</f>
        <v>-99</v>
      </c>
      <c r="AP160" s="43">
        <f>IF(ISNA(VLOOKUP($A160,Min_pix_val_per_plot!$AQ$3:$AV$386,4,FALSE)),0,IF(OR(VLOOKUP($A160,Min_pix_val_per_plot!$AQ$3:$AV$386,4,FALSE)=0,VLOOKUP($A160,Min_pix_val_per_plot!$AQ$3:$AV$386,5,FALSE)=0,VLOOKUP($A160,Min_pix_val_per_plot!$AQ$3:$AV$386,6,FALSE)=0),0,IF(VLOOKUP($A160,Min_pix_val_per_plot!$AQ$3:$AV$386,2,FALSE)&lt;1200,0,1)))</f>
        <v>0</v>
      </c>
      <c r="AQ160" s="43">
        <f>IF(AP160=1,($R160-Image_corners!S$3)/Image_corners!S$2,-99)</f>
        <v>-99</v>
      </c>
      <c r="AR160" s="43">
        <f>IF(AP160=1,($S160-Image_corners!S$4)/Image_corners!S$2,-99)</f>
        <v>-99</v>
      </c>
      <c r="AS160" s="43">
        <f>IF(ISNA(VLOOKUP($A160,Min_pix_val_per_plot!$AX$3:$BC$331,4,FALSE)),0,IF(OR(VLOOKUP($A160,Min_pix_val_per_plot!$AX$3:$BC$331,4,FALSE)=0,VLOOKUP($A160,Min_pix_val_per_plot!$AX$3:$BC$331,5,FALSE)=0,VLOOKUP($A160,Min_pix_val_per_plot!$AX$3:$BC$331,6,FALSE)=0),0,IF(VLOOKUP($A160,Min_pix_val_per_plot!$AX$3:$BC$331,2,FALSE)&lt;1200,0,1)))</f>
        <v>0</v>
      </c>
      <c r="AT160" s="43">
        <f>IF(AS160=1,($R160-Image_corners!V$3)/Image_corners!V$2,-99)</f>
        <v>-99</v>
      </c>
      <c r="AU160" s="43">
        <f>IF(AS160=1,($S160-Image_corners!V$4)/Image_corners!V$2,-99)</f>
        <v>-99</v>
      </c>
      <c r="AV160" s="43">
        <f>IF(ISNA(VLOOKUP($A160,Min_pix_val_per_plot!$BE$3:$BJ$296,4,FALSE)),0,IF(OR(VLOOKUP($A160,Min_pix_val_per_plot!$BE$3:$BJ$296,4,FALSE)=0,VLOOKUP($A160,Min_pix_val_per_plot!$BE$3:$BJ$296,5,FALSE)=0,VLOOKUP($A160,Min_pix_val_per_plot!$BE$3:$BJ$296,6,FALSE)=0),0,IF(VLOOKUP($A160,Min_pix_val_per_plot!$BE$3:$BJ$296,2,FALSE)&lt;1200,0,1)))</f>
        <v>0</v>
      </c>
      <c r="AW160" s="43">
        <f>IF(AV160=1,($R160-Image_corners!Y$3)/Image_corners!Y$2,-99)</f>
        <v>-99</v>
      </c>
      <c r="AX160" s="43">
        <f>IF(AV160=1,($S160-Image_corners!Y$4)/Image_corners!Y$2,-99)</f>
        <v>-99</v>
      </c>
      <c r="AY160" s="43">
        <f>IF(ISNA(VLOOKUP($A160,Min_pix_val_per_plot!$BL$3:$BQ$59,4,FALSE)),0,IF(OR(VLOOKUP($A160,Min_pix_val_per_plot!$BL$3:$BQ$59,4,FALSE)=0,VLOOKUP($A160,Min_pix_val_per_plot!$BL$3:$BQ$59,5,FALSE)=0,VLOOKUP($A160,Min_pix_val_per_plot!$BL$3:$BQ$59,6,FALSE)=0),0,IF(VLOOKUP($A160,Min_pix_val_per_plot!$BL$3:$BQ$59,2,FALSE)&lt;1200,0,1)))</f>
        <v>1</v>
      </c>
      <c r="AZ160" s="43">
        <f>IF(AY160=1,($R160-Image_corners!AB$3)/Image_corners!AB$2,-99)</f>
        <v>1144.3803821327554</v>
      </c>
      <c r="BA160" s="43">
        <f>IF(AY160=1,($S160-Image_corners!AB$4)/Image_corners!AB$2,-99)</f>
        <v>-1209.0997048715751</v>
      </c>
      <c r="BB160" s="43">
        <f>IF(ISNA(VLOOKUP($A160,Min_pix_val_per_plot!$BS$3:$BX$82,4,FALSE)),0,IF(OR(VLOOKUP($A160,Min_pix_val_per_plot!$BS$3:$BX$82,4,FALSE)=0,VLOOKUP($A160,Min_pix_val_per_plot!$BS$3:$BX$82,5,FALSE)=0,VLOOKUP($A160,Min_pix_val_per_plot!$BS$3:$BX$82,6,FALSE)=0),0,IF(VLOOKUP($A160,Min_pix_val_per_plot!$BS$3:$BX$82,2,FALSE)&lt;1200,0,1)))</f>
        <v>0</v>
      </c>
      <c r="BC160" s="43">
        <f>IF(BB160=1,($R160-Image_corners!AE$3)/Image_corners!AE$2,-99)</f>
        <v>-99</v>
      </c>
      <c r="BD160" s="43">
        <f>IF(BB160=1,($S160-Image_corners!AE$4)/Image_corners!AE$2,-99)</f>
        <v>-99</v>
      </c>
      <c r="BE160" s="43">
        <f>IF(ISNA(VLOOKUP($A160,Min_pix_val_per_plot!$BZ$3:$CE$66,4,FALSE)),0,IF(OR(VLOOKUP($A160,Min_pix_val_per_plot!$BZ$3:$CE$66,4,FALSE)=0,VLOOKUP($A160,Min_pix_val_per_plot!$BZ$3:$CE$66,5,FALSE)=0,VLOOKUP($A160,Min_pix_val_per_plot!$BZ$3:$CE$66,6,FALSE)=0),0,IF(VLOOKUP($A160,Min_pix_val_per_plot!$BZ$3:$CE$66,2,FALSE)&lt;1200,0,1)))</f>
        <v>0</v>
      </c>
      <c r="BF160" s="43">
        <f>IF(BE160=1,($R160-Image_corners!AH$3)/Image_corners!AH$2,-99)</f>
        <v>-99</v>
      </c>
      <c r="BG160" s="43">
        <f>IF(BE160=1,($S160-Image_corners!AH$4)/Image_corners!AH$2,-99)</f>
        <v>-99</v>
      </c>
    </row>
    <row r="161" spans="1:59">
      <c r="A161" s="36">
        <v>157</v>
      </c>
      <c r="B161" s="36">
        <v>2515330.781</v>
      </c>
      <c r="C161" s="36">
        <v>6860025.6030000001</v>
      </c>
      <c r="D161" s="36">
        <v>186.88176820000001</v>
      </c>
      <c r="E161" s="36">
        <v>2</v>
      </c>
      <c r="F161" s="36">
        <v>1</v>
      </c>
      <c r="G161" s="36">
        <v>1</v>
      </c>
      <c r="H161" s="39">
        <v>1470</v>
      </c>
      <c r="I161" s="39">
        <v>0.40272108843537402</v>
      </c>
      <c r="J161" s="39">
        <v>29.6770037841797</v>
      </c>
      <c r="K161" s="39">
        <v>21.5294373559626</v>
      </c>
      <c r="L161" s="39">
        <v>27.9844989013672</v>
      </c>
      <c r="M161" s="39">
        <v>5532</v>
      </c>
      <c r="N161" s="39">
        <v>0.42353579175704997</v>
      </c>
      <c r="O161" s="39">
        <v>29.1130084228516</v>
      </c>
      <c r="P161" s="39">
        <v>21.104754001716699</v>
      </c>
      <c r="Q161" s="39">
        <v>27.451201171874999</v>
      </c>
      <c r="R161" s="41">
        <f t="shared" si="12"/>
        <v>357254.80424951023</v>
      </c>
      <c r="S161" s="41">
        <f t="shared" si="13"/>
        <v>6860086.9384090751</v>
      </c>
      <c r="T161" s="41">
        <f t="shared" si="14"/>
        <v>0.533297729492201</v>
      </c>
      <c r="U161" s="41">
        <f t="shared" si="15"/>
        <v>-2.0814703321675954E-2</v>
      </c>
      <c r="V161" s="41">
        <f t="shared" si="16"/>
        <v>1</v>
      </c>
      <c r="W161" s="41">
        <f t="shared" si="17"/>
        <v>1</v>
      </c>
      <c r="X161" s="43">
        <f>IF(ISNA(VLOOKUP($A161,Min_pix_val_per_plot!$A$3:$F$241,4,FALSE)),0,IF(OR(VLOOKUP($A161,Min_pix_val_per_plot!$A$3:$F$241,4,FALSE)=0,VLOOKUP($A161,Min_pix_val_per_plot!$A$3:$F$241,5,FALSE)=0,VLOOKUP($A161,Min_pix_val_per_plot!$A$3:$F$241,6,FALSE)=0),0,IF(VLOOKUP($A161,Min_pix_val_per_plot!$A$3:$F$241,2,FALSE)&lt;1200,0,1)))</f>
        <v>0</v>
      </c>
      <c r="Y161" s="43">
        <f>IF(X161=1,($R161-Image_corners!A$3)/Image_corners!A$2,-99)</f>
        <v>-99</v>
      </c>
      <c r="Z161" s="43">
        <f>IF(X161=1,($S161-Image_corners!A$4)/Image_corners!A$2,-99)</f>
        <v>-99</v>
      </c>
      <c r="AA161" s="43">
        <f>IF(ISNA(VLOOKUP($A161,Min_pix_val_per_plot!$H$3:$M$299,4,FALSE)),0,IF(OR(VLOOKUP($A161,Min_pix_val_per_plot!$H$3:$M$299,4,FALSE)=0,VLOOKUP($A161,Min_pix_val_per_plot!$H$3:$M$299,5,FALSE)=0,VLOOKUP($A161,Min_pix_val_per_plot!$H$3:$M$299,6,FALSE)=0),0,IF(VLOOKUP($A161,Min_pix_val_per_plot!$H$3:$M$299,2,FALSE)&lt;1200,0,1)))</f>
        <v>0</v>
      </c>
      <c r="AB161" s="43">
        <f>IF(AA161=1,($R161-Image_corners!D$3)/Image_corners!D$2,-99)</f>
        <v>-99</v>
      </c>
      <c r="AC161" s="43">
        <f>IF(AA161=1,($S161-Image_corners!D$4)/Image_corners!D$2,-99)</f>
        <v>-99</v>
      </c>
      <c r="AD161" s="43">
        <f>IF(ISNA(VLOOKUP($A161,Min_pix_val_per_plot!$O$3:$T$327,4,FALSE)),0,IF(OR(VLOOKUP($A161,Min_pix_val_per_plot!$O$3:$T$327,4,FALSE)=0,VLOOKUP($A161,Min_pix_val_per_plot!$O$3:$T$327,5,FALSE)=0,VLOOKUP($A161,Min_pix_val_per_plot!$O$3:$T$327,6,FALSE)=0),0,IF(VLOOKUP($A161,Min_pix_val_per_plot!$O$3:$T$327,2,FALSE)&lt;1200,0,1)))</f>
        <v>0</v>
      </c>
      <c r="AE161" s="43">
        <f>IF(AD161=1,($R161-Image_corners!G$3)/Image_corners!G$2,-99)</f>
        <v>-99</v>
      </c>
      <c r="AF161" s="43">
        <f>IF(AD161=1,($S161-Image_corners!G$4)/Image_corners!G$2,-99)</f>
        <v>-99</v>
      </c>
      <c r="AG161" s="43">
        <f>IF(ISNA(VLOOKUP($A161,Min_pix_val_per_plot!$V$3:$AA$335,4,FALSE)),0,IF(OR(VLOOKUP($A161,Min_pix_val_per_plot!$V$3:$AA$335,4,FALSE)=0,VLOOKUP($A161,Min_pix_val_per_plot!$V$3:$AA$335,5,FALSE)=0,VLOOKUP($A161,Min_pix_val_per_plot!$V$3:$AA$335,6,FALSE)=0),0,IF(VLOOKUP($A161,Min_pix_val_per_plot!$V$3:$AA$335,2,FALSE)&lt;1200,0,1)))</f>
        <v>0</v>
      </c>
      <c r="AH161" s="43">
        <f>IF(AG161=1,($R161-Image_corners!J$3)/Image_corners!J$2,-99)</f>
        <v>-99</v>
      </c>
      <c r="AI161" s="43">
        <f>IF(AG161=1,($S161-Image_corners!J$4)/Image_corners!J$2,-99)</f>
        <v>-99</v>
      </c>
      <c r="AJ161" s="43">
        <f>IF(ISNA(VLOOKUP($A161,Min_pix_val_per_plot!$AC$3:$AH$345,4,FALSE)),0,IF(OR(VLOOKUP($A161,Min_pix_val_per_plot!$AC$3:$AH$345,4,FALSE)=0,VLOOKUP($A161,Min_pix_val_per_plot!$AC$3:$AH$345,5,FALSE)=0,VLOOKUP($A161,Min_pix_val_per_plot!$AC$3:$AH$345,6,FALSE)=0),0,IF(VLOOKUP($A161,Min_pix_val_per_plot!$AC$3:$AH$345,2,FALSE)&lt;1200,0,1)))</f>
        <v>1</v>
      </c>
      <c r="AK161" s="43">
        <f>IF(AJ161=1,($R161-Image_corners!M$3)/Image_corners!M$2,-99)</f>
        <v>2500.1084990204545</v>
      </c>
      <c r="AL161" s="43">
        <f>IF(AJ161=1,($S161-Image_corners!M$4)/Image_corners!M$2,-99)</f>
        <v>-2356.6231818497181</v>
      </c>
      <c r="AM161" s="43">
        <f>IF(ISNA(VLOOKUP($A161,Min_pix_val_per_plot!$AJ$3:$AO$325,4,FALSE)),0,IF(OR(VLOOKUP($A161,Min_pix_val_per_plot!$AJ$3:$AO$325,4,FALSE)=0,VLOOKUP($A161,Min_pix_val_per_plot!$AJ$3:$AO$325,5,FALSE)=0,VLOOKUP($A161,Min_pix_val_per_plot!$AJ$3:$AO$325,6,FALSE)=0),0,IF(VLOOKUP($A161,Min_pix_val_per_plot!$AJ$3:$AO$325,2,FALSE)&lt;1200,0,1)))</f>
        <v>0</v>
      </c>
      <c r="AN161" s="43">
        <f>IF(AM161=1,($R161-Image_corners!P$3)/Image_corners!P$2,-99)</f>
        <v>-99</v>
      </c>
      <c r="AO161" s="43">
        <f>IF(AM161=1,($S161-Image_corners!P$4)/Image_corners!P$2,-99)</f>
        <v>-99</v>
      </c>
      <c r="AP161" s="43">
        <f>IF(ISNA(VLOOKUP($A161,Min_pix_val_per_plot!$AQ$3:$AV$386,4,FALSE)),0,IF(OR(VLOOKUP($A161,Min_pix_val_per_plot!$AQ$3:$AV$386,4,FALSE)=0,VLOOKUP($A161,Min_pix_val_per_plot!$AQ$3:$AV$386,5,FALSE)=0,VLOOKUP($A161,Min_pix_val_per_plot!$AQ$3:$AV$386,6,FALSE)=0),0,IF(VLOOKUP($A161,Min_pix_val_per_plot!$AQ$3:$AV$386,2,FALSE)&lt;1200,0,1)))</f>
        <v>0</v>
      </c>
      <c r="AQ161" s="43">
        <f>IF(AP161=1,($R161-Image_corners!S$3)/Image_corners!S$2,-99)</f>
        <v>-99</v>
      </c>
      <c r="AR161" s="43">
        <f>IF(AP161=1,($S161-Image_corners!S$4)/Image_corners!S$2,-99)</f>
        <v>-99</v>
      </c>
      <c r="AS161" s="43">
        <f>IF(ISNA(VLOOKUP($A161,Min_pix_val_per_plot!$AX$3:$BC$331,4,FALSE)),0,IF(OR(VLOOKUP($A161,Min_pix_val_per_plot!$AX$3:$BC$331,4,FALSE)=0,VLOOKUP($A161,Min_pix_val_per_plot!$AX$3:$BC$331,5,FALSE)=0,VLOOKUP($A161,Min_pix_val_per_plot!$AX$3:$BC$331,6,FALSE)=0),0,IF(VLOOKUP($A161,Min_pix_val_per_plot!$AX$3:$BC$331,2,FALSE)&lt;1200,0,1)))</f>
        <v>0</v>
      </c>
      <c r="AT161" s="43">
        <f>IF(AS161=1,($R161-Image_corners!V$3)/Image_corners!V$2,-99)</f>
        <v>-99</v>
      </c>
      <c r="AU161" s="43">
        <f>IF(AS161=1,($S161-Image_corners!V$4)/Image_corners!V$2,-99)</f>
        <v>-99</v>
      </c>
      <c r="AV161" s="43">
        <f>IF(ISNA(VLOOKUP($A161,Min_pix_val_per_plot!$BE$3:$BJ$296,4,FALSE)),0,IF(OR(VLOOKUP($A161,Min_pix_val_per_plot!$BE$3:$BJ$296,4,FALSE)=0,VLOOKUP($A161,Min_pix_val_per_plot!$BE$3:$BJ$296,5,FALSE)=0,VLOOKUP($A161,Min_pix_val_per_plot!$BE$3:$BJ$296,6,FALSE)=0),0,IF(VLOOKUP($A161,Min_pix_val_per_plot!$BE$3:$BJ$296,2,FALSE)&lt;1200,0,1)))</f>
        <v>0</v>
      </c>
      <c r="AW161" s="43">
        <f>IF(AV161=1,($R161-Image_corners!Y$3)/Image_corners!Y$2,-99)</f>
        <v>-99</v>
      </c>
      <c r="AX161" s="43">
        <f>IF(AV161=1,($S161-Image_corners!Y$4)/Image_corners!Y$2,-99)</f>
        <v>-99</v>
      </c>
      <c r="AY161" s="43">
        <f>IF(ISNA(VLOOKUP($A161,Min_pix_val_per_plot!$BL$3:$BQ$59,4,FALSE)),0,IF(OR(VLOOKUP($A161,Min_pix_val_per_plot!$BL$3:$BQ$59,4,FALSE)=0,VLOOKUP($A161,Min_pix_val_per_plot!$BL$3:$BQ$59,5,FALSE)=0,VLOOKUP($A161,Min_pix_val_per_plot!$BL$3:$BQ$59,6,FALSE)=0),0,IF(VLOOKUP($A161,Min_pix_val_per_plot!$BL$3:$BQ$59,2,FALSE)&lt;1200,0,1)))</f>
        <v>1</v>
      </c>
      <c r="AZ161" s="43">
        <f>IF(AY161=1,($R161-Image_corners!AB$3)/Image_corners!AB$2,-99)</f>
        <v>1146.5141650341684</v>
      </c>
      <c r="BA161" s="43">
        <f>IF(AY161=1,($S161-Image_corners!AB$4)/Image_corners!AB$2,-99)</f>
        <v>-1084.3719697495303</v>
      </c>
      <c r="BB161" s="43">
        <f>IF(ISNA(VLOOKUP($A161,Min_pix_val_per_plot!$BS$3:$BX$82,4,FALSE)),0,IF(OR(VLOOKUP($A161,Min_pix_val_per_plot!$BS$3:$BX$82,4,FALSE)=0,VLOOKUP($A161,Min_pix_val_per_plot!$BS$3:$BX$82,5,FALSE)=0,VLOOKUP($A161,Min_pix_val_per_plot!$BS$3:$BX$82,6,FALSE)=0),0,IF(VLOOKUP($A161,Min_pix_val_per_plot!$BS$3:$BX$82,2,FALSE)&lt;1200,0,1)))</f>
        <v>0</v>
      </c>
      <c r="BC161" s="43">
        <f>IF(BB161=1,($R161-Image_corners!AE$3)/Image_corners!AE$2,-99)</f>
        <v>-99</v>
      </c>
      <c r="BD161" s="43">
        <f>IF(BB161=1,($S161-Image_corners!AE$4)/Image_corners!AE$2,-99)</f>
        <v>-99</v>
      </c>
      <c r="BE161" s="43">
        <f>IF(ISNA(VLOOKUP($A161,Min_pix_val_per_plot!$BZ$3:$CE$66,4,FALSE)),0,IF(OR(VLOOKUP($A161,Min_pix_val_per_plot!$BZ$3:$CE$66,4,FALSE)=0,VLOOKUP($A161,Min_pix_val_per_plot!$BZ$3:$CE$66,5,FALSE)=0,VLOOKUP($A161,Min_pix_val_per_plot!$BZ$3:$CE$66,6,FALSE)=0),0,IF(VLOOKUP($A161,Min_pix_val_per_plot!$BZ$3:$CE$66,2,FALSE)&lt;1200,0,1)))</f>
        <v>0</v>
      </c>
      <c r="BF161" s="43">
        <f>IF(BE161=1,($R161-Image_corners!AH$3)/Image_corners!AH$2,-99)</f>
        <v>-99</v>
      </c>
      <c r="BG161" s="43">
        <f>IF(BE161=1,($S161-Image_corners!AH$4)/Image_corners!AH$2,-99)</f>
        <v>-99</v>
      </c>
    </row>
    <row r="162" spans="1:59">
      <c r="A162" s="36">
        <v>158</v>
      </c>
      <c r="B162" s="36">
        <v>2515334.3390000002</v>
      </c>
      <c r="C162" s="36">
        <v>6860306.551</v>
      </c>
      <c r="D162" s="36">
        <v>193.36972299999999</v>
      </c>
      <c r="E162" s="36">
        <v>2</v>
      </c>
      <c r="F162" s="36">
        <v>0</v>
      </c>
      <c r="G162" s="36">
        <v>2</v>
      </c>
      <c r="H162" s="39">
        <v>2050</v>
      </c>
      <c r="I162" s="39">
        <v>0.26829268292682901</v>
      </c>
      <c r="J162" s="39">
        <v>28.242006225586</v>
      </c>
      <c r="K162" s="39">
        <v>12.852774119059299</v>
      </c>
      <c r="L162" s="39">
        <v>22.302496643066402</v>
      </c>
      <c r="M162" s="39">
        <v>3362</v>
      </c>
      <c r="N162" s="39">
        <v>0.360797144556811</v>
      </c>
      <c r="O162" s="39">
        <v>27.9519976806641</v>
      </c>
      <c r="P162" s="39">
        <v>12.2160255917087</v>
      </c>
      <c r="Q162" s="39">
        <v>21.6766162109375</v>
      </c>
      <c r="R162" s="41">
        <f t="shared" si="12"/>
        <v>357271.31729364564</v>
      </c>
      <c r="S162" s="41">
        <f t="shared" si="13"/>
        <v>6860367.3780884761</v>
      </c>
      <c r="T162" s="41">
        <f t="shared" si="14"/>
        <v>0.62588043212890199</v>
      </c>
      <c r="U162" s="41">
        <f t="shared" si="15"/>
        <v>-9.2504461629981993E-2</v>
      </c>
      <c r="V162" s="41">
        <f t="shared" si="16"/>
        <v>1</v>
      </c>
      <c r="W162" s="41">
        <f t="shared" si="17"/>
        <v>1</v>
      </c>
      <c r="X162" s="43">
        <f>IF(ISNA(VLOOKUP($A162,Min_pix_val_per_plot!$A$3:$F$241,4,FALSE)),0,IF(OR(VLOOKUP($A162,Min_pix_val_per_plot!$A$3:$F$241,4,FALSE)=0,VLOOKUP($A162,Min_pix_val_per_plot!$A$3:$F$241,5,FALSE)=0,VLOOKUP($A162,Min_pix_val_per_plot!$A$3:$F$241,6,FALSE)=0),0,IF(VLOOKUP($A162,Min_pix_val_per_plot!$A$3:$F$241,2,FALSE)&lt;1200,0,1)))</f>
        <v>0</v>
      </c>
      <c r="Y162" s="43">
        <f>IF(X162=1,($R162-Image_corners!A$3)/Image_corners!A$2,-99)</f>
        <v>-99</v>
      </c>
      <c r="Z162" s="43">
        <f>IF(X162=1,($S162-Image_corners!A$4)/Image_corners!A$2,-99)</f>
        <v>-99</v>
      </c>
      <c r="AA162" s="43">
        <f>IF(ISNA(VLOOKUP($A162,Min_pix_val_per_plot!$H$3:$M$299,4,FALSE)),0,IF(OR(VLOOKUP($A162,Min_pix_val_per_plot!$H$3:$M$299,4,FALSE)=0,VLOOKUP($A162,Min_pix_val_per_plot!$H$3:$M$299,5,FALSE)=0,VLOOKUP($A162,Min_pix_val_per_plot!$H$3:$M$299,6,FALSE)=0),0,IF(VLOOKUP($A162,Min_pix_val_per_plot!$H$3:$M$299,2,FALSE)&lt;1200,0,1)))</f>
        <v>0</v>
      </c>
      <c r="AB162" s="43">
        <f>IF(AA162=1,($R162-Image_corners!D$3)/Image_corners!D$2,-99)</f>
        <v>-99</v>
      </c>
      <c r="AC162" s="43">
        <f>IF(AA162=1,($S162-Image_corners!D$4)/Image_corners!D$2,-99)</f>
        <v>-99</v>
      </c>
      <c r="AD162" s="43">
        <f>IF(ISNA(VLOOKUP($A162,Min_pix_val_per_plot!$O$3:$T$327,4,FALSE)),0,IF(OR(VLOOKUP($A162,Min_pix_val_per_plot!$O$3:$T$327,4,FALSE)=0,VLOOKUP($A162,Min_pix_val_per_plot!$O$3:$T$327,5,FALSE)=0,VLOOKUP($A162,Min_pix_val_per_plot!$O$3:$T$327,6,FALSE)=0),0,IF(VLOOKUP($A162,Min_pix_val_per_plot!$O$3:$T$327,2,FALSE)&lt;1200,0,1)))</f>
        <v>0</v>
      </c>
      <c r="AE162" s="43">
        <f>IF(AD162=1,($R162-Image_corners!G$3)/Image_corners!G$2,-99)</f>
        <v>-99</v>
      </c>
      <c r="AF162" s="43">
        <f>IF(AD162=1,($S162-Image_corners!G$4)/Image_corners!G$2,-99)</f>
        <v>-99</v>
      </c>
      <c r="AG162" s="43">
        <f>IF(ISNA(VLOOKUP($A162,Min_pix_val_per_plot!$V$3:$AA$335,4,FALSE)),0,IF(OR(VLOOKUP($A162,Min_pix_val_per_plot!$V$3:$AA$335,4,FALSE)=0,VLOOKUP($A162,Min_pix_val_per_plot!$V$3:$AA$335,5,FALSE)=0,VLOOKUP($A162,Min_pix_val_per_plot!$V$3:$AA$335,6,FALSE)=0),0,IF(VLOOKUP($A162,Min_pix_val_per_plot!$V$3:$AA$335,2,FALSE)&lt;1200,0,1)))</f>
        <v>0</v>
      </c>
      <c r="AH162" s="43">
        <f>IF(AG162=1,($R162-Image_corners!J$3)/Image_corners!J$2,-99)</f>
        <v>-99</v>
      </c>
      <c r="AI162" s="43">
        <f>IF(AG162=1,($S162-Image_corners!J$4)/Image_corners!J$2,-99)</f>
        <v>-99</v>
      </c>
      <c r="AJ162" s="43">
        <f>IF(ISNA(VLOOKUP($A162,Min_pix_val_per_plot!$AC$3:$AH$345,4,FALSE)),0,IF(OR(VLOOKUP($A162,Min_pix_val_per_plot!$AC$3:$AH$345,4,FALSE)=0,VLOOKUP($A162,Min_pix_val_per_plot!$AC$3:$AH$345,5,FALSE)=0,VLOOKUP($A162,Min_pix_val_per_plot!$AC$3:$AH$345,6,FALSE)=0),0,IF(VLOOKUP($A162,Min_pix_val_per_plot!$AC$3:$AH$345,2,FALSE)&lt;1200,0,1)))</f>
        <v>1</v>
      </c>
      <c r="AK162" s="43">
        <f>IF(AJ162=1,($R162-Image_corners!M$3)/Image_corners!M$2,-99)</f>
        <v>2533.1345872912789</v>
      </c>
      <c r="AL162" s="43">
        <f>IF(AJ162=1,($S162-Image_corners!M$4)/Image_corners!M$2,-99)</f>
        <v>-1795.7438230477273</v>
      </c>
      <c r="AM162" s="43">
        <f>IF(ISNA(VLOOKUP($A162,Min_pix_val_per_plot!$AJ$3:$AO$325,4,FALSE)),0,IF(OR(VLOOKUP($A162,Min_pix_val_per_plot!$AJ$3:$AO$325,4,FALSE)=0,VLOOKUP($A162,Min_pix_val_per_plot!$AJ$3:$AO$325,5,FALSE)=0,VLOOKUP($A162,Min_pix_val_per_plot!$AJ$3:$AO$325,6,FALSE)=0),0,IF(VLOOKUP($A162,Min_pix_val_per_plot!$AJ$3:$AO$325,2,FALSE)&lt;1200,0,1)))</f>
        <v>1</v>
      </c>
      <c r="AN162" s="43">
        <f>IF(AM162=1,($R162-Image_corners!P$3)/Image_corners!P$2,-99)</f>
        <v>2533.1345872912789</v>
      </c>
      <c r="AO162" s="43">
        <f>IF(AM162=1,($S162-Image_corners!P$4)/Image_corners!P$2,-99)</f>
        <v>-1697.7438230477273</v>
      </c>
      <c r="AP162" s="43">
        <f>IF(ISNA(VLOOKUP($A162,Min_pix_val_per_plot!$AQ$3:$AV$386,4,FALSE)),0,IF(OR(VLOOKUP($A162,Min_pix_val_per_plot!$AQ$3:$AV$386,4,FALSE)=0,VLOOKUP($A162,Min_pix_val_per_plot!$AQ$3:$AV$386,5,FALSE)=0,VLOOKUP($A162,Min_pix_val_per_plot!$AQ$3:$AV$386,6,FALSE)=0),0,IF(VLOOKUP($A162,Min_pix_val_per_plot!$AQ$3:$AV$386,2,FALSE)&lt;1200,0,1)))</f>
        <v>1</v>
      </c>
      <c r="AQ162" s="43">
        <f>IF(AP162=1,($R162-Image_corners!S$3)/Image_corners!S$2,-99)</f>
        <v>2533.1345872912789</v>
      </c>
      <c r="AR162" s="43">
        <f>IF(AP162=1,($S162-Image_corners!S$4)/Image_corners!S$2,-99)</f>
        <v>-3323.7438230477273</v>
      </c>
      <c r="AS162" s="43">
        <f>IF(ISNA(VLOOKUP($A162,Min_pix_val_per_plot!$AX$3:$BC$331,4,FALSE)),0,IF(OR(VLOOKUP($A162,Min_pix_val_per_plot!$AX$3:$BC$331,4,FALSE)=0,VLOOKUP($A162,Min_pix_val_per_plot!$AX$3:$BC$331,5,FALSE)=0,VLOOKUP($A162,Min_pix_val_per_plot!$AX$3:$BC$331,6,FALSE)=0),0,IF(VLOOKUP($A162,Min_pix_val_per_plot!$AX$3:$BC$331,2,FALSE)&lt;1200,0,1)))</f>
        <v>0</v>
      </c>
      <c r="AT162" s="43">
        <f>IF(AS162=1,($R162-Image_corners!V$3)/Image_corners!V$2,-99)</f>
        <v>-99</v>
      </c>
      <c r="AU162" s="43">
        <f>IF(AS162=1,($S162-Image_corners!V$4)/Image_corners!V$2,-99)</f>
        <v>-99</v>
      </c>
      <c r="AV162" s="43">
        <f>IF(ISNA(VLOOKUP($A162,Min_pix_val_per_plot!$BE$3:$BJ$296,4,FALSE)),0,IF(OR(VLOOKUP($A162,Min_pix_val_per_plot!$BE$3:$BJ$296,4,FALSE)=0,VLOOKUP($A162,Min_pix_val_per_plot!$BE$3:$BJ$296,5,FALSE)=0,VLOOKUP($A162,Min_pix_val_per_plot!$BE$3:$BJ$296,6,FALSE)=0),0,IF(VLOOKUP($A162,Min_pix_val_per_plot!$BE$3:$BJ$296,2,FALSE)&lt;1200,0,1)))</f>
        <v>0</v>
      </c>
      <c r="AW162" s="43">
        <f>IF(AV162=1,($R162-Image_corners!Y$3)/Image_corners!Y$2,-99)</f>
        <v>-99</v>
      </c>
      <c r="AX162" s="43">
        <f>IF(AV162=1,($S162-Image_corners!Y$4)/Image_corners!Y$2,-99)</f>
        <v>-99</v>
      </c>
      <c r="AY162" s="43">
        <f>IF(ISNA(VLOOKUP($A162,Min_pix_val_per_plot!$BL$3:$BQ$59,4,FALSE)),0,IF(OR(VLOOKUP($A162,Min_pix_val_per_plot!$BL$3:$BQ$59,4,FALSE)=0,VLOOKUP($A162,Min_pix_val_per_plot!$BL$3:$BQ$59,5,FALSE)=0,VLOOKUP($A162,Min_pix_val_per_plot!$BL$3:$BQ$59,6,FALSE)=0),0,IF(VLOOKUP($A162,Min_pix_val_per_plot!$BL$3:$BQ$59,2,FALSE)&lt;1200,0,1)))</f>
        <v>1</v>
      </c>
      <c r="AZ162" s="43">
        <f>IF(AY162=1,($R162-Image_corners!AB$3)/Image_corners!AB$2,-99)</f>
        <v>1201.5576454855425</v>
      </c>
      <c r="BA162" s="43">
        <f>IF(AY162=1,($S162-Image_corners!AB$4)/Image_corners!AB$2,-99)</f>
        <v>-149.57303841287893</v>
      </c>
      <c r="BB162" s="43">
        <f>IF(ISNA(VLOOKUP($A162,Min_pix_val_per_plot!$BS$3:$BX$82,4,FALSE)),0,IF(OR(VLOOKUP($A162,Min_pix_val_per_plot!$BS$3:$BX$82,4,FALSE)=0,VLOOKUP($A162,Min_pix_val_per_plot!$BS$3:$BX$82,5,FALSE)=0,VLOOKUP($A162,Min_pix_val_per_plot!$BS$3:$BX$82,6,FALSE)=0),0,IF(VLOOKUP($A162,Min_pix_val_per_plot!$BS$3:$BX$82,2,FALSE)&lt;1200,0,1)))</f>
        <v>0</v>
      </c>
      <c r="BC162" s="43">
        <f>IF(BB162=1,($R162-Image_corners!AE$3)/Image_corners!AE$2,-99)</f>
        <v>-99</v>
      </c>
      <c r="BD162" s="43">
        <f>IF(BB162=1,($S162-Image_corners!AE$4)/Image_corners!AE$2,-99)</f>
        <v>-99</v>
      </c>
      <c r="BE162" s="43">
        <f>IF(ISNA(VLOOKUP($A162,Min_pix_val_per_plot!$BZ$3:$CE$66,4,FALSE)),0,IF(OR(VLOOKUP($A162,Min_pix_val_per_plot!$BZ$3:$CE$66,4,FALSE)=0,VLOOKUP($A162,Min_pix_val_per_plot!$BZ$3:$CE$66,5,FALSE)=0,VLOOKUP($A162,Min_pix_val_per_plot!$BZ$3:$CE$66,6,FALSE)=0),0,IF(VLOOKUP($A162,Min_pix_val_per_plot!$BZ$3:$CE$66,2,FALSE)&lt;1200,0,1)))</f>
        <v>0</v>
      </c>
      <c r="BF162" s="43">
        <f>IF(BE162=1,($R162-Image_corners!AH$3)/Image_corners!AH$2,-99)</f>
        <v>-99</v>
      </c>
      <c r="BG162" s="43">
        <f>IF(BE162=1,($S162-Image_corners!AH$4)/Image_corners!AH$2,-99)</f>
        <v>-99</v>
      </c>
    </row>
    <row r="163" spans="1:59">
      <c r="A163" s="36">
        <v>159</v>
      </c>
      <c r="B163" s="36">
        <v>2515391.784</v>
      </c>
      <c r="C163" s="36">
        <v>6860478.8859999999</v>
      </c>
      <c r="D163" s="36">
        <v>199.5363567</v>
      </c>
      <c r="E163" s="36">
        <v>3</v>
      </c>
      <c r="F163" s="36">
        <v>1</v>
      </c>
      <c r="G163" s="36">
        <v>2</v>
      </c>
      <c r="H163" s="39">
        <v>475</v>
      </c>
      <c r="I163" s="39">
        <v>6.5263157894736801E-2</v>
      </c>
      <c r="J163" s="39">
        <v>20.002015991211</v>
      </c>
      <c r="K163" s="39">
        <v>13.864404739517401</v>
      </c>
      <c r="L163" s="39">
        <v>18.694758148193401</v>
      </c>
      <c r="M163" s="39">
        <v>4378</v>
      </c>
      <c r="N163" s="39">
        <v>0.10552763819095499</v>
      </c>
      <c r="O163" s="39">
        <v>19.3750018310547</v>
      </c>
      <c r="P163" s="39">
        <v>12.690918747743099</v>
      </c>
      <c r="Q163" s="39">
        <v>17.848752899169899</v>
      </c>
      <c r="R163" s="41">
        <f t="shared" si="12"/>
        <v>357336.64155582309</v>
      </c>
      <c r="S163" s="41">
        <f t="shared" si="13"/>
        <v>6860536.8515549833</v>
      </c>
      <c r="T163" s="41">
        <f t="shared" si="14"/>
        <v>0.84600524902350216</v>
      </c>
      <c r="U163" s="41">
        <f t="shared" si="15"/>
        <v>-4.0264480296218194E-2</v>
      </c>
      <c r="V163" s="41">
        <f t="shared" si="16"/>
        <v>1</v>
      </c>
      <c r="W163" s="41">
        <f t="shared" si="17"/>
        <v>1</v>
      </c>
      <c r="X163" s="43">
        <f>IF(ISNA(VLOOKUP($A163,Min_pix_val_per_plot!$A$3:$F$241,4,FALSE)),0,IF(OR(VLOOKUP($A163,Min_pix_val_per_plot!$A$3:$F$241,4,FALSE)=0,VLOOKUP($A163,Min_pix_val_per_plot!$A$3:$F$241,5,FALSE)=0,VLOOKUP($A163,Min_pix_val_per_plot!$A$3:$F$241,6,FALSE)=0),0,IF(VLOOKUP($A163,Min_pix_val_per_plot!$A$3:$F$241,2,FALSE)&lt;1200,0,1)))</f>
        <v>0</v>
      </c>
      <c r="Y163" s="43">
        <f>IF(X163=1,($R163-Image_corners!A$3)/Image_corners!A$2,-99)</f>
        <v>-99</v>
      </c>
      <c r="Z163" s="43">
        <f>IF(X163=1,($S163-Image_corners!A$4)/Image_corners!A$2,-99)</f>
        <v>-99</v>
      </c>
      <c r="AA163" s="43">
        <f>IF(ISNA(VLOOKUP($A163,Min_pix_val_per_plot!$H$3:$M$299,4,FALSE)),0,IF(OR(VLOOKUP($A163,Min_pix_val_per_plot!$H$3:$M$299,4,FALSE)=0,VLOOKUP($A163,Min_pix_val_per_plot!$H$3:$M$299,5,FALSE)=0,VLOOKUP($A163,Min_pix_val_per_plot!$H$3:$M$299,6,FALSE)=0),0,IF(VLOOKUP($A163,Min_pix_val_per_plot!$H$3:$M$299,2,FALSE)&lt;1200,0,1)))</f>
        <v>0</v>
      </c>
      <c r="AB163" s="43">
        <f>IF(AA163=1,($R163-Image_corners!D$3)/Image_corners!D$2,-99)</f>
        <v>-99</v>
      </c>
      <c r="AC163" s="43">
        <f>IF(AA163=1,($S163-Image_corners!D$4)/Image_corners!D$2,-99)</f>
        <v>-99</v>
      </c>
      <c r="AD163" s="43">
        <f>IF(ISNA(VLOOKUP($A163,Min_pix_val_per_plot!$O$3:$T$327,4,FALSE)),0,IF(OR(VLOOKUP($A163,Min_pix_val_per_plot!$O$3:$T$327,4,FALSE)=0,VLOOKUP($A163,Min_pix_val_per_plot!$O$3:$T$327,5,FALSE)=0,VLOOKUP($A163,Min_pix_val_per_plot!$O$3:$T$327,6,FALSE)=0),0,IF(VLOOKUP($A163,Min_pix_val_per_plot!$O$3:$T$327,2,FALSE)&lt;1200,0,1)))</f>
        <v>0</v>
      </c>
      <c r="AE163" s="43">
        <f>IF(AD163=1,($R163-Image_corners!G$3)/Image_corners!G$2,-99)</f>
        <v>-99</v>
      </c>
      <c r="AF163" s="43">
        <f>IF(AD163=1,($S163-Image_corners!G$4)/Image_corners!G$2,-99)</f>
        <v>-99</v>
      </c>
      <c r="AG163" s="43">
        <f>IF(ISNA(VLOOKUP($A163,Min_pix_val_per_plot!$V$3:$AA$335,4,FALSE)),0,IF(OR(VLOOKUP($A163,Min_pix_val_per_plot!$V$3:$AA$335,4,FALSE)=0,VLOOKUP($A163,Min_pix_val_per_plot!$V$3:$AA$335,5,FALSE)=0,VLOOKUP($A163,Min_pix_val_per_plot!$V$3:$AA$335,6,FALSE)=0),0,IF(VLOOKUP($A163,Min_pix_val_per_plot!$V$3:$AA$335,2,FALSE)&lt;1200,0,1)))</f>
        <v>0</v>
      </c>
      <c r="AH163" s="43">
        <f>IF(AG163=1,($R163-Image_corners!J$3)/Image_corners!J$2,-99)</f>
        <v>-99</v>
      </c>
      <c r="AI163" s="43">
        <f>IF(AG163=1,($S163-Image_corners!J$4)/Image_corners!J$2,-99)</f>
        <v>-99</v>
      </c>
      <c r="AJ163" s="43">
        <f>IF(ISNA(VLOOKUP($A163,Min_pix_val_per_plot!$AC$3:$AH$345,4,FALSE)),0,IF(OR(VLOOKUP($A163,Min_pix_val_per_plot!$AC$3:$AH$345,4,FALSE)=0,VLOOKUP($A163,Min_pix_val_per_plot!$AC$3:$AH$345,5,FALSE)=0,VLOOKUP($A163,Min_pix_val_per_plot!$AC$3:$AH$345,6,FALSE)=0),0,IF(VLOOKUP($A163,Min_pix_val_per_plot!$AC$3:$AH$345,2,FALSE)&lt;1200,0,1)))</f>
        <v>0</v>
      </c>
      <c r="AK163" s="43">
        <f>IF(AJ163=1,($R163-Image_corners!M$3)/Image_corners!M$2,-99)</f>
        <v>-99</v>
      </c>
      <c r="AL163" s="43">
        <f>IF(AJ163=1,($S163-Image_corners!M$4)/Image_corners!M$2,-99)</f>
        <v>-99</v>
      </c>
      <c r="AM163" s="43">
        <f>IF(ISNA(VLOOKUP($A163,Min_pix_val_per_plot!$AJ$3:$AO$325,4,FALSE)),0,IF(OR(VLOOKUP($A163,Min_pix_val_per_plot!$AJ$3:$AO$325,4,FALSE)=0,VLOOKUP($A163,Min_pix_val_per_plot!$AJ$3:$AO$325,5,FALSE)=0,VLOOKUP($A163,Min_pix_val_per_plot!$AJ$3:$AO$325,6,FALSE)=0),0,IF(VLOOKUP($A163,Min_pix_val_per_plot!$AJ$3:$AO$325,2,FALSE)&lt;1200,0,1)))</f>
        <v>1</v>
      </c>
      <c r="AN163" s="43">
        <f>IF(AM163=1,($R163-Image_corners!P$3)/Image_corners!P$2,-99)</f>
        <v>2663.7831116461894</v>
      </c>
      <c r="AO163" s="43">
        <f>IF(AM163=1,($S163-Image_corners!P$4)/Image_corners!P$2,-99)</f>
        <v>-1358.796890033409</v>
      </c>
      <c r="AP163" s="43">
        <f>IF(ISNA(VLOOKUP($A163,Min_pix_val_per_plot!$AQ$3:$AV$386,4,FALSE)),0,IF(OR(VLOOKUP($A163,Min_pix_val_per_plot!$AQ$3:$AV$386,4,FALSE)=0,VLOOKUP($A163,Min_pix_val_per_plot!$AQ$3:$AV$386,5,FALSE)=0,VLOOKUP($A163,Min_pix_val_per_plot!$AQ$3:$AV$386,6,FALSE)=0),0,IF(VLOOKUP($A163,Min_pix_val_per_plot!$AQ$3:$AV$386,2,FALSE)&lt;1200,0,1)))</f>
        <v>1</v>
      </c>
      <c r="AQ163" s="43">
        <f>IF(AP163=1,($R163-Image_corners!S$3)/Image_corners!S$2,-99)</f>
        <v>2663.7831116461894</v>
      </c>
      <c r="AR163" s="43">
        <f>IF(AP163=1,($S163-Image_corners!S$4)/Image_corners!S$2,-99)</f>
        <v>-2984.796890033409</v>
      </c>
      <c r="AS163" s="43">
        <f>IF(ISNA(VLOOKUP($A163,Min_pix_val_per_plot!$AX$3:$BC$331,4,FALSE)),0,IF(OR(VLOOKUP($A163,Min_pix_val_per_plot!$AX$3:$BC$331,4,FALSE)=0,VLOOKUP($A163,Min_pix_val_per_plot!$AX$3:$BC$331,5,FALSE)=0,VLOOKUP($A163,Min_pix_val_per_plot!$AX$3:$BC$331,6,FALSE)=0),0,IF(VLOOKUP($A163,Min_pix_val_per_plot!$AX$3:$BC$331,2,FALSE)&lt;1200,0,1)))</f>
        <v>0</v>
      </c>
      <c r="AT163" s="43">
        <f>IF(AS163=1,($R163-Image_corners!V$3)/Image_corners!V$2,-99)</f>
        <v>-99</v>
      </c>
      <c r="AU163" s="43">
        <f>IF(AS163=1,($S163-Image_corners!V$4)/Image_corners!V$2,-99)</f>
        <v>-99</v>
      </c>
      <c r="AV163" s="43">
        <f>IF(ISNA(VLOOKUP($A163,Min_pix_val_per_plot!$BE$3:$BJ$296,4,FALSE)),0,IF(OR(VLOOKUP($A163,Min_pix_val_per_plot!$BE$3:$BJ$296,4,FALSE)=0,VLOOKUP($A163,Min_pix_val_per_plot!$BE$3:$BJ$296,5,FALSE)=0,VLOOKUP($A163,Min_pix_val_per_plot!$BE$3:$BJ$296,6,FALSE)=0),0,IF(VLOOKUP($A163,Min_pix_val_per_plot!$BE$3:$BJ$296,2,FALSE)&lt;1200,0,1)))</f>
        <v>0</v>
      </c>
      <c r="AW163" s="43">
        <f>IF(AV163=1,($R163-Image_corners!Y$3)/Image_corners!Y$2,-99)</f>
        <v>-99</v>
      </c>
      <c r="AX163" s="43">
        <f>IF(AV163=1,($S163-Image_corners!Y$4)/Image_corners!Y$2,-99)</f>
        <v>-99</v>
      </c>
      <c r="AY163" s="43">
        <f>IF(ISNA(VLOOKUP($A163,Min_pix_val_per_plot!$BL$3:$BQ$59,4,FALSE)),0,IF(OR(VLOOKUP($A163,Min_pix_val_per_plot!$BL$3:$BQ$59,4,FALSE)=0,VLOOKUP($A163,Min_pix_val_per_plot!$BL$3:$BQ$59,5,FALSE)=0,VLOOKUP($A163,Min_pix_val_per_plot!$BL$3:$BQ$59,6,FALSE)=0),0,IF(VLOOKUP($A163,Min_pix_val_per_plot!$BL$3:$BQ$59,2,FALSE)&lt;1200,0,1)))</f>
        <v>0</v>
      </c>
      <c r="AZ163" s="43">
        <f>IF(AY163=1,($R163-Image_corners!AB$3)/Image_corners!AB$2,-99)</f>
        <v>-99</v>
      </c>
      <c r="BA163" s="43">
        <f>IF(AY163=1,($S163-Image_corners!AB$4)/Image_corners!AB$2,-99)</f>
        <v>-99</v>
      </c>
      <c r="BB163" s="43">
        <f>IF(ISNA(VLOOKUP($A163,Min_pix_val_per_plot!$BS$3:$BX$82,4,FALSE)),0,IF(OR(VLOOKUP($A163,Min_pix_val_per_plot!$BS$3:$BX$82,4,FALSE)=0,VLOOKUP($A163,Min_pix_val_per_plot!$BS$3:$BX$82,5,FALSE)=0,VLOOKUP($A163,Min_pix_val_per_plot!$BS$3:$BX$82,6,FALSE)=0),0,IF(VLOOKUP($A163,Min_pix_val_per_plot!$BS$3:$BX$82,2,FALSE)&lt;1200,0,1)))</f>
        <v>0</v>
      </c>
      <c r="BC163" s="43">
        <f>IF(BB163=1,($R163-Image_corners!AE$3)/Image_corners!AE$2,-99)</f>
        <v>-99</v>
      </c>
      <c r="BD163" s="43">
        <f>IF(BB163=1,($S163-Image_corners!AE$4)/Image_corners!AE$2,-99)</f>
        <v>-99</v>
      </c>
      <c r="BE163" s="43">
        <f>IF(ISNA(VLOOKUP($A163,Min_pix_val_per_plot!$BZ$3:$CE$66,4,FALSE)),0,IF(OR(VLOOKUP($A163,Min_pix_val_per_plot!$BZ$3:$CE$66,4,FALSE)=0,VLOOKUP($A163,Min_pix_val_per_plot!$BZ$3:$CE$66,5,FALSE)=0,VLOOKUP($A163,Min_pix_val_per_plot!$BZ$3:$CE$66,6,FALSE)=0),0,IF(VLOOKUP($A163,Min_pix_val_per_plot!$BZ$3:$CE$66,2,FALSE)&lt;1200,0,1)))</f>
        <v>0</v>
      </c>
      <c r="BF163" s="43">
        <f>IF(BE163=1,($R163-Image_corners!AH$3)/Image_corners!AH$2,-99)</f>
        <v>-99</v>
      </c>
      <c r="BG163" s="43">
        <f>IF(BE163=1,($S163-Image_corners!AH$4)/Image_corners!AH$2,-99)</f>
        <v>-99</v>
      </c>
    </row>
    <row r="164" spans="1:59">
      <c r="A164" s="36">
        <v>160</v>
      </c>
      <c r="B164" s="36">
        <v>2515314.2000000002</v>
      </c>
      <c r="C164" s="36">
        <v>6860765.9189999998</v>
      </c>
      <c r="D164" s="36">
        <v>201.98476249999999</v>
      </c>
      <c r="E164" s="36">
        <v>2</v>
      </c>
      <c r="F164" s="36">
        <v>1</v>
      </c>
      <c r="G164" s="36">
        <v>2</v>
      </c>
      <c r="H164" s="39">
        <v>466</v>
      </c>
      <c r="I164" s="39">
        <v>0.27253218884120201</v>
      </c>
      <c r="J164" s="39">
        <v>17.774003906250002</v>
      </c>
      <c r="K164" s="39">
        <v>10.8457656761327</v>
      </c>
      <c r="L164" s="39">
        <v>15.0233081054688</v>
      </c>
      <c r="M164" s="39">
        <v>4573</v>
      </c>
      <c r="N164" s="39">
        <v>0.28602667832932399</v>
      </c>
      <c r="O164" s="39">
        <v>17.164995117187502</v>
      </c>
      <c r="P164" s="39">
        <v>9.7753316826112204</v>
      </c>
      <c r="Q164" s="39">
        <v>14.355400390625</v>
      </c>
      <c r="R164" s="41">
        <f t="shared" si="12"/>
        <v>357272.39229375066</v>
      </c>
      <c r="S164" s="41">
        <f t="shared" si="13"/>
        <v>6860827.1125473659</v>
      </c>
      <c r="T164" s="41">
        <f t="shared" si="14"/>
        <v>0.66790771484379974</v>
      </c>
      <c r="U164" s="41">
        <f t="shared" si="15"/>
        <v>-1.3494489488121986E-2</v>
      </c>
      <c r="V164" s="41">
        <f t="shared" si="16"/>
        <v>1</v>
      </c>
      <c r="W164" s="41">
        <f t="shared" si="17"/>
        <v>1</v>
      </c>
      <c r="X164" s="43">
        <f>IF(ISNA(VLOOKUP($A164,Min_pix_val_per_plot!$A$3:$F$241,4,FALSE)),0,IF(OR(VLOOKUP($A164,Min_pix_val_per_plot!$A$3:$F$241,4,FALSE)=0,VLOOKUP($A164,Min_pix_val_per_plot!$A$3:$F$241,5,FALSE)=0,VLOOKUP($A164,Min_pix_val_per_plot!$A$3:$F$241,6,FALSE)=0),0,IF(VLOOKUP($A164,Min_pix_val_per_plot!$A$3:$F$241,2,FALSE)&lt;1200,0,1)))</f>
        <v>0</v>
      </c>
      <c r="Y164" s="43">
        <f>IF(X164=1,($R164-Image_corners!A$3)/Image_corners!A$2,-99)</f>
        <v>-99</v>
      </c>
      <c r="Z164" s="43">
        <f>IF(X164=1,($S164-Image_corners!A$4)/Image_corners!A$2,-99)</f>
        <v>-99</v>
      </c>
      <c r="AA164" s="43">
        <f>IF(ISNA(VLOOKUP($A164,Min_pix_val_per_plot!$H$3:$M$299,4,FALSE)),0,IF(OR(VLOOKUP($A164,Min_pix_val_per_plot!$H$3:$M$299,4,FALSE)=0,VLOOKUP($A164,Min_pix_val_per_plot!$H$3:$M$299,5,FALSE)=0,VLOOKUP($A164,Min_pix_val_per_plot!$H$3:$M$299,6,FALSE)=0),0,IF(VLOOKUP($A164,Min_pix_val_per_plot!$H$3:$M$299,2,FALSE)&lt;1200,0,1)))</f>
        <v>0</v>
      </c>
      <c r="AB164" s="43">
        <f>IF(AA164=1,($R164-Image_corners!D$3)/Image_corners!D$2,-99)</f>
        <v>-99</v>
      </c>
      <c r="AC164" s="43">
        <f>IF(AA164=1,($S164-Image_corners!D$4)/Image_corners!D$2,-99)</f>
        <v>-99</v>
      </c>
      <c r="AD164" s="43">
        <f>IF(ISNA(VLOOKUP($A164,Min_pix_val_per_plot!$O$3:$T$327,4,FALSE)),0,IF(OR(VLOOKUP($A164,Min_pix_val_per_plot!$O$3:$T$327,4,FALSE)=0,VLOOKUP($A164,Min_pix_val_per_plot!$O$3:$T$327,5,FALSE)=0,VLOOKUP($A164,Min_pix_val_per_plot!$O$3:$T$327,6,FALSE)=0),0,IF(VLOOKUP($A164,Min_pix_val_per_plot!$O$3:$T$327,2,FALSE)&lt;1200,0,1)))</f>
        <v>0</v>
      </c>
      <c r="AE164" s="43">
        <f>IF(AD164=1,($R164-Image_corners!G$3)/Image_corners!G$2,-99)</f>
        <v>-99</v>
      </c>
      <c r="AF164" s="43">
        <f>IF(AD164=1,($S164-Image_corners!G$4)/Image_corners!G$2,-99)</f>
        <v>-99</v>
      </c>
      <c r="AG164" s="43">
        <f>IF(ISNA(VLOOKUP($A164,Min_pix_val_per_plot!$V$3:$AA$335,4,FALSE)),0,IF(OR(VLOOKUP($A164,Min_pix_val_per_plot!$V$3:$AA$335,4,FALSE)=0,VLOOKUP($A164,Min_pix_val_per_plot!$V$3:$AA$335,5,FALSE)=0,VLOOKUP($A164,Min_pix_val_per_plot!$V$3:$AA$335,6,FALSE)=0),0,IF(VLOOKUP($A164,Min_pix_val_per_plot!$V$3:$AA$335,2,FALSE)&lt;1200,0,1)))</f>
        <v>0</v>
      </c>
      <c r="AH164" s="43">
        <f>IF(AG164=1,($R164-Image_corners!J$3)/Image_corners!J$2,-99)</f>
        <v>-99</v>
      </c>
      <c r="AI164" s="43">
        <f>IF(AG164=1,($S164-Image_corners!J$4)/Image_corners!J$2,-99)</f>
        <v>-99</v>
      </c>
      <c r="AJ164" s="43">
        <f>IF(ISNA(VLOOKUP($A164,Min_pix_val_per_plot!$AC$3:$AH$345,4,FALSE)),0,IF(OR(VLOOKUP($A164,Min_pix_val_per_plot!$AC$3:$AH$345,4,FALSE)=0,VLOOKUP($A164,Min_pix_val_per_plot!$AC$3:$AH$345,5,FALSE)=0,VLOOKUP($A164,Min_pix_val_per_plot!$AC$3:$AH$345,6,FALSE)=0),0,IF(VLOOKUP($A164,Min_pix_val_per_plot!$AC$3:$AH$345,2,FALSE)&lt;1200,0,1)))</f>
        <v>0</v>
      </c>
      <c r="AK164" s="43">
        <f>IF(AJ164=1,($R164-Image_corners!M$3)/Image_corners!M$2,-99)</f>
        <v>-99</v>
      </c>
      <c r="AL164" s="43">
        <f>IF(AJ164=1,($S164-Image_corners!M$4)/Image_corners!M$2,-99)</f>
        <v>-99</v>
      </c>
      <c r="AM164" s="43">
        <f>IF(ISNA(VLOOKUP($A164,Min_pix_val_per_plot!$AJ$3:$AO$325,4,FALSE)),0,IF(OR(VLOOKUP($A164,Min_pix_val_per_plot!$AJ$3:$AO$325,4,FALSE)=0,VLOOKUP($A164,Min_pix_val_per_plot!$AJ$3:$AO$325,5,FALSE)=0,VLOOKUP($A164,Min_pix_val_per_plot!$AJ$3:$AO$325,6,FALSE)=0),0,IF(VLOOKUP($A164,Min_pix_val_per_plot!$AJ$3:$AO$325,2,FALSE)&lt;1200,0,1)))</f>
        <v>0</v>
      </c>
      <c r="AN164" s="43">
        <f>IF(AM164=1,($R164-Image_corners!P$3)/Image_corners!P$2,-99)</f>
        <v>-99</v>
      </c>
      <c r="AO164" s="43">
        <f>IF(AM164=1,($S164-Image_corners!P$4)/Image_corners!P$2,-99)</f>
        <v>-99</v>
      </c>
      <c r="AP164" s="43">
        <f>IF(ISNA(VLOOKUP($A164,Min_pix_val_per_plot!$AQ$3:$AV$386,4,FALSE)),0,IF(OR(VLOOKUP($A164,Min_pix_val_per_plot!$AQ$3:$AV$386,4,FALSE)=0,VLOOKUP($A164,Min_pix_val_per_plot!$AQ$3:$AV$386,5,FALSE)=0,VLOOKUP($A164,Min_pix_val_per_plot!$AQ$3:$AV$386,6,FALSE)=0),0,IF(VLOOKUP($A164,Min_pix_val_per_plot!$AQ$3:$AV$386,2,FALSE)&lt;1200,0,1)))</f>
        <v>1</v>
      </c>
      <c r="AQ164" s="43">
        <f>IF(AP164=1,($R164-Image_corners!S$3)/Image_corners!S$2,-99)</f>
        <v>2535.2845875013154</v>
      </c>
      <c r="AR164" s="43">
        <f>IF(AP164=1,($S164-Image_corners!S$4)/Image_corners!S$2,-99)</f>
        <v>-2404.2749052681029</v>
      </c>
      <c r="AS164" s="43">
        <f>IF(ISNA(VLOOKUP($A164,Min_pix_val_per_plot!$AX$3:$BC$331,4,FALSE)),0,IF(OR(VLOOKUP($A164,Min_pix_val_per_plot!$AX$3:$BC$331,4,FALSE)=0,VLOOKUP($A164,Min_pix_val_per_plot!$AX$3:$BC$331,5,FALSE)=0,VLOOKUP($A164,Min_pix_val_per_plot!$AX$3:$BC$331,6,FALSE)=0),0,IF(VLOOKUP($A164,Min_pix_val_per_plot!$AX$3:$BC$331,2,FALSE)&lt;1200,0,1)))</f>
        <v>1</v>
      </c>
      <c r="AT164" s="43">
        <f>IF(AS164=1,($R164-Image_corners!V$3)/Image_corners!V$2,-99)</f>
        <v>2535.2845875013154</v>
      </c>
      <c r="AU164" s="43">
        <f>IF(AS164=1,($S164-Image_corners!V$4)/Image_corners!V$2,-99)</f>
        <v>-2794.2749052681029</v>
      </c>
      <c r="AV164" s="43">
        <f>IF(ISNA(VLOOKUP($A164,Min_pix_val_per_plot!$BE$3:$BJ$296,4,FALSE)),0,IF(OR(VLOOKUP($A164,Min_pix_val_per_plot!$BE$3:$BJ$296,4,FALSE)=0,VLOOKUP($A164,Min_pix_val_per_plot!$BE$3:$BJ$296,5,FALSE)=0,VLOOKUP($A164,Min_pix_val_per_plot!$BE$3:$BJ$296,6,FALSE)=0),0,IF(VLOOKUP($A164,Min_pix_val_per_plot!$BE$3:$BJ$296,2,FALSE)&lt;1200,0,1)))</f>
        <v>0</v>
      </c>
      <c r="AW164" s="43">
        <f>IF(AV164=1,($R164-Image_corners!Y$3)/Image_corners!Y$2,-99)</f>
        <v>-99</v>
      </c>
      <c r="AX164" s="43">
        <f>IF(AV164=1,($S164-Image_corners!Y$4)/Image_corners!Y$2,-99)</f>
        <v>-99</v>
      </c>
      <c r="AY164" s="43">
        <f>IF(ISNA(VLOOKUP($A164,Min_pix_val_per_plot!$BL$3:$BQ$59,4,FALSE)),0,IF(OR(VLOOKUP($A164,Min_pix_val_per_plot!$BL$3:$BQ$59,4,FALSE)=0,VLOOKUP($A164,Min_pix_val_per_plot!$BL$3:$BQ$59,5,FALSE)=0,VLOOKUP($A164,Min_pix_val_per_plot!$BL$3:$BQ$59,6,FALSE)=0),0,IF(VLOOKUP($A164,Min_pix_val_per_plot!$BL$3:$BQ$59,2,FALSE)&lt;1200,0,1)))</f>
        <v>0</v>
      </c>
      <c r="AZ164" s="43">
        <f>IF(AY164=1,($R164-Image_corners!AB$3)/Image_corners!AB$2,-99)</f>
        <v>-99</v>
      </c>
      <c r="BA164" s="43">
        <f>IF(AY164=1,($S164-Image_corners!AB$4)/Image_corners!AB$2,-99)</f>
        <v>-99</v>
      </c>
      <c r="BB164" s="43">
        <f>IF(ISNA(VLOOKUP($A164,Min_pix_val_per_plot!$BS$3:$BX$82,4,FALSE)),0,IF(OR(VLOOKUP($A164,Min_pix_val_per_plot!$BS$3:$BX$82,4,FALSE)=0,VLOOKUP($A164,Min_pix_val_per_plot!$BS$3:$BX$82,5,FALSE)=0,VLOOKUP($A164,Min_pix_val_per_plot!$BS$3:$BX$82,6,FALSE)=0),0,IF(VLOOKUP($A164,Min_pix_val_per_plot!$BS$3:$BX$82,2,FALSE)&lt;1200,0,1)))</f>
        <v>0</v>
      </c>
      <c r="BC164" s="43">
        <f>IF(BB164=1,($R164-Image_corners!AE$3)/Image_corners!AE$2,-99)</f>
        <v>-99</v>
      </c>
      <c r="BD164" s="43">
        <f>IF(BB164=1,($S164-Image_corners!AE$4)/Image_corners!AE$2,-99)</f>
        <v>-99</v>
      </c>
      <c r="BE164" s="43">
        <f>IF(ISNA(VLOOKUP($A164,Min_pix_val_per_plot!$BZ$3:$CE$66,4,FALSE)),0,IF(OR(VLOOKUP($A164,Min_pix_val_per_plot!$BZ$3:$CE$66,4,FALSE)=0,VLOOKUP($A164,Min_pix_val_per_plot!$BZ$3:$CE$66,5,FALSE)=0,VLOOKUP($A164,Min_pix_val_per_plot!$BZ$3:$CE$66,6,FALSE)=0),0,IF(VLOOKUP($A164,Min_pix_val_per_plot!$BZ$3:$CE$66,2,FALSE)&lt;1200,0,1)))</f>
        <v>0</v>
      </c>
      <c r="BF164" s="43">
        <f>IF(BE164=1,($R164-Image_corners!AH$3)/Image_corners!AH$2,-99)</f>
        <v>-99</v>
      </c>
      <c r="BG164" s="43">
        <f>IF(BE164=1,($S164-Image_corners!AH$4)/Image_corners!AH$2,-99)</f>
        <v>-99</v>
      </c>
    </row>
    <row r="165" spans="1:59">
      <c r="A165" s="36">
        <v>161</v>
      </c>
      <c r="B165" s="36">
        <v>2515348.1320000002</v>
      </c>
      <c r="C165" s="36">
        <v>6860817.8590000002</v>
      </c>
      <c r="D165" s="36">
        <v>187.49349649999999</v>
      </c>
      <c r="E165" s="36">
        <v>2</v>
      </c>
      <c r="F165" s="36">
        <v>0</v>
      </c>
      <c r="G165" s="36">
        <v>3</v>
      </c>
      <c r="H165" s="39">
        <v>444</v>
      </c>
      <c r="I165" s="39">
        <v>0.23873873873873899</v>
      </c>
      <c r="J165" s="39">
        <v>15.2040118408203</v>
      </c>
      <c r="K165" s="39">
        <v>10.025191473424799</v>
      </c>
      <c r="L165" s="39">
        <v>13.7322039794922</v>
      </c>
      <c r="M165" s="39">
        <v>2428</v>
      </c>
      <c r="N165" s="39">
        <v>0.27841845140033</v>
      </c>
      <c r="O165" s="39">
        <v>15.0809954833985</v>
      </c>
      <c r="P165" s="39">
        <v>9.01998604587226</v>
      </c>
      <c r="Q165" s="39">
        <v>12.7194575500488</v>
      </c>
      <c r="R165" s="41">
        <f t="shared" si="12"/>
        <v>357308.67874451267</v>
      </c>
      <c r="S165" s="41">
        <f t="shared" si="13"/>
        <v>6860877.4233508268</v>
      </c>
      <c r="T165" s="41">
        <f t="shared" si="14"/>
        <v>1.0127464294433999</v>
      </c>
      <c r="U165" s="41">
        <f t="shared" si="15"/>
        <v>-3.967971266159101E-2</v>
      </c>
      <c r="V165" s="41">
        <f t="shared" si="16"/>
        <v>1</v>
      </c>
      <c r="W165" s="41">
        <f t="shared" si="17"/>
        <v>1</v>
      </c>
      <c r="X165" s="43">
        <f>IF(ISNA(VLOOKUP($A165,Min_pix_val_per_plot!$A$3:$F$241,4,FALSE)),0,IF(OR(VLOOKUP($A165,Min_pix_val_per_plot!$A$3:$F$241,4,FALSE)=0,VLOOKUP($A165,Min_pix_val_per_plot!$A$3:$F$241,5,FALSE)=0,VLOOKUP($A165,Min_pix_val_per_plot!$A$3:$F$241,6,FALSE)=0),0,IF(VLOOKUP($A165,Min_pix_val_per_plot!$A$3:$F$241,2,FALSE)&lt;1200,0,1)))</f>
        <v>0</v>
      </c>
      <c r="Y165" s="43">
        <f>IF(X165=1,($R165-Image_corners!A$3)/Image_corners!A$2,-99)</f>
        <v>-99</v>
      </c>
      <c r="Z165" s="43">
        <f>IF(X165=1,($S165-Image_corners!A$4)/Image_corners!A$2,-99)</f>
        <v>-99</v>
      </c>
      <c r="AA165" s="43">
        <f>IF(ISNA(VLOOKUP($A165,Min_pix_val_per_plot!$H$3:$M$299,4,FALSE)),0,IF(OR(VLOOKUP($A165,Min_pix_val_per_plot!$H$3:$M$299,4,FALSE)=0,VLOOKUP($A165,Min_pix_val_per_plot!$H$3:$M$299,5,FALSE)=0,VLOOKUP($A165,Min_pix_val_per_plot!$H$3:$M$299,6,FALSE)=0),0,IF(VLOOKUP($A165,Min_pix_val_per_plot!$H$3:$M$299,2,FALSE)&lt;1200,0,1)))</f>
        <v>0</v>
      </c>
      <c r="AB165" s="43">
        <f>IF(AA165=1,($R165-Image_corners!D$3)/Image_corners!D$2,-99)</f>
        <v>-99</v>
      </c>
      <c r="AC165" s="43">
        <f>IF(AA165=1,($S165-Image_corners!D$4)/Image_corners!D$2,-99)</f>
        <v>-99</v>
      </c>
      <c r="AD165" s="43">
        <f>IF(ISNA(VLOOKUP($A165,Min_pix_val_per_plot!$O$3:$T$327,4,FALSE)),0,IF(OR(VLOOKUP($A165,Min_pix_val_per_plot!$O$3:$T$327,4,FALSE)=0,VLOOKUP($A165,Min_pix_val_per_plot!$O$3:$T$327,5,FALSE)=0,VLOOKUP($A165,Min_pix_val_per_plot!$O$3:$T$327,6,FALSE)=0),0,IF(VLOOKUP($A165,Min_pix_val_per_plot!$O$3:$T$327,2,FALSE)&lt;1200,0,1)))</f>
        <v>0</v>
      </c>
      <c r="AE165" s="43">
        <f>IF(AD165=1,($R165-Image_corners!G$3)/Image_corners!G$2,-99)</f>
        <v>-99</v>
      </c>
      <c r="AF165" s="43">
        <f>IF(AD165=1,($S165-Image_corners!G$4)/Image_corners!G$2,-99)</f>
        <v>-99</v>
      </c>
      <c r="AG165" s="43">
        <f>IF(ISNA(VLOOKUP($A165,Min_pix_val_per_plot!$V$3:$AA$335,4,FALSE)),0,IF(OR(VLOOKUP($A165,Min_pix_val_per_plot!$V$3:$AA$335,4,FALSE)=0,VLOOKUP($A165,Min_pix_val_per_plot!$V$3:$AA$335,5,FALSE)=0,VLOOKUP($A165,Min_pix_val_per_plot!$V$3:$AA$335,6,FALSE)=0),0,IF(VLOOKUP($A165,Min_pix_val_per_plot!$V$3:$AA$335,2,FALSE)&lt;1200,0,1)))</f>
        <v>0</v>
      </c>
      <c r="AH165" s="43">
        <f>IF(AG165=1,($R165-Image_corners!J$3)/Image_corners!J$2,-99)</f>
        <v>-99</v>
      </c>
      <c r="AI165" s="43">
        <f>IF(AG165=1,($S165-Image_corners!J$4)/Image_corners!J$2,-99)</f>
        <v>-99</v>
      </c>
      <c r="AJ165" s="43">
        <f>IF(ISNA(VLOOKUP($A165,Min_pix_val_per_plot!$AC$3:$AH$345,4,FALSE)),0,IF(OR(VLOOKUP($A165,Min_pix_val_per_plot!$AC$3:$AH$345,4,FALSE)=0,VLOOKUP($A165,Min_pix_val_per_plot!$AC$3:$AH$345,5,FALSE)=0,VLOOKUP($A165,Min_pix_val_per_plot!$AC$3:$AH$345,6,FALSE)=0),0,IF(VLOOKUP($A165,Min_pix_val_per_plot!$AC$3:$AH$345,2,FALSE)&lt;1200,0,1)))</f>
        <v>0</v>
      </c>
      <c r="AK165" s="43">
        <f>IF(AJ165=1,($R165-Image_corners!M$3)/Image_corners!M$2,-99)</f>
        <v>-99</v>
      </c>
      <c r="AL165" s="43">
        <f>IF(AJ165=1,($S165-Image_corners!M$4)/Image_corners!M$2,-99)</f>
        <v>-99</v>
      </c>
      <c r="AM165" s="43">
        <f>IF(ISNA(VLOOKUP($A165,Min_pix_val_per_plot!$AJ$3:$AO$325,4,FALSE)),0,IF(OR(VLOOKUP($A165,Min_pix_val_per_plot!$AJ$3:$AO$325,4,FALSE)=0,VLOOKUP($A165,Min_pix_val_per_plot!$AJ$3:$AO$325,5,FALSE)=0,VLOOKUP($A165,Min_pix_val_per_plot!$AJ$3:$AO$325,6,FALSE)=0),0,IF(VLOOKUP($A165,Min_pix_val_per_plot!$AJ$3:$AO$325,2,FALSE)&lt;1200,0,1)))</f>
        <v>0</v>
      </c>
      <c r="AN165" s="43">
        <f>IF(AM165=1,($R165-Image_corners!P$3)/Image_corners!P$2,-99)</f>
        <v>-99</v>
      </c>
      <c r="AO165" s="43">
        <f>IF(AM165=1,($S165-Image_corners!P$4)/Image_corners!P$2,-99)</f>
        <v>-99</v>
      </c>
      <c r="AP165" s="43">
        <f>IF(ISNA(VLOOKUP($A165,Min_pix_val_per_plot!$AQ$3:$AV$386,4,FALSE)),0,IF(OR(VLOOKUP($A165,Min_pix_val_per_plot!$AQ$3:$AV$386,4,FALSE)=0,VLOOKUP($A165,Min_pix_val_per_plot!$AQ$3:$AV$386,5,FALSE)=0,VLOOKUP($A165,Min_pix_val_per_plot!$AQ$3:$AV$386,6,FALSE)=0),0,IF(VLOOKUP($A165,Min_pix_val_per_plot!$AQ$3:$AV$386,2,FALSE)&lt;1200,0,1)))</f>
        <v>0</v>
      </c>
      <c r="AQ165" s="43">
        <f>IF(AP165=1,($R165-Image_corners!S$3)/Image_corners!S$2,-99)</f>
        <v>-99</v>
      </c>
      <c r="AR165" s="43">
        <f>IF(AP165=1,($S165-Image_corners!S$4)/Image_corners!S$2,-99)</f>
        <v>-99</v>
      </c>
      <c r="AS165" s="43">
        <f>IF(ISNA(VLOOKUP($A165,Min_pix_val_per_plot!$AX$3:$BC$331,4,FALSE)),0,IF(OR(VLOOKUP($A165,Min_pix_val_per_plot!$AX$3:$BC$331,4,FALSE)=0,VLOOKUP($A165,Min_pix_val_per_plot!$AX$3:$BC$331,5,FALSE)=0,VLOOKUP($A165,Min_pix_val_per_plot!$AX$3:$BC$331,6,FALSE)=0),0,IF(VLOOKUP($A165,Min_pix_val_per_plot!$AX$3:$BC$331,2,FALSE)&lt;1200,0,1)))</f>
        <v>1</v>
      </c>
      <c r="AT165" s="43">
        <f>IF(AS165=1,($R165-Image_corners!V$3)/Image_corners!V$2,-99)</f>
        <v>2607.8574890253367</v>
      </c>
      <c r="AU165" s="43">
        <f>IF(AS165=1,($S165-Image_corners!V$4)/Image_corners!V$2,-99)</f>
        <v>-2693.6532983463258</v>
      </c>
      <c r="AV165" s="43">
        <f>IF(ISNA(VLOOKUP($A165,Min_pix_val_per_plot!$BE$3:$BJ$296,4,FALSE)),0,IF(OR(VLOOKUP($A165,Min_pix_val_per_plot!$BE$3:$BJ$296,4,FALSE)=0,VLOOKUP($A165,Min_pix_val_per_plot!$BE$3:$BJ$296,5,FALSE)=0,VLOOKUP($A165,Min_pix_val_per_plot!$BE$3:$BJ$296,6,FALSE)=0),0,IF(VLOOKUP($A165,Min_pix_val_per_plot!$BE$3:$BJ$296,2,FALSE)&lt;1200,0,1)))</f>
        <v>0</v>
      </c>
      <c r="AW165" s="43">
        <f>IF(AV165=1,($R165-Image_corners!Y$3)/Image_corners!Y$2,-99)</f>
        <v>-99</v>
      </c>
      <c r="AX165" s="43">
        <f>IF(AV165=1,($S165-Image_corners!Y$4)/Image_corners!Y$2,-99)</f>
        <v>-99</v>
      </c>
      <c r="AY165" s="43">
        <f>IF(ISNA(VLOOKUP($A165,Min_pix_val_per_plot!$BL$3:$BQ$59,4,FALSE)),0,IF(OR(VLOOKUP($A165,Min_pix_val_per_plot!$BL$3:$BQ$59,4,FALSE)=0,VLOOKUP($A165,Min_pix_val_per_plot!$BL$3:$BQ$59,5,FALSE)=0,VLOOKUP($A165,Min_pix_val_per_plot!$BL$3:$BQ$59,6,FALSE)=0),0,IF(VLOOKUP($A165,Min_pix_val_per_plot!$BL$3:$BQ$59,2,FALSE)&lt;1200,0,1)))</f>
        <v>0</v>
      </c>
      <c r="AZ165" s="43">
        <f>IF(AY165=1,($R165-Image_corners!AB$3)/Image_corners!AB$2,-99)</f>
        <v>-99</v>
      </c>
      <c r="BA165" s="43">
        <f>IF(AY165=1,($S165-Image_corners!AB$4)/Image_corners!AB$2,-99)</f>
        <v>-99</v>
      </c>
      <c r="BB165" s="43">
        <f>IF(ISNA(VLOOKUP($A165,Min_pix_val_per_plot!$BS$3:$BX$82,4,FALSE)),0,IF(OR(VLOOKUP($A165,Min_pix_val_per_plot!$BS$3:$BX$82,4,FALSE)=0,VLOOKUP($A165,Min_pix_val_per_plot!$BS$3:$BX$82,5,FALSE)=0,VLOOKUP($A165,Min_pix_val_per_plot!$BS$3:$BX$82,6,FALSE)=0),0,IF(VLOOKUP($A165,Min_pix_val_per_plot!$BS$3:$BX$82,2,FALSE)&lt;1200,0,1)))</f>
        <v>0</v>
      </c>
      <c r="BC165" s="43">
        <f>IF(BB165=1,($R165-Image_corners!AE$3)/Image_corners!AE$2,-99)</f>
        <v>-99</v>
      </c>
      <c r="BD165" s="43">
        <f>IF(BB165=1,($S165-Image_corners!AE$4)/Image_corners!AE$2,-99)</f>
        <v>-99</v>
      </c>
      <c r="BE165" s="43">
        <f>IF(ISNA(VLOOKUP($A165,Min_pix_val_per_plot!$BZ$3:$CE$66,4,FALSE)),0,IF(OR(VLOOKUP($A165,Min_pix_val_per_plot!$BZ$3:$CE$66,4,FALSE)=0,VLOOKUP($A165,Min_pix_val_per_plot!$BZ$3:$CE$66,5,FALSE)=0,VLOOKUP($A165,Min_pix_val_per_plot!$BZ$3:$CE$66,6,FALSE)=0),0,IF(VLOOKUP($A165,Min_pix_val_per_plot!$BZ$3:$CE$66,2,FALSE)&lt;1200,0,1)))</f>
        <v>0</v>
      </c>
      <c r="BF165" s="43">
        <f>IF(BE165=1,($R165-Image_corners!AH$3)/Image_corners!AH$2,-99)</f>
        <v>-99</v>
      </c>
      <c r="BG165" s="43">
        <f>IF(BE165=1,($S165-Image_corners!AH$4)/Image_corners!AH$2,-99)</f>
        <v>-99</v>
      </c>
    </row>
    <row r="166" spans="1:59">
      <c r="A166" s="36">
        <v>162</v>
      </c>
      <c r="B166" s="36">
        <v>2515310.9649999999</v>
      </c>
      <c r="C166" s="36">
        <v>6860981.8269999996</v>
      </c>
      <c r="D166" s="36">
        <v>197.39842089999999</v>
      </c>
      <c r="E166" s="36">
        <v>1</v>
      </c>
      <c r="F166" s="36">
        <v>0</v>
      </c>
      <c r="G166" s="36">
        <v>2</v>
      </c>
      <c r="H166" s="39">
        <v>433</v>
      </c>
      <c r="I166" s="39">
        <v>0.302540415704388</v>
      </c>
      <c r="J166" s="39">
        <v>14.326005859375</v>
      </c>
      <c r="K166" s="39">
        <v>9.3693553212147105</v>
      </c>
      <c r="L166" s="39">
        <v>12.382703704834</v>
      </c>
      <c r="M166" s="39">
        <v>7356</v>
      </c>
      <c r="N166" s="39">
        <v>0.40891789015769398</v>
      </c>
      <c r="O166" s="39">
        <v>14.9120043945313</v>
      </c>
      <c r="P166" s="39">
        <v>8.6980435662151301</v>
      </c>
      <c r="Q166" s="39">
        <v>11.5160083007813</v>
      </c>
      <c r="R166" s="41">
        <f t="shared" si="12"/>
        <v>357279.12050407729</v>
      </c>
      <c r="S166" s="41">
        <f t="shared" si="13"/>
        <v>6861042.9053190267</v>
      </c>
      <c r="T166" s="41">
        <f t="shared" si="14"/>
        <v>0.86669540405270062</v>
      </c>
      <c r="U166" s="41">
        <f t="shared" si="15"/>
        <v>-0.10637747445330598</v>
      </c>
      <c r="V166" s="41">
        <f t="shared" si="16"/>
        <v>1</v>
      </c>
      <c r="W166" s="41">
        <f t="shared" si="17"/>
        <v>1</v>
      </c>
      <c r="X166" s="43">
        <f>IF(ISNA(VLOOKUP($A166,Min_pix_val_per_plot!$A$3:$F$241,4,FALSE)),0,IF(OR(VLOOKUP($A166,Min_pix_val_per_plot!$A$3:$F$241,4,FALSE)=0,VLOOKUP($A166,Min_pix_val_per_plot!$A$3:$F$241,5,FALSE)=0,VLOOKUP($A166,Min_pix_val_per_plot!$A$3:$F$241,6,FALSE)=0),0,IF(VLOOKUP($A166,Min_pix_val_per_plot!$A$3:$F$241,2,FALSE)&lt;1200,0,1)))</f>
        <v>0</v>
      </c>
      <c r="Y166" s="43">
        <f>IF(X166=1,($R166-Image_corners!A$3)/Image_corners!A$2,-99)</f>
        <v>-99</v>
      </c>
      <c r="Z166" s="43">
        <f>IF(X166=1,($S166-Image_corners!A$4)/Image_corners!A$2,-99)</f>
        <v>-99</v>
      </c>
      <c r="AA166" s="43">
        <f>IF(ISNA(VLOOKUP($A166,Min_pix_val_per_plot!$H$3:$M$299,4,FALSE)),0,IF(OR(VLOOKUP($A166,Min_pix_val_per_plot!$H$3:$M$299,4,FALSE)=0,VLOOKUP($A166,Min_pix_val_per_plot!$H$3:$M$299,5,FALSE)=0,VLOOKUP($A166,Min_pix_val_per_plot!$H$3:$M$299,6,FALSE)=0),0,IF(VLOOKUP($A166,Min_pix_val_per_plot!$H$3:$M$299,2,FALSE)&lt;1200,0,1)))</f>
        <v>0</v>
      </c>
      <c r="AB166" s="43">
        <f>IF(AA166=1,($R166-Image_corners!D$3)/Image_corners!D$2,-99)</f>
        <v>-99</v>
      </c>
      <c r="AC166" s="43">
        <f>IF(AA166=1,($S166-Image_corners!D$4)/Image_corners!D$2,-99)</f>
        <v>-99</v>
      </c>
      <c r="AD166" s="43">
        <f>IF(ISNA(VLOOKUP($A166,Min_pix_val_per_plot!$O$3:$T$327,4,FALSE)),0,IF(OR(VLOOKUP($A166,Min_pix_val_per_plot!$O$3:$T$327,4,FALSE)=0,VLOOKUP($A166,Min_pix_val_per_plot!$O$3:$T$327,5,FALSE)=0,VLOOKUP($A166,Min_pix_val_per_plot!$O$3:$T$327,6,FALSE)=0),0,IF(VLOOKUP($A166,Min_pix_val_per_plot!$O$3:$T$327,2,FALSE)&lt;1200,0,1)))</f>
        <v>0</v>
      </c>
      <c r="AE166" s="43">
        <f>IF(AD166=1,($R166-Image_corners!G$3)/Image_corners!G$2,-99)</f>
        <v>-99</v>
      </c>
      <c r="AF166" s="43">
        <f>IF(AD166=1,($S166-Image_corners!G$4)/Image_corners!G$2,-99)</f>
        <v>-99</v>
      </c>
      <c r="AG166" s="43">
        <f>IF(ISNA(VLOOKUP($A166,Min_pix_val_per_plot!$V$3:$AA$335,4,FALSE)),0,IF(OR(VLOOKUP($A166,Min_pix_val_per_plot!$V$3:$AA$335,4,FALSE)=0,VLOOKUP($A166,Min_pix_val_per_plot!$V$3:$AA$335,5,FALSE)=0,VLOOKUP($A166,Min_pix_val_per_plot!$V$3:$AA$335,6,FALSE)=0),0,IF(VLOOKUP($A166,Min_pix_val_per_plot!$V$3:$AA$335,2,FALSE)&lt;1200,0,1)))</f>
        <v>0</v>
      </c>
      <c r="AH166" s="43">
        <f>IF(AG166=1,($R166-Image_corners!J$3)/Image_corners!J$2,-99)</f>
        <v>-99</v>
      </c>
      <c r="AI166" s="43">
        <f>IF(AG166=1,($S166-Image_corners!J$4)/Image_corners!J$2,-99)</f>
        <v>-99</v>
      </c>
      <c r="AJ166" s="43">
        <f>IF(ISNA(VLOOKUP($A166,Min_pix_val_per_plot!$AC$3:$AH$345,4,FALSE)),0,IF(OR(VLOOKUP($A166,Min_pix_val_per_plot!$AC$3:$AH$345,4,FALSE)=0,VLOOKUP($A166,Min_pix_val_per_plot!$AC$3:$AH$345,5,FALSE)=0,VLOOKUP($A166,Min_pix_val_per_plot!$AC$3:$AH$345,6,FALSE)=0),0,IF(VLOOKUP($A166,Min_pix_val_per_plot!$AC$3:$AH$345,2,FALSE)&lt;1200,0,1)))</f>
        <v>0</v>
      </c>
      <c r="AK166" s="43">
        <f>IF(AJ166=1,($R166-Image_corners!M$3)/Image_corners!M$2,-99)</f>
        <v>-99</v>
      </c>
      <c r="AL166" s="43">
        <f>IF(AJ166=1,($S166-Image_corners!M$4)/Image_corners!M$2,-99)</f>
        <v>-99</v>
      </c>
      <c r="AM166" s="43">
        <f>IF(ISNA(VLOOKUP($A166,Min_pix_val_per_plot!$AJ$3:$AO$325,4,FALSE)),0,IF(OR(VLOOKUP($A166,Min_pix_val_per_plot!$AJ$3:$AO$325,4,FALSE)=0,VLOOKUP($A166,Min_pix_val_per_plot!$AJ$3:$AO$325,5,FALSE)=0,VLOOKUP($A166,Min_pix_val_per_plot!$AJ$3:$AO$325,6,FALSE)=0),0,IF(VLOOKUP($A166,Min_pix_val_per_plot!$AJ$3:$AO$325,2,FALSE)&lt;1200,0,1)))</f>
        <v>0</v>
      </c>
      <c r="AN166" s="43">
        <f>IF(AM166=1,($R166-Image_corners!P$3)/Image_corners!P$2,-99)</f>
        <v>-99</v>
      </c>
      <c r="AO166" s="43">
        <f>IF(AM166=1,($S166-Image_corners!P$4)/Image_corners!P$2,-99)</f>
        <v>-99</v>
      </c>
      <c r="AP166" s="43">
        <f>IF(ISNA(VLOOKUP($A166,Min_pix_val_per_plot!$AQ$3:$AV$386,4,FALSE)),0,IF(OR(VLOOKUP($A166,Min_pix_val_per_plot!$AQ$3:$AV$386,4,FALSE)=0,VLOOKUP($A166,Min_pix_val_per_plot!$AQ$3:$AV$386,5,FALSE)=0,VLOOKUP($A166,Min_pix_val_per_plot!$AQ$3:$AV$386,6,FALSE)=0),0,IF(VLOOKUP($A166,Min_pix_val_per_plot!$AQ$3:$AV$386,2,FALSE)&lt;1200,0,1)))</f>
        <v>0</v>
      </c>
      <c r="AQ166" s="43">
        <f>IF(AP166=1,($R166-Image_corners!S$3)/Image_corners!S$2,-99)</f>
        <v>-99</v>
      </c>
      <c r="AR166" s="43">
        <f>IF(AP166=1,($S166-Image_corners!S$4)/Image_corners!S$2,-99)</f>
        <v>-99</v>
      </c>
      <c r="AS166" s="43">
        <f>IF(ISNA(VLOOKUP($A166,Min_pix_val_per_plot!$AX$3:$BC$331,4,FALSE)),0,IF(OR(VLOOKUP($A166,Min_pix_val_per_plot!$AX$3:$BC$331,4,FALSE)=0,VLOOKUP($A166,Min_pix_val_per_plot!$AX$3:$BC$331,5,FALSE)=0,VLOOKUP($A166,Min_pix_val_per_plot!$AX$3:$BC$331,6,FALSE)=0),0,IF(VLOOKUP($A166,Min_pix_val_per_plot!$AX$3:$BC$331,2,FALSE)&lt;1200,0,1)))</f>
        <v>1</v>
      </c>
      <c r="AT166" s="43">
        <f>IF(AS166=1,($R166-Image_corners!V$3)/Image_corners!V$2,-99)</f>
        <v>2548.7410081545822</v>
      </c>
      <c r="AU166" s="43">
        <f>IF(AS166=1,($S166-Image_corners!V$4)/Image_corners!V$2,-99)</f>
        <v>-2362.6893619466573</v>
      </c>
      <c r="AV166" s="43">
        <f>IF(ISNA(VLOOKUP($A166,Min_pix_val_per_plot!$BE$3:$BJ$296,4,FALSE)),0,IF(OR(VLOOKUP($A166,Min_pix_val_per_plot!$BE$3:$BJ$296,4,FALSE)=0,VLOOKUP($A166,Min_pix_val_per_plot!$BE$3:$BJ$296,5,FALSE)=0,VLOOKUP($A166,Min_pix_val_per_plot!$BE$3:$BJ$296,6,FALSE)=0),0,IF(VLOOKUP($A166,Min_pix_val_per_plot!$BE$3:$BJ$296,2,FALSE)&lt;1200,0,1)))</f>
        <v>0</v>
      </c>
      <c r="AW166" s="43">
        <f>IF(AV166=1,($R166-Image_corners!Y$3)/Image_corners!Y$2,-99)</f>
        <v>-99</v>
      </c>
      <c r="AX166" s="43">
        <f>IF(AV166=1,($S166-Image_corners!Y$4)/Image_corners!Y$2,-99)</f>
        <v>-99</v>
      </c>
      <c r="AY166" s="43">
        <f>IF(ISNA(VLOOKUP($A166,Min_pix_val_per_plot!$BL$3:$BQ$59,4,FALSE)),0,IF(OR(VLOOKUP($A166,Min_pix_val_per_plot!$BL$3:$BQ$59,4,FALSE)=0,VLOOKUP($A166,Min_pix_val_per_plot!$BL$3:$BQ$59,5,FALSE)=0,VLOOKUP($A166,Min_pix_val_per_plot!$BL$3:$BQ$59,6,FALSE)=0),0,IF(VLOOKUP($A166,Min_pix_val_per_plot!$BL$3:$BQ$59,2,FALSE)&lt;1200,0,1)))</f>
        <v>0</v>
      </c>
      <c r="AZ166" s="43">
        <f>IF(AY166=1,($R166-Image_corners!AB$3)/Image_corners!AB$2,-99)</f>
        <v>-99</v>
      </c>
      <c r="BA166" s="43">
        <f>IF(AY166=1,($S166-Image_corners!AB$4)/Image_corners!AB$2,-99)</f>
        <v>-99</v>
      </c>
      <c r="BB166" s="43">
        <f>IF(ISNA(VLOOKUP($A166,Min_pix_val_per_plot!$BS$3:$BX$82,4,FALSE)),0,IF(OR(VLOOKUP($A166,Min_pix_val_per_plot!$BS$3:$BX$82,4,FALSE)=0,VLOOKUP($A166,Min_pix_val_per_plot!$BS$3:$BX$82,5,FALSE)=0,VLOOKUP($A166,Min_pix_val_per_plot!$BS$3:$BX$82,6,FALSE)=0),0,IF(VLOOKUP($A166,Min_pix_val_per_plot!$BS$3:$BX$82,2,FALSE)&lt;1200,0,1)))</f>
        <v>0</v>
      </c>
      <c r="BC166" s="43">
        <f>IF(BB166=1,($R166-Image_corners!AE$3)/Image_corners!AE$2,-99)</f>
        <v>-99</v>
      </c>
      <c r="BD166" s="43">
        <f>IF(BB166=1,($S166-Image_corners!AE$4)/Image_corners!AE$2,-99)</f>
        <v>-99</v>
      </c>
      <c r="BE166" s="43">
        <f>IF(ISNA(VLOOKUP($A166,Min_pix_val_per_plot!$BZ$3:$CE$66,4,FALSE)),0,IF(OR(VLOOKUP($A166,Min_pix_val_per_plot!$BZ$3:$CE$66,4,FALSE)=0,VLOOKUP($A166,Min_pix_val_per_plot!$BZ$3:$CE$66,5,FALSE)=0,VLOOKUP($A166,Min_pix_val_per_plot!$BZ$3:$CE$66,6,FALSE)=0),0,IF(VLOOKUP($A166,Min_pix_val_per_plot!$BZ$3:$CE$66,2,FALSE)&lt;1200,0,1)))</f>
        <v>0</v>
      </c>
      <c r="BF166" s="43">
        <f>IF(BE166=1,($R166-Image_corners!AH$3)/Image_corners!AH$2,-99)</f>
        <v>-99</v>
      </c>
      <c r="BG166" s="43">
        <f>IF(BE166=1,($S166-Image_corners!AH$4)/Image_corners!AH$2,-99)</f>
        <v>-99</v>
      </c>
    </row>
    <row r="167" spans="1:59">
      <c r="A167" s="36">
        <v>163</v>
      </c>
      <c r="B167" s="36">
        <v>2515371.156</v>
      </c>
      <c r="C167" s="36">
        <v>6861185.7170000002</v>
      </c>
      <c r="D167" s="36">
        <v>191.04689690000001</v>
      </c>
      <c r="E167" s="36">
        <v>1</v>
      </c>
      <c r="F167" s="36">
        <v>0</v>
      </c>
      <c r="G167" s="36">
        <v>2</v>
      </c>
      <c r="H167" s="39">
        <v>2460</v>
      </c>
      <c r="I167" s="39">
        <v>0.32357723577235797</v>
      </c>
      <c r="J167" s="39">
        <v>19.1979998779297</v>
      </c>
      <c r="K167" s="39">
        <v>12.9970671642744</v>
      </c>
      <c r="L167" s="39">
        <v>16.749599761962902</v>
      </c>
      <c r="M167" s="39">
        <v>2384</v>
      </c>
      <c r="N167" s="39">
        <v>0.44924496644295298</v>
      </c>
      <c r="O167" s="39">
        <v>18.836000366211</v>
      </c>
      <c r="P167" s="39">
        <v>12.5859773676248</v>
      </c>
      <c r="Q167" s="39">
        <v>16.291804809570301</v>
      </c>
      <c r="R167" s="41">
        <f t="shared" si="12"/>
        <v>357348.64296400611</v>
      </c>
      <c r="S167" s="41">
        <f t="shared" si="13"/>
        <v>6861243.7684345944</v>
      </c>
      <c r="T167" s="41">
        <f t="shared" si="14"/>
        <v>0.45779495239260015</v>
      </c>
      <c r="U167" s="41">
        <f t="shared" si="15"/>
        <v>-0.125667730670595</v>
      </c>
      <c r="V167" s="41">
        <f t="shared" si="16"/>
        <v>1</v>
      </c>
      <c r="W167" s="41">
        <f t="shared" si="17"/>
        <v>1</v>
      </c>
      <c r="X167" s="43">
        <f>IF(ISNA(VLOOKUP($A167,Min_pix_val_per_plot!$A$3:$F$241,4,FALSE)),0,IF(OR(VLOOKUP($A167,Min_pix_val_per_plot!$A$3:$F$241,4,FALSE)=0,VLOOKUP($A167,Min_pix_val_per_plot!$A$3:$F$241,5,FALSE)=0,VLOOKUP($A167,Min_pix_val_per_plot!$A$3:$F$241,6,FALSE)=0),0,IF(VLOOKUP($A167,Min_pix_val_per_plot!$A$3:$F$241,2,FALSE)&lt;1200,0,1)))</f>
        <v>0</v>
      </c>
      <c r="Y167" s="43">
        <f>IF(X167=1,($R167-Image_corners!A$3)/Image_corners!A$2,-99)</f>
        <v>-99</v>
      </c>
      <c r="Z167" s="43">
        <f>IF(X167=1,($S167-Image_corners!A$4)/Image_corners!A$2,-99)</f>
        <v>-99</v>
      </c>
      <c r="AA167" s="43">
        <f>IF(ISNA(VLOOKUP($A167,Min_pix_val_per_plot!$H$3:$M$299,4,FALSE)),0,IF(OR(VLOOKUP($A167,Min_pix_val_per_plot!$H$3:$M$299,4,FALSE)=0,VLOOKUP($A167,Min_pix_val_per_plot!$H$3:$M$299,5,FALSE)=0,VLOOKUP($A167,Min_pix_val_per_plot!$H$3:$M$299,6,FALSE)=0),0,IF(VLOOKUP($A167,Min_pix_val_per_plot!$H$3:$M$299,2,FALSE)&lt;1200,0,1)))</f>
        <v>0</v>
      </c>
      <c r="AB167" s="43">
        <f>IF(AA167=1,($R167-Image_corners!D$3)/Image_corners!D$2,-99)</f>
        <v>-99</v>
      </c>
      <c r="AC167" s="43">
        <f>IF(AA167=1,($S167-Image_corners!D$4)/Image_corners!D$2,-99)</f>
        <v>-99</v>
      </c>
      <c r="AD167" s="43">
        <f>IF(ISNA(VLOOKUP($A167,Min_pix_val_per_plot!$O$3:$T$327,4,FALSE)),0,IF(OR(VLOOKUP($A167,Min_pix_val_per_plot!$O$3:$T$327,4,FALSE)=0,VLOOKUP($A167,Min_pix_val_per_plot!$O$3:$T$327,5,FALSE)=0,VLOOKUP($A167,Min_pix_val_per_plot!$O$3:$T$327,6,FALSE)=0),0,IF(VLOOKUP($A167,Min_pix_val_per_plot!$O$3:$T$327,2,FALSE)&lt;1200,0,1)))</f>
        <v>0</v>
      </c>
      <c r="AE167" s="43">
        <f>IF(AD167=1,($R167-Image_corners!G$3)/Image_corners!G$2,-99)</f>
        <v>-99</v>
      </c>
      <c r="AF167" s="43">
        <f>IF(AD167=1,($S167-Image_corners!G$4)/Image_corners!G$2,-99)</f>
        <v>-99</v>
      </c>
      <c r="AG167" s="43">
        <f>IF(ISNA(VLOOKUP($A167,Min_pix_val_per_plot!$V$3:$AA$335,4,FALSE)),0,IF(OR(VLOOKUP($A167,Min_pix_val_per_plot!$V$3:$AA$335,4,FALSE)=0,VLOOKUP($A167,Min_pix_val_per_plot!$V$3:$AA$335,5,FALSE)=0,VLOOKUP($A167,Min_pix_val_per_plot!$V$3:$AA$335,6,FALSE)=0),0,IF(VLOOKUP($A167,Min_pix_val_per_plot!$V$3:$AA$335,2,FALSE)&lt;1200,0,1)))</f>
        <v>0</v>
      </c>
      <c r="AH167" s="43">
        <f>IF(AG167=1,($R167-Image_corners!J$3)/Image_corners!J$2,-99)</f>
        <v>-99</v>
      </c>
      <c r="AI167" s="43">
        <f>IF(AG167=1,($S167-Image_corners!J$4)/Image_corners!J$2,-99)</f>
        <v>-99</v>
      </c>
      <c r="AJ167" s="43">
        <f>IF(ISNA(VLOOKUP($A167,Min_pix_val_per_plot!$AC$3:$AH$345,4,FALSE)),0,IF(OR(VLOOKUP($A167,Min_pix_val_per_plot!$AC$3:$AH$345,4,FALSE)=0,VLOOKUP($A167,Min_pix_val_per_plot!$AC$3:$AH$345,5,FALSE)=0,VLOOKUP($A167,Min_pix_val_per_plot!$AC$3:$AH$345,6,FALSE)=0),0,IF(VLOOKUP($A167,Min_pix_val_per_plot!$AC$3:$AH$345,2,FALSE)&lt;1200,0,1)))</f>
        <v>0</v>
      </c>
      <c r="AK167" s="43">
        <f>IF(AJ167=1,($R167-Image_corners!M$3)/Image_corners!M$2,-99)</f>
        <v>-99</v>
      </c>
      <c r="AL167" s="43">
        <f>IF(AJ167=1,($S167-Image_corners!M$4)/Image_corners!M$2,-99)</f>
        <v>-99</v>
      </c>
      <c r="AM167" s="43">
        <f>IF(ISNA(VLOOKUP($A167,Min_pix_val_per_plot!$AJ$3:$AO$325,4,FALSE)),0,IF(OR(VLOOKUP($A167,Min_pix_val_per_plot!$AJ$3:$AO$325,4,FALSE)=0,VLOOKUP($A167,Min_pix_val_per_plot!$AJ$3:$AO$325,5,FALSE)=0,VLOOKUP($A167,Min_pix_val_per_plot!$AJ$3:$AO$325,6,FALSE)=0),0,IF(VLOOKUP($A167,Min_pix_val_per_plot!$AJ$3:$AO$325,2,FALSE)&lt;1200,0,1)))</f>
        <v>0</v>
      </c>
      <c r="AN167" s="43">
        <f>IF(AM167=1,($R167-Image_corners!P$3)/Image_corners!P$2,-99)</f>
        <v>-99</v>
      </c>
      <c r="AO167" s="43">
        <f>IF(AM167=1,($S167-Image_corners!P$4)/Image_corners!P$2,-99)</f>
        <v>-99</v>
      </c>
      <c r="AP167" s="43">
        <f>IF(ISNA(VLOOKUP($A167,Min_pix_val_per_plot!$AQ$3:$AV$386,4,FALSE)),0,IF(OR(VLOOKUP($A167,Min_pix_val_per_plot!$AQ$3:$AV$386,4,FALSE)=0,VLOOKUP($A167,Min_pix_val_per_plot!$AQ$3:$AV$386,5,FALSE)=0,VLOOKUP($A167,Min_pix_val_per_plot!$AQ$3:$AV$386,6,FALSE)=0),0,IF(VLOOKUP($A167,Min_pix_val_per_plot!$AQ$3:$AV$386,2,FALSE)&lt;1200,0,1)))</f>
        <v>0</v>
      </c>
      <c r="AQ167" s="43">
        <f>IF(AP167=1,($R167-Image_corners!S$3)/Image_corners!S$2,-99)</f>
        <v>-99</v>
      </c>
      <c r="AR167" s="43">
        <f>IF(AP167=1,($S167-Image_corners!S$4)/Image_corners!S$2,-99)</f>
        <v>-99</v>
      </c>
      <c r="AS167" s="43">
        <f>IF(ISNA(VLOOKUP($A167,Min_pix_val_per_plot!$AX$3:$BC$331,4,FALSE)),0,IF(OR(VLOOKUP($A167,Min_pix_val_per_plot!$AX$3:$BC$331,4,FALSE)=0,VLOOKUP($A167,Min_pix_val_per_plot!$AX$3:$BC$331,5,FALSE)=0,VLOOKUP($A167,Min_pix_val_per_plot!$AX$3:$BC$331,6,FALSE)=0),0,IF(VLOOKUP($A167,Min_pix_val_per_plot!$AX$3:$BC$331,2,FALSE)&lt;1200,0,1)))</f>
        <v>0</v>
      </c>
      <c r="AT167" s="43">
        <f>IF(AS167=1,($R167-Image_corners!V$3)/Image_corners!V$2,-99)</f>
        <v>-99</v>
      </c>
      <c r="AU167" s="43">
        <f>IF(AS167=1,($S167-Image_corners!V$4)/Image_corners!V$2,-99)</f>
        <v>-99</v>
      </c>
      <c r="AV167" s="43">
        <f>IF(ISNA(VLOOKUP($A167,Min_pix_val_per_plot!$BE$3:$BJ$296,4,FALSE)),0,IF(OR(VLOOKUP($A167,Min_pix_val_per_plot!$BE$3:$BJ$296,4,FALSE)=0,VLOOKUP($A167,Min_pix_val_per_plot!$BE$3:$BJ$296,5,FALSE)=0,VLOOKUP($A167,Min_pix_val_per_plot!$BE$3:$BJ$296,6,FALSE)=0),0,IF(VLOOKUP($A167,Min_pix_val_per_plot!$BE$3:$BJ$296,2,FALSE)&lt;1200,0,1)))</f>
        <v>1</v>
      </c>
      <c r="AW167" s="43">
        <f>IF(AV167=1,($R167-Image_corners!Y$3)/Image_corners!Y$2,-99)</f>
        <v>2687.7859280122211</v>
      </c>
      <c r="AX167" s="43">
        <f>IF(AV167=1,($S167-Image_corners!Y$4)/Image_corners!Y$2,-99)</f>
        <v>-1810.9631308112293</v>
      </c>
      <c r="AY167" s="43">
        <f>IF(ISNA(VLOOKUP($A167,Min_pix_val_per_plot!$BL$3:$BQ$59,4,FALSE)),0,IF(OR(VLOOKUP($A167,Min_pix_val_per_plot!$BL$3:$BQ$59,4,FALSE)=0,VLOOKUP($A167,Min_pix_val_per_plot!$BL$3:$BQ$59,5,FALSE)=0,VLOOKUP($A167,Min_pix_val_per_plot!$BL$3:$BQ$59,6,FALSE)=0),0,IF(VLOOKUP($A167,Min_pix_val_per_plot!$BL$3:$BQ$59,2,FALSE)&lt;1200,0,1)))</f>
        <v>0</v>
      </c>
      <c r="AZ167" s="43">
        <f>IF(AY167=1,($R167-Image_corners!AB$3)/Image_corners!AB$2,-99)</f>
        <v>-99</v>
      </c>
      <c r="BA167" s="43">
        <f>IF(AY167=1,($S167-Image_corners!AB$4)/Image_corners!AB$2,-99)</f>
        <v>-99</v>
      </c>
      <c r="BB167" s="43">
        <f>IF(ISNA(VLOOKUP($A167,Min_pix_val_per_plot!$BS$3:$BX$82,4,FALSE)),0,IF(OR(VLOOKUP($A167,Min_pix_val_per_plot!$BS$3:$BX$82,4,FALSE)=0,VLOOKUP($A167,Min_pix_val_per_plot!$BS$3:$BX$82,5,FALSE)=0,VLOOKUP($A167,Min_pix_val_per_plot!$BS$3:$BX$82,6,FALSE)=0),0,IF(VLOOKUP($A167,Min_pix_val_per_plot!$BS$3:$BX$82,2,FALSE)&lt;1200,0,1)))</f>
        <v>0</v>
      </c>
      <c r="BC167" s="43">
        <f>IF(BB167=1,($R167-Image_corners!AE$3)/Image_corners!AE$2,-99)</f>
        <v>-99</v>
      </c>
      <c r="BD167" s="43">
        <f>IF(BB167=1,($S167-Image_corners!AE$4)/Image_corners!AE$2,-99)</f>
        <v>-99</v>
      </c>
      <c r="BE167" s="43">
        <f>IF(ISNA(VLOOKUP($A167,Min_pix_val_per_plot!$BZ$3:$CE$66,4,FALSE)),0,IF(OR(VLOOKUP($A167,Min_pix_val_per_plot!$BZ$3:$CE$66,4,FALSE)=0,VLOOKUP($A167,Min_pix_val_per_plot!$BZ$3:$CE$66,5,FALSE)=0,VLOOKUP($A167,Min_pix_val_per_plot!$BZ$3:$CE$66,6,FALSE)=0),0,IF(VLOOKUP($A167,Min_pix_val_per_plot!$BZ$3:$CE$66,2,FALSE)&lt;1200,0,1)))</f>
        <v>0</v>
      </c>
      <c r="BF167" s="43">
        <f>IF(BE167=1,($R167-Image_corners!AH$3)/Image_corners!AH$2,-99)</f>
        <v>-99</v>
      </c>
      <c r="BG167" s="43">
        <f>IF(BE167=1,($S167-Image_corners!AH$4)/Image_corners!AH$2,-99)</f>
        <v>-99</v>
      </c>
    </row>
    <row r="168" spans="1:59">
      <c r="A168" s="36">
        <v>164</v>
      </c>
      <c r="B168" s="36">
        <v>2515313.9139999999</v>
      </c>
      <c r="C168" s="36">
        <v>6861262.4129999997</v>
      </c>
      <c r="D168" s="36">
        <v>194.74895219999999</v>
      </c>
      <c r="E168" s="36">
        <v>1</v>
      </c>
      <c r="F168" s="36">
        <v>1</v>
      </c>
      <c r="G168" s="36">
        <v>1</v>
      </c>
      <c r="H168" s="39">
        <v>3607</v>
      </c>
      <c r="I168" s="39">
        <v>0.48211810368727498</v>
      </c>
      <c r="J168" s="39">
        <v>18.813005371093801</v>
      </c>
      <c r="K168" s="39">
        <v>11.1408718702165</v>
      </c>
      <c r="L168" s="39">
        <v>15.4769465637207</v>
      </c>
      <c r="M168" s="39">
        <v>2148</v>
      </c>
      <c r="N168" s="39">
        <v>0.56191806331471095</v>
      </c>
      <c r="O168" s="39">
        <v>17.362993164062502</v>
      </c>
      <c r="P168" s="39">
        <v>10.7598710893394</v>
      </c>
      <c r="Q168" s="39">
        <v>14.8540057373047</v>
      </c>
      <c r="R168" s="41">
        <f t="shared" si="12"/>
        <v>357295.00859321095</v>
      </c>
      <c r="S168" s="41">
        <f t="shared" si="13"/>
        <v>6861323.0115401996</v>
      </c>
      <c r="T168" s="41">
        <f t="shared" si="14"/>
        <v>0.62294082641600035</v>
      </c>
      <c r="U168" s="41">
        <f t="shared" si="15"/>
        <v>-7.9799959627435968E-2</v>
      </c>
      <c r="V168" s="41">
        <f t="shared" si="16"/>
        <v>1</v>
      </c>
      <c r="W168" s="41">
        <f t="shared" si="17"/>
        <v>1</v>
      </c>
      <c r="X168" s="43">
        <f>IF(ISNA(VLOOKUP($A168,Min_pix_val_per_plot!$A$3:$F$241,4,FALSE)),0,IF(OR(VLOOKUP($A168,Min_pix_val_per_plot!$A$3:$F$241,4,FALSE)=0,VLOOKUP($A168,Min_pix_val_per_plot!$A$3:$F$241,5,FALSE)=0,VLOOKUP($A168,Min_pix_val_per_plot!$A$3:$F$241,6,FALSE)=0),0,IF(VLOOKUP($A168,Min_pix_val_per_plot!$A$3:$F$241,2,FALSE)&lt;1200,0,1)))</f>
        <v>0</v>
      </c>
      <c r="Y168" s="43">
        <f>IF(X168=1,($R168-Image_corners!A$3)/Image_corners!A$2,-99)</f>
        <v>-99</v>
      </c>
      <c r="Z168" s="43">
        <f>IF(X168=1,($S168-Image_corners!A$4)/Image_corners!A$2,-99)</f>
        <v>-99</v>
      </c>
      <c r="AA168" s="43">
        <f>IF(ISNA(VLOOKUP($A168,Min_pix_val_per_plot!$H$3:$M$299,4,FALSE)),0,IF(OR(VLOOKUP($A168,Min_pix_val_per_plot!$H$3:$M$299,4,FALSE)=0,VLOOKUP($A168,Min_pix_val_per_plot!$H$3:$M$299,5,FALSE)=0,VLOOKUP($A168,Min_pix_val_per_plot!$H$3:$M$299,6,FALSE)=0),0,IF(VLOOKUP($A168,Min_pix_val_per_plot!$H$3:$M$299,2,FALSE)&lt;1200,0,1)))</f>
        <v>0</v>
      </c>
      <c r="AB168" s="43">
        <f>IF(AA168=1,($R168-Image_corners!D$3)/Image_corners!D$2,-99)</f>
        <v>-99</v>
      </c>
      <c r="AC168" s="43">
        <f>IF(AA168=1,($S168-Image_corners!D$4)/Image_corners!D$2,-99)</f>
        <v>-99</v>
      </c>
      <c r="AD168" s="43">
        <f>IF(ISNA(VLOOKUP($A168,Min_pix_val_per_plot!$O$3:$T$327,4,FALSE)),0,IF(OR(VLOOKUP($A168,Min_pix_val_per_plot!$O$3:$T$327,4,FALSE)=0,VLOOKUP($A168,Min_pix_val_per_plot!$O$3:$T$327,5,FALSE)=0,VLOOKUP($A168,Min_pix_val_per_plot!$O$3:$T$327,6,FALSE)=0),0,IF(VLOOKUP($A168,Min_pix_val_per_plot!$O$3:$T$327,2,FALSE)&lt;1200,0,1)))</f>
        <v>0</v>
      </c>
      <c r="AE168" s="43">
        <f>IF(AD168=1,($R168-Image_corners!G$3)/Image_corners!G$2,-99)</f>
        <v>-99</v>
      </c>
      <c r="AF168" s="43">
        <f>IF(AD168=1,($S168-Image_corners!G$4)/Image_corners!G$2,-99)</f>
        <v>-99</v>
      </c>
      <c r="AG168" s="43">
        <f>IF(ISNA(VLOOKUP($A168,Min_pix_val_per_plot!$V$3:$AA$335,4,FALSE)),0,IF(OR(VLOOKUP($A168,Min_pix_val_per_plot!$V$3:$AA$335,4,FALSE)=0,VLOOKUP($A168,Min_pix_val_per_plot!$V$3:$AA$335,5,FALSE)=0,VLOOKUP($A168,Min_pix_val_per_plot!$V$3:$AA$335,6,FALSE)=0),0,IF(VLOOKUP($A168,Min_pix_val_per_plot!$V$3:$AA$335,2,FALSE)&lt;1200,0,1)))</f>
        <v>0</v>
      </c>
      <c r="AH168" s="43">
        <f>IF(AG168=1,($R168-Image_corners!J$3)/Image_corners!J$2,-99)</f>
        <v>-99</v>
      </c>
      <c r="AI168" s="43">
        <f>IF(AG168=1,($S168-Image_corners!J$4)/Image_corners!J$2,-99)</f>
        <v>-99</v>
      </c>
      <c r="AJ168" s="43">
        <f>IF(ISNA(VLOOKUP($A168,Min_pix_val_per_plot!$AC$3:$AH$345,4,FALSE)),0,IF(OR(VLOOKUP($A168,Min_pix_val_per_plot!$AC$3:$AH$345,4,FALSE)=0,VLOOKUP($A168,Min_pix_val_per_plot!$AC$3:$AH$345,5,FALSE)=0,VLOOKUP($A168,Min_pix_val_per_plot!$AC$3:$AH$345,6,FALSE)=0),0,IF(VLOOKUP($A168,Min_pix_val_per_plot!$AC$3:$AH$345,2,FALSE)&lt;1200,0,1)))</f>
        <v>0</v>
      </c>
      <c r="AK168" s="43">
        <f>IF(AJ168=1,($R168-Image_corners!M$3)/Image_corners!M$2,-99)</f>
        <v>-99</v>
      </c>
      <c r="AL168" s="43">
        <f>IF(AJ168=1,($S168-Image_corners!M$4)/Image_corners!M$2,-99)</f>
        <v>-99</v>
      </c>
      <c r="AM168" s="43">
        <f>IF(ISNA(VLOOKUP($A168,Min_pix_val_per_plot!$AJ$3:$AO$325,4,FALSE)),0,IF(OR(VLOOKUP($A168,Min_pix_val_per_plot!$AJ$3:$AO$325,4,FALSE)=0,VLOOKUP($A168,Min_pix_val_per_plot!$AJ$3:$AO$325,5,FALSE)=0,VLOOKUP($A168,Min_pix_val_per_plot!$AJ$3:$AO$325,6,FALSE)=0),0,IF(VLOOKUP($A168,Min_pix_val_per_plot!$AJ$3:$AO$325,2,FALSE)&lt;1200,0,1)))</f>
        <v>0</v>
      </c>
      <c r="AN168" s="43">
        <f>IF(AM168=1,($R168-Image_corners!P$3)/Image_corners!P$2,-99)</f>
        <v>-99</v>
      </c>
      <c r="AO168" s="43">
        <f>IF(AM168=1,($S168-Image_corners!P$4)/Image_corners!P$2,-99)</f>
        <v>-99</v>
      </c>
      <c r="AP168" s="43">
        <f>IF(ISNA(VLOOKUP($A168,Min_pix_val_per_plot!$AQ$3:$AV$386,4,FALSE)),0,IF(OR(VLOOKUP($A168,Min_pix_val_per_plot!$AQ$3:$AV$386,4,FALSE)=0,VLOOKUP($A168,Min_pix_val_per_plot!$AQ$3:$AV$386,5,FALSE)=0,VLOOKUP($A168,Min_pix_val_per_plot!$AQ$3:$AV$386,6,FALSE)=0),0,IF(VLOOKUP($A168,Min_pix_val_per_plot!$AQ$3:$AV$386,2,FALSE)&lt;1200,0,1)))</f>
        <v>0</v>
      </c>
      <c r="AQ168" s="43">
        <f>IF(AP168=1,($R168-Image_corners!S$3)/Image_corners!S$2,-99)</f>
        <v>-99</v>
      </c>
      <c r="AR168" s="43">
        <f>IF(AP168=1,($S168-Image_corners!S$4)/Image_corners!S$2,-99)</f>
        <v>-99</v>
      </c>
      <c r="AS168" s="43">
        <f>IF(ISNA(VLOOKUP($A168,Min_pix_val_per_plot!$AX$3:$BC$331,4,FALSE)),0,IF(OR(VLOOKUP($A168,Min_pix_val_per_plot!$AX$3:$BC$331,4,FALSE)=0,VLOOKUP($A168,Min_pix_val_per_plot!$AX$3:$BC$331,5,FALSE)=0,VLOOKUP($A168,Min_pix_val_per_plot!$AX$3:$BC$331,6,FALSE)=0),0,IF(VLOOKUP($A168,Min_pix_val_per_plot!$AX$3:$BC$331,2,FALSE)&lt;1200,0,1)))</f>
        <v>0</v>
      </c>
      <c r="AT168" s="43">
        <f>IF(AS168=1,($R168-Image_corners!V$3)/Image_corners!V$2,-99)</f>
        <v>-99</v>
      </c>
      <c r="AU168" s="43">
        <f>IF(AS168=1,($S168-Image_corners!V$4)/Image_corners!V$2,-99)</f>
        <v>-99</v>
      </c>
      <c r="AV168" s="43">
        <f>IF(ISNA(VLOOKUP($A168,Min_pix_val_per_plot!$BE$3:$BJ$296,4,FALSE)),0,IF(OR(VLOOKUP($A168,Min_pix_val_per_plot!$BE$3:$BJ$296,4,FALSE)=0,VLOOKUP($A168,Min_pix_val_per_plot!$BE$3:$BJ$296,5,FALSE)=0,VLOOKUP($A168,Min_pix_val_per_plot!$BE$3:$BJ$296,6,FALSE)=0),0,IF(VLOOKUP($A168,Min_pix_val_per_plot!$BE$3:$BJ$296,2,FALSE)&lt;1200,0,1)))</f>
        <v>1</v>
      </c>
      <c r="AW168" s="43">
        <f>IF(AV168=1,($R168-Image_corners!Y$3)/Image_corners!Y$2,-99)</f>
        <v>2580.517186421901</v>
      </c>
      <c r="AX168" s="43">
        <f>IF(AV168=1,($S168-Image_corners!Y$4)/Image_corners!Y$2,-99)</f>
        <v>-1652.4769196007401</v>
      </c>
      <c r="AY168" s="43">
        <f>IF(ISNA(VLOOKUP($A168,Min_pix_val_per_plot!$BL$3:$BQ$59,4,FALSE)),0,IF(OR(VLOOKUP($A168,Min_pix_val_per_plot!$BL$3:$BQ$59,4,FALSE)=0,VLOOKUP($A168,Min_pix_val_per_plot!$BL$3:$BQ$59,5,FALSE)=0,VLOOKUP($A168,Min_pix_val_per_plot!$BL$3:$BQ$59,6,FALSE)=0),0,IF(VLOOKUP($A168,Min_pix_val_per_plot!$BL$3:$BQ$59,2,FALSE)&lt;1200,0,1)))</f>
        <v>0</v>
      </c>
      <c r="AZ168" s="43">
        <f>IF(AY168=1,($R168-Image_corners!AB$3)/Image_corners!AB$2,-99)</f>
        <v>-99</v>
      </c>
      <c r="BA168" s="43">
        <f>IF(AY168=1,($S168-Image_corners!AB$4)/Image_corners!AB$2,-99)</f>
        <v>-99</v>
      </c>
      <c r="BB168" s="43">
        <f>IF(ISNA(VLOOKUP($A168,Min_pix_val_per_plot!$BS$3:$BX$82,4,FALSE)),0,IF(OR(VLOOKUP($A168,Min_pix_val_per_plot!$BS$3:$BX$82,4,FALSE)=0,VLOOKUP($A168,Min_pix_val_per_plot!$BS$3:$BX$82,5,FALSE)=0,VLOOKUP($A168,Min_pix_val_per_plot!$BS$3:$BX$82,6,FALSE)=0),0,IF(VLOOKUP($A168,Min_pix_val_per_plot!$BS$3:$BX$82,2,FALSE)&lt;1200,0,1)))</f>
        <v>0</v>
      </c>
      <c r="BC168" s="43">
        <f>IF(BB168=1,($R168-Image_corners!AE$3)/Image_corners!AE$2,-99)</f>
        <v>-99</v>
      </c>
      <c r="BD168" s="43">
        <f>IF(BB168=1,($S168-Image_corners!AE$4)/Image_corners!AE$2,-99)</f>
        <v>-99</v>
      </c>
      <c r="BE168" s="43">
        <f>IF(ISNA(VLOOKUP($A168,Min_pix_val_per_plot!$BZ$3:$CE$66,4,FALSE)),0,IF(OR(VLOOKUP($A168,Min_pix_val_per_plot!$BZ$3:$CE$66,4,FALSE)=0,VLOOKUP($A168,Min_pix_val_per_plot!$BZ$3:$CE$66,5,FALSE)=0,VLOOKUP($A168,Min_pix_val_per_plot!$BZ$3:$CE$66,6,FALSE)=0),0,IF(VLOOKUP($A168,Min_pix_val_per_plot!$BZ$3:$CE$66,2,FALSE)&lt;1200,0,1)))</f>
        <v>0</v>
      </c>
      <c r="BF168" s="43">
        <f>IF(BE168=1,($R168-Image_corners!AH$3)/Image_corners!AH$2,-99)</f>
        <v>-99</v>
      </c>
      <c r="BG168" s="43">
        <f>IF(BE168=1,($S168-Image_corners!AH$4)/Image_corners!AH$2,-99)</f>
        <v>-99</v>
      </c>
    </row>
    <row r="169" spans="1:59">
      <c r="A169" s="36">
        <v>165</v>
      </c>
      <c r="B169" s="36">
        <v>2515349.1830000002</v>
      </c>
      <c r="C169" s="36">
        <v>6861320.426</v>
      </c>
      <c r="D169" s="36">
        <v>198.01044920000001</v>
      </c>
      <c r="E169" s="36">
        <v>1</v>
      </c>
      <c r="F169" s="36">
        <v>0</v>
      </c>
      <c r="G169" s="36">
        <v>2</v>
      </c>
      <c r="H169" s="39">
        <v>1518</v>
      </c>
      <c r="I169" s="39">
        <v>0.36693017127799699</v>
      </c>
      <c r="J169" s="39">
        <v>18.780015869140598</v>
      </c>
      <c r="K169" s="39">
        <v>12.801722314300701</v>
      </c>
      <c r="L169" s="39">
        <v>16.6340045166016</v>
      </c>
      <c r="M169" s="39">
        <v>2191</v>
      </c>
      <c r="N169" s="39">
        <v>0.48744865358283901</v>
      </c>
      <c r="O169" s="39">
        <v>17.878007812500002</v>
      </c>
      <c r="P169" s="39">
        <v>12.5142275606939</v>
      </c>
      <c r="Q169" s="39">
        <v>16.026201171875002</v>
      </c>
      <c r="R169" s="41">
        <f t="shared" si="12"/>
        <v>357332.91054394678</v>
      </c>
      <c r="S169" s="41">
        <f t="shared" si="13"/>
        <v>6861379.3262171401</v>
      </c>
      <c r="T169" s="41">
        <f t="shared" si="14"/>
        <v>0.60780334472659803</v>
      </c>
      <c r="U169" s="41">
        <f t="shared" si="15"/>
        <v>-0.12051848230484202</v>
      </c>
      <c r="V169" s="41">
        <f t="shared" si="16"/>
        <v>1</v>
      </c>
      <c r="W169" s="41">
        <f t="shared" si="17"/>
        <v>1</v>
      </c>
      <c r="X169" s="43">
        <f>IF(ISNA(VLOOKUP($A169,Min_pix_val_per_plot!$A$3:$F$241,4,FALSE)),0,IF(OR(VLOOKUP($A169,Min_pix_val_per_plot!$A$3:$F$241,4,FALSE)=0,VLOOKUP($A169,Min_pix_val_per_plot!$A$3:$F$241,5,FALSE)=0,VLOOKUP($A169,Min_pix_val_per_plot!$A$3:$F$241,6,FALSE)=0),0,IF(VLOOKUP($A169,Min_pix_val_per_plot!$A$3:$F$241,2,FALSE)&lt;1200,0,1)))</f>
        <v>0</v>
      </c>
      <c r="Y169" s="43">
        <f>IF(X169=1,($R169-Image_corners!A$3)/Image_corners!A$2,-99)</f>
        <v>-99</v>
      </c>
      <c r="Z169" s="43">
        <f>IF(X169=1,($S169-Image_corners!A$4)/Image_corners!A$2,-99)</f>
        <v>-99</v>
      </c>
      <c r="AA169" s="43">
        <f>IF(ISNA(VLOOKUP($A169,Min_pix_val_per_plot!$H$3:$M$299,4,FALSE)),0,IF(OR(VLOOKUP($A169,Min_pix_val_per_plot!$H$3:$M$299,4,FALSE)=0,VLOOKUP($A169,Min_pix_val_per_plot!$H$3:$M$299,5,FALSE)=0,VLOOKUP($A169,Min_pix_val_per_plot!$H$3:$M$299,6,FALSE)=0),0,IF(VLOOKUP($A169,Min_pix_val_per_plot!$H$3:$M$299,2,FALSE)&lt;1200,0,1)))</f>
        <v>0</v>
      </c>
      <c r="AB169" s="43">
        <f>IF(AA169=1,($R169-Image_corners!D$3)/Image_corners!D$2,-99)</f>
        <v>-99</v>
      </c>
      <c r="AC169" s="43">
        <f>IF(AA169=1,($S169-Image_corners!D$4)/Image_corners!D$2,-99)</f>
        <v>-99</v>
      </c>
      <c r="AD169" s="43">
        <f>IF(ISNA(VLOOKUP($A169,Min_pix_val_per_plot!$O$3:$T$327,4,FALSE)),0,IF(OR(VLOOKUP($A169,Min_pix_val_per_plot!$O$3:$T$327,4,FALSE)=0,VLOOKUP($A169,Min_pix_val_per_plot!$O$3:$T$327,5,FALSE)=0,VLOOKUP($A169,Min_pix_val_per_plot!$O$3:$T$327,6,FALSE)=0),0,IF(VLOOKUP($A169,Min_pix_val_per_plot!$O$3:$T$327,2,FALSE)&lt;1200,0,1)))</f>
        <v>0</v>
      </c>
      <c r="AE169" s="43">
        <f>IF(AD169=1,($R169-Image_corners!G$3)/Image_corners!G$2,-99)</f>
        <v>-99</v>
      </c>
      <c r="AF169" s="43">
        <f>IF(AD169=1,($S169-Image_corners!G$4)/Image_corners!G$2,-99)</f>
        <v>-99</v>
      </c>
      <c r="AG169" s="43">
        <f>IF(ISNA(VLOOKUP($A169,Min_pix_val_per_plot!$V$3:$AA$335,4,FALSE)),0,IF(OR(VLOOKUP($A169,Min_pix_val_per_plot!$V$3:$AA$335,4,FALSE)=0,VLOOKUP($A169,Min_pix_val_per_plot!$V$3:$AA$335,5,FALSE)=0,VLOOKUP($A169,Min_pix_val_per_plot!$V$3:$AA$335,6,FALSE)=0),0,IF(VLOOKUP($A169,Min_pix_val_per_plot!$V$3:$AA$335,2,FALSE)&lt;1200,0,1)))</f>
        <v>0</v>
      </c>
      <c r="AH169" s="43">
        <f>IF(AG169=1,($R169-Image_corners!J$3)/Image_corners!J$2,-99)</f>
        <v>-99</v>
      </c>
      <c r="AI169" s="43">
        <f>IF(AG169=1,($S169-Image_corners!J$4)/Image_corners!J$2,-99)</f>
        <v>-99</v>
      </c>
      <c r="AJ169" s="43">
        <f>IF(ISNA(VLOOKUP($A169,Min_pix_val_per_plot!$AC$3:$AH$345,4,FALSE)),0,IF(OR(VLOOKUP($A169,Min_pix_val_per_plot!$AC$3:$AH$345,4,FALSE)=0,VLOOKUP($A169,Min_pix_val_per_plot!$AC$3:$AH$345,5,FALSE)=0,VLOOKUP($A169,Min_pix_val_per_plot!$AC$3:$AH$345,6,FALSE)=0),0,IF(VLOOKUP($A169,Min_pix_val_per_plot!$AC$3:$AH$345,2,FALSE)&lt;1200,0,1)))</f>
        <v>0</v>
      </c>
      <c r="AK169" s="43">
        <f>IF(AJ169=1,($R169-Image_corners!M$3)/Image_corners!M$2,-99)</f>
        <v>-99</v>
      </c>
      <c r="AL169" s="43">
        <f>IF(AJ169=1,($S169-Image_corners!M$4)/Image_corners!M$2,-99)</f>
        <v>-99</v>
      </c>
      <c r="AM169" s="43">
        <f>IF(ISNA(VLOOKUP($A169,Min_pix_val_per_plot!$AJ$3:$AO$325,4,FALSE)),0,IF(OR(VLOOKUP($A169,Min_pix_val_per_plot!$AJ$3:$AO$325,4,FALSE)=0,VLOOKUP($A169,Min_pix_val_per_plot!$AJ$3:$AO$325,5,FALSE)=0,VLOOKUP($A169,Min_pix_val_per_plot!$AJ$3:$AO$325,6,FALSE)=0),0,IF(VLOOKUP($A169,Min_pix_val_per_plot!$AJ$3:$AO$325,2,FALSE)&lt;1200,0,1)))</f>
        <v>0</v>
      </c>
      <c r="AN169" s="43">
        <f>IF(AM169=1,($R169-Image_corners!P$3)/Image_corners!P$2,-99)</f>
        <v>-99</v>
      </c>
      <c r="AO169" s="43">
        <f>IF(AM169=1,($S169-Image_corners!P$4)/Image_corners!P$2,-99)</f>
        <v>-99</v>
      </c>
      <c r="AP169" s="43">
        <f>IF(ISNA(VLOOKUP($A169,Min_pix_val_per_plot!$AQ$3:$AV$386,4,FALSE)),0,IF(OR(VLOOKUP($A169,Min_pix_val_per_plot!$AQ$3:$AV$386,4,FALSE)=0,VLOOKUP($A169,Min_pix_val_per_plot!$AQ$3:$AV$386,5,FALSE)=0,VLOOKUP($A169,Min_pix_val_per_plot!$AQ$3:$AV$386,6,FALSE)=0),0,IF(VLOOKUP($A169,Min_pix_val_per_plot!$AQ$3:$AV$386,2,FALSE)&lt;1200,0,1)))</f>
        <v>0</v>
      </c>
      <c r="AQ169" s="43">
        <f>IF(AP169=1,($R169-Image_corners!S$3)/Image_corners!S$2,-99)</f>
        <v>-99</v>
      </c>
      <c r="AR169" s="43">
        <f>IF(AP169=1,($S169-Image_corners!S$4)/Image_corners!S$2,-99)</f>
        <v>-99</v>
      </c>
      <c r="AS169" s="43">
        <f>IF(ISNA(VLOOKUP($A169,Min_pix_val_per_plot!$AX$3:$BC$331,4,FALSE)),0,IF(OR(VLOOKUP($A169,Min_pix_val_per_plot!$AX$3:$BC$331,4,FALSE)=0,VLOOKUP($A169,Min_pix_val_per_plot!$AX$3:$BC$331,5,FALSE)=0,VLOOKUP($A169,Min_pix_val_per_plot!$AX$3:$BC$331,6,FALSE)=0),0,IF(VLOOKUP($A169,Min_pix_val_per_plot!$AX$3:$BC$331,2,FALSE)&lt;1200,0,1)))</f>
        <v>0</v>
      </c>
      <c r="AT169" s="43">
        <f>IF(AS169=1,($R169-Image_corners!V$3)/Image_corners!V$2,-99)</f>
        <v>-99</v>
      </c>
      <c r="AU169" s="43">
        <f>IF(AS169=1,($S169-Image_corners!V$4)/Image_corners!V$2,-99)</f>
        <v>-99</v>
      </c>
      <c r="AV169" s="43">
        <f>IF(ISNA(VLOOKUP($A169,Min_pix_val_per_plot!$BE$3:$BJ$296,4,FALSE)),0,IF(OR(VLOOKUP($A169,Min_pix_val_per_plot!$BE$3:$BJ$296,4,FALSE)=0,VLOOKUP($A169,Min_pix_val_per_plot!$BE$3:$BJ$296,5,FALSE)=0,VLOOKUP($A169,Min_pix_val_per_plot!$BE$3:$BJ$296,6,FALSE)=0),0,IF(VLOOKUP($A169,Min_pix_val_per_plot!$BE$3:$BJ$296,2,FALSE)&lt;1200,0,1)))</f>
        <v>1</v>
      </c>
      <c r="AW169" s="43">
        <f>IF(AV169=1,($R169-Image_corners!Y$3)/Image_corners!Y$2,-99)</f>
        <v>2656.3210878935643</v>
      </c>
      <c r="AX169" s="43">
        <f>IF(AV169=1,($S169-Image_corners!Y$4)/Image_corners!Y$2,-99)</f>
        <v>-1539.8475657198578</v>
      </c>
      <c r="AY169" s="43">
        <f>IF(ISNA(VLOOKUP($A169,Min_pix_val_per_plot!$BL$3:$BQ$59,4,FALSE)),0,IF(OR(VLOOKUP($A169,Min_pix_val_per_plot!$BL$3:$BQ$59,4,FALSE)=0,VLOOKUP($A169,Min_pix_val_per_plot!$BL$3:$BQ$59,5,FALSE)=0,VLOOKUP($A169,Min_pix_val_per_plot!$BL$3:$BQ$59,6,FALSE)=0),0,IF(VLOOKUP($A169,Min_pix_val_per_plot!$BL$3:$BQ$59,2,FALSE)&lt;1200,0,1)))</f>
        <v>0</v>
      </c>
      <c r="AZ169" s="43">
        <f>IF(AY169=1,($R169-Image_corners!AB$3)/Image_corners!AB$2,-99)</f>
        <v>-99</v>
      </c>
      <c r="BA169" s="43">
        <f>IF(AY169=1,($S169-Image_corners!AB$4)/Image_corners!AB$2,-99)</f>
        <v>-99</v>
      </c>
      <c r="BB169" s="43">
        <f>IF(ISNA(VLOOKUP($A169,Min_pix_val_per_plot!$BS$3:$BX$82,4,FALSE)),0,IF(OR(VLOOKUP($A169,Min_pix_val_per_plot!$BS$3:$BX$82,4,FALSE)=0,VLOOKUP($A169,Min_pix_val_per_plot!$BS$3:$BX$82,5,FALSE)=0,VLOOKUP($A169,Min_pix_val_per_plot!$BS$3:$BX$82,6,FALSE)=0),0,IF(VLOOKUP($A169,Min_pix_val_per_plot!$BS$3:$BX$82,2,FALSE)&lt;1200,0,1)))</f>
        <v>0</v>
      </c>
      <c r="BC169" s="43">
        <f>IF(BB169=1,($R169-Image_corners!AE$3)/Image_corners!AE$2,-99)</f>
        <v>-99</v>
      </c>
      <c r="BD169" s="43">
        <f>IF(BB169=1,($S169-Image_corners!AE$4)/Image_corners!AE$2,-99)</f>
        <v>-99</v>
      </c>
      <c r="BE169" s="43">
        <f>IF(ISNA(VLOOKUP($A169,Min_pix_val_per_plot!$BZ$3:$CE$66,4,FALSE)),0,IF(OR(VLOOKUP($A169,Min_pix_val_per_plot!$BZ$3:$CE$66,4,FALSE)=0,VLOOKUP($A169,Min_pix_val_per_plot!$BZ$3:$CE$66,5,FALSE)=0,VLOOKUP($A169,Min_pix_val_per_plot!$BZ$3:$CE$66,6,FALSE)=0),0,IF(VLOOKUP($A169,Min_pix_val_per_plot!$BZ$3:$CE$66,2,FALSE)&lt;1200,0,1)))</f>
        <v>0</v>
      </c>
      <c r="BF169" s="43">
        <f>IF(BE169=1,($R169-Image_corners!AH$3)/Image_corners!AH$2,-99)</f>
        <v>-99</v>
      </c>
      <c r="BG169" s="43">
        <f>IF(BE169=1,($S169-Image_corners!AH$4)/Image_corners!AH$2,-99)</f>
        <v>-99</v>
      </c>
    </row>
    <row r="170" spans="1:59">
      <c r="A170" s="36">
        <v>166</v>
      </c>
      <c r="B170" s="36">
        <v>2515483.8080000002</v>
      </c>
      <c r="C170" s="36">
        <v>6858307.3159999996</v>
      </c>
      <c r="D170" s="36">
        <v>161.48513009999999</v>
      </c>
      <c r="E170" s="36">
        <v>2</v>
      </c>
      <c r="F170" s="36">
        <v>0</v>
      </c>
      <c r="G170" s="36">
        <v>2</v>
      </c>
      <c r="H170" s="39">
        <v>1217</v>
      </c>
      <c r="I170" s="39">
        <v>0.34264585045193102</v>
      </c>
      <c r="J170" s="39">
        <v>23.0740069580078</v>
      </c>
      <c r="K170" s="39">
        <v>13.893689556121799</v>
      </c>
      <c r="L170" s="39">
        <v>19.5160441589356</v>
      </c>
      <c r="M170" s="39">
        <v>6588</v>
      </c>
      <c r="N170" s="39">
        <v>0.38251366120218599</v>
      </c>
      <c r="O170" s="39">
        <v>22.442003173828098</v>
      </c>
      <c r="P170" s="39">
        <v>13.2924151393774</v>
      </c>
      <c r="Q170" s="39">
        <v>19.211555023193402</v>
      </c>
      <c r="R170" s="41">
        <f t="shared" si="12"/>
        <v>357328.38450821233</v>
      </c>
      <c r="S170" s="41">
        <f t="shared" si="13"/>
        <v>6858363.6958719902</v>
      </c>
      <c r="T170" s="41">
        <f t="shared" si="14"/>
        <v>0.30448913574219816</v>
      </c>
      <c r="U170" s="41">
        <f t="shared" si="15"/>
        <v>-3.9867810750254973E-2</v>
      </c>
      <c r="V170" s="41">
        <f t="shared" si="16"/>
        <v>1</v>
      </c>
      <c r="W170" s="41">
        <f t="shared" si="17"/>
        <v>1</v>
      </c>
      <c r="X170" s="43">
        <f>IF(ISNA(VLOOKUP($A170,Min_pix_val_per_plot!$A$3:$F$241,4,FALSE)),0,IF(OR(VLOOKUP($A170,Min_pix_val_per_plot!$A$3:$F$241,4,FALSE)=0,VLOOKUP($A170,Min_pix_val_per_plot!$A$3:$F$241,5,FALSE)=0,VLOOKUP($A170,Min_pix_val_per_plot!$A$3:$F$241,6,FALSE)=0),0,IF(VLOOKUP($A170,Min_pix_val_per_plot!$A$3:$F$241,2,FALSE)&lt;1200,0,1)))</f>
        <v>0</v>
      </c>
      <c r="Y170" s="43">
        <f>IF(X170=1,($R170-Image_corners!A$3)/Image_corners!A$2,-99)</f>
        <v>-99</v>
      </c>
      <c r="Z170" s="43">
        <f>IF(X170=1,($S170-Image_corners!A$4)/Image_corners!A$2,-99)</f>
        <v>-99</v>
      </c>
      <c r="AA170" s="43">
        <f>IF(ISNA(VLOOKUP($A170,Min_pix_val_per_plot!$H$3:$M$299,4,FALSE)),0,IF(OR(VLOOKUP($A170,Min_pix_val_per_plot!$H$3:$M$299,4,FALSE)=0,VLOOKUP($A170,Min_pix_val_per_plot!$H$3:$M$299,5,FALSE)=0,VLOOKUP($A170,Min_pix_val_per_plot!$H$3:$M$299,6,FALSE)=0),0,IF(VLOOKUP($A170,Min_pix_val_per_plot!$H$3:$M$299,2,FALSE)&lt;1200,0,1)))</f>
        <v>0</v>
      </c>
      <c r="AB170" s="43">
        <f>IF(AA170=1,($R170-Image_corners!D$3)/Image_corners!D$2,-99)</f>
        <v>-99</v>
      </c>
      <c r="AC170" s="43">
        <f>IF(AA170=1,($S170-Image_corners!D$4)/Image_corners!D$2,-99)</f>
        <v>-99</v>
      </c>
      <c r="AD170" s="43">
        <f>IF(ISNA(VLOOKUP($A170,Min_pix_val_per_plot!$O$3:$T$327,4,FALSE)),0,IF(OR(VLOOKUP($A170,Min_pix_val_per_plot!$O$3:$T$327,4,FALSE)=0,VLOOKUP($A170,Min_pix_val_per_plot!$O$3:$T$327,5,FALSE)=0,VLOOKUP($A170,Min_pix_val_per_plot!$O$3:$T$327,6,FALSE)=0),0,IF(VLOOKUP($A170,Min_pix_val_per_plot!$O$3:$T$327,2,FALSE)&lt;1200,0,1)))</f>
        <v>0</v>
      </c>
      <c r="AE170" s="43">
        <f>IF(AD170=1,($R170-Image_corners!G$3)/Image_corners!G$2,-99)</f>
        <v>-99</v>
      </c>
      <c r="AF170" s="43">
        <f>IF(AD170=1,($S170-Image_corners!G$4)/Image_corners!G$2,-99)</f>
        <v>-99</v>
      </c>
      <c r="AG170" s="43">
        <f>IF(ISNA(VLOOKUP($A170,Min_pix_val_per_plot!$V$3:$AA$335,4,FALSE)),0,IF(OR(VLOOKUP($A170,Min_pix_val_per_plot!$V$3:$AA$335,4,FALSE)=0,VLOOKUP($A170,Min_pix_val_per_plot!$V$3:$AA$335,5,FALSE)=0,VLOOKUP($A170,Min_pix_val_per_plot!$V$3:$AA$335,6,FALSE)=0),0,IF(VLOOKUP($A170,Min_pix_val_per_plot!$V$3:$AA$335,2,FALSE)&lt;1200,0,1)))</f>
        <v>0</v>
      </c>
      <c r="AH170" s="43">
        <f>IF(AG170=1,($R170-Image_corners!J$3)/Image_corners!J$2,-99)</f>
        <v>-99</v>
      </c>
      <c r="AI170" s="43">
        <f>IF(AG170=1,($S170-Image_corners!J$4)/Image_corners!J$2,-99)</f>
        <v>-99</v>
      </c>
      <c r="AJ170" s="43">
        <f>IF(ISNA(VLOOKUP($A170,Min_pix_val_per_plot!$AC$3:$AH$345,4,FALSE)),0,IF(OR(VLOOKUP($A170,Min_pix_val_per_plot!$AC$3:$AH$345,4,FALSE)=0,VLOOKUP($A170,Min_pix_val_per_plot!$AC$3:$AH$345,5,FALSE)=0,VLOOKUP($A170,Min_pix_val_per_plot!$AC$3:$AH$345,6,FALSE)=0),0,IF(VLOOKUP($A170,Min_pix_val_per_plot!$AC$3:$AH$345,2,FALSE)&lt;1200,0,1)))</f>
        <v>0</v>
      </c>
      <c r="AK170" s="43">
        <f>IF(AJ170=1,($R170-Image_corners!M$3)/Image_corners!M$2,-99)</f>
        <v>-99</v>
      </c>
      <c r="AL170" s="43">
        <f>IF(AJ170=1,($S170-Image_corners!M$4)/Image_corners!M$2,-99)</f>
        <v>-99</v>
      </c>
      <c r="AM170" s="43">
        <f>IF(ISNA(VLOOKUP($A170,Min_pix_val_per_plot!$AJ$3:$AO$325,4,FALSE)),0,IF(OR(VLOOKUP($A170,Min_pix_val_per_plot!$AJ$3:$AO$325,4,FALSE)=0,VLOOKUP($A170,Min_pix_val_per_plot!$AJ$3:$AO$325,5,FALSE)=0,VLOOKUP($A170,Min_pix_val_per_plot!$AJ$3:$AO$325,6,FALSE)=0),0,IF(VLOOKUP($A170,Min_pix_val_per_plot!$AJ$3:$AO$325,2,FALSE)&lt;1200,0,1)))</f>
        <v>0</v>
      </c>
      <c r="AN170" s="43">
        <f>IF(AM170=1,($R170-Image_corners!P$3)/Image_corners!P$2,-99)</f>
        <v>-99</v>
      </c>
      <c r="AO170" s="43">
        <f>IF(AM170=1,($S170-Image_corners!P$4)/Image_corners!P$2,-99)</f>
        <v>-99</v>
      </c>
      <c r="AP170" s="43">
        <f>IF(ISNA(VLOOKUP($A170,Min_pix_val_per_plot!$AQ$3:$AV$386,4,FALSE)),0,IF(OR(VLOOKUP($A170,Min_pix_val_per_plot!$AQ$3:$AV$386,4,FALSE)=0,VLOOKUP($A170,Min_pix_val_per_plot!$AQ$3:$AV$386,5,FALSE)=0,VLOOKUP($A170,Min_pix_val_per_plot!$AQ$3:$AV$386,6,FALSE)=0),0,IF(VLOOKUP($A170,Min_pix_val_per_plot!$AQ$3:$AV$386,2,FALSE)&lt;1200,0,1)))</f>
        <v>0</v>
      </c>
      <c r="AQ170" s="43">
        <f>IF(AP170=1,($R170-Image_corners!S$3)/Image_corners!S$2,-99)</f>
        <v>-99</v>
      </c>
      <c r="AR170" s="43">
        <f>IF(AP170=1,($S170-Image_corners!S$4)/Image_corners!S$2,-99)</f>
        <v>-99</v>
      </c>
      <c r="AS170" s="43">
        <f>IF(ISNA(VLOOKUP($A170,Min_pix_val_per_plot!$AX$3:$BC$331,4,FALSE)),0,IF(OR(VLOOKUP($A170,Min_pix_val_per_plot!$AX$3:$BC$331,4,FALSE)=0,VLOOKUP($A170,Min_pix_val_per_plot!$AX$3:$BC$331,5,FALSE)=0,VLOOKUP($A170,Min_pix_val_per_plot!$AX$3:$BC$331,6,FALSE)=0),0,IF(VLOOKUP($A170,Min_pix_val_per_plot!$AX$3:$BC$331,2,FALSE)&lt;1200,0,1)))</f>
        <v>0</v>
      </c>
      <c r="AT170" s="43">
        <f>IF(AS170=1,($R170-Image_corners!V$3)/Image_corners!V$2,-99)</f>
        <v>-99</v>
      </c>
      <c r="AU170" s="43">
        <f>IF(AS170=1,($S170-Image_corners!V$4)/Image_corners!V$2,-99)</f>
        <v>-99</v>
      </c>
      <c r="AV170" s="43">
        <f>IF(ISNA(VLOOKUP($A170,Min_pix_val_per_plot!$BE$3:$BJ$296,4,FALSE)),0,IF(OR(VLOOKUP($A170,Min_pix_val_per_plot!$BE$3:$BJ$296,4,FALSE)=0,VLOOKUP($A170,Min_pix_val_per_plot!$BE$3:$BJ$296,5,FALSE)=0,VLOOKUP($A170,Min_pix_val_per_plot!$BE$3:$BJ$296,6,FALSE)=0),0,IF(VLOOKUP($A170,Min_pix_val_per_plot!$BE$3:$BJ$296,2,FALSE)&lt;1200,0,1)))</f>
        <v>0</v>
      </c>
      <c r="AW170" s="43">
        <f>IF(AV170=1,($R170-Image_corners!Y$3)/Image_corners!Y$2,-99)</f>
        <v>-99</v>
      </c>
      <c r="AX170" s="43">
        <f>IF(AV170=1,($S170-Image_corners!Y$4)/Image_corners!Y$2,-99)</f>
        <v>-99</v>
      </c>
      <c r="AY170" s="43">
        <f>IF(ISNA(VLOOKUP($A170,Min_pix_val_per_plot!$BL$3:$BQ$59,4,FALSE)),0,IF(OR(VLOOKUP($A170,Min_pix_val_per_plot!$BL$3:$BQ$59,4,FALSE)=0,VLOOKUP($A170,Min_pix_val_per_plot!$BL$3:$BQ$59,5,FALSE)=0,VLOOKUP($A170,Min_pix_val_per_plot!$BL$3:$BQ$59,6,FALSE)=0),0,IF(VLOOKUP($A170,Min_pix_val_per_plot!$BL$3:$BQ$59,2,FALSE)&lt;1200,0,1)))</f>
        <v>1</v>
      </c>
      <c r="AZ170" s="43">
        <f>IF(AY170=1,($R170-Image_corners!AB$3)/Image_corners!AB$2,-99)</f>
        <v>1391.7816940411772</v>
      </c>
      <c r="BA170" s="43">
        <f>IF(AY170=1,($S170-Image_corners!AB$4)/Image_corners!AB$2,-99)</f>
        <v>-6828.5137600327535</v>
      </c>
      <c r="BB170" s="43">
        <f>IF(ISNA(VLOOKUP($A170,Min_pix_val_per_plot!$BS$3:$BX$82,4,FALSE)),0,IF(OR(VLOOKUP($A170,Min_pix_val_per_plot!$BS$3:$BX$82,4,FALSE)=0,VLOOKUP($A170,Min_pix_val_per_plot!$BS$3:$BX$82,5,FALSE)=0,VLOOKUP($A170,Min_pix_val_per_plot!$BS$3:$BX$82,6,FALSE)=0),0,IF(VLOOKUP($A170,Min_pix_val_per_plot!$BS$3:$BX$82,2,FALSE)&lt;1200,0,1)))</f>
        <v>0</v>
      </c>
      <c r="BC170" s="43">
        <f>IF(BB170=1,($R170-Image_corners!AE$3)/Image_corners!AE$2,-99)</f>
        <v>-99</v>
      </c>
      <c r="BD170" s="43">
        <f>IF(BB170=1,($S170-Image_corners!AE$4)/Image_corners!AE$2,-99)</f>
        <v>-99</v>
      </c>
      <c r="BE170" s="43">
        <f>IF(ISNA(VLOOKUP($A170,Min_pix_val_per_plot!$BZ$3:$CE$66,4,FALSE)),0,IF(OR(VLOOKUP($A170,Min_pix_val_per_plot!$BZ$3:$CE$66,4,FALSE)=0,VLOOKUP($A170,Min_pix_val_per_plot!$BZ$3:$CE$66,5,FALSE)=0,VLOOKUP($A170,Min_pix_val_per_plot!$BZ$3:$CE$66,6,FALSE)=0),0,IF(VLOOKUP($A170,Min_pix_val_per_plot!$BZ$3:$CE$66,2,FALSE)&lt;1200,0,1)))</f>
        <v>0</v>
      </c>
      <c r="BF170" s="43">
        <f>IF(BE170=1,($R170-Image_corners!AH$3)/Image_corners!AH$2,-99)</f>
        <v>-99</v>
      </c>
      <c r="BG170" s="43">
        <f>IF(BE170=1,($S170-Image_corners!AH$4)/Image_corners!AH$2,-99)</f>
        <v>-99</v>
      </c>
    </row>
    <row r="171" spans="1:59">
      <c r="A171" s="36">
        <v>167</v>
      </c>
      <c r="B171" s="36">
        <v>2515473.9900000002</v>
      </c>
      <c r="C171" s="36">
        <v>6858448.074</v>
      </c>
      <c r="D171" s="36">
        <v>153.59789799999999</v>
      </c>
      <c r="E171" s="36">
        <v>1</v>
      </c>
      <c r="F171" s="36">
        <v>0</v>
      </c>
      <c r="G171" s="36">
        <v>1</v>
      </c>
      <c r="H171" s="39">
        <v>1267</v>
      </c>
      <c r="I171" s="39">
        <v>0.398579321231255</v>
      </c>
      <c r="J171" s="39">
        <v>14.9840106201172</v>
      </c>
      <c r="K171" s="39">
        <v>9.8153799350368196</v>
      </c>
      <c r="L171" s="39">
        <v>12.9506053161621</v>
      </c>
      <c r="M171" s="39">
        <v>1606</v>
      </c>
      <c r="N171" s="39">
        <v>0.51494396014943999</v>
      </c>
      <c r="O171" s="39">
        <v>14.2870043945313</v>
      </c>
      <c r="P171" s="39">
        <v>9.5432578537124595</v>
      </c>
      <c r="Q171" s="39">
        <v>12.4089068603516</v>
      </c>
      <c r="R171" s="41">
        <f t="shared" si="12"/>
        <v>357325.07128102361</v>
      </c>
      <c r="S171" s="41">
        <f t="shared" si="13"/>
        <v>6858504.7344315359</v>
      </c>
      <c r="T171" s="41">
        <f t="shared" si="14"/>
        <v>0.54169845581050069</v>
      </c>
      <c r="U171" s="41">
        <f t="shared" si="15"/>
        <v>-0.11636463891818499</v>
      </c>
      <c r="V171" s="41">
        <f t="shared" si="16"/>
        <v>1</v>
      </c>
      <c r="W171" s="41">
        <f t="shared" si="17"/>
        <v>1</v>
      </c>
      <c r="X171" s="43">
        <f>IF(ISNA(VLOOKUP($A171,Min_pix_val_per_plot!$A$3:$F$241,4,FALSE)),0,IF(OR(VLOOKUP($A171,Min_pix_val_per_plot!$A$3:$F$241,4,FALSE)=0,VLOOKUP($A171,Min_pix_val_per_plot!$A$3:$F$241,5,FALSE)=0,VLOOKUP($A171,Min_pix_val_per_plot!$A$3:$F$241,6,FALSE)=0),0,IF(VLOOKUP($A171,Min_pix_val_per_plot!$A$3:$F$241,2,FALSE)&lt;1200,0,1)))</f>
        <v>0</v>
      </c>
      <c r="Y171" s="43">
        <f>IF(X171=1,($R171-Image_corners!A$3)/Image_corners!A$2,-99)</f>
        <v>-99</v>
      </c>
      <c r="Z171" s="43">
        <f>IF(X171=1,($S171-Image_corners!A$4)/Image_corners!A$2,-99)</f>
        <v>-99</v>
      </c>
      <c r="AA171" s="43">
        <f>IF(ISNA(VLOOKUP($A171,Min_pix_val_per_plot!$H$3:$M$299,4,FALSE)),0,IF(OR(VLOOKUP($A171,Min_pix_val_per_plot!$H$3:$M$299,4,FALSE)=0,VLOOKUP($A171,Min_pix_val_per_plot!$H$3:$M$299,5,FALSE)=0,VLOOKUP($A171,Min_pix_val_per_plot!$H$3:$M$299,6,FALSE)=0),0,IF(VLOOKUP($A171,Min_pix_val_per_plot!$H$3:$M$299,2,FALSE)&lt;1200,0,1)))</f>
        <v>0</v>
      </c>
      <c r="AB171" s="43">
        <f>IF(AA171=1,($R171-Image_corners!D$3)/Image_corners!D$2,-99)</f>
        <v>-99</v>
      </c>
      <c r="AC171" s="43">
        <f>IF(AA171=1,($S171-Image_corners!D$4)/Image_corners!D$2,-99)</f>
        <v>-99</v>
      </c>
      <c r="AD171" s="43">
        <f>IF(ISNA(VLOOKUP($A171,Min_pix_val_per_plot!$O$3:$T$327,4,FALSE)),0,IF(OR(VLOOKUP($A171,Min_pix_val_per_plot!$O$3:$T$327,4,FALSE)=0,VLOOKUP($A171,Min_pix_val_per_plot!$O$3:$T$327,5,FALSE)=0,VLOOKUP($A171,Min_pix_val_per_plot!$O$3:$T$327,6,FALSE)=0),0,IF(VLOOKUP($A171,Min_pix_val_per_plot!$O$3:$T$327,2,FALSE)&lt;1200,0,1)))</f>
        <v>0</v>
      </c>
      <c r="AE171" s="43">
        <f>IF(AD171=1,($R171-Image_corners!G$3)/Image_corners!G$2,-99)</f>
        <v>-99</v>
      </c>
      <c r="AF171" s="43">
        <f>IF(AD171=1,($S171-Image_corners!G$4)/Image_corners!G$2,-99)</f>
        <v>-99</v>
      </c>
      <c r="AG171" s="43">
        <f>IF(ISNA(VLOOKUP($A171,Min_pix_val_per_plot!$V$3:$AA$335,4,FALSE)),0,IF(OR(VLOOKUP($A171,Min_pix_val_per_plot!$V$3:$AA$335,4,FALSE)=0,VLOOKUP($A171,Min_pix_val_per_plot!$V$3:$AA$335,5,FALSE)=0,VLOOKUP($A171,Min_pix_val_per_plot!$V$3:$AA$335,6,FALSE)=0),0,IF(VLOOKUP($A171,Min_pix_val_per_plot!$V$3:$AA$335,2,FALSE)&lt;1200,0,1)))</f>
        <v>0</v>
      </c>
      <c r="AH171" s="43">
        <f>IF(AG171=1,($R171-Image_corners!J$3)/Image_corners!J$2,-99)</f>
        <v>-99</v>
      </c>
      <c r="AI171" s="43">
        <f>IF(AG171=1,($S171-Image_corners!J$4)/Image_corners!J$2,-99)</f>
        <v>-99</v>
      </c>
      <c r="AJ171" s="43">
        <f>IF(ISNA(VLOOKUP($A171,Min_pix_val_per_plot!$AC$3:$AH$345,4,FALSE)),0,IF(OR(VLOOKUP($A171,Min_pix_val_per_plot!$AC$3:$AH$345,4,FALSE)=0,VLOOKUP($A171,Min_pix_val_per_plot!$AC$3:$AH$345,5,FALSE)=0,VLOOKUP($A171,Min_pix_val_per_plot!$AC$3:$AH$345,6,FALSE)=0),0,IF(VLOOKUP($A171,Min_pix_val_per_plot!$AC$3:$AH$345,2,FALSE)&lt;1200,0,1)))</f>
        <v>0</v>
      </c>
      <c r="AK171" s="43">
        <f>IF(AJ171=1,($R171-Image_corners!M$3)/Image_corners!M$2,-99)</f>
        <v>-99</v>
      </c>
      <c r="AL171" s="43">
        <f>IF(AJ171=1,($S171-Image_corners!M$4)/Image_corners!M$2,-99)</f>
        <v>-99</v>
      </c>
      <c r="AM171" s="43">
        <f>IF(ISNA(VLOOKUP($A171,Min_pix_val_per_plot!$AJ$3:$AO$325,4,FALSE)),0,IF(OR(VLOOKUP($A171,Min_pix_val_per_plot!$AJ$3:$AO$325,4,FALSE)=0,VLOOKUP($A171,Min_pix_val_per_plot!$AJ$3:$AO$325,5,FALSE)=0,VLOOKUP($A171,Min_pix_val_per_plot!$AJ$3:$AO$325,6,FALSE)=0),0,IF(VLOOKUP($A171,Min_pix_val_per_plot!$AJ$3:$AO$325,2,FALSE)&lt;1200,0,1)))</f>
        <v>0</v>
      </c>
      <c r="AN171" s="43">
        <f>IF(AM171=1,($R171-Image_corners!P$3)/Image_corners!P$2,-99)</f>
        <v>-99</v>
      </c>
      <c r="AO171" s="43">
        <f>IF(AM171=1,($S171-Image_corners!P$4)/Image_corners!P$2,-99)</f>
        <v>-99</v>
      </c>
      <c r="AP171" s="43">
        <f>IF(ISNA(VLOOKUP($A171,Min_pix_val_per_plot!$AQ$3:$AV$386,4,FALSE)),0,IF(OR(VLOOKUP($A171,Min_pix_val_per_plot!$AQ$3:$AV$386,4,FALSE)=0,VLOOKUP($A171,Min_pix_val_per_plot!$AQ$3:$AV$386,5,FALSE)=0,VLOOKUP($A171,Min_pix_val_per_plot!$AQ$3:$AV$386,6,FALSE)=0),0,IF(VLOOKUP($A171,Min_pix_val_per_plot!$AQ$3:$AV$386,2,FALSE)&lt;1200,0,1)))</f>
        <v>0</v>
      </c>
      <c r="AQ171" s="43">
        <f>IF(AP171=1,($R171-Image_corners!S$3)/Image_corners!S$2,-99)</f>
        <v>-99</v>
      </c>
      <c r="AR171" s="43">
        <f>IF(AP171=1,($S171-Image_corners!S$4)/Image_corners!S$2,-99)</f>
        <v>-99</v>
      </c>
      <c r="AS171" s="43">
        <f>IF(ISNA(VLOOKUP($A171,Min_pix_val_per_plot!$AX$3:$BC$331,4,FALSE)),0,IF(OR(VLOOKUP($A171,Min_pix_val_per_plot!$AX$3:$BC$331,4,FALSE)=0,VLOOKUP($A171,Min_pix_val_per_plot!$AX$3:$BC$331,5,FALSE)=0,VLOOKUP($A171,Min_pix_val_per_plot!$AX$3:$BC$331,6,FALSE)=0),0,IF(VLOOKUP($A171,Min_pix_val_per_plot!$AX$3:$BC$331,2,FALSE)&lt;1200,0,1)))</f>
        <v>0</v>
      </c>
      <c r="AT171" s="43">
        <f>IF(AS171=1,($R171-Image_corners!V$3)/Image_corners!V$2,-99)</f>
        <v>-99</v>
      </c>
      <c r="AU171" s="43">
        <f>IF(AS171=1,($S171-Image_corners!V$4)/Image_corners!V$2,-99)</f>
        <v>-99</v>
      </c>
      <c r="AV171" s="43">
        <f>IF(ISNA(VLOOKUP($A171,Min_pix_val_per_plot!$BE$3:$BJ$296,4,FALSE)),0,IF(OR(VLOOKUP($A171,Min_pix_val_per_plot!$BE$3:$BJ$296,4,FALSE)=0,VLOOKUP($A171,Min_pix_val_per_plot!$BE$3:$BJ$296,5,FALSE)=0,VLOOKUP($A171,Min_pix_val_per_plot!$BE$3:$BJ$296,6,FALSE)=0),0,IF(VLOOKUP($A171,Min_pix_val_per_plot!$BE$3:$BJ$296,2,FALSE)&lt;1200,0,1)))</f>
        <v>0</v>
      </c>
      <c r="AW171" s="43">
        <f>IF(AV171=1,($R171-Image_corners!Y$3)/Image_corners!Y$2,-99)</f>
        <v>-99</v>
      </c>
      <c r="AX171" s="43">
        <f>IF(AV171=1,($S171-Image_corners!Y$4)/Image_corners!Y$2,-99)</f>
        <v>-99</v>
      </c>
      <c r="AY171" s="43">
        <f>IF(ISNA(VLOOKUP($A171,Min_pix_val_per_plot!$BL$3:$BQ$59,4,FALSE)),0,IF(OR(VLOOKUP($A171,Min_pix_val_per_plot!$BL$3:$BQ$59,4,FALSE)=0,VLOOKUP($A171,Min_pix_val_per_plot!$BL$3:$BQ$59,5,FALSE)=0,VLOOKUP($A171,Min_pix_val_per_plot!$BL$3:$BQ$59,6,FALSE)=0),0,IF(VLOOKUP($A171,Min_pix_val_per_plot!$BL$3:$BQ$59,2,FALSE)&lt;1200,0,1)))</f>
        <v>1</v>
      </c>
      <c r="AZ171" s="43">
        <f>IF(AY171=1,($R171-Image_corners!AB$3)/Image_corners!AB$2,-99)</f>
        <v>1380.7376034121262</v>
      </c>
      <c r="BA171" s="43">
        <f>IF(AY171=1,($S171-Image_corners!AB$4)/Image_corners!AB$2,-99)</f>
        <v>-6358.385228213544</v>
      </c>
      <c r="BB171" s="43">
        <f>IF(ISNA(VLOOKUP($A171,Min_pix_val_per_plot!$BS$3:$BX$82,4,FALSE)),0,IF(OR(VLOOKUP($A171,Min_pix_val_per_plot!$BS$3:$BX$82,4,FALSE)=0,VLOOKUP($A171,Min_pix_val_per_plot!$BS$3:$BX$82,5,FALSE)=0,VLOOKUP($A171,Min_pix_val_per_plot!$BS$3:$BX$82,6,FALSE)=0),0,IF(VLOOKUP($A171,Min_pix_val_per_plot!$BS$3:$BX$82,2,FALSE)&lt;1200,0,1)))</f>
        <v>0</v>
      </c>
      <c r="BC171" s="43">
        <f>IF(BB171=1,($R171-Image_corners!AE$3)/Image_corners!AE$2,-99)</f>
        <v>-99</v>
      </c>
      <c r="BD171" s="43">
        <f>IF(BB171=1,($S171-Image_corners!AE$4)/Image_corners!AE$2,-99)</f>
        <v>-99</v>
      </c>
      <c r="BE171" s="43">
        <f>IF(ISNA(VLOOKUP($A171,Min_pix_val_per_plot!$BZ$3:$CE$66,4,FALSE)),0,IF(OR(VLOOKUP($A171,Min_pix_val_per_plot!$BZ$3:$CE$66,4,FALSE)=0,VLOOKUP($A171,Min_pix_val_per_plot!$BZ$3:$CE$66,5,FALSE)=0,VLOOKUP($A171,Min_pix_val_per_plot!$BZ$3:$CE$66,6,FALSE)=0),0,IF(VLOOKUP($A171,Min_pix_val_per_plot!$BZ$3:$CE$66,2,FALSE)&lt;1200,0,1)))</f>
        <v>0</v>
      </c>
      <c r="BF171" s="43">
        <f>IF(BE171=1,($R171-Image_corners!AH$3)/Image_corners!AH$2,-99)</f>
        <v>-99</v>
      </c>
      <c r="BG171" s="43">
        <f>IF(BE171=1,($S171-Image_corners!AH$4)/Image_corners!AH$2,-99)</f>
        <v>-99</v>
      </c>
    </row>
    <row r="172" spans="1:59">
      <c r="A172" s="36">
        <v>168</v>
      </c>
      <c r="B172" s="36">
        <v>2515440.3879999998</v>
      </c>
      <c r="C172" s="36">
        <v>6858554.6529999999</v>
      </c>
      <c r="D172" s="36">
        <v>155.8282754</v>
      </c>
      <c r="E172" s="36">
        <v>1</v>
      </c>
      <c r="F172" s="36">
        <v>0</v>
      </c>
      <c r="G172" s="36">
        <v>1</v>
      </c>
      <c r="H172" s="39">
        <v>1213</v>
      </c>
      <c r="I172" s="39">
        <v>0.47650453421269601</v>
      </c>
      <c r="J172" s="39">
        <v>14.5560015869141</v>
      </c>
      <c r="K172" s="39">
        <v>10.8873227865865</v>
      </c>
      <c r="L172" s="39">
        <v>13.6502032470703</v>
      </c>
      <c r="M172" s="39">
        <v>1564</v>
      </c>
      <c r="N172" s="39">
        <v>0.58056265984654698</v>
      </c>
      <c r="O172" s="39">
        <v>14.2819995117188</v>
      </c>
      <c r="P172" s="39">
        <v>10.912080548914499</v>
      </c>
      <c r="Q172" s="39">
        <v>13.563756866455099</v>
      </c>
      <c r="R172" s="41">
        <f t="shared" si="12"/>
        <v>357296.42648834572</v>
      </c>
      <c r="S172" s="41">
        <f t="shared" si="13"/>
        <v>6858612.7332173698</v>
      </c>
      <c r="T172" s="41">
        <f t="shared" si="14"/>
        <v>8.6446380615200269E-2</v>
      </c>
      <c r="U172" s="41">
        <f t="shared" si="15"/>
        <v>-0.10405812563385097</v>
      </c>
      <c r="V172" s="41">
        <f t="shared" si="16"/>
        <v>1</v>
      </c>
      <c r="W172" s="41">
        <f t="shared" si="17"/>
        <v>1</v>
      </c>
      <c r="X172" s="43">
        <f>IF(ISNA(VLOOKUP($A172,Min_pix_val_per_plot!$A$3:$F$241,4,FALSE)),0,IF(OR(VLOOKUP($A172,Min_pix_val_per_plot!$A$3:$F$241,4,FALSE)=0,VLOOKUP($A172,Min_pix_val_per_plot!$A$3:$F$241,5,FALSE)=0,VLOOKUP($A172,Min_pix_val_per_plot!$A$3:$F$241,6,FALSE)=0),0,IF(VLOOKUP($A172,Min_pix_val_per_plot!$A$3:$F$241,2,FALSE)&lt;1200,0,1)))</f>
        <v>0</v>
      </c>
      <c r="Y172" s="43">
        <f>IF(X172=1,($R172-Image_corners!A$3)/Image_corners!A$2,-99)</f>
        <v>-99</v>
      </c>
      <c r="Z172" s="43">
        <f>IF(X172=1,($S172-Image_corners!A$4)/Image_corners!A$2,-99)</f>
        <v>-99</v>
      </c>
      <c r="AA172" s="43">
        <f>IF(ISNA(VLOOKUP($A172,Min_pix_val_per_plot!$H$3:$M$299,4,FALSE)),0,IF(OR(VLOOKUP($A172,Min_pix_val_per_plot!$H$3:$M$299,4,FALSE)=0,VLOOKUP($A172,Min_pix_val_per_plot!$H$3:$M$299,5,FALSE)=0,VLOOKUP($A172,Min_pix_val_per_plot!$H$3:$M$299,6,FALSE)=0),0,IF(VLOOKUP($A172,Min_pix_val_per_plot!$H$3:$M$299,2,FALSE)&lt;1200,0,1)))</f>
        <v>0</v>
      </c>
      <c r="AB172" s="43">
        <f>IF(AA172=1,($R172-Image_corners!D$3)/Image_corners!D$2,-99)</f>
        <v>-99</v>
      </c>
      <c r="AC172" s="43">
        <f>IF(AA172=1,($S172-Image_corners!D$4)/Image_corners!D$2,-99)</f>
        <v>-99</v>
      </c>
      <c r="AD172" s="43">
        <f>IF(ISNA(VLOOKUP($A172,Min_pix_val_per_plot!$O$3:$T$327,4,FALSE)),0,IF(OR(VLOOKUP($A172,Min_pix_val_per_plot!$O$3:$T$327,4,FALSE)=0,VLOOKUP($A172,Min_pix_val_per_plot!$O$3:$T$327,5,FALSE)=0,VLOOKUP($A172,Min_pix_val_per_plot!$O$3:$T$327,6,FALSE)=0),0,IF(VLOOKUP($A172,Min_pix_val_per_plot!$O$3:$T$327,2,FALSE)&lt;1200,0,1)))</f>
        <v>0</v>
      </c>
      <c r="AE172" s="43">
        <f>IF(AD172=1,($R172-Image_corners!G$3)/Image_corners!G$2,-99)</f>
        <v>-99</v>
      </c>
      <c r="AF172" s="43">
        <f>IF(AD172=1,($S172-Image_corners!G$4)/Image_corners!G$2,-99)</f>
        <v>-99</v>
      </c>
      <c r="AG172" s="43">
        <f>IF(ISNA(VLOOKUP($A172,Min_pix_val_per_plot!$V$3:$AA$335,4,FALSE)),0,IF(OR(VLOOKUP($A172,Min_pix_val_per_plot!$V$3:$AA$335,4,FALSE)=0,VLOOKUP($A172,Min_pix_val_per_plot!$V$3:$AA$335,5,FALSE)=0,VLOOKUP($A172,Min_pix_val_per_plot!$V$3:$AA$335,6,FALSE)=0),0,IF(VLOOKUP($A172,Min_pix_val_per_plot!$V$3:$AA$335,2,FALSE)&lt;1200,0,1)))</f>
        <v>0</v>
      </c>
      <c r="AH172" s="43">
        <f>IF(AG172=1,($R172-Image_corners!J$3)/Image_corners!J$2,-99)</f>
        <v>-99</v>
      </c>
      <c r="AI172" s="43">
        <f>IF(AG172=1,($S172-Image_corners!J$4)/Image_corners!J$2,-99)</f>
        <v>-99</v>
      </c>
      <c r="AJ172" s="43">
        <f>IF(ISNA(VLOOKUP($A172,Min_pix_val_per_plot!$AC$3:$AH$345,4,FALSE)),0,IF(OR(VLOOKUP($A172,Min_pix_val_per_plot!$AC$3:$AH$345,4,FALSE)=0,VLOOKUP($A172,Min_pix_val_per_plot!$AC$3:$AH$345,5,FALSE)=0,VLOOKUP($A172,Min_pix_val_per_plot!$AC$3:$AH$345,6,FALSE)=0),0,IF(VLOOKUP($A172,Min_pix_val_per_plot!$AC$3:$AH$345,2,FALSE)&lt;1200,0,1)))</f>
        <v>0</v>
      </c>
      <c r="AK172" s="43">
        <f>IF(AJ172=1,($R172-Image_corners!M$3)/Image_corners!M$2,-99)</f>
        <v>-99</v>
      </c>
      <c r="AL172" s="43">
        <f>IF(AJ172=1,($S172-Image_corners!M$4)/Image_corners!M$2,-99)</f>
        <v>-99</v>
      </c>
      <c r="AM172" s="43">
        <f>IF(ISNA(VLOOKUP($A172,Min_pix_val_per_plot!$AJ$3:$AO$325,4,FALSE)),0,IF(OR(VLOOKUP($A172,Min_pix_val_per_plot!$AJ$3:$AO$325,4,FALSE)=0,VLOOKUP($A172,Min_pix_val_per_plot!$AJ$3:$AO$325,5,FALSE)=0,VLOOKUP($A172,Min_pix_val_per_plot!$AJ$3:$AO$325,6,FALSE)=0),0,IF(VLOOKUP($A172,Min_pix_val_per_plot!$AJ$3:$AO$325,2,FALSE)&lt;1200,0,1)))</f>
        <v>0</v>
      </c>
      <c r="AN172" s="43">
        <f>IF(AM172=1,($R172-Image_corners!P$3)/Image_corners!P$2,-99)</f>
        <v>-99</v>
      </c>
      <c r="AO172" s="43">
        <f>IF(AM172=1,($S172-Image_corners!P$4)/Image_corners!P$2,-99)</f>
        <v>-99</v>
      </c>
      <c r="AP172" s="43">
        <f>IF(ISNA(VLOOKUP($A172,Min_pix_val_per_plot!$AQ$3:$AV$386,4,FALSE)),0,IF(OR(VLOOKUP($A172,Min_pix_val_per_plot!$AQ$3:$AV$386,4,FALSE)=0,VLOOKUP($A172,Min_pix_val_per_plot!$AQ$3:$AV$386,5,FALSE)=0,VLOOKUP($A172,Min_pix_val_per_plot!$AQ$3:$AV$386,6,FALSE)=0),0,IF(VLOOKUP($A172,Min_pix_val_per_plot!$AQ$3:$AV$386,2,FALSE)&lt;1200,0,1)))</f>
        <v>0</v>
      </c>
      <c r="AQ172" s="43">
        <f>IF(AP172=1,($R172-Image_corners!S$3)/Image_corners!S$2,-99)</f>
        <v>-99</v>
      </c>
      <c r="AR172" s="43">
        <f>IF(AP172=1,($S172-Image_corners!S$4)/Image_corners!S$2,-99)</f>
        <v>-99</v>
      </c>
      <c r="AS172" s="43">
        <f>IF(ISNA(VLOOKUP($A172,Min_pix_val_per_plot!$AX$3:$BC$331,4,FALSE)),0,IF(OR(VLOOKUP($A172,Min_pix_val_per_plot!$AX$3:$BC$331,4,FALSE)=0,VLOOKUP($A172,Min_pix_val_per_plot!$AX$3:$BC$331,5,FALSE)=0,VLOOKUP($A172,Min_pix_val_per_plot!$AX$3:$BC$331,6,FALSE)=0),0,IF(VLOOKUP($A172,Min_pix_val_per_plot!$AX$3:$BC$331,2,FALSE)&lt;1200,0,1)))</f>
        <v>0</v>
      </c>
      <c r="AT172" s="43">
        <f>IF(AS172=1,($R172-Image_corners!V$3)/Image_corners!V$2,-99)</f>
        <v>-99</v>
      </c>
      <c r="AU172" s="43">
        <f>IF(AS172=1,($S172-Image_corners!V$4)/Image_corners!V$2,-99)</f>
        <v>-99</v>
      </c>
      <c r="AV172" s="43">
        <f>IF(ISNA(VLOOKUP($A172,Min_pix_val_per_plot!$BE$3:$BJ$296,4,FALSE)),0,IF(OR(VLOOKUP($A172,Min_pix_val_per_plot!$BE$3:$BJ$296,4,FALSE)=0,VLOOKUP($A172,Min_pix_val_per_plot!$BE$3:$BJ$296,5,FALSE)=0,VLOOKUP($A172,Min_pix_val_per_plot!$BE$3:$BJ$296,6,FALSE)=0),0,IF(VLOOKUP($A172,Min_pix_val_per_plot!$BE$3:$BJ$296,2,FALSE)&lt;1200,0,1)))</f>
        <v>0</v>
      </c>
      <c r="AW172" s="43">
        <f>IF(AV172=1,($R172-Image_corners!Y$3)/Image_corners!Y$2,-99)</f>
        <v>-99</v>
      </c>
      <c r="AX172" s="43">
        <f>IF(AV172=1,($S172-Image_corners!Y$4)/Image_corners!Y$2,-99)</f>
        <v>-99</v>
      </c>
      <c r="AY172" s="43">
        <f>IF(ISNA(VLOOKUP($A172,Min_pix_val_per_plot!$BL$3:$BQ$59,4,FALSE)),0,IF(OR(VLOOKUP($A172,Min_pix_val_per_plot!$BL$3:$BQ$59,4,FALSE)=0,VLOOKUP($A172,Min_pix_val_per_plot!$BL$3:$BQ$59,5,FALSE)=0,VLOOKUP($A172,Min_pix_val_per_plot!$BL$3:$BQ$59,6,FALSE)=0),0,IF(VLOOKUP($A172,Min_pix_val_per_plot!$BL$3:$BQ$59,2,FALSE)&lt;1200,0,1)))</f>
        <v>1</v>
      </c>
      <c r="AZ172" s="43">
        <f>IF(AY172=1,($R172-Image_corners!AB$3)/Image_corners!AB$2,-99)</f>
        <v>1285.2549611524835</v>
      </c>
      <c r="BA172" s="43">
        <f>IF(AY172=1,($S172-Image_corners!AB$4)/Image_corners!AB$2,-99)</f>
        <v>-5998.3892754341168</v>
      </c>
      <c r="BB172" s="43">
        <f>IF(ISNA(VLOOKUP($A172,Min_pix_val_per_plot!$BS$3:$BX$82,4,FALSE)),0,IF(OR(VLOOKUP($A172,Min_pix_val_per_plot!$BS$3:$BX$82,4,FALSE)=0,VLOOKUP($A172,Min_pix_val_per_plot!$BS$3:$BX$82,5,FALSE)=0,VLOOKUP($A172,Min_pix_val_per_plot!$BS$3:$BX$82,6,FALSE)=0),0,IF(VLOOKUP($A172,Min_pix_val_per_plot!$BS$3:$BX$82,2,FALSE)&lt;1200,0,1)))</f>
        <v>0</v>
      </c>
      <c r="BC172" s="43">
        <f>IF(BB172=1,($R172-Image_corners!AE$3)/Image_corners!AE$2,-99)</f>
        <v>-99</v>
      </c>
      <c r="BD172" s="43">
        <f>IF(BB172=1,($S172-Image_corners!AE$4)/Image_corners!AE$2,-99)</f>
        <v>-99</v>
      </c>
      <c r="BE172" s="43">
        <f>IF(ISNA(VLOOKUP($A172,Min_pix_val_per_plot!$BZ$3:$CE$66,4,FALSE)),0,IF(OR(VLOOKUP($A172,Min_pix_val_per_plot!$BZ$3:$CE$66,4,FALSE)=0,VLOOKUP($A172,Min_pix_val_per_plot!$BZ$3:$CE$66,5,FALSE)=0,VLOOKUP($A172,Min_pix_val_per_plot!$BZ$3:$CE$66,6,FALSE)=0),0,IF(VLOOKUP($A172,Min_pix_val_per_plot!$BZ$3:$CE$66,2,FALSE)&lt;1200,0,1)))</f>
        <v>0</v>
      </c>
      <c r="BF172" s="43">
        <f>IF(BE172=1,($R172-Image_corners!AH$3)/Image_corners!AH$2,-99)</f>
        <v>-99</v>
      </c>
      <c r="BG172" s="43">
        <f>IF(BE172=1,($S172-Image_corners!AH$4)/Image_corners!AH$2,-99)</f>
        <v>-99</v>
      </c>
    </row>
    <row r="173" spans="1:59">
      <c r="A173" s="36">
        <v>169</v>
      </c>
      <c r="B173" s="36">
        <v>2515410.426</v>
      </c>
      <c r="C173" s="36">
        <v>6858679.8279999997</v>
      </c>
      <c r="D173" s="36">
        <v>156.19549900000001</v>
      </c>
      <c r="E173" s="36">
        <v>1</v>
      </c>
      <c r="F173" s="36">
        <v>0</v>
      </c>
      <c r="G173" s="36">
        <v>1</v>
      </c>
      <c r="H173" s="39">
        <v>1284</v>
      </c>
      <c r="I173" s="39">
        <v>0.47274143302180699</v>
      </c>
      <c r="J173" s="39">
        <v>19.1730059814453</v>
      </c>
      <c r="K173" s="39">
        <v>13.580399015756299</v>
      </c>
      <c r="L173" s="39">
        <v>17.132609863281299</v>
      </c>
      <c r="M173" s="39">
        <v>1540</v>
      </c>
      <c r="N173" s="39">
        <v>0.55909090909090897</v>
      </c>
      <c r="O173" s="39">
        <v>18.6210040283203</v>
      </c>
      <c r="P173" s="39">
        <v>13.5065970212687</v>
      </c>
      <c r="Q173" s="39">
        <v>16.772705383300799</v>
      </c>
      <c r="R173" s="41">
        <f t="shared" si="12"/>
        <v>357272.27503829112</v>
      </c>
      <c r="S173" s="41">
        <f t="shared" si="13"/>
        <v>6858739.1372791911</v>
      </c>
      <c r="T173" s="41">
        <f t="shared" si="14"/>
        <v>0.35990447998050001</v>
      </c>
      <c r="U173" s="41">
        <f t="shared" si="15"/>
        <v>-8.6349476069101982E-2</v>
      </c>
      <c r="V173" s="41">
        <f t="shared" si="16"/>
        <v>1</v>
      </c>
      <c r="W173" s="41">
        <f t="shared" si="17"/>
        <v>1</v>
      </c>
      <c r="X173" s="43">
        <f>IF(ISNA(VLOOKUP($A173,Min_pix_val_per_plot!$A$3:$F$241,4,FALSE)),0,IF(OR(VLOOKUP($A173,Min_pix_val_per_plot!$A$3:$F$241,4,FALSE)=0,VLOOKUP($A173,Min_pix_val_per_plot!$A$3:$F$241,5,FALSE)=0,VLOOKUP($A173,Min_pix_val_per_plot!$A$3:$F$241,6,FALSE)=0),0,IF(VLOOKUP($A173,Min_pix_val_per_plot!$A$3:$F$241,2,FALSE)&lt;1200,0,1)))</f>
        <v>0</v>
      </c>
      <c r="Y173" s="43">
        <f>IF(X173=1,($R173-Image_corners!A$3)/Image_corners!A$2,-99)</f>
        <v>-99</v>
      </c>
      <c r="Z173" s="43">
        <f>IF(X173=1,($S173-Image_corners!A$4)/Image_corners!A$2,-99)</f>
        <v>-99</v>
      </c>
      <c r="AA173" s="43">
        <f>IF(ISNA(VLOOKUP($A173,Min_pix_val_per_plot!$H$3:$M$299,4,FALSE)),0,IF(OR(VLOOKUP($A173,Min_pix_val_per_plot!$H$3:$M$299,4,FALSE)=0,VLOOKUP($A173,Min_pix_val_per_plot!$H$3:$M$299,5,FALSE)=0,VLOOKUP($A173,Min_pix_val_per_plot!$H$3:$M$299,6,FALSE)=0),0,IF(VLOOKUP($A173,Min_pix_val_per_plot!$H$3:$M$299,2,FALSE)&lt;1200,0,1)))</f>
        <v>0</v>
      </c>
      <c r="AB173" s="43">
        <f>IF(AA173=1,($R173-Image_corners!D$3)/Image_corners!D$2,-99)</f>
        <v>-99</v>
      </c>
      <c r="AC173" s="43">
        <f>IF(AA173=1,($S173-Image_corners!D$4)/Image_corners!D$2,-99)</f>
        <v>-99</v>
      </c>
      <c r="AD173" s="43">
        <f>IF(ISNA(VLOOKUP($A173,Min_pix_val_per_plot!$O$3:$T$327,4,FALSE)),0,IF(OR(VLOOKUP($A173,Min_pix_val_per_plot!$O$3:$T$327,4,FALSE)=0,VLOOKUP($A173,Min_pix_val_per_plot!$O$3:$T$327,5,FALSE)=0,VLOOKUP($A173,Min_pix_val_per_plot!$O$3:$T$327,6,FALSE)=0),0,IF(VLOOKUP($A173,Min_pix_val_per_plot!$O$3:$T$327,2,FALSE)&lt;1200,0,1)))</f>
        <v>0</v>
      </c>
      <c r="AE173" s="43">
        <f>IF(AD173=1,($R173-Image_corners!G$3)/Image_corners!G$2,-99)</f>
        <v>-99</v>
      </c>
      <c r="AF173" s="43">
        <f>IF(AD173=1,($S173-Image_corners!G$4)/Image_corners!G$2,-99)</f>
        <v>-99</v>
      </c>
      <c r="AG173" s="43">
        <f>IF(ISNA(VLOOKUP($A173,Min_pix_val_per_plot!$V$3:$AA$335,4,FALSE)),0,IF(OR(VLOOKUP($A173,Min_pix_val_per_plot!$V$3:$AA$335,4,FALSE)=0,VLOOKUP($A173,Min_pix_val_per_plot!$V$3:$AA$335,5,FALSE)=0,VLOOKUP($A173,Min_pix_val_per_plot!$V$3:$AA$335,6,FALSE)=0),0,IF(VLOOKUP($A173,Min_pix_val_per_plot!$V$3:$AA$335,2,FALSE)&lt;1200,0,1)))</f>
        <v>0</v>
      </c>
      <c r="AH173" s="43">
        <f>IF(AG173=1,($R173-Image_corners!J$3)/Image_corners!J$2,-99)</f>
        <v>-99</v>
      </c>
      <c r="AI173" s="43">
        <f>IF(AG173=1,($S173-Image_corners!J$4)/Image_corners!J$2,-99)</f>
        <v>-99</v>
      </c>
      <c r="AJ173" s="43">
        <f>IF(ISNA(VLOOKUP($A173,Min_pix_val_per_plot!$AC$3:$AH$345,4,FALSE)),0,IF(OR(VLOOKUP($A173,Min_pix_val_per_plot!$AC$3:$AH$345,4,FALSE)=0,VLOOKUP($A173,Min_pix_val_per_plot!$AC$3:$AH$345,5,FALSE)=0,VLOOKUP($A173,Min_pix_val_per_plot!$AC$3:$AH$345,6,FALSE)=0),0,IF(VLOOKUP($A173,Min_pix_val_per_plot!$AC$3:$AH$345,2,FALSE)&lt;1200,0,1)))</f>
        <v>0</v>
      </c>
      <c r="AK173" s="43">
        <f>IF(AJ173=1,($R173-Image_corners!M$3)/Image_corners!M$2,-99)</f>
        <v>-99</v>
      </c>
      <c r="AL173" s="43">
        <f>IF(AJ173=1,($S173-Image_corners!M$4)/Image_corners!M$2,-99)</f>
        <v>-99</v>
      </c>
      <c r="AM173" s="43">
        <f>IF(ISNA(VLOOKUP($A173,Min_pix_val_per_plot!$AJ$3:$AO$325,4,FALSE)),0,IF(OR(VLOOKUP($A173,Min_pix_val_per_plot!$AJ$3:$AO$325,4,FALSE)=0,VLOOKUP($A173,Min_pix_val_per_plot!$AJ$3:$AO$325,5,FALSE)=0,VLOOKUP($A173,Min_pix_val_per_plot!$AJ$3:$AO$325,6,FALSE)=0),0,IF(VLOOKUP($A173,Min_pix_val_per_plot!$AJ$3:$AO$325,2,FALSE)&lt;1200,0,1)))</f>
        <v>0</v>
      </c>
      <c r="AN173" s="43">
        <f>IF(AM173=1,($R173-Image_corners!P$3)/Image_corners!P$2,-99)</f>
        <v>-99</v>
      </c>
      <c r="AO173" s="43">
        <f>IF(AM173=1,($S173-Image_corners!P$4)/Image_corners!P$2,-99)</f>
        <v>-99</v>
      </c>
      <c r="AP173" s="43">
        <f>IF(ISNA(VLOOKUP($A173,Min_pix_val_per_plot!$AQ$3:$AV$386,4,FALSE)),0,IF(OR(VLOOKUP($A173,Min_pix_val_per_plot!$AQ$3:$AV$386,4,FALSE)=0,VLOOKUP($A173,Min_pix_val_per_plot!$AQ$3:$AV$386,5,FALSE)=0,VLOOKUP($A173,Min_pix_val_per_plot!$AQ$3:$AV$386,6,FALSE)=0),0,IF(VLOOKUP($A173,Min_pix_val_per_plot!$AQ$3:$AV$386,2,FALSE)&lt;1200,0,1)))</f>
        <v>0</v>
      </c>
      <c r="AQ173" s="43">
        <f>IF(AP173=1,($R173-Image_corners!S$3)/Image_corners!S$2,-99)</f>
        <v>-99</v>
      </c>
      <c r="AR173" s="43">
        <f>IF(AP173=1,($S173-Image_corners!S$4)/Image_corners!S$2,-99)</f>
        <v>-99</v>
      </c>
      <c r="AS173" s="43">
        <f>IF(ISNA(VLOOKUP($A173,Min_pix_val_per_plot!$AX$3:$BC$331,4,FALSE)),0,IF(OR(VLOOKUP($A173,Min_pix_val_per_plot!$AX$3:$BC$331,4,FALSE)=0,VLOOKUP($A173,Min_pix_val_per_plot!$AX$3:$BC$331,5,FALSE)=0,VLOOKUP($A173,Min_pix_val_per_plot!$AX$3:$BC$331,6,FALSE)=0),0,IF(VLOOKUP($A173,Min_pix_val_per_plot!$AX$3:$BC$331,2,FALSE)&lt;1200,0,1)))</f>
        <v>0</v>
      </c>
      <c r="AT173" s="43">
        <f>IF(AS173=1,($R173-Image_corners!V$3)/Image_corners!V$2,-99)</f>
        <v>-99</v>
      </c>
      <c r="AU173" s="43">
        <f>IF(AS173=1,($S173-Image_corners!V$4)/Image_corners!V$2,-99)</f>
        <v>-99</v>
      </c>
      <c r="AV173" s="43">
        <f>IF(ISNA(VLOOKUP($A173,Min_pix_val_per_plot!$BE$3:$BJ$296,4,FALSE)),0,IF(OR(VLOOKUP($A173,Min_pix_val_per_plot!$BE$3:$BJ$296,4,FALSE)=0,VLOOKUP($A173,Min_pix_val_per_plot!$BE$3:$BJ$296,5,FALSE)=0,VLOOKUP($A173,Min_pix_val_per_plot!$BE$3:$BJ$296,6,FALSE)=0),0,IF(VLOOKUP($A173,Min_pix_val_per_plot!$BE$3:$BJ$296,2,FALSE)&lt;1200,0,1)))</f>
        <v>0</v>
      </c>
      <c r="AW173" s="43">
        <f>IF(AV173=1,($R173-Image_corners!Y$3)/Image_corners!Y$2,-99)</f>
        <v>-99</v>
      </c>
      <c r="AX173" s="43">
        <f>IF(AV173=1,($S173-Image_corners!Y$4)/Image_corners!Y$2,-99)</f>
        <v>-99</v>
      </c>
      <c r="AY173" s="43">
        <f>IF(ISNA(VLOOKUP($A173,Min_pix_val_per_plot!$BL$3:$BQ$59,4,FALSE)),0,IF(OR(VLOOKUP($A173,Min_pix_val_per_plot!$BL$3:$BQ$59,4,FALSE)=0,VLOOKUP($A173,Min_pix_val_per_plot!$BL$3:$BQ$59,5,FALSE)=0,VLOOKUP($A173,Min_pix_val_per_plot!$BL$3:$BQ$59,6,FALSE)=0),0,IF(VLOOKUP($A173,Min_pix_val_per_plot!$BL$3:$BQ$59,2,FALSE)&lt;1200,0,1)))</f>
        <v>1</v>
      </c>
      <c r="AZ173" s="43">
        <f>IF(AY173=1,($R173-Image_corners!AB$3)/Image_corners!AB$2,-99)</f>
        <v>1204.7501276371381</v>
      </c>
      <c r="BA173" s="43">
        <f>IF(AY173=1,($S173-Image_corners!AB$4)/Image_corners!AB$2,-99)</f>
        <v>-5577.0424026964856</v>
      </c>
      <c r="BB173" s="43">
        <f>IF(ISNA(VLOOKUP($A173,Min_pix_val_per_plot!$BS$3:$BX$82,4,FALSE)),0,IF(OR(VLOOKUP($A173,Min_pix_val_per_plot!$BS$3:$BX$82,4,FALSE)=0,VLOOKUP($A173,Min_pix_val_per_plot!$BS$3:$BX$82,5,FALSE)=0,VLOOKUP($A173,Min_pix_val_per_plot!$BS$3:$BX$82,6,FALSE)=0),0,IF(VLOOKUP($A173,Min_pix_val_per_plot!$BS$3:$BX$82,2,FALSE)&lt;1200,0,1)))</f>
        <v>0</v>
      </c>
      <c r="BC173" s="43">
        <f>IF(BB173=1,($R173-Image_corners!AE$3)/Image_corners!AE$2,-99)</f>
        <v>-99</v>
      </c>
      <c r="BD173" s="43">
        <f>IF(BB173=1,($S173-Image_corners!AE$4)/Image_corners!AE$2,-99)</f>
        <v>-99</v>
      </c>
      <c r="BE173" s="43">
        <f>IF(ISNA(VLOOKUP($A173,Min_pix_val_per_plot!$BZ$3:$CE$66,4,FALSE)),0,IF(OR(VLOOKUP($A173,Min_pix_val_per_plot!$BZ$3:$CE$66,4,FALSE)=0,VLOOKUP($A173,Min_pix_val_per_plot!$BZ$3:$CE$66,5,FALSE)=0,VLOOKUP($A173,Min_pix_val_per_plot!$BZ$3:$CE$66,6,FALSE)=0),0,IF(VLOOKUP($A173,Min_pix_val_per_plot!$BZ$3:$CE$66,2,FALSE)&lt;1200,0,1)))</f>
        <v>0</v>
      </c>
      <c r="BF173" s="43">
        <f>IF(BE173=1,($R173-Image_corners!AH$3)/Image_corners!AH$2,-99)</f>
        <v>-99</v>
      </c>
      <c r="BG173" s="43">
        <f>IF(BE173=1,($S173-Image_corners!AH$4)/Image_corners!AH$2,-99)</f>
        <v>-99</v>
      </c>
    </row>
    <row r="174" spans="1:59">
      <c r="A174" s="36">
        <v>170</v>
      </c>
      <c r="B174" s="36">
        <v>2515472.0099999998</v>
      </c>
      <c r="C174" s="36">
        <v>6858884.9440000001</v>
      </c>
      <c r="D174" s="36">
        <v>160.10970929999999</v>
      </c>
      <c r="E174" s="36">
        <v>3</v>
      </c>
      <c r="F174" s="36">
        <v>1</v>
      </c>
      <c r="G174" s="36">
        <v>3</v>
      </c>
      <c r="H174" s="39">
        <v>483</v>
      </c>
      <c r="I174" s="39">
        <v>0.18426501035196699</v>
      </c>
      <c r="J174" s="39">
        <v>19.266008300781301</v>
      </c>
      <c r="K174" s="39">
        <v>14.887648462595701</v>
      </c>
      <c r="L174" s="39">
        <v>17.929297943115198</v>
      </c>
      <c r="M174" s="39">
        <v>994</v>
      </c>
      <c r="N174" s="39">
        <v>0.22434607645875301</v>
      </c>
      <c r="O174" s="39">
        <v>18.815996093750002</v>
      </c>
      <c r="P174" s="39">
        <v>14.029128227184399</v>
      </c>
      <c r="Q174" s="39">
        <v>17.232507629394501</v>
      </c>
      <c r="R174" s="41">
        <f t="shared" si="12"/>
        <v>357343.24535061681</v>
      </c>
      <c r="S174" s="41">
        <f t="shared" si="13"/>
        <v>6858941.1606220379</v>
      </c>
      <c r="T174" s="41">
        <f t="shared" si="14"/>
        <v>0.69679031372069744</v>
      </c>
      <c r="U174" s="41">
        <f t="shared" si="15"/>
        <v>-4.0081066106786023E-2</v>
      </c>
      <c r="V174" s="41">
        <f t="shared" si="16"/>
        <v>1</v>
      </c>
      <c r="W174" s="41">
        <f t="shared" si="17"/>
        <v>1</v>
      </c>
      <c r="X174" s="43">
        <f>IF(ISNA(VLOOKUP($A174,Min_pix_val_per_plot!$A$3:$F$241,4,FALSE)),0,IF(OR(VLOOKUP($A174,Min_pix_val_per_plot!$A$3:$F$241,4,FALSE)=0,VLOOKUP($A174,Min_pix_val_per_plot!$A$3:$F$241,5,FALSE)=0,VLOOKUP($A174,Min_pix_val_per_plot!$A$3:$F$241,6,FALSE)=0),0,IF(VLOOKUP($A174,Min_pix_val_per_plot!$A$3:$F$241,2,FALSE)&lt;1200,0,1)))</f>
        <v>0</v>
      </c>
      <c r="Y174" s="43">
        <f>IF(X174=1,($R174-Image_corners!A$3)/Image_corners!A$2,-99)</f>
        <v>-99</v>
      </c>
      <c r="Z174" s="43">
        <f>IF(X174=1,($S174-Image_corners!A$4)/Image_corners!A$2,-99)</f>
        <v>-99</v>
      </c>
      <c r="AA174" s="43">
        <f>IF(ISNA(VLOOKUP($A174,Min_pix_val_per_plot!$H$3:$M$299,4,FALSE)),0,IF(OR(VLOOKUP($A174,Min_pix_val_per_plot!$H$3:$M$299,4,FALSE)=0,VLOOKUP($A174,Min_pix_val_per_plot!$H$3:$M$299,5,FALSE)=0,VLOOKUP($A174,Min_pix_val_per_plot!$H$3:$M$299,6,FALSE)=0),0,IF(VLOOKUP($A174,Min_pix_val_per_plot!$H$3:$M$299,2,FALSE)&lt;1200,0,1)))</f>
        <v>1</v>
      </c>
      <c r="AB174" s="43">
        <f>IF(AA174=1,($R174-Image_corners!D$3)/Image_corners!D$2,-99)</f>
        <v>2676.9907012336189</v>
      </c>
      <c r="AC174" s="43">
        <f>IF(AA174=1,($S174-Image_corners!D$4)/Image_corners!D$2,-99)</f>
        <v>-2842.1787559241056</v>
      </c>
      <c r="AD174" s="43">
        <f>IF(ISNA(VLOOKUP($A174,Min_pix_val_per_plot!$O$3:$T$327,4,FALSE)),0,IF(OR(VLOOKUP($A174,Min_pix_val_per_plot!$O$3:$T$327,4,FALSE)=0,VLOOKUP($A174,Min_pix_val_per_plot!$O$3:$T$327,5,FALSE)=0,VLOOKUP($A174,Min_pix_val_per_plot!$O$3:$T$327,6,FALSE)=0),0,IF(VLOOKUP($A174,Min_pix_val_per_plot!$O$3:$T$327,2,FALSE)&lt;1200,0,1)))</f>
        <v>0</v>
      </c>
      <c r="AE174" s="43">
        <f>IF(AD174=1,($R174-Image_corners!G$3)/Image_corners!G$2,-99)</f>
        <v>-99</v>
      </c>
      <c r="AF174" s="43">
        <f>IF(AD174=1,($S174-Image_corners!G$4)/Image_corners!G$2,-99)</f>
        <v>-99</v>
      </c>
      <c r="AG174" s="43">
        <f>IF(ISNA(VLOOKUP($A174,Min_pix_val_per_plot!$V$3:$AA$335,4,FALSE)),0,IF(OR(VLOOKUP($A174,Min_pix_val_per_plot!$V$3:$AA$335,4,FALSE)=0,VLOOKUP($A174,Min_pix_val_per_plot!$V$3:$AA$335,5,FALSE)=0,VLOOKUP($A174,Min_pix_val_per_plot!$V$3:$AA$335,6,FALSE)=0),0,IF(VLOOKUP($A174,Min_pix_val_per_plot!$V$3:$AA$335,2,FALSE)&lt;1200,0,1)))</f>
        <v>0</v>
      </c>
      <c r="AH174" s="43">
        <f>IF(AG174=1,($R174-Image_corners!J$3)/Image_corners!J$2,-99)</f>
        <v>-99</v>
      </c>
      <c r="AI174" s="43">
        <f>IF(AG174=1,($S174-Image_corners!J$4)/Image_corners!J$2,-99)</f>
        <v>-99</v>
      </c>
      <c r="AJ174" s="43">
        <f>IF(ISNA(VLOOKUP($A174,Min_pix_val_per_plot!$AC$3:$AH$345,4,FALSE)),0,IF(OR(VLOOKUP($A174,Min_pix_val_per_plot!$AC$3:$AH$345,4,FALSE)=0,VLOOKUP($A174,Min_pix_val_per_plot!$AC$3:$AH$345,5,FALSE)=0,VLOOKUP($A174,Min_pix_val_per_plot!$AC$3:$AH$345,6,FALSE)=0),0,IF(VLOOKUP($A174,Min_pix_val_per_plot!$AC$3:$AH$345,2,FALSE)&lt;1200,0,1)))</f>
        <v>0</v>
      </c>
      <c r="AK174" s="43">
        <f>IF(AJ174=1,($R174-Image_corners!M$3)/Image_corners!M$2,-99)</f>
        <v>-99</v>
      </c>
      <c r="AL174" s="43">
        <f>IF(AJ174=1,($S174-Image_corners!M$4)/Image_corners!M$2,-99)</f>
        <v>-99</v>
      </c>
      <c r="AM174" s="43">
        <f>IF(ISNA(VLOOKUP($A174,Min_pix_val_per_plot!$AJ$3:$AO$325,4,FALSE)),0,IF(OR(VLOOKUP($A174,Min_pix_val_per_plot!$AJ$3:$AO$325,4,FALSE)=0,VLOOKUP($A174,Min_pix_val_per_plot!$AJ$3:$AO$325,5,FALSE)=0,VLOOKUP($A174,Min_pix_val_per_plot!$AJ$3:$AO$325,6,FALSE)=0),0,IF(VLOOKUP($A174,Min_pix_val_per_plot!$AJ$3:$AO$325,2,FALSE)&lt;1200,0,1)))</f>
        <v>0</v>
      </c>
      <c r="AN174" s="43">
        <f>IF(AM174=1,($R174-Image_corners!P$3)/Image_corners!P$2,-99)</f>
        <v>-99</v>
      </c>
      <c r="AO174" s="43">
        <f>IF(AM174=1,($S174-Image_corners!P$4)/Image_corners!P$2,-99)</f>
        <v>-99</v>
      </c>
      <c r="AP174" s="43">
        <f>IF(ISNA(VLOOKUP($A174,Min_pix_val_per_plot!$AQ$3:$AV$386,4,FALSE)),0,IF(OR(VLOOKUP($A174,Min_pix_val_per_plot!$AQ$3:$AV$386,4,FALSE)=0,VLOOKUP($A174,Min_pix_val_per_plot!$AQ$3:$AV$386,5,FALSE)=0,VLOOKUP($A174,Min_pix_val_per_plot!$AQ$3:$AV$386,6,FALSE)=0),0,IF(VLOOKUP($A174,Min_pix_val_per_plot!$AQ$3:$AV$386,2,FALSE)&lt;1200,0,1)))</f>
        <v>0</v>
      </c>
      <c r="AQ174" s="43">
        <f>IF(AP174=1,($R174-Image_corners!S$3)/Image_corners!S$2,-99)</f>
        <v>-99</v>
      </c>
      <c r="AR174" s="43">
        <f>IF(AP174=1,($S174-Image_corners!S$4)/Image_corners!S$2,-99)</f>
        <v>-99</v>
      </c>
      <c r="AS174" s="43">
        <f>IF(ISNA(VLOOKUP($A174,Min_pix_val_per_plot!$AX$3:$BC$331,4,FALSE)),0,IF(OR(VLOOKUP($A174,Min_pix_val_per_plot!$AX$3:$BC$331,4,FALSE)=0,VLOOKUP($A174,Min_pix_val_per_plot!$AX$3:$BC$331,5,FALSE)=0,VLOOKUP($A174,Min_pix_val_per_plot!$AX$3:$BC$331,6,FALSE)=0),0,IF(VLOOKUP($A174,Min_pix_val_per_plot!$AX$3:$BC$331,2,FALSE)&lt;1200,0,1)))</f>
        <v>0</v>
      </c>
      <c r="AT174" s="43">
        <f>IF(AS174=1,($R174-Image_corners!V$3)/Image_corners!V$2,-99)</f>
        <v>-99</v>
      </c>
      <c r="AU174" s="43">
        <f>IF(AS174=1,($S174-Image_corners!V$4)/Image_corners!V$2,-99)</f>
        <v>-99</v>
      </c>
      <c r="AV174" s="43">
        <f>IF(ISNA(VLOOKUP($A174,Min_pix_val_per_plot!$BE$3:$BJ$296,4,FALSE)),0,IF(OR(VLOOKUP($A174,Min_pix_val_per_plot!$BE$3:$BJ$296,4,FALSE)=0,VLOOKUP($A174,Min_pix_val_per_plot!$BE$3:$BJ$296,5,FALSE)=0,VLOOKUP($A174,Min_pix_val_per_plot!$BE$3:$BJ$296,6,FALSE)=0),0,IF(VLOOKUP($A174,Min_pix_val_per_plot!$BE$3:$BJ$296,2,FALSE)&lt;1200,0,1)))</f>
        <v>0</v>
      </c>
      <c r="AW174" s="43">
        <f>IF(AV174=1,($R174-Image_corners!Y$3)/Image_corners!Y$2,-99)</f>
        <v>-99</v>
      </c>
      <c r="AX174" s="43">
        <f>IF(AV174=1,($S174-Image_corners!Y$4)/Image_corners!Y$2,-99)</f>
        <v>-99</v>
      </c>
      <c r="AY174" s="43">
        <f>IF(ISNA(VLOOKUP($A174,Min_pix_val_per_plot!$BL$3:$BQ$59,4,FALSE)),0,IF(OR(VLOOKUP($A174,Min_pix_val_per_plot!$BL$3:$BQ$59,4,FALSE)=0,VLOOKUP($A174,Min_pix_val_per_plot!$BL$3:$BQ$59,5,FALSE)=0,VLOOKUP($A174,Min_pix_val_per_plot!$BL$3:$BQ$59,6,FALSE)=0),0,IF(VLOOKUP($A174,Min_pix_val_per_plot!$BL$3:$BQ$59,2,FALSE)&lt;1200,0,1)))</f>
        <v>1</v>
      </c>
      <c r="AZ174" s="43">
        <f>IF(AY174=1,($R174-Image_corners!AB$3)/Image_corners!AB$2,-99)</f>
        <v>1441.3178353894425</v>
      </c>
      <c r="BA174" s="43">
        <f>IF(AY174=1,($S174-Image_corners!AB$4)/Image_corners!AB$2,-99)</f>
        <v>-4903.6312598735094</v>
      </c>
      <c r="BB174" s="43">
        <f>IF(ISNA(VLOOKUP($A174,Min_pix_val_per_plot!$BS$3:$BX$82,4,FALSE)),0,IF(OR(VLOOKUP($A174,Min_pix_val_per_plot!$BS$3:$BX$82,4,FALSE)=0,VLOOKUP($A174,Min_pix_val_per_plot!$BS$3:$BX$82,5,FALSE)=0,VLOOKUP($A174,Min_pix_val_per_plot!$BS$3:$BX$82,6,FALSE)=0),0,IF(VLOOKUP($A174,Min_pix_val_per_plot!$BS$3:$BX$82,2,FALSE)&lt;1200,0,1)))</f>
        <v>0</v>
      </c>
      <c r="BC174" s="43">
        <f>IF(BB174=1,($R174-Image_corners!AE$3)/Image_corners!AE$2,-99)</f>
        <v>-99</v>
      </c>
      <c r="BD174" s="43">
        <f>IF(BB174=1,($S174-Image_corners!AE$4)/Image_corners!AE$2,-99)</f>
        <v>-99</v>
      </c>
      <c r="BE174" s="43">
        <f>IF(ISNA(VLOOKUP($A174,Min_pix_val_per_plot!$BZ$3:$CE$66,4,FALSE)),0,IF(OR(VLOOKUP($A174,Min_pix_val_per_plot!$BZ$3:$CE$66,4,FALSE)=0,VLOOKUP($A174,Min_pix_val_per_plot!$BZ$3:$CE$66,5,FALSE)=0,VLOOKUP($A174,Min_pix_val_per_plot!$BZ$3:$CE$66,6,FALSE)=0),0,IF(VLOOKUP($A174,Min_pix_val_per_plot!$BZ$3:$CE$66,2,FALSE)&lt;1200,0,1)))</f>
        <v>0</v>
      </c>
      <c r="BF174" s="43">
        <f>IF(BE174=1,($R174-Image_corners!AH$3)/Image_corners!AH$2,-99)</f>
        <v>-99</v>
      </c>
      <c r="BG174" s="43">
        <f>IF(BE174=1,($S174-Image_corners!AH$4)/Image_corners!AH$2,-99)</f>
        <v>-99</v>
      </c>
    </row>
    <row r="175" spans="1:59">
      <c r="A175" s="36">
        <v>171</v>
      </c>
      <c r="B175" s="36">
        <v>2515479.9270000001</v>
      </c>
      <c r="C175" s="36">
        <v>6858930.4519999996</v>
      </c>
      <c r="D175" s="36">
        <v>155.6543547</v>
      </c>
      <c r="E175" s="36">
        <v>3</v>
      </c>
      <c r="F175" s="36">
        <v>0</v>
      </c>
      <c r="G175" s="36">
        <v>3</v>
      </c>
      <c r="H175" s="39">
        <v>486</v>
      </c>
      <c r="I175" s="39">
        <v>0.20576131687242799</v>
      </c>
      <c r="J175" s="39">
        <v>17.5520037841797</v>
      </c>
      <c r="K175" s="39">
        <v>13.215014139284101</v>
      </c>
      <c r="L175" s="39">
        <v>15.827505035400399</v>
      </c>
      <c r="M175" s="39">
        <v>960</v>
      </c>
      <c r="N175" s="39">
        <v>0.29375000000000001</v>
      </c>
      <c r="O175" s="39">
        <v>16.679017944336</v>
      </c>
      <c r="P175" s="39">
        <v>12.620426872501</v>
      </c>
      <c r="Q175" s="39">
        <v>15.2425006103516</v>
      </c>
      <c r="R175" s="41">
        <f t="shared" si="12"/>
        <v>357353.25185360847</v>
      </c>
      <c r="S175" s="41">
        <f t="shared" si="13"/>
        <v>6858986.2475967528</v>
      </c>
      <c r="T175" s="41">
        <f t="shared" si="14"/>
        <v>0.58500442504879935</v>
      </c>
      <c r="U175" s="41">
        <f t="shared" si="15"/>
        <v>-8.798868312757202E-2</v>
      </c>
      <c r="V175" s="41">
        <f t="shared" si="16"/>
        <v>1</v>
      </c>
      <c r="W175" s="41">
        <f t="shared" si="17"/>
        <v>1</v>
      </c>
      <c r="X175" s="43">
        <f>IF(ISNA(VLOOKUP($A175,Min_pix_val_per_plot!$A$3:$F$241,4,FALSE)),0,IF(OR(VLOOKUP($A175,Min_pix_val_per_plot!$A$3:$F$241,4,FALSE)=0,VLOOKUP($A175,Min_pix_val_per_plot!$A$3:$F$241,5,FALSE)=0,VLOOKUP($A175,Min_pix_val_per_plot!$A$3:$F$241,6,FALSE)=0),0,IF(VLOOKUP($A175,Min_pix_val_per_plot!$A$3:$F$241,2,FALSE)&lt;1200,0,1)))</f>
        <v>0</v>
      </c>
      <c r="Y175" s="43">
        <f>IF(X175=1,($R175-Image_corners!A$3)/Image_corners!A$2,-99)</f>
        <v>-99</v>
      </c>
      <c r="Z175" s="43">
        <f>IF(X175=1,($S175-Image_corners!A$4)/Image_corners!A$2,-99)</f>
        <v>-99</v>
      </c>
      <c r="AA175" s="43">
        <f>IF(ISNA(VLOOKUP($A175,Min_pix_val_per_plot!$H$3:$M$299,4,FALSE)),0,IF(OR(VLOOKUP($A175,Min_pix_val_per_plot!$H$3:$M$299,4,FALSE)=0,VLOOKUP($A175,Min_pix_val_per_plot!$H$3:$M$299,5,FALSE)=0,VLOOKUP($A175,Min_pix_val_per_plot!$H$3:$M$299,6,FALSE)=0),0,IF(VLOOKUP($A175,Min_pix_val_per_plot!$H$3:$M$299,2,FALSE)&lt;1200,0,1)))</f>
        <v>1</v>
      </c>
      <c r="AB175" s="43">
        <f>IF(AA175=1,($R175-Image_corners!D$3)/Image_corners!D$2,-99)</f>
        <v>2697.0037072169362</v>
      </c>
      <c r="AC175" s="43">
        <f>IF(AA175=1,($S175-Image_corners!D$4)/Image_corners!D$2,-99)</f>
        <v>-2752.0048064943403</v>
      </c>
      <c r="AD175" s="43">
        <f>IF(ISNA(VLOOKUP($A175,Min_pix_val_per_plot!$O$3:$T$327,4,FALSE)),0,IF(OR(VLOOKUP($A175,Min_pix_val_per_plot!$O$3:$T$327,4,FALSE)=0,VLOOKUP($A175,Min_pix_val_per_plot!$O$3:$T$327,5,FALSE)=0,VLOOKUP($A175,Min_pix_val_per_plot!$O$3:$T$327,6,FALSE)=0),0,IF(VLOOKUP($A175,Min_pix_val_per_plot!$O$3:$T$327,2,FALSE)&lt;1200,0,1)))</f>
        <v>0</v>
      </c>
      <c r="AE175" s="43">
        <f>IF(AD175=1,($R175-Image_corners!G$3)/Image_corners!G$2,-99)</f>
        <v>-99</v>
      </c>
      <c r="AF175" s="43">
        <f>IF(AD175=1,($S175-Image_corners!G$4)/Image_corners!G$2,-99)</f>
        <v>-99</v>
      </c>
      <c r="AG175" s="43">
        <f>IF(ISNA(VLOOKUP($A175,Min_pix_val_per_plot!$V$3:$AA$335,4,FALSE)),0,IF(OR(VLOOKUP($A175,Min_pix_val_per_plot!$V$3:$AA$335,4,FALSE)=0,VLOOKUP($A175,Min_pix_val_per_plot!$V$3:$AA$335,5,FALSE)=0,VLOOKUP($A175,Min_pix_val_per_plot!$V$3:$AA$335,6,FALSE)=0),0,IF(VLOOKUP($A175,Min_pix_val_per_plot!$V$3:$AA$335,2,FALSE)&lt;1200,0,1)))</f>
        <v>0</v>
      </c>
      <c r="AH175" s="43">
        <f>IF(AG175=1,($R175-Image_corners!J$3)/Image_corners!J$2,-99)</f>
        <v>-99</v>
      </c>
      <c r="AI175" s="43">
        <f>IF(AG175=1,($S175-Image_corners!J$4)/Image_corners!J$2,-99)</f>
        <v>-99</v>
      </c>
      <c r="AJ175" s="43">
        <f>IF(ISNA(VLOOKUP($A175,Min_pix_val_per_plot!$AC$3:$AH$345,4,FALSE)),0,IF(OR(VLOOKUP($A175,Min_pix_val_per_plot!$AC$3:$AH$345,4,FALSE)=0,VLOOKUP($A175,Min_pix_val_per_plot!$AC$3:$AH$345,5,FALSE)=0,VLOOKUP($A175,Min_pix_val_per_plot!$AC$3:$AH$345,6,FALSE)=0),0,IF(VLOOKUP($A175,Min_pix_val_per_plot!$AC$3:$AH$345,2,FALSE)&lt;1200,0,1)))</f>
        <v>0</v>
      </c>
      <c r="AK175" s="43">
        <f>IF(AJ175=1,($R175-Image_corners!M$3)/Image_corners!M$2,-99)</f>
        <v>-99</v>
      </c>
      <c r="AL175" s="43">
        <f>IF(AJ175=1,($S175-Image_corners!M$4)/Image_corners!M$2,-99)</f>
        <v>-99</v>
      </c>
      <c r="AM175" s="43">
        <f>IF(ISNA(VLOOKUP($A175,Min_pix_val_per_plot!$AJ$3:$AO$325,4,FALSE)),0,IF(OR(VLOOKUP($A175,Min_pix_val_per_plot!$AJ$3:$AO$325,4,FALSE)=0,VLOOKUP($A175,Min_pix_val_per_plot!$AJ$3:$AO$325,5,FALSE)=0,VLOOKUP($A175,Min_pix_val_per_plot!$AJ$3:$AO$325,6,FALSE)=0),0,IF(VLOOKUP($A175,Min_pix_val_per_plot!$AJ$3:$AO$325,2,FALSE)&lt;1200,0,1)))</f>
        <v>0</v>
      </c>
      <c r="AN175" s="43">
        <f>IF(AM175=1,($R175-Image_corners!P$3)/Image_corners!P$2,-99)</f>
        <v>-99</v>
      </c>
      <c r="AO175" s="43">
        <f>IF(AM175=1,($S175-Image_corners!P$4)/Image_corners!P$2,-99)</f>
        <v>-99</v>
      </c>
      <c r="AP175" s="43">
        <f>IF(ISNA(VLOOKUP($A175,Min_pix_val_per_plot!$AQ$3:$AV$386,4,FALSE)),0,IF(OR(VLOOKUP($A175,Min_pix_val_per_plot!$AQ$3:$AV$386,4,FALSE)=0,VLOOKUP($A175,Min_pix_val_per_plot!$AQ$3:$AV$386,5,FALSE)=0,VLOOKUP($A175,Min_pix_val_per_plot!$AQ$3:$AV$386,6,FALSE)=0),0,IF(VLOOKUP($A175,Min_pix_val_per_plot!$AQ$3:$AV$386,2,FALSE)&lt;1200,0,1)))</f>
        <v>0</v>
      </c>
      <c r="AQ175" s="43">
        <f>IF(AP175=1,($R175-Image_corners!S$3)/Image_corners!S$2,-99)</f>
        <v>-99</v>
      </c>
      <c r="AR175" s="43">
        <f>IF(AP175=1,($S175-Image_corners!S$4)/Image_corners!S$2,-99)</f>
        <v>-99</v>
      </c>
      <c r="AS175" s="43">
        <f>IF(ISNA(VLOOKUP($A175,Min_pix_val_per_plot!$AX$3:$BC$331,4,FALSE)),0,IF(OR(VLOOKUP($A175,Min_pix_val_per_plot!$AX$3:$BC$331,4,FALSE)=0,VLOOKUP($A175,Min_pix_val_per_plot!$AX$3:$BC$331,5,FALSE)=0,VLOOKUP($A175,Min_pix_val_per_plot!$AX$3:$BC$331,6,FALSE)=0),0,IF(VLOOKUP($A175,Min_pix_val_per_plot!$AX$3:$BC$331,2,FALSE)&lt;1200,0,1)))</f>
        <v>0</v>
      </c>
      <c r="AT175" s="43">
        <f>IF(AS175=1,($R175-Image_corners!V$3)/Image_corners!V$2,-99)</f>
        <v>-99</v>
      </c>
      <c r="AU175" s="43">
        <f>IF(AS175=1,($S175-Image_corners!V$4)/Image_corners!V$2,-99)</f>
        <v>-99</v>
      </c>
      <c r="AV175" s="43">
        <f>IF(ISNA(VLOOKUP($A175,Min_pix_val_per_plot!$BE$3:$BJ$296,4,FALSE)),0,IF(OR(VLOOKUP($A175,Min_pix_val_per_plot!$BE$3:$BJ$296,4,FALSE)=0,VLOOKUP($A175,Min_pix_val_per_plot!$BE$3:$BJ$296,5,FALSE)=0,VLOOKUP($A175,Min_pix_val_per_plot!$BE$3:$BJ$296,6,FALSE)=0),0,IF(VLOOKUP($A175,Min_pix_val_per_plot!$BE$3:$BJ$296,2,FALSE)&lt;1200,0,1)))</f>
        <v>0</v>
      </c>
      <c r="AW175" s="43">
        <f>IF(AV175=1,($R175-Image_corners!Y$3)/Image_corners!Y$2,-99)</f>
        <v>-99</v>
      </c>
      <c r="AX175" s="43">
        <f>IF(AV175=1,($S175-Image_corners!Y$4)/Image_corners!Y$2,-99)</f>
        <v>-99</v>
      </c>
      <c r="AY175" s="43">
        <f>IF(ISNA(VLOOKUP($A175,Min_pix_val_per_plot!$BL$3:$BQ$59,4,FALSE)),0,IF(OR(VLOOKUP($A175,Min_pix_val_per_plot!$BL$3:$BQ$59,4,FALSE)=0,VLOOKUP($A175,Min_pix_val_per_plot!$BL$3:$BQ$59,5,FALSE)=0,VLOOKUP($A175,Min_pix_val_per_plot!$BL$3:$BQ$59,6,FALSE)=0),0,IF(VLOOKUP($A175,Min_pix_val_per_plot!$BL$3:$BQ$59,2,FALSE)&lt;1200,0,1)))</f>
        <v>1</v>
      </c>
      <c r="AZ175" s="43">
        <f>IF(AY175=1,($R175-Image_corners!AB$3)/Image_corners!AB$2,-99)</f>
        <v>1474.6728453616379</v>
      </c>
      <c r="BA175" s="43">
        <f>IF(AY175=1,($S175-Image_corners!AB$4)/Image_corners!AB$2,-99)</f>
        <v>-4753.3413441572338</v>
      </c>
      <c r="BB175" s="43">
        <f>IF(ISNA(VLOOKUP($A175,Min_pix_val_per_plot!$BS$3:$BX$82,4,FALSE)),0,IF(OR(VLOOKUP($A175,Min_pix_val_per_plot!$BS$3:$BX$82,4,FALSE)=0,VLOOKUP($A175,Min_pix_val_per_plot!$BS$3:$BX$82,5,FALSE)=0,VLOOKUP($A175,Min_pix_val_per_plot!$BS$3:$BX$82,6,FALSE)=0),0,IF(VLOOKUP($A175,Min_pix_val_per_plot!$BS$3:$BX$82,2,FALSE)&lt;1200,0,1)))</f>
        <v>0</v>
      </c>
      <c r="BC175" s="43">
        <f>IF(BB175=1,($R175-Image_corners!AE$3)/Image_corners!AE$2,-99)</f>
        <v>-99</v>
      </c>
      <c r="BD175" s="43">
        <f>IF(BB175=1,($S175-Image_corners!AE$4)/Image_corners!AE$2,-99)</f>
        <v>-99</v>
      </c>
      <c r="BE175" s="43">
        <f>IF(ISNA(VLOOKUP($A175,Min_pix_val_per_plot!$BZ$3:$CE$66,4,FALSE)),0,IF(OR(VLOOKUP($A175,Min_pix_val_per_plot!$BZ$3:$CE$66,4,FALSE)=0,VLOOKUP($A175,Min_pix_val_per_plot!$BZ$3:$CE$66,5,FALSE)=0,VLOOKUP($A175,Min_pix_val_per_plot!$BZ$3:$CE$66,6,FALSE)=0),0,IF(VLOOKUP($A175,Min_pix_val_per_plot!$BZ$3:$CE$66,2,FALSE)&lt;1200,0,1)))</f>
        <v>0</v>
      </c>
      <c r="BF175" s="43">
        <f>IF(BE175=1,($R175-Image_corners!AH$3)/Image_corners!AH$2,-99)</f>
        <v>-99</v>
      </c>
      <c r="BG175" s="43">
        <f>IF(BE175=1,($S175-Image_corners!AH$4)/Image_corners!AH$2,-99)</f>
        <v>-99</v>
      </c>
    </row>
    <row r="176" spans="1:59">
      <c r="A176" s="36">
        <v>172</v>
      </c>
      <c r="B176" s="36">
        <v>2515470.3459999999</v>
      </c>
      <c r="C176" s="36">
        <v>6859060.7819999997</v>
      </c>
      <c r="D176" s="36">
        <v>157.47427279999999</v>
      </c>
      <c r="E176" s="36">
        <v>1</v>
      </c>
      <c r="F176" s="36">
        <v>0</v>
      </c>
      <c r="G176" s="36">
        <v>3</v>
      </c>
      <c r="H176" s="39">
        <v>443</v>
      </c>
      <c r="I176" s="39">
        <v>0.40632054176072202</v>
      </c>
      <c r="J176" s="39">
        <v>18.0010089111328</v>
      </c>
      <c r="K176" s="39">
        <v>13.5637488164285</v>
      </c>
      <c r="L176" s="39">
        <v>16.370505065918</v>
      </c>
      <c r="M176" s="39">
        <v>1501</v>
      </c>
      <c r="N176" s="39">
        <v>0.49300466355762801</v>
      </c>
      <c r="O176" s="39">
        <v>17.852006835937502</v>
      </c>
      <c r="P176" s="39">
        <v>13.2294581874692</v>
      </c>
      <c r="Q176" s="39">
        <v>15.9570025634766</v>
      </c>
      <c r="R176" s="41">
        <f t="shared" si="12"/>
        <v>357349.69432126981</v>
      </c>
      <c r="S176" s="41">
        <f t="shared" si="13"/>
        <v>6859116.8599957321</v>
      </c>
      <c r="T176" s="41">
        <f t="shared" si="14"/>
        <v>0.41350250244139986</v>
      </c>
      <c r="U176" s="41">
        <f t="shared" si="15"/>
        <v>-8.6684121796905989E-2</v>
      </c>
      <c r="V176" s="41">
        <f t="shared" si="16"/>
        <v>1</v>
      </c>
      <c r="W176" s="41">
        <f t="shared" si="17"/>
        <v>1</v>
      </c>
      <c r="X176" s="43">
        <f>IF(ISNA(VLOOKUP($A176,Min_pix_val_per_plot!$A$3:$F$241,4,FALSE)),0,IF(OR(VLOOKUP($A176,Min_pix_val_per_plot!$A$3:$F$241,4,FALSE)=0,VLOOKUP($A176,Min_pix_val_per_plot!$A$3:$F$241,5,FALSE)=0,VLOOKUP($A176,Min_pix_val_per_plot!$A$3:$F$241,6,FALSE)=0),0,IF(VLOOKUP($A176,Min_pix_val_per_plot!$A$3:$F$241,2,FALSE)&lt;1200,0,1)))</f>
        <v>0</v>
      </c>
      <c r="Y176" s="43">
        <f>IF(X176=1,($R176-Image_corners!A$3)/Image_corners!A$2,-99)</f>
        <v>-99</v>
      </c>
      <c r="Z176" s="43">
        <f>IF(X176=1,($S176-Image_corners!A$4)/Image_corners!A$2,-99)</f>
        <v>-99</v>
      </c>
      <c r="AA176" s="43">
        <f>IF(ISNA(VLOOKUP($A176,Min_pix_val_per_plot!$H$3:$M$299,4,FALSE)),0,IF(OR(VLOOKUP($A176,Min_pix_val_per_plot!$H$3:$M$299,4,FALSE)=0,VLOOKUP($A176,Min_pix_val_per_plot!$H$3:$M$299,5,FALSE)=0,VLOOKUP($A176,Min_pix_val_per_plot!$H$3:$M$299,6,FALSE)=0),0,IF(VLOOKUP($A176,Min_pix_val_per_plot!$H$3:$M$299,2,FALSE)&lt;1200,0,1)))</f>
        <v>1</v>
      </c>
      <c r="AB176" s="43">
        <f>IF(AA176=1,($R176-Image_corners!D$3)/Image_corners!D$2,-99)</f>
        <v>2689.8886425396195</v>
      </c>
      <c r="AC176" s="43">
        <f>IF(AA176=1,($S176-Image_corners!D$4)/Image_corners!D$2,-99)</f>
        <v>-2490.7800085358322</v>
      </c>
      <c r="AD176" s="43">
        <f>IF(ISNA(VLOOKUP($A176,Min_pix_val_per_plot!$O$3:$T$327,4,FALSE)),0,IF(OR(VLOOKUP($A176,Min_pix_val_per_plot!$O$3:$T$327,4,FALSE)=0,VLOOKUP($A176,Min_pix_val_per_plot!$O$3:$T$327,5,FALSE)=0,VLOOKUP($A176,Min_pix_val_per_plot!$O$3:$T$327,6,FALSE)=0),0,IF(VLOOKUP($A176,Min_pix_val_per_plot!$O$3:$T$327,2,FALSE)&lt;1200,0,1)))</f>
        <v>1</v>
      </c>
      <c r="AE176" s="43">
        <f>IF(AD176=1,($R176-Image_corners!G$3)/Image_corners!G$2,-99)</f>
        <v>2689.8886425396195</v>
      </c>
      <c r="AF176" s="43">
        <f>IF(AD176=1,($S176-Image_corners!G$4)/Image_corners!G$2,-99)</f>
        <v>-3272.7800085358322</v>
      </c>
      <c r="AG176" s="43">
        <f>IF(ISNA(VLOOKUP($A176,Min_pix_val_per_plot!$V$3:$AA$335,4,FALSE)),0,IF(OR(VLOOKUP($A176,Min_pix_val_per_plot!$V$3:$AA$335,4,FALSE)=0,VLOOKUP($A176,Min_pix_val_per_plot!$V$3:$AA$335,5,FALSE)=0,VLOOKUP($A176,Min_pix_val_per_plot!$V$3:$AA$335,6,FALSE)=0),0,IF(VLOOKUP($A176,Min_pix_val_per_plot!$V$3:$AA$335,2,FALSE)&lt;1200,0,1)))</f>
        <v>0</v>
      </c>
      <c r="AH176" s="43">
        <f>IF(AG176=1,($R176-Image_corners!J$3)/Image_corners!J$2,-99)</f>
        <v>-99</v>
      </c>
      <c r="AI176" s="43">
        <f>IF(AG176=1,($S176-Image_corners!J$4)/Image_corners!J$2,-99)</f>
        <v>-99</v>
      </c>
      <c r="AJ176" s="43">
        <f>IF(ISNA(VLOOKUP($A176,Min_pix_val_per_plot!$AC$3:$AH$345,4,FALSE)),0,IF(OR(VLOOKUP($A176,Min_pix_val_per_plot!$AC$3:$AH$345,4,FALSE)=0,VLOOKUP($A176,Min_pix_val_per_plot!$AC$3:$AH$345,5,FALSE)=0,VLOOKUP($A176,Min_pix_val_per_plot!$AC$3:$AH$345,6,FALSE)=0),0,IF(VLOOKUP($A176,Min_pix_val_per_plot!$AC$3:$AH$345,2,FALSE)&lt;1200,0,1)))</f>
        <v>0</v>
      </c>
      <c r="AK176" s="43">
        <f>IF(AJ176=1,($R176-Image_corners!M$3)/Image_corners!M$2,-99)</f>
        <v>-99</v>
      </c>
      <c r="AL176" s="43">
        <f>IF(AJ176=1,($S176-Image_corners!M$4)/Image_corners!M$2,-99)</f>
        <v>-99</v>
      </c>
      <c r="AM176" s="43">
        <f>IF(ISNA(VLOOKUP($A176,Min_pix_val_per_plot!$AJ$3:$AO$325,4,FALSE)),0,IF(OR(VLOOKUP($A176,Min_pix_val_per_plot!$AJ$3:$AO$325,4,FALSE)=0,VLOOKUP($A176,Min_pix_val_per_plot!$AJ$3:$AO$325,5,FALSE)=0,VLOOKUP($A176,Min_pix_val_per_plot!$AJ$3:$AO$325,6,FALSE)=0),0,IF(VLOOKUP($A176,Min_pix_val_per_plot!$AJ$3:$AO$325,2,FALSE)&lt;1200,0,1)))</f>
        <v>0</v>
      </c>
      <c r="AN176" s="43">
        <f>IF(AM176=1,($R176-Image_corners!P$3)/Image_corners!P$2,-99)</f>
        <v>-99</v>
      </c>
      <c r="AO176" s="43">
        <f>IF(AM176=1,($S176-Image_corners!P$4)/Image_corners!P$2,-99)</f>
        <v>-99</v>
      </c>
      <c r="AP176" s="43">
        <f>IF(ISNA(VLOOKUP($A176,Min_pix_val_per_plot!$AQ$3:$AV$386,4,FALSE)),0,IF(OR(VLOOKUP($A176,Min_pix_val_per_plot!$AQ$3:$AV$386,4,FALSE)=0,VLOOKUP($A176,Min_pix_val_per_plot!$AQ$3:$AV$386,5,FALSE)=0,VLOOKUP($A176,Min_pix_val_per_plot!$AQ$3:$AV$386,6,FALSE)=0),0,IF(VLOOKUP($A176,Min_pix_val_per_plot!$AQ$3:$AV$386,2,FALSE)&lt;1200,0,1)))</f>
        <v>0</v>
      </c>
      <c r="AQ176" s="43">
        <f>IF(AP176=1,($R176-Image_corners!S$3)/Image_corners!S$2,-99)</f>
        <v>-99</v>
      </c>
      <c r="AR176" s="43">
        <f>IF(AP176=1,($S176-Image_corners!S$4)/Image_corners!S$2,-99)</f>
        <v>-99</v>
      </c>
      <c r="AS176" s="43">
        <f>IF(ISNA(VLOOKUP($A176,Min_pix_val_per_plot!$AX$3:$BC$331,4,FALSE)),0,IF(OR(VLOOKUP($A176,Min_pix_val_per_plot!$AX$3:$BC$331,4,FALSE)=0,VLOOKUP($A176,Min_pix_val_per_plot!$AX$3:$BC$331,5,FALSE)=0,VLOOKUP($A176,Min_pix_val_per_plot!$AX$3:$BC$331,6,FALSE)=0),0,IF(VLOOKUP($A176,Min_pix_val_per_plot!$AX$3:$BC$331,2,FALSE)&lt;1200,0,1)))</f>
        <v>0</v>
      </c>
      <c r="AT176" s="43">
        <f>IF(AS176=1,($R176-Image_corners!V$3)/Image_corners!V$2,-99)</f>
        <v>-99</v>
      </c>
      <c r="AU176" s="43">
        <f>IF(AS176=1,($S176-Image_corners!V$4)/Image_corners!V$2,-99)</f>
        <v>-99</v>
      </c>
      <c r="AV176" s="43">
        <f>IF(ISNA(VLOOKUP($A176,Min_pix_val_per_plot!$BE$3:$BJ$296,4,FALSE)),0,IF(OR(VLOOKUP($A176,Min_pix_val_per_plot!$BE$3:$BJ$296,4,FALSE)=0,VLOOKUP($A176,Min_pix_val_per_plot!$BE$3:$BJ$296,5,FALSE)=0,VLOOKUP($A176,Min_pix_val_per_plot!$BE$3:$BJ$296,6,FALSE)=0),0,IF(VLOOKUP($A176,Min_pix_val_per_plot!$BE$3:$BJ$296,2,FALSE)&lt;1200,0,1)))</f>
        <v>0</v>
      </c>
      <c r="AW176" s="43">
        <f>IF(AV176=1,($R176-Image_corners!Y$3)/Image_corners!Y$2,-99)</f>
        <v>-99</v>
      </c>
      <c r="AX176" s="43">
        <f>IF(AV176=1,($S176-Image_corners!Y$4)/Image_corners!Y$2,-99)</f>
        <v>-99</v>
      </c>
      <c r="AY176" s="43">
        <f>IF(ISNA(VLOOKUP($A176,Min_pix_val_per_plot!$BL$3:$BQ$59,4,FALSE)),0,IF(OR(VLOOKUP($A176,Min_pix_val_per_plot!$BL$3:$BQ$59,4,FALSE)=0,VLOOKUP($A176,Min_pix_val_per_plot!$BL$3:$BQ$59,5,FALSE)=0,VLOOKUP($A176,Min_pix_val_per_plot!$BL$3:$BQ$59,6,FALSE)=0),0,IF(VLOOKUP($A176,Min_pix_val_per_plot!$BL$3:$BQ$59,2,FALSE)&lt;1200,0,1)))</f>
        <v>1</v>
      </c>
      <c r="AZ176" s="43">
        <f>IF(AY176=1,($R176-Image_corners!AB$3)/Image_corners!AB$2,-99)</f>
        <v>1462.8144042327767</v>
      </c>
      <c r="BA176" s="43">
        <f>IF(AY176=1,($S176-Image_corners!AB$4)/Image_corners!AB$2,-99)</f>
        <v>-4317.9666808930542</v>
      </c>
      <c r="BB176" s="43">
        <f>IF(ISNA(VLOOKUP($A176,Min_pix_val_per_plot!$BS$3:$BX$82,4,FALSE)),0,IF(OR(VLOOKUP($A176,Min_pix_val_per_plot!$BS$3:$BX$82,4,FALSE)=0,VLOOKUP($A176,Min_pix_val_per_plot!$BS$3:$BX$82,5,FALSE)=0,VLOOKUP($A176,Min_pix_val_per_plot!$BS$3:$BX$82,6,FALSE)=0),0,IF(VLOOKUP($A176,Min_pix_val_per_plot!$BS$3:$BX$82,2,FALSE)&lt;1200,0,1)))</f>
        <v>0</v>
      </c>
      <c r="BC176" s="43">
        <f>IF(BB176=1,($R176-Image_corners!AE$3)/Image_corners!AE$2,-99)</f>
        <v>-99</v>
      </c>
      <c r="BD176" s="43">
        <f>IF(BB176=1,($S176-Image_corners!AE$4)/Image_corners!AE$2,-99)</f>
        <v>-99</v>
      </c>
      <c r="BE176" s="43">
        <f>IF(ISNA(VLOOKUP($A176,Min_pix_val_per_plot!$BZ$3:$CE$66,4,FALSE)),0,IF(OR(VLOOKUP($A176,Min_pix_val_per_plot!$BZ$3:$CE$66,4,FALSE)=0,VLOOKUP($A176,Min_pix_val_per_plot!$BZ$3:$CE$66,5,FALSE)=0,VLOOKUP($A176,Min_pix_val_per_plot!$BZ$3:$CE$66,6,FALSE)=0),0,IF(VLOOKUP($A176,Min_pix_val_per_plot!$BZ$3:$CE$66,2,FALSE)&lt;1200,0,1)))</f>
        <v>0</v>
      </c>
      <c r="BF176" s="43">
        <f>IF(BE176=1,($R176-Image_corners!AH$3)/Image_corners!AH$2,-99)</f>
        <v>-99</v>
      </c>
      <c r="BG176" s="43">
        <f>IF(BE176=1,($S176-Image_corners!AH$4)/Image_corners!AH$2,-99)</f>
        <v>-99</v>
      </c>
    </row>
    <row r="177" spans="1:59">
      <c r="A177" s="36">
        <v>173</v>
      </c>
      <c r="B177" s="36">
        <v>2515439.767</v>
      </c>
      <c r="C177" s="36">
        <v>6859723.6260000002</v>
      </c>
      <c r="D177" s="36">
        <v>174.7178696</v>
      </c>
      <c r="E177" s="36">
        <v>3</v>
      </c>
      <c r="F177" s="36">
        <v>1</v>
      </c>
      <c r="G177" s="36">
        <v>1</v>
      </c>
      <c r="H177" s="39">
        <v>3593</v>
      </c>
      <c r="I177" s="39">
        <v>0.347620372947398</v>
      </c>
      <c r="J177" s="39">
        <v>22.947008056640598</v>
      </c>
      <c r="K177" s="39">
        <v>16.314560387517002</v>
      </c>
      <c r="L177" s="39">
        <v>20.964260406494201</v>
      </c>
      <c r="M177" s="39">
        <v>4899</v>
      </c>
      <c r="N177" s="39">
        <v>0.44233517044294801</v>
      </c>
      <c r="O177" s="39">
        <v>22.377015991211</v>
      </c>
      <c r="P177" s="39">
        <v>16.0212818935501</v>
      </c>
      <c r="Q177" s="39">
        <v>20.105351562500001</v>
      </c>
      <c r="R177" s="41">
        <f t="shared" si="12"/>
        <v>357349.72786802793</v>
      </c>
      <c r="S177" s="41">
        <f t="shared" si="13"/>
        <v>6859780.3028830402</v>
      </c>
      <c r="T177" s="41">
        <f t="shared" si="14"/>
        <v>0.85890884399420031</v>
      </c>
      <c r="U177" s="41">
        <f t="shared" si="15"/>
        <v>-9.4714797495550007E-2</v>
      </c>
      <c r="V177" s="41">
        <f t="shared" si="16"/>
        <v>1</v>
      </c>
      <c r="W177" s="41">
        <f t="shared" si="17"/>
        <v>1</v>
      </c>
      <c r="X177" s="43">
        <f>IF(ISNA(VLOOKUP($A177,Min_pix_val_per_plot!$A$3:$F$241,4,FALSE)),0,IF(OR(VLOOKUP($A177,Min_pix_val_per_plot!$A$3:$F$241,4,FALSE)=0,VLOOKUP($A177,Min_pix_val_per_plot!$A$3:$F$241,5,FALSE)=0,VLOOKUP($A177,Min_pix_val_per_plot!$A$3:$F$241,6,FALSE)=0),0,IF(VLOOKUP($A177,Min_pix_val_per_plot!$A$3:$F$241,2,FALSE)&lt;1200,0,1)))</f>
        <v>0</v>
      </c>
      <c r="Y177" s="43">
        <f>IF(X177=1,($R177-Image_corners!A$3)/Image_corners!A$2,-99)</f>
        <v>-99</v>
      </c>
      <c r="Z177" s="43">
        <f>IF(X177=1,($S177-Image_corners!A$4)/Image_corners!A$2,-99)</f>
        <v>-99</v>
      </c>
      <c r="AA177" s="43">
        <f>IF(ISNA(VLOOKUP($A177,Min_pix_val_per_plot!$H$3:$M$299,4,FALSE)),0,IF(OR(VLOOKUP($A177,Min_pix_val_per_plot!$H$3:$M$299,4,FALSE)=0,VLOOKUP($A177,Min_pix_val_per_plot!$H$3:$M$299,5,FALSE)=0,VLOOKUP($A177,Min_pix_val_per_plot!$H$3:$M$299,6,FALSE)=0),0,IF(VLOOKUP($A177,Min_pix_val_per_plot!$H$3:$M$299,2,FALSE)&lt;1200,0,1)))</f>
        <v>0</v>
      </c>
      <c r="AB177" s="43">
        <f>IF(AA177=1,($R177-Image_corners!D$3)/Image_corners!D$2,-99)</f>
        <v>-99</v>
      </c>
      <c r="AC177" s="43">
        <f>IF(AA177=1,($S177-Image_corners!D$4)/Image_corners!D$2,-99)</f>
        <v>-99</v>
      </c>
      <c r="AD177" s="43">
        <f>IF(ISNA(VLOOKUP($A177,Min_pix_val_per_plot!$O$3:$T$327,4,FALSE)),0,IF(OR(VLOOKUP($A177,Min_pix_val_per_plot!$O$3:$T$327,4,FALSE)=0,VLOOKUP($A177,Min_pix_val_per_plot!$O$3:$T$327,5,FALSE)=0,VLOOKUP($A177,Min_pix_val_per_plot!$O$3:$T$327,6,FALSE)=0),0,IF(VLOOKUP($A177,Min_pix_val_per_plot!$O$3:$T$327,2,FALSE)&lt;1200,0,1)))</f>
        <v>0</v>
      </c>
      <c r="AE177" s="43">
        <f>IF(AD177=1,($R177-Image_corners!G$3)/Image_corners!G$2,-99)</f>
        <v>-99</v>
      </c>
      <c r="AF177" s="43">
        <f>IF(AD177=1,($S177-Image_corners!G$4)/Image_corners!G$2,-99)</f>
        <v>-99</v>
      </c>
      <c r="AG177" s="43">
        <f>IF(ISNA(VLOOKUP($A177,Min_pix_val_per_plot!$V$3:$AA$335,4,FALSE)),0,IF(OR(VLOOKUP($A177,Min_pix_val_per_plot!$V$3:$AA$335,4,FALSE)=0,VLOOKUP($A177,Min_pix_val_per_plot!$V$3:$AA$335,5,FALSE)=0,VLOOKUP($A177,Min_pix_val_per_plot!$V$3:$AA$335,6,FALSE)=0),0,IF(VLOOKUP($A177,Min_pix_val_per_plot!$V$3:$AA$335,2,FALSE)&lt;1200,0,1)))</f>
        <v>1</v>
      </c>
      <c r="AH177" s="43">
        <f>IF(AG177=1,($R177-Image_corners!J$3)/Image_corners!J$2,-99)</f>
        <v>2689.9557360558538</v>
      </c>
      <c r="AI177" s="43">
        <f>IF(AG177=1,($S177-Image_corners!J$4)/Image_corners!J$2,-99)</f>
        <v>-2413.8942339196801</v>
      </c>
      <c r="AJ177" s="43">
        <f>IF(ISNA(VLOOKUP($A177,Min_pix_val_per_plot!$AC$3:$AH$345,4,FALSE)),0,IF(OR(VLOOKUP($A177,Min_pix_val_per_plot!$AC$3:$AH$345,4,FALSE)=0,VLOOKUP($A177,Min_pix_val_per_plot!$AC$3:$AH$345,5,FALSE)=0,VLOOKUP($A177,Min_pix_val_per_plot!$AC$3:$AH$345,6,FALSE)=0),0,IF(VLOOKUP($A177,Min_pix_val_per_plot!$AC$3:$AH$345,2,FALSE)&lt;1200,0,1)))</f>
        <v>0</v>
      </c>
      <c r="AK177" s="43">
        <f>IF(AJ177=1,($R177-Image_corners!M$3)/Image_corners!M$2,-99)</f>
        <v>-99</v>
      </c>
      <c r="AL177" s="43">
        <f>IF(AJ177=1,($S177-Image_corners!M$4)/Image_corners!M$2,-99)</f>
        <v>-99</v>
      </c>
      <c r="AM177" s="43">
        <f>IF(ISNA(VLOOKUP($A177,Min_pix_val_per_plot!$AJ$3:$AO$325,4,FALSE)),0,IF(OR(VLOOKUP($A177,Min_pix_val_per_plot!$AJ$3:$AO$325,4,FALSE)=0,VLOOKUP($A177,Min_pix_val_per_plot!$AJ$3:$AO$325,5,FALSE)=0,VLOOKUP($A177,Min_pix_val_per_plot!$AJ$3:$AO$325,6,FALSE)=0),0,IF(VLOOKUP($A177,Min_pix_val_per_plot!$AJ$3:$AO$325,2,FALSE)&lt;1200,0,1)))</f>
        <v>0</v>
      </c>
      <c r="AN177" s="43">
        <f>IF(AM177=1,($R177-Image_corners!P$3)/Image_corners!P$2,-99)</f>
        <v>-99</v>
      </c>
      <c r="AO177" s="43">
        <f>IF(AM177=1,($S177-Image_corners!P$4)/Image_corners!P$2,-99)</f>
        <v>-99</v>
      </c>
      <c r="AP177" s="43">
        <f>IF(ISNA(VLOOKUP($A177,Min_pix_val_per_plot!$AQ$3:$AV$386,4,FALSE)),0,IF(OR(VLOOKUP($A177,Min_pix_val_per_plot!$AQ$3:$AV$386,4,FALSE)=0,VLOOKUP($A177,Min_pix_val_per_plot!$AQ$3:$AV$386,5,FALSE)=0,VLOOKUP($A177,Min_pix_val_per_plot!$AQ$3:$AV$386,6,FALSE)=0),0,IF(VLOOKUP($A177,Min_pix_val_per_plot!$AQ$3:$AV$386,2,FALSE)&lt;1200,0,1)))</f>
        <v>0</v>
      </c>
      <c r="AQ177" s="43">
        <f>IF(AP177=1,($R177-Image_corners!S$3)/Image_corners!S$2,-99)</f>
        <v>-99</v>
      </c>
      <c r="AR177" s="43">
        <f>IF(AP177=1,($S177-Image_corners!S$4)/Image_corners!S$2,-99)</f>
        <v>-99</v>
      </c>
      <c r="AS177" s="43">
        <f>IF(ISNA(VLOOKUP($A177,Min_pix_val_per_plot!$AX$3:$BC$331,4,FALSE)),0,IF(OR(VLOOKUP($A177,Min_pix_val_per_plot!$AX$3:$BC$331,4,FALSE)=0,VLOOKUP($A177,Min_pix_val_per_plot!$AX$3:$BC$331,5,FALSE)=0,VLOOKUP($A177,Min_pix_val_per_plot!$AX$3:$BC$331,6,FALSE)=0),0,IF(VLOOKUP($A177,Min_pix_val_per_plot!$AX$3:$BC$331,2,FALSE)&lt;1200,0,1)))</f>
        <v>0</v>
      </c>
      <c r="AT177" s="43">
        <f>IF(AS177=1,($R177-Image_corners!V$3)/Image_corners!V$2,-99)</f>
        <v>-99</v>
      </c>
      <c r="AU177" s="43">
        <f>IF(AS177=1,($S177-Image_corners!V$4)/Image_corners!V$2,-99)</f>
        <v>-99</v>
      </c>
      <c r="AV177" s="43">
        <f>IF(ISNA(VLOOKUP($A177,Min_pix_val_per_plot!$BE$3:$BJ$296,4,FALSE)),0,IF(OR(VLOOKUP($A177,Min_pix_val_per_plot!$BE$3:$BJ$296,4,FALSE)=0,VLOOKUP($A177,Min_pix_val_per_plot!$BE$3:$BJ$296,5,FALSE)=0,VLOOKUP($A177,Min_pix_val_per_plot!$BE$3:$BJ$296,6,FALSE)=0),0,IF(VLOOKUP($A177,Min_pix_val_per_plot!$BE$3:$BJ$296,2,FALSE)&lt;1200,0,1)))</f>
        <v>0</v>
      </c>
      <c r="AW177" s="43">
        <f>IF(AV177=1,($R177-Image_corners!Y$3)/Image_corners!Y$2,-99)</f>
        <v>-99</v>
      </c>
      <c r="AX177" s="43">
        <f>IF(AV177=1,($S177-Image_corners!Y$4)/Image_corners!Y$2,-99)</f>
        <v>-99</v>
      </c>
      <c r="AY177" s="43">
        <f>IF(ISNA(VLOOKUP($A177,Min_pix_val_per_plot!$BL$3:$BQ$59,4,FALSE)),0,IF(OR(VLOOKUP($A177,Min_pix_val_per_plot!$BL$3:$BQ$59,4,FALSE)=0,VLOOKUP($A177,Min_pix_val_per_plot!$BL$3:$BQ$59,5,FALSE)=0,VLOOKUP($A177,Min_pix_val_per_plot!$BL$3:$BQ$59,6,FALSE)=0),0,IF(VLOOKUP($A177,Min_pix_val_per_plot!$BL$3:$BQ$59,2,FALSE)&lt;1200,0,1)))</f>
        <v>1</v>
      </c>
      <c r="AZ177" s="43">
        <f>IF(AY177=1,($R177-Image_corners!AB$3)/Image_corners!AB$2,-99)</f>
        <v>1462.926226759834</v>
      </c>
      <c r="BA177" s="43">
        <f>IF(AY177=1,($S177-Image_corners!AB$4)/Image_corners!AB$2,-99)</f>
        <v>-2106.4903898661337</v>
      </c>
      <c r="BB177" s="43">
        <f>IF(ISNA(VLOOKUP($A177,Min_pix_val_per_plot!$BS$3:$BX$82,4,FALSE)),0,IF(OR(VLOOKUP($A177,Min_pix_val_per_plot!$BS$3:$BX$82,4,FALSE)=0,VLOOKUP($A177,Min_pix_val_per_plot!$BS$3:$BX$82,5,FALSE)=0,VLOOKUP($A177,Min_pix_val_per_plot!$BS$3:$BX$82,6,FALSE)=0),0,IF(VLOOKUP($A177,Min_pix_val_per_plot!$BS$3:$BX$82,2,FALSE)&lt;1200,0,1)))</f>
        <v>0</v>
      </c>
      <c r="BC177" s="43">
        <f>IF(BB177=1,($R177-Image_corners!AE$3)/Image_corners!AE$2,-99)</f>
        <v>-99</v>
      </c>
      <c r="BD177" s="43">
        <f>IF(BB177=1,($S177-Image_corners!AE$4)/Image_corners!AE$2,-99)</f>
        <v>-99</v>
      </c>
      <c r="BE177" s="43">
        <f>IF(ISNA(VLOOKUP($A177,Min_pix_val_per_plot!$BZ$3:$CE$66,4,FALSE)),0,IF(OR(VLOOKUP($A177,Min_pix_val_per_plot!$BZ$3:$CE$66,4,FALSE)=0,VLOOKUP($A177,Min_pix_val_per_plot!$BZ$3:$CE$66,5,FALSE)=0,VLOOKUP($A177,Min_pix_val_per_plot!$BZ$3:$CE$66,6,FALSE)=0),0,IF(VLOOKUP($A177,Min_pix_val_per_plot!$BZ$3:$CE$66,2,FALSE)&lt;1200,0,1)))</f>
        <v>0</v>
      </c>
      <c r="BF177" s="43">
        <f>IF(BE177=1,($R177-Image_corners!AH$3)/Image_corners!AH$2,-99)</f>
        <v>-99</v>
      </c>
      <c r="BG177" s="43">
        <f>IF(BE177=1,($S177-Image_corners!AH$4)/Image_corners!AH$2,-99)</f>
        <v>-99</v>
      </c>
    </row>
    <row r="178" spans="1:59">
      <c r="A178" s="36">
        <v>174</v>
      </c>
      <c r="B178" s="36">
        <v>2515477.2209999999</v>
      </c>
      <c r="C178" s="36">
        <v>6860266.7350000003</v>
      </c>
      <c r="D178" s="36">
        <v>194.3941591</v>
      </c>
      <c r="E178" s="36">
        <v>1</v>
      </c>
      <c r="F178" s="36">
        <v>0</v>
      </c>
      <c r="G178" s="36">
        <v>3</v>
      </c>
      <c r="H178" s="39">
        <v>498</v>
      </c>
      <c r="I178" s="39">
        <v>0.24497991967871499</v>
      </c>
      <c r="J178" s="39">
        <v>14.0039996337891</v>
      </c>
      <c r="K178" s="39">
        <v>8.6946902222329197</v>
      </c>
      <c r="L178" s="39">
        <v>11.3755015563965</v>
      </c>
      <c r="M178" s="39">
        <v>4538</v>
      </c>
      <c r="N178" s="39">
        <v>0.27699427060379</v>
      </c>
      <c r="O178" s="39">
        <v>13.2690142822266</v>
      </c>
      <c r="P178" s="39">
        <v>7.6418624116153104</v>
      </c>
      <c r="Q178" s="39">
        <v>10.4330004882813</v>
      </c>
      <c r="R178" s="41">
        <f t="shared" si="12"/>
        <v>357412.18834363797</v>
      </c>
      <c r="S178" s="41">
        <f t="shared" si="13"/>
        <v>6860321.0185071696</v>
      </c>
      <c r="T178" s="41">
        <f t="shared" si="14"/>
        <v>0.94250106811520062</v>
      </c>
      <c r="U178" s="41">
        <f t="shared" si="15"/>
        <v>-3.2014350925075014E-2</v>
      </c>
      <c r="V178" s="41">
        <f t="shared" si="16"/>
        <v>1</v>
      </c>
      <c r="W178" s="41">
        <f t="shared" si="17"/>
        <v>1</v>
      </c>
      <c r="X178" s="43">
        <f>IF(ISNA(VLOOKUP($A178,Min_pix_val_per_plot!$A$3:$F$241,4,FALSE)),0,IF(OR(VLOOKUP($A178,Min_pix_val_per_plot!$A$3:$F$241,4,FALSE)=0,VLOOKUP($A178,Min_pix_val_per_plot!$A$3:$F$241,5,FALSE)=0,VLOOKUP($A178,Min_pix_val_per_plot!$A$3:$F$241,6,FALSE)=0),0,IF(VLOOKUP($A178,Min_pix_val_per_plot!$A$3:$F$241,2,FALSE)&lt;1200,0,1)))</f>
        <v>0</v>
      </c>
      <c r="Y178" s="43">
        <f>IF(X178=1,($R178-Image_corners!A$3)/Image_corners!A$2,-99)</f>
        <v>-99</v>
      </c>
      <c r="Z178" s="43">
        <f>IF(X178=1,($S178-Image_corners!A$4)/Image_corners!A$2,-99)</f>
        <v>-99</v>
      </c>
      <c r="AA178" s="43">
        <f>IF(ISNA(VLOOKUP($A178,Min_pix_val_per_plot!$H$3:$M$299,4,FALSE)),0,IF(OR(VLOOKUP($A178,Min_pix_val_per_plot!$H$3:$M$299,4,FALSE)=0,VLOOKUP($A178,Min_pix_val_per_plot!$H$3:$M$299,5,FALSE)=0,VLOOKUP($A178,Min_pix_val_per_plot!$H$3:$M$299,6,FALSE)=0),0,IF(VLOOKUP($A178,Min_pix_val_per_plot!$H$3:$M$299,2,FALSE)&lt;1200,0,1)))</f>
        <v>0</v>
      </c>
      <c r="AB178" s="43">
        <f>IF(AA178=1,($R178-Image_corners!D$3)/Image_corners!D$2,-99)</f>
        <v>-99</v>
      </c>
      <c r="AC178" s="43">
        <f>IF(AA178=1,($S178-Image_corners!D$4)/Image_corners!D$2,-99)</f>
        <v>-99</v>
      </c>
      <c r="AD178" s="43">
        <f>IF(ISNA(VLOOKUP($A178,Min_pix_val_per_plot!$O$3:$T$327,4,FALSE)),0,IF(OR(VLOOKUP($A178,Min_pix_val_per_plot!$O$3:$T$327,4,FALSE)=0,VLOOKUP($A178,Min_pix_val_per_plot!$O$3:$T$327,5,FALSE)=0,VLOOKUP($A178,Min_pix_val_per_plot!$O$3:$T$327,6,FALSE)=0),0,IF(VLOOKUP($A178,Min_pix_val_per_plot!$O$3:$T$327,2,FALSE)&lt;1200,0,1)))</f>
        <v>0</v>
      </c>
      <c r="AE178" s="43">
        <f>IF(AD178=1,($R178-Image_corners!G$3)/Image_corners!G$2,-99)</f>
        <v>-99</v>
      </c>
      <c r="AF178" s="43">
        <f>IF(AD178=1,($S178-Image_corners!G$4)/Image_corners!G$2,-99)</f>
        <v>-99</v>
      </c>
      <c r="AG178" s="43">
        <f>IF(ISNA(VLOOKUP($A178,Min_pix_val_per_plot!$V$3:$AA$335,4,FALSE)),0,IF(OR(VLOOKUP($A178,Min_pix_val_per_plot!$V$3:$AA$335,4,FALSE)=0,VLOOKUP($A178,Min_pix_val_per_plot!$V$3:$AA$335,5,FALSE)=0,VLOOKUP($A178,Min_pix_val_per_plot!$V$3:$AA$335,6,FALSE)=0),0,IF(VLOOKUP($A178,Min_pix_val_per_plot!$V$3:$AA$335,2,FALSE)&lt;1200,0,1)))</f>
        <v>0</v>
      </c>
      <c r="AH178" s="43">
        <f>IF(AG178=1,($R178-Image_corners!J$3)/Image_corners!J$2,-99)</f>
        <v>-99</v>
      </c>
      <c r="AI178" s="43">
        <f>IF(AG178=1,($S178-Image_corners!J$4)/Image_corners!J$2,-99)</f>
        <v>-99</v>
      </c>
      <c r="AJ178" s="43">
        <f>IF(ISNA(VLOOKUP($A178,Min_pix_val_per_plot!$AC$3:$AH$345,4,FALSE)),0,IF(OR(VLOOKUP($A178,Min_pix_val_per_plot!$AC$3:$AH$345,4,FALSE)=0,VLOOKUP($A178,Min_pix_val_per_plot!$AC$3:$AH$345,5,FALSE)=0,VLOOKUP($A178,Min_pix_val_per_plot!$AC$3:$AH$345,6,FALSE)=0),0,IF(VLOOKUP($A178,Min_pix_val_per_plot!$AC$3:$AH$345,2,FALSE)&lt;1200,0,1)))</f>
        <v>1</v>
      </c>
      <c r="AK178" s="43">
        <f>IF(AJ178=1,($R178-Image_corners!M$3)/Image_corners!M$2,-99)</f>
        <v>2814.8766872759443</v>
      </c>
      <c r="AL178" s="43">
        <f>IF(AJ178=1,($S178-Image_corners!M$4)/Image_corners!M$2,-99)</f>
        <v>-1888.4629856608808</v>
      </c>
      <c r="AM178" s="43">
        <f>IF(ISNA(VLOOKUP($A178,Min_pix_val_per_plot!$AJ$3:$AO$325,4,FALSE)),0,IF(OR(VLOOKUP($A178,Min_pix_val_per_plot!$AJ$3:$AO$325,4,FALSE)=0,VLOOKUP($A178,Min_pix_val_per_plot!$AJ$3:$AO$325,5,FALSE)=0,VLOOKUP($A178,Min_pix_val_per_plot!$AJ$3:$AO$325,6,FALSE)=0),0,IF(VLOOKUP($A178,Min_pix_val_per_plot!$AJ$3:$AO$325,2,FALSE)&lt;1200,0,1)))</f>
        <v>1</v>
      </c>
      <c r="AN178" s="43">
        <f>IF(AM178=1,($R178-Image_corners!P$3)/Image_corners!P$2,-99)</f>
        <v>2814.8766872759443</v>
      </c>
      <c r="AO178" s="43">
        <f>IF(AM178=1,($S178-Image_corners!P$4)/Image_corners!P$2,-99)</f>
        <v>-1790.4629856608808</v>
      </c>
      <c r="AP178" s="43">
        <f>IF(ISNA(VLOOKUP($A178,Min_pix_val_per_plot!$AQ$3:$AV$386,4,FALSE)),0,IF(OR(VLOOKUP($A178,Min_pix_val_per_plot!$AQ$3:$AV$386,4,FALSE)=0,VLOOKUP($A178,Min_pix_val_per_plot!$AQ$3:$AV$386,5,FALSE)=0,VLOOKUP($A178,Min_pix_val_per_plot!$AQ$3:$AV$386,6,FALSE)=0),0,IF(VLOOKUP($A178,Min_pix_val_per_plot!$AQ$3:$AV$386,2,FALSE)&lt;1200,0,1)))</f>
        <v>1</v>
      </c>
      <c r="AQ178" s="43">
        <f>IF(AP178=1,($R178-Image_corners!S$3)/Image_corners!S$2,-99)</f>
        <v>2814.8766872759443</v>
      </c>
      <c r="AR178" s="43">
        <f>IF(AP178=1,($S178-Image_corners!S$4)/Image_corners!S$2,-99)</f>
        <v>-3416.4629856608808</v>
      </c>
      <c r="AS178" s="43">
        <f>IF(ISNA(VLOOKUP($A178,Min_pix_val_per_plot!$AX$3:$BC$331,4,FALSE)),0,IF(OR(VLOOKUP($A178,Min_pix_val_per_plot!$AX$3:$BC$331,4,FALSE)=0,VLOOKUP($A178,Min_pix_val_per_plot!$AX$3:$BC$331,5,FALSE)=0,VLOOKUP($A178,Min_pix_val_per_plot!$AX$3:$BC$331,6,FALSE)=0),0,IF(VLOOKUP($A178,Min_pix_val_per_plot!$AX$3:$BC$331,2,FALSE)&lt;1200,0,1)))</f>
        <v>0</v>
      </c>
      <c r="AT178" s="43">
        <f>IF(AS178=1,($R178-Image_corners!V$3)/Image_corners!V$2,-99)</f>
        <v>-99</v>
      </c>
      <c r="AU178" s="43">
        <f>IF(AS178=1,($S178-Image_corners!V$4)/Image_corners!V$2,-99)</f>
        <v>-99</v>
      </c>
      <c r="AV178" s="43">
        <f>IF(ISNA(VLOOKUP($A178,Min_pix_val_per_plot!$BE$3:$BJ$296,4,FALSE)),0,IF(OR(VLOOKUP($A178,Min_pix_val_per_plot!$BE$3:$BJ$296,4,FALSE)=0,VLOOKUP($A178,Min_pix_val_per_plot!$BE$3:$BJ$296,5,FALSE)=0,VLOOKUP($A178,Min_pix_val_per_plot!$BE$3:$BJ$296,6,FALSE)=0),0,IF(VLOOKUP($A178,Min_pix_val_per_plot!$BE$3:$BJ$296,2,FALSE)&lt;1200,0,1)))</f>
        <v>0</v>
      </c>
      <c r="AW178" s="43">
        <f>IF(AV178=1,($R178-Image_corners!Y$3)/Image_corners!Y$2,-99)</f>
        <v>-99</v>
      </c>
      <c r="AX178" s="43">
        <f>IF(AV178=1,($S178-Image_corners!Y$4)/Image_corners!Y$2,-99)</f>
        <v>-99</v>
      </c>
      <c r="AY178" s="43">
        <f>IF(ISNA(VLOOKUP($A178,Min_pix_val_per_plot!$BL$3:$BQ$59,4,FALSE)),0,IF(OR(VLOOKUP($A178,Min_pix_val_per_plot!$BL$3:$BQ$59,4,FALSE)=0,VLOOKUP($A178,Min_pix_val_per_plot!$BL$3:$BQ$59,5,FALSE)=0,VLOOKUP($A178,Min_pix_val_per_plot!$BL$3:$BQ$59,6,FALSE)=0),0,IF(VLOOKUP($A178,Min_pix_val_per_plot!$BL$3:$BQ$59,2,FALSE)&lt;1200,0,1)))</f>
        <v>1</v>
      </c>
      <c r="AZ178" s="43">
        <f>IF(AY178=1,($R178-Image_corners!AB$3)/Image_corners!AB$2,-99)</f>
        <v>1671.1278121266514</v>
      </c>
      <c r="BA178" s="43">
        <f>IF(AY178=1,($S178-Image_corners!AB$4)/Image_corners!AB$2,-99)</f>
        <v>-304.10497610146803</v>
      </c>
      <c r="BB178" s="43">
        <f>IF(ISNA(VLOOKUP($A178,Min_pix_val_per_plot!$BS$3:$BX$82,4,FALSE)),0,IF(OR(VLOOKUP($A178,Min_pix_val_per_plot!$BS$3:$BX$82,4,FALSE)=0,VLOOKUP($A178,Min_pix_val_per_plot!$BS$3:$BX$82,5,FALSE)=0,VLOOKUP($A178,Min_pix_val_per_plot!$BS$3:$BX$82,6,FALSE)=0),0,IF(VLOOKUP($A178,Min_pix_val_per_plot!$BS$3:$BX$82,2,FALSE)&lt;1200,0,1)))</f>
        <v>0</v>
      </c>
      <c r="BC178" s="43">
        <f>IF(BB178=1,($R178-Image_corners!AE$3)/Image_corners!AE$2,-99)</f>
        <v>-99</v>
      </c>
      <c r="BD178" s="43">
        <f>IF(BB178=1,($S178-Image_corners!AE$4)/Image_corners!AE$2,-99)</f>
        <v>-99</v>
      </c>
      <c r="BE178" s="43">
        <f>IF(ISNA(VLOOKUP($A178,Min_pix_val_per_plot!$BZ$3:$CE$66,4,FALSE)),0,IF(OR(VLOOKUP($A178,Min_pix_val_per_plot!$BZ$3:$CE$66,4,FALSE)=0,VLOOKUP($A178,Min_pix_val_per_plot!$BZ$3:$CE$66,5,FALSE)=0,VLOOKUP($A178,Min_pix_val_per_plot!$BZ$3:$CE$66,6,FALSE)=0),0,IF(VLOOKUP($A178,Min_pix_val_per_plot!$BZ$3:$CE$66,2,FALSE)&lt;1200,0,1)))</f>
        <v>0</v>
      </c>
      <c r="BF178" s="43">
        <f>IF(BE178=1,($R178-Image_corners!AH$3)/Image_corners!AH$2,-99)</f>
        <v>-99</v>
      </c>
      <c r="BG178" s="43">
        <f>IF(BE178=1,($S178-Image_corners!AH$4)/Image_corners!AH$2,-99)</f>
        <v>-99</v>
      </c>
    </row>
    <row r="179" spans="1:59">
      <c r="A179" s="36">
        <v>175</v>
      </c>
      <c r="B179" s="36">
        <v>2515417.3730000001</v>
      </c>
      <c r="C179" s="36">
        <v>6860365.9519999996</v>
      </c>
      <c r="D179" s="36">
        <v>202.60241400000001</v>
      </c>
      <c r="E179" s="36">
        <v>3</v>
      </c>
      <c r="F179" s="36">
        <v>1</v>
      </c>
      <c r="G179" s="36">
        <v>2</v>
      </c>
      <c r="H179" s="39">
        <v>481</v>
      </c>
      <c r="I179" s="39">
        <v>0.114345114345114</v>
      </c>
      <c r="J179" s="39">
        <v>20.766008300781301</v>
      </c>
      <c r="K179" s="39">
        <v>11.1427465848968</v>
      </c>
      <c r="L179" s="39">
        <v>17.946000976562502</v>
      </c>
      <c r="M179" s="39">
        <v>4293</v>
      </c>
      <c r="N179" s="39">
        <v>0.185651059864896</v>
      </c>
      <c r="O179" s="39">
        <v>20.462999267578098</v>
      </c>
      <c r="P179" s="39">
        <v>10.200471566067201</v>
      </c>
      <c r="Q179" s="39">
        <v>16.969747467041</v>
      </c>
      <c r="R179" s="41">
        <f t="shared" si="12"/>
        <v>357356.98998662317</v>
      </c>
      <c r="S179" s="41">
        <f t="shared" si="13"/>
        <v>6860422.8752614893</v>
      </c>
      <c r="T179" s="41">
        <f t="shared" si="14"/>
        <v>0.97625350952150214</v>
      </c>
      <c r="U179" s="41">
        <f t="shared" si="15"/>
        <v>-7.1305945519781991E-2</v>
      </c>
      <c r="V179" s="41">
        <f t="shared" si="16"/>
        <v>1</v>
      </c>
      <c r="W179" s="41">
        <f t="shared" si="17"/>
        <v>1</v>
      </c>
      <c r="X179" s="43">
        <f>IF(ISNA(VLOOKUP($A179,Min_pix_val_per_plot!$A$3:$F$241,4,FALSE)),0,IF(OR(VLOOKUP($A179,Min_pix_val_per_plot!$A$3:$F$241,4,FALSE)=0,VLOOKUP($A179,Min_pix_val_per_plot!$A$3:$F$241,5,FALSE)=0,VLOOKUP($A179,Min_pix_val_per_plot!$A$3:$F$241,6,FALSE)=0),0,IF(VLOOKUP($A179,Min_pix_val_per_plot!$A$3:$F$241,2,FALSE)&lt;1200,0,1)))</f>
        <v>0</v>
      </c>
      <c r="Y179" s="43">
        <f>IF(X179=1,($R179-Image_corners!A$3)/Image_corners!A$2,-99)</f>
        <v>-99</v>
      </c>
      <c r="Z179" s="43">
        <f>IF(X179=1,($S179-Image_corners!A$4)/Image_corners!A$2,-99)</f>
        <v>-99</v>
      </c>
      <c r="AA179" s="43">
        <f>IF(ISNA(VLOOKUP($A179,Min_pix_val_per_plot!$H$3:$M$299,4,FALSE)),0,IF(OR(VLOOKUP($A179,Min_pix_val_per_plot!$H$3:$M$299,4,FALSE)=0,VLOOKUP($A179,Min_pix_val_per_plot!$H$3:$M$299,5,FALSE)=0,VLOOKUP($A179,Min_pix_val_per_plot!$H$3:$M$299,6,FALSE)=0),0,IF(VLOOKUP($A179,Min_pix_val_per_plot!$H$3:$M$299,2,FALSE)&lt;1200,0,1)))</f>
        <v>0</v>
      </c>
      <c r="AB179" s="43">
        <f>IF(AA179=1,($R179-Image_corners!D$3)/Image_corners!D$2,-99)</f>
        <v>-99</v>
      </c>
      <c r="AC179" s="43">
        <f>IF(AA179=1,($S179-Image_corners!D$4)/Image_corners!D$2,-99)</f>
        <v>-99</v>
      </c>
      <c r="AD179" s="43">
        <f>IF(ISNA(VLOOKUP($A179,Min_pix_val_per_plot!$O$3:$T$327,4,FALSE)),0,IF(OR(VLOOKUP($A179,Min_pix_val_per_plot!$O$3:$T$327,4,FALSE)=0,VLOOKUP($A179,Min_pix_val_per_plot!$O$3:$T$327,5,FALSE)=0,VLOOKUP($A179,Min_pix_val_per_plot!$O$3:$T$327,6,FALSE)=0),0,IF(VLOOKUP($A179,Min_pix_val_per_plot!$O$3:$T$327,2,FALSE)&lt;1200,0,1)))</f>
        <v>0</v>
      </c>
      <c r="AE179" s="43">
        <f>IF(AD179=1,($R179-Image_corners!G$3)/Image_corners!G$2,-99)</f>
        <v>-99</v>
      </c>
      <c r="AF179" s="43">
        <f>IF(AD179=1,($S179-Image_corners!G$4)/Image_corners!G$2,-99)</f>
        <v>-99</v>
      </c>
      <c r="AG179" s="43">
        <f>IF(ISNA(VLOOKUP($A179,Min_pix_val_per_plot!$V$3:$AA$335,4,FALSE)),0,IF(OR(VLOOKUP($A179,Min_pix_val_per_plot!$V$3:$AA$335,4,FALSE)=0,VLOOKUP($A179,Min_pix_val_per_plot!$V$3:$AA$335,5,FALSE)=0,VLOOKUP($A179,Min_pix_val_per_plot!$V$3:$AA$335,6,FALSE)=0),0,IF(VLOOKUP($A179,Min_pix_val_per_plot!$V$3:$AA$335,2,FALSE)&lt;1200,0,1)))</f>
        <v>0</v>
      </c>
      <c r="AH179" s="43">
        <f>IF(AG179=1,($R179-Image_corners!J$3)/Image_corners!J$2,-99)</f>
        <v>-99</v>
      </c>
      <c r="AI179" s="43">
        <f>IF(AG179=1,($S179-Image_corners!J$4)/Image_corners!J$2,-99)</f>
        <v>-99</v>
      </c>
      <c r="AJ179" s="43">
        <f>IF(ISNA(VLOOKUP($A179,Min_pix_val_per_plot!$AC$3:$AH$345,4,FALSE)),0,IF(OR(VLOOKUP($A179,Min_pix_val_per_plot!$AC$3:$AH$345,4,FALSE)=0,VLOOKUP($A179,Min_pix_val_per_plot!$AC$3:$AH$345,5,FALSE)=0,VLOOKUP($A179,Min_pix_val_per_plot!$AC$3:$AH$345,6,FALSE)=0),0,IF(VLOOKUP($A179,Min_pix_val_per_plot!$AC$3:$AH$345,2,FALSE)&lt;1200,0,1)))</f>
        <v>0</v>
      </c>
      <c r="AK179" s="43">
        <f>IF(AJ179=1,($R179-Image_corners!M$3)/Image_corners!M$2,-99)</f>
        <v>-99</v>
      </c>
      <c r="AL179" s="43">
        <f>IF(AJ179=1,($S179-Image_corners!M$4)/Image_corners!M$2,-99)</f>
        <v>-99</v>
      </c>
      <c r="AM179" s="43">
        <f>IF(ISNA(VLOOKUP($A179,Min_pix_val_per_plot!$AJ$3:$AO$325,4,FALSE)),0,IF(OR(VLOOKUP($A179,Min_pix_val_per_plot!$AJ$3:$AO$325,4,FALSE)=0,VLOOKUP($A179,Min_pix_val_per_plot!$AJ$3:$AO$325,5,FALSE)=0,VLOOKUP($A179,Min_pix_val_per_plot!$AJ$3:$AO$325,6,FALSE)=0),0,IF(VLOOKUP($A179,Min_pix_val_per_plot!$AJ$3:$AO$325,2,FALSE)&lt;1200,0,1)))</f>
        <v>1</v>
      </c>
      <c r="AN179" s="43">
        <f>IF(AM179=1,($R179-Image_corners!P$3)/Image_corners!P$2,-99)</f>
        <v>2704.4799732463434</v>
      </c>
      <c r="AO179" s="43">
        <f>IF(AM179=1,($S179-Image_corners!P$4)/Image_corners!P$2,-99)</f>
        <v>-1586.7494770213962</v>
      </c>
      <c r="AP179" s="43">
        <f>IF(ISNA(VLOOKUP($A179,Min_pix_val_per_plot!$AQ$3:$AV$386,4,FALSE)),0,IF(OR(VLOOKUP($A179,Min_pix_val_per_plot!$AQ$3:$AV$386,4,FALSE)=0,VLOOKUP($A179,Min_pix_val_per_plot!$AQ$3:$AV$386,5,FALSE)=0,VLOOKUP($A179,Min_pix_val_per_plot!$AQ$3:$AV$386,6,FALSE)=0),0,IF(VLOOKUP($A179,Min_pix_val_per_plot!$AQ$3:$AV$386,2,FALSE)&lt;1200,0,1)))</f>
        <v>1</v>
      </c>
      <c r="AQ179" s="43">
        <f>IF(AP179=1,($R179-Image_corners!S$3)/Image_corners!S$2,-99)</f>
        <v>2704.4799732463434</v>
      </c>
      <c r="AR179" s="43">
        <f>IF(AP179=1,($S179-Image_corners!S$4)/Image_corners!S$2,-99)</f>
        <v>-3212.7494770213962</v>
      </c>
      <c r="AS179" s="43">
        <f>IF(ISNA(VLOOKUP($A179,Min_pix_val_per_plot!$AX$3:$BC$331,4,FALSE)),0,IF(OR(VLOOKUP($A179,Min_pix_val_per_plot!$AX$3:$BC$331,4,FALSE)=0,VLOOKUP($A179,Min_pix_val_per_plot!$AX$3:$BC$331,5,FALSE)=0,VLOOKUP($A179,Min_pix_val_per_plot!$AX$3:$BC$331,6,FALSE)=0),0,IF(VLOOKUP($A179,Min_pix_val_per_plot!$AX$3:$BC$331,2,FALSE)&lt;1200,0,1)))</f>
        <v>0</v>
      </c>
      <c r="AT179" s="43">
        <f>IF(AS179=1,($R179-Image_corners!V$3)/Image_corners!V$2,-99)</f>
        <v>-99</v>
      </c>
      <c r="AU179" s="43">
        <f>IF(AS179=1,($S179-Image_corners!V$4)/Image_corners!V$2,-99)</f>
        <v>-99</v>
      </c>
      <c r="AV179" s="43">
        <f>IF(ISNA(VLOOKUP($A179,Min_pix_val_per_plot!$BE$3:$BJ$296,4,FALSE)),0,IF(OR(VLOOKUP($A179,Min_pix_val_per_plot!$BE$3:$BJ$296,4,FALSE)=0,VLOOKUP($A179,Min_pix_val_per_plot!$BE$3:$BJ$296,5,FALSE)=0,VLOOKUP($A179,Min_pix_val_per_plot!$BE$3:$BJ$296,6,FALSE)=0),0,IF(VLOOKUP($A179,Min_pix_val_per_plot!$BE$3:$BJ$296,2,FALSE)&lt;1200,0,1)))</f>
        <v>0</v>
      </c>
      <c r="AW179" s="43">
        <f>IF(AV179=1,($R179-Image_corners!Y$3)/Image_corners!Y$2,-99)</f>
        <v>-99</v>
      </c>
      <c r="AX179" s="43">
        <f>IF(AV179=1,($S179-Image_corners!Y$4)/Image_corners!Y$2,-99)</f>
        <v>-99</v>
      </c>
      <c r="AY179" s="43">
        <f>IF(ISNA(VLOOKUP($A179,Min_pix_val_per_plot!$BL$3:$BQ$59,4,FALSE)),0,IF(OR(VLOOKUP($A179,Min_pix_val_per_plot!$BL$3:$BQ$59,4,FALSE)=0,VLOOKUP($A179,Min_pix_val_per_plot!$BL$3:$BQ$59,5,FALSE)=0,VLOOKUP($A179,Min_pix_val_per_plot!$BL$3:$BQ$59,6,FALSE)=0),0,IF(VLOOKUP($A179,Min_pix_val_per_plot!$BL$3:$BQ$59,2,FALSE)&lt;1200,0,1)))</f>
        <v>0</v>
      </c>
      <c r="AZ179" s="43">
        <f>IF(AY179=1,($R179-Image_corners!AB$3)/Image_corners!AB$2,-99)</f>
        <v>-99</v>
      </c>
      <c r="BA179" s="43">
        <f>IF(AY179=1,($S179-Image_corners!AB$4)/Image_corners!AB$2,-99)</f>
        <v>-99</v>
      </c>
      <c r="BB179" s="43">
        <f>IF(ISNA(VLOOKUP($A179,Min_pix_val_per_plot!$BS$3:$BX$82,4,FALSE)),0,IF(OR(VLOOKUP($A179,Min_pix_val_per_plot!$BS$3:$BX$82,4,FALSE)=0,VLOOKUP($A179,Min_pix_val_per_plot!$BS$3:$BX$82,5,FALSE)=0,VLOOKUP($A179,Min_pix_val_per_plot!$BS$3:$BX$82,6,FALSE)=0),0,IF(VLOOKUP($A179,Min_pix_val_per_plot!$BS$3:$BX$82,2,FALSE)&lt;1200,0,1)))</f>
        <v>0</v>
      </c>
      <c r="BC179" s="43">
        <f>IF(BB179=1,($R179-Image_corners!AE$3)/Image_corners!AE$2,-99)</f>
        <v>-99</v>
      </c>
      <c r="BD179" s="43">
        <f>IF(BB179=1,($S179-Image_corners!AE$4)/Image_corners!AE$2,-99)</f>
        <v>-99</v>
      </c>
      <c r="BE179" s="43">
        <f>IF(ISNA(VLOOKUP($A179,Min_pix_val_per_plot!$BZ$3:$CE$66,4,FALSE)),0,IF(OR(VLOOKUP($A179,Min_pix_val_per_plot!$BZ$3:$CE$66,4,FALSE)=0,VLOOKUP($A179,Min_pix_val_per_plot!$BZ$3:$CE$66,5,FALSE)=0,VLOOKUP($A179,Min_pix_val_per_plot!$BZ$3:$CE$66,6,FALSE)=0),0,IF(VLOOKUP($A179,Min_pix_val_per_plot!$BZ$3:$CE$66,2,FALSE)&lt;1200,0,1)))</f>
        <v>0</v>
      </c>
      <c r="BF179" s="43">
        <f>IF(BE179=1,($R179-Image_corners!AH$3)/Image_corners!AH$2,-99)</f>
        <v>-99</v>
      </c>
      <c r="BG179" s="43">
        <f>IF(BE179=1,($S179-Image_corners!AH$4)/Image_corners!AH$2,-99)</f>
        <v>-99</v>
      </c>
    </row>
    <row r="180" spans="1:59">
      <c r="A180" s="36">
        <v>176</v>
      </c>
      <c r="B180" s="36">
        <v>2515494.1060000001</v>
      </c>
      <c r="C180" s="36">
        <v>6860388.2560000001</v>
      </c>
      <c r="D180" s="36">
        <v>196.30797340000001</v>
      </c>
      <c r="E180" s="36">
        <v>3</v>
      </c>
      <c r="F180" s="36">
        <v>1</v>
      </c>
      <c r="G180" s="36">
        <v>2</v>
      </c>
      <c r="H180" s="39">
        <v>469</v>
      </c>
      <c r="I180" s="39">
        <v>0.27292110874200398</v>
      </c>
      <c r="J180" s="39">
        <v>21.104997558593801</v>
      </c>
      <c r="K180" s="39">
        <v>13.6907806360687</v>
      </c>
      <c r="L180" s="39">
        <v>19.723009033203098</v>
      </c>
      <c r="M180" s="39">
        <v>2515</v>
      </c>
      <c r="N180" s="39">
        <v>0.312922465208748</v>
      </c>
      <c r="O180" s="39">
        <v>20.4330157470703</v>
      </c>
      <c r="P180" s="39">
        <v>12.882703510567</v>
      </c>
      <c r="Q180" s="39">
        <v>18.906856842041002</v>
      </c>
      <c r="R180" s="41">
        <f t="shared" si="12"/>
        <v>357434.65818188485</v>
      </c>
      <c r="S180" s="41">
        <f t="shared" si="13"/>
        <v>6860441.6115965983</v>
      </c>
      <c r="T180" s="41">
        <f t="shared" si="14"/>
        <v>0.81615219116209659</v>
      </c>
      <c r="U180" s="41">
        <f t="shared" si="15"/>
        <v>-4.000135646674402E-2</v>
      </c>
      <c r="V180" s="41">
        <f t="shared" si="16"/>
        <v>1</v>
      </c>
      <c r="W180" s="41">
        <f t="shared" si="17"/>
        <v>1</v>
      </c>
      <c r="X180" s="43">
        <f>IF(ISNA(VLOOKUP($A180,Min_pix_val_per_plot!$A$3:$F$241,4,FALSE)),0,IF(OR(VLOOKUP($A180,Min_pix_val_per_plot!$A$3:$F$241,4,FALSE)=0,VLOOKUP($A180,Min_pix_val_per_plot!$A$3:$F$241,5,FALSE)=0,VLOOKUP($A180,Min_pix_val_per_plot!$A$3:$F$241,6,FALSE)=0),0,IF(VLOOKUP($A180,Min_pix_val_per_plot!$A$3:$F$241,2,FALSE)&lt;1200,0,1)))</f>
        <v>0</v>
      </c>
      <c r="Y180" s="43">
        <f>IF(X180=1,($R180-Image_corners!A$3)/Image_corners!A$2,-99)</f>
        <v>-99</v>
      </c>
      <c r="Z180" s="43">
        <f>IF(X180=1,($S180-Image_corners!A$4)/Image_corners!A$2,-99)</f>
        <v>-99</v>
      </c>
      <c r="AA180" s="43">
        <f>IF(ISNA(VLOOKUP($A180,Min_pix_val_per_plot!$H$3:$M$299,4,FALSE)),0,IF(OR(VLOOKUP($A180,Min_pix_val_per_plot!$H$3:$M$299,4,FALSE)=0,VLOOKUP($A180,Min_pix_val_per_plot!$H$3:$M$299,5,FALSE)=0,VLOOKUP($A180,Min_pix_val_per_plot!$H$3:$M$299,6,FALSE)=0),0,IF(VLOOKUP($A180,Min_pix_val_per_plot!$H$3:$M$299,2,FALSE)&lt;1200,0,1)))</f>
        <v>0</v>
      </c>
      <c r="AB180" s="43">
        <f>IF(AA180=1,($R180-Image_corners!D$3)/Image_corners!D$2,-99)</f>
        <v>-99</v>
      </c>
      <c r="AC180" s="43">
        <f>IF(AA180=1,($S180-Image_corners!D$4)/Image_corners!D$2,-99)</f>
        <v>-99</v>
      </c>
      <c r="AD180" s="43">
        <f>IF(ISNA(VLOOKUP($A180,Min_pix_val_per_plot!$O$3:$T$327,4,FALSE)),0,IF(OR(VLOOKUP($A180,Min_pix_val_per_plot!$O$3:$T$327,4,FALSE)=0,VLOOKUP($A180,Min_pix_val_per_plot!$O$3:$T$327,5,FALSE)=0,VLOOKUP($A180,Min_pix_val_per_plot!$O$3:$T$327,6,FALSE)=0),0,IF(VLOOKUP($A180,Min_pix_val_per_plot!$O$3:$T$327,2,FALSE)&lt;1200,0,1)))</f>
        <v>0</v>
      </c>
      <c r="AE180" s="43">
        <f>IF(AD180=1,($R180-Image_corners!G$3)/Image_corners!G$2,-99)</f>
        <v>-99</v>
      </c>
      <c r="AF180" s="43">
        <f>IF(AD180=1,($S180-Image_corners!G$4)/Image_corners!G$2,-99)</f>
        <v>-99</v>
      </c>
      <c r="AG180" s="43">
        <f>IF(ISNA(VLOOKUP($A180,Min_pix_val_per_plot!$V$3:$AA$335,4,FALSE)),0,IF(OR(VLOOKUP($A180,Min_pix_val_per_plot!$V$3:$AA$335,4,FALSE)=0,VLOOKUP($A180,Min_pix_val_per_plot!$V$3:$AA$335,5,FALSE)=0,VLOOKUP($A180,Min_pix_val_per_plot!$V$3:$AA$335,6,FALSE)=0),0,IF(VLOOKUP($A180,Min_pix_val_per_plot!$V$3:$AA$335,2,FALSE)&lt;1200,0,1)))</f>
        <v>0</v>
      </c>
      <c r="AH180" s="43">
        <f>IF(AG180=1,($R180-Image_corners!J$3)/Image_corners!J$2,-99)</f>
        <v>-99</v>
      </c>
      <c r="AI180" s="43">
        <f>IF(AG180=1,($S180-Image_corners!J$4)/Image_corners!J$2,-99)</f>
        <v>-99</v>
      </c>
      <c r="AJ180" s="43">
        <f>IF(ISNA(VLOOKUP($A180,Min_pix_val_per_plot!$AC$3:$AH$345,4,FALSE)),0,IF(OR(VLOOKUP($A180,Min_pix_val_per_plot!$AC$3:$AH$345,4,FALSE)=0,VLOOKUP($A180,Min_pix_val_per_plot!$AC$3:$AH$345,5,FALSE)=0,VLOOKUP($A180,Min_pix_val_per_plot!$AC$3:$AH$345,6,FALSE)=0),0,IF(VLOOKUP($A180,Min_pix_val_per_plot!$AC$3:$AH$345,2,FALSE)&lt;1200,0,1)))</f>
        <v>0</v>
      </c>
      <c r="AK180" s="43">
        <f>IF(AJ180=1,($R180-Image_corners!M$3)/Image_corners!M$2,-99)</f>
        <v>-99</v>
      </c>
      <c r="AL180" s="43">
        <f>IF(AJ180=1,($S180-Image_corners!M$4)/Image_corners!M$2,-99)</f>
        <v>-99</v>
      </c>
      <c r="AM180" s="43">
        <f>IF(ISNA(VLOOKUP($A180,Min_pix_val_per_plot!$AJ$3:$AO$325,4,FALSE)),0,IF(OR(VLOOKUP($A180,Min_pix_val_per_plot!$AJ$3:$AO$325,4,FALSE)=0,VLOOKUP($A180,Min_pix_val_per_plot!$AJ$3:$AO$325,5,FALSE)=0,VLOOKUP($A180,Min_pix_val_per_plot!$AJ$3:$AO$325,6,FALSE)=0),0,IF(VLOOKUP($A180,Min_pix_val_per_plot!$AJ$3:$AO$325,2,FALSE)&lt;1200,0,1)))</f>
        <v>1</v>
      </c>
      <c r="AN180" s="43">
        <f>IF(AM180=1,($R180-Image_corners!P$3)/Image_corners!P$2,-99)</f>
        <v>2859.8163637696998</v>
      </c>
      <c r="AO180" s="43">
        <f>IF(AM180=1,($S180-Image_corners!P$4)/Image_corners!P$2,-99)</f>
        <v>-1549.2768068034202</v>
      </c>
      <c r="AP180" s="43">
        <f>IF(ISNA(VLOOKUP($A180,Min_pix_val_per_plot!$AQ$3:$AV$386,4,FALSE)),0,IF(OR(VLOOKUP($A180,Min_pix_val_per_plot!$AQ$3:$AV$386,4,FALSE)=0,VLOOKUP($A180,Min_pix_val_per_plot!$AQ$3:$AV$386,5,FALSE)=0,VLOOKUP($A180,Min_pix_val_per_plot!$AQ$3:$AV$386,6,FALSE)=0),0,IF(VLOOKUP($A180,Min_pix_val_per_plot!$AQ$3:$AV$386,2,FALSE)&lt;1200,0,1)))</f>
        <v>1</v>
      </c>
      <c r="AQ180" s="43">
        <f>IF(AP180=1,($R180-Image_corners!S$3)/Image_corners!S$2,-99)</f>
        <v>2859.8163637696998</v>
      </c>
      <c r="AR180" s="43">
        <f>IF(AP180=1,($S180-Image_corners!S$4)/Image_corners!S$2,-99)</f>
        <v>-3175.2768068034202</v>
      </c>
      <c r="AS180" s="43">
        <f>IF(ISNA(VLOOKUP($A180,Min_pix_val_per_plot!$AX$3:$BC$331,4,FALSE)),0,IF(OR(VLOOKUP($A180,Min_pix_val_per_plot!$AX$3:$BC$331,4,FALSE)=0,VLOOKUP($A180,Min_pix_val_per_plot!$AX$3:$BC$331,5,FALSE)=0,VLOOKUP($A180,Min_pix_val_per_plot!$AX$3:$BC$331,6,FALSE)=0),0,IF(VLOOKUP($A180,Min_pix_val_per_plot!$AX$3:$BC$331,2,FALSE)&lt;1200,0,1)))</f>
        <v>0</v>
      </c>
      <c r="AT180" s="43">
        <f>IF(AS180=1,($R180-Image_corners!V$3)/Image_corners!V$2,-99)</f>
        <v>-99</v>
      </c>
      <c r="AU180" s="43">
        <f>IF(AS180=1,($S180-Image_corners!V$4)/Image_corners!V$2,-99)</f>
        <v>-99</v>
      </c>
      <c r="AV180" s="43">
        <f>IF(ISNA(VLOOKUP($A180,Min_pix_val_per_plot!$BE$3:$BJ$296,4,FALSE)),0,IF(OR(VLOOKUP($A180,Min_pix_val_per_plot!$BE$3:$BJ$296,4,FALSE)=0,VLOOKUP($A180,Min_pix_val_per_plot!$BE$3:$BJ$296,5,FALSE)=0,VLOOKUP($A180,Min_pix_val_per_plot!$BE$3:$BJ$296,6,FALSE)=0),0,IF(VLOOKUP($A180,Min_pix_val_per_plot!$BE$3:$BJ$296,2,FALSE)&lt;1200,0,1)))</f>
        <v>0</v>
      </c>
      <c r="AW180" s="43">
        <f>IF(AV180=1,($R180-Image_corners!Y$3)/Image_corners!Y$2,-99)</f>
        <v>-99</v>
      </c>
      <c r="AX180" s="43">
        <f>IF(AV180=1,($S180-Image_corners!Y$4)/Image_corners!Y$2,-99)</f>
        <v>-99</v>
      </c>
      <c r="AY180" s="43">
        <f>IF(ISNA(VLOOKUP($A180,Min_pix_val_per_plot!$BL$3:$BQ$59,4,FALSE)),0,IF(OR(VLOOKUP($A180,Min_pix_val_per_plot!$BL$3:$BQ$59,4,FALSE)=0,VLOOKUP($A180,Min_pix_val_per_plot!$BL$3:$BQ$59,5,FALSE)=0,VLOOKUP($A180,Min_pix_val_per_plot!$BL$3:$BQ$59,6,FALSE)=0),0,IF(VLOOKUP($A180,Min_pix_val_per_plot!$BL$3:$BQ$59,2,FALSE)&lt;1200,0,1)))</f>
        <v>0</v>
      </c>
      <c r="AZ180" s="43">
        <f>IF(AY180=1,($R180-Image_corners!AB$3)/Image_corners!AB$2,-99)</f>
        <v>-99</v>
      </c>
      <c r="BA180" s="43">
        <f>IF(AY180=1,($S180-Image_corners!AB$4)/Image_corners!AB$2,-99)</f>
        <v>-99</v>
      </c>
      <c r="BB180" s="43">
        <f>IF(ISNA(VLOOKUP($A180,Min_pix_val_per_plot!$BS$3:$BX$82,4,FALSE)),0,IF(OR(VLOOKUP($A180,Min_pix_val_per_plot!$BS$3:$BX$82,4,FALSE)=0,VLOOKUP($A180,Min_pix_val_per_plot!$BS$3:$BX$82,5,FALSE)=0,VLOOKUP($A180,Min_pix_val_per_plot!$BS$3:$BX$82,6,FALSE)=0),0,IF(VLOOKUP($A180,Min_pix_val_per_plot!$BS$3:$BX$82,2,FALSE)&lt;1200,0,1)))</f>
        <v>0</v>
      </c>
      <c r="BC180" s="43">
        <f>IF(BB180=1,($R180-Image_corners!AE$3)/Image_corners!AE$2,-99)</f>
        <v>-99</v>
      </c>
      <c r="BD180" s="43">
        <f>IF(BB180=1,($S180-Image_corners!AE$4)/Image_corners!AE$2,-99)</f>
        <v>-99</v>
      </c>
      <c r="BE180" s="43">
        <f>IF(ISNA(VLOOKUP($A180,Min_pix_val_per_plot!$BZ$3:$CE$66,4,FALSE)),0,IF(OR(VLOOKUP($A180,Min_pix_val_per_plot!$BZ$3:$CE$66,4,FALSE)=0,VLOOKUP($A180,Min_pix_val_per_plot!$BZ$3:$CE$66,5,FALSE)=0,VLOOKUP($A180,Min_pix_val_per_plot!$BZ$3:$CE$66,6,FALSE)=0),0,IF(VLOOKUP($A180,Min_pix_val_per_plot!$BZ$3:$CE$66,2,FALSE)&lt;1200,0,1)))</f>
        <v>0</v>
      </c>
      <c r="BF180" s="43">
        <f>IF(BE180=1,($R180-Image_corners!AH$3)/Image_corners!AH$2,-99)</f>
        <v>-99</v>
      </c>
      <c r="BG180" s="43">
        <f>IF(BE180=1,($S180-Image_corners!AH$4)/Image_corners!AH$2,-99)</f>
        <v>-99</v>
      </c>
    </row>
    <row r="181" spans="1:59">
      <c r="A181" s="36">
        <v>177</v>
      </c>
      <c r="B181" s="36">
        <v>2515413.3530000001</v>
      </c>
      <c r="C181" s="36">
        <v>6860462.1770000001</v>
      </c>
      <c r="D181" s="36">
        <v>202.06829060000001</v>
      </c>
      <c r="E181" s="36">
        <v>3</v>
      </c>
      <c r="F181" s="36">
        <v>1</v>
      </c>
      <c r="G181" s="36">
        <v>2</v>
      </c>
      <c r="H181" s="39">
        <v>456</v>
      </c>
      <c r="I181" s="39">
        <v>0.14692982456140399</v>
      </c>
      <c r="J181" s="39">
        <v>20.775010986328098</v>
      </c>
      <c r="K181" s="39">
        <v>13.490197411858301</v>
      </c>
      <c r="L181" s="39">
        <v>18.7467974853516</v>
      </c>
      <c r="M181" s="39">
        <v>5041</v>
      </c>
      <c r="N181" s="39">
        <v>0.24439595318389201</v>
      </c>
      <c r="O181" s="39">
        <v>20.952012939453098</v>
      </c>
      <c r="P181" s="39">
        <v>12.471533156976101</v>
      </c>
      <c r="Q181" s="39">
        <v>18.018406982421901</v>
      </c>
      <c r="R181" s="41">
        <f t="shared" si="12"/>
        <v>357357.41349565971</v>
      </c>
      <c r="S181" s="41">
        <f t="shared" si="13"/>
        <v>6860519.1678629443</v>
      </c>
      <c r="T181" s="41">
        <f t="shared" si="14"/>
        <v>0.72839050292969887</v>
      </c>
      <c r="U181" s="41">
        <f t="shared" si="15"/>
        <v>-9.7466128622488019E-2</v>
      </c>
      <c r="V181" s="41">
        <f t="shared" si="16"/>
        <v>1</v>
      </c>
      <c r="W181" s="41">
        <f t="shared" si="17"/>
        <v>1</v>
      </c>
      <c r="X181" s="43">
        <f>IF(ISNA(VLOOKUP($A181,Min_pix_val_per_plot!$A$3:$F$241,4,FALSE)),0,IF(OR(VLOOKUP($A181,Min_pix_val_per_plot!$A$3:$F$241,4,FALSE)=0,VLOOKUP($A181,Min_pix_val_per_plot!$A$3:$F$241,5,FALSE)=0,VLOOKUP($A181,Min_pix_val_per_plot!$A$3:$F$241,6,FALSE)=0),0,IF(VLOOKUP($A181,Min_pix_val_per_plot!$A$3:$F$241,2,FALSE)&lt;1200,0,1)))</f>
        <v>0</v>
      </c>
      <c r="Y181" s="43">
        <f>IF(X181=1,($R181-Image_corners!A$3)/Image_corners!A$2,-99)</f>
        <v>-99</v>
      </c>
      <c r="Z181" s="43">
        <f>IF(X181=1,($S181-Image_corners!A$4)/Image_corners!A$2,-99)</f>
        <v>-99</v>
      </c>
      <c r="AA181" s="43">
        <f>IF(ISNA(VLOOKUP($A181,Min_pix_val_per_plot!$H$3:$M$299,4,FALSE)),0,IF(OR(VLOOKUP($A181,Min_pix_val_per_plot!$H$3:$M$299,4,FALSE)=0,VLOOKUP($A181,Min_pix_val_per_plot!$H$3:$M$299,5,FALSE)=0,VLOOKUP($A181,Min_pix_val_per_plot!$H$3:$M$299,6,FALSE)=0),0,IF(VLOOKUP($A181,Min_pix_val_per_plot!$H$3:$M$299,2,FALSE)&lt;1200,0,1)))</f>
        <v>0</v>
      </c>
      <c r="AB181" s="43">
        <f>IF(AA181=1,($R181-Image_corners!D$3)/Image_corners!D$2,-99)</f>
        <v>-99</v>
      </c>
      <c r="AC181" s="43">
        <f>IF(AA181=1,($S181-Image_corners!D$4)/Image_corners!D$2,-99)</f>
        <v>-99</v>
      </c>
      <c r="AD181" s="43">
        <f>IF(ISNA(VLOOKUP($A181,Min_pix_val_per_plot!$O$3:$T$327,4,FALSE)),0,IF(OR(VLOOKUP($A181,Min_pix_val_per_plot!$O$3:$T$327,4,FALSE)=0,VLOOKUP($A181,Min_pix_val_per_plot!$O$3:$T$327,5,FALSE)=0,VLOOKUP($A181,Min_pix_val_per_plot!$O$3:$T$327,6,FALSE)=0),0,IF(VLOOKUP($A181,Min_pix_val_per_plot!$O$3:$T$327,2,FALSE)&lt;1200,0,1)))</f>
        <v>0</v>
      </c>
      <c r="AE181" s="43">
        <f>IF(AD181=1,($R181-Image_corners!G$3)/Image_corners!G$2,-99)</f>
        <v>-99</v>
      </c>
      <c r="AF181" s="43">
        <f>IF(AD181=1,($S181-Image_corners!G$4)/Image_corners!G$2,-99)</f>
        <v>-99</v>
      </c>
      <c r="AG181" s="43">
        <f>IF(ISNA(VLOOKUP($A181,Min_pix_val_per_plot!$V$3:$AA$335,4,FALSE)),0,IF(OR(VLOOKUP($A181,Min_pix_val_per_plot!$V$3:$AA$335,4,FALSE)=0,VLOOKUP($A181,Min_pix_val_per_plot!$V$3:$AA$335,5,FALSE)=0,VLOOKUP($A181,Min_pix_val_per_plot!$V$3:$AA$335,6,FALSE)=0),0,IF(VLOOKUP($A181,Min_pix_val_per_plot!$V$3:$AA$335,2,FALSE)&lt;1200,0,1)))</f>
        <v>0</v>
      </c>
      <c r="AH181" s="43">
        <f>IF(AG181=1,($R181-Image_corners!J$3)/Image_corners!J$2,-99)</f>
        <v>-99</v>
      </c>
      <c r="AI181" s="43">
        <f>IF(AG181=1,($S181-Image_corners!J$4)/Image_corners!J$2,-99)</f>
        <v>-99</v>
      </c>
      <c r="AJ181" s="43">
        <f>IF(ISNA(VLOOKUP($A181,Min_pix_val_per_plot!$AC$3:$AH$345,4,FALSE)),0,IF(OR(VLOOKUP($A181,Min_pix_val_per_plot!$AC$3:$AH$345,4,FALSE)=0,VLOOKUP($A181,Min_pix_val_per_plot!$AC$3:$AH$345,5,FALSE)=0,VLOOKUP($A181,Min_pix_val_per_plot!$AC$3:$AH$345,6,FALSE)=0),0,IF(VLOOKUP($A181,Min_pix_val_per_plot!$AC$3:$AH$345,2,FALSE)&lt;1200,0,1)))</f>
        <v>0</v>
      </c>
      <c r="AK181" s="43">
        <f>IF(AJ181=1,($R181-Image_corners!M$3)/Image_corners!M$2,-99)</f>
        <v>-99</v>
      </c>
      <c r="AL181" s="43">
        <f>IF(AJ181=1,($S181-Image_corners!M$4)/Image_corners!M$2,-99)</f>
        <v>-99</v>
      </c>
      <c r="AM181" s="43">
        <f>IF(ISNA(VLOOKUP($A181,Min_pix_val_per_plot!$AJ$3:$AO$325,4,FALSE)),0,IF(OR(VLOOKUP($A181,Min_pix_val_per_plot!$AJ$3:$AO$325,4,FALSE)=0,VLOOKUP($A181,Min_pix_val_per_plot!$AJ$3:$AO$325,5,FALSE)=0,VLOOKUP($A181,Min_pix_val_per_plot!$AJ$3:$AO$325,6,FALSE)=0),0,IF(VLOOKUP($A181,Min_pix_val_per_plot!$AJ$3:$AO$325,2,FALSE)&lt;1200,0,1)))</f>
        <v>1</v>
      </c>
      <c r="AN181" s="43">
        <f>IF(AM181=1,($R181-Image_corners!P$3)/Image_corners!P$2,-99)</f>
        <v>2705.3269913194235</v>
      </c>
      <c r="AO181" s="43">
        <f>IF(AM181=1,($S181-Image_corners!P$4)/Image_corners!P$2,-99)</f>
        <v>-1394.1642741113901</v>
      </c>
      <c r="AP181" s="43">
        <f>IF(ISNA(VLOOKUP($A181,Min_pix_val_per_plot!$AQ$3:$AV$386,4,FALSE)),0,IF(OR(VLOOKUP($A181,Min_pix_val_per_plot!$AQ$3:$AV$386,4,FALSE)=0,VLOOKUP($A181,Min_pix_val_per_plot!$AQ$3:$AV$386,5,FALSE)=0,VLOOKUP($A181,Min_pix_val_per_plot!$AQ$3:$AV$386,6,FALSE)=0),0,IF(VLOOKUP($A181,Min_pix_val_per_plot!$AQ$3:$AV$386,2,FALSE)&lt;1200,0,1)))</f>
        <v>1</v>
      </c>
      <c r="AQ181" s="43">
        <f>IF(AP181=1,($R181-Image_corners!S$3)/Image_corners!S$2,-99)</f>
        <v>2705.3269913194235</v>
      </c>
      <c r="AR181" s="43">
        <f>IF(AP181=1,($S181-Image_corners!S$4)/Image_corners!S$2,-99)</f>
        <v>-3020.1642741113901</v>
      </c>
      <c r="AS181" s="43">
        <f>IF(ISNA(VLOOKUP($A181,Min_pix_val_per_plot!$AX$3:$BC$331,4,FALSE)),0,IF(OR(VLOOKUP($A181,Min_pix_val_per_plot!$AX$3:$BC$331,4,FALSE)=0,VLOOKUP($A181,Min_pix_val_per_plot!$AX$3:$BC$331,5,FALSE)=0,VLOOKUP($A181,Min_pix_val_per_plot!$AX$3:$BC$331,6,FALSE)=0),0,IF(VLOOKUP($A181,Min_pix_val_per_plot!$AX$3:$BC$331,2,FALSE)&lt;1200,0,1)))</f>
        <v>0</v>
      </c>
      <c r="AT181" s="43">
        <f>IF(AS181=1,($R181-Image_corners!V$3)/Image_corners!V$2,-99)</f>
        <v>-99</v>
      </c>
      <c r="AU181" s="43">
        <f>IF(AS181=1,($S181-Image_corners!V$4)/Image_corners!V$2,-99)</f>
        <v>-99</v>
      </c>
      <c r="AV181" s="43">
        <f>IF(ISNA(VLOOKUP($A181,Min_pix_val_per_plot!$BE$3:$BJ$296,4,FALSE)),0,IF(OR(VLOOKUP($A181,Min_pix_val_per_plot!$BE$3:$BJ$296,4,FALSE)=0,VLOOKUP($A181,Min_pix_val_per_plot!$BE$3:$BJ$296,5,FALSE)=0,VLOOKUP($A181,Min_pix_val_per_plot!$BE$3:$BJ$296,6,FALSE)=0),0,IF(VLOOKUP($A181,Min_pix_val_per_plot!$BE$3:$BJ$296,2,FALSE)&lt;1200,0,1)))</f>
        <v>0</v>
      </c>
      <c r="AW181" s="43">
        <f>IF(AV181=1,($R181-Image_corners!Y$3)/Image_corners!Y$2,-99)</f>
        <v>-99</v>
      </c>
      <c r="AX181" s="43">
        <f>IF(AV181=1,($S181-Image_corners!Y$4)/Image_corners!Y$2,-99)</f>
        <v>-99</v>
      </c>
      <c r="AY181" s="43">
        <f>IF(ISNA(VLOOKUP($A181,Min_pix_val_per_plot!$BL$3:$BQ$59,4,FALSE)),0,IF(OR(VLOOKUP($A181,Min_pix_val_per_plot!$BL$3:$BQ$59,4,FALSE)=0,VLOOKUP($A181,Min_pix_val_per_plot!$BL$3:$BQ$59,5,FALSE)=0,VLOOKUP($A181,Min_pix_val_per_plot!$BL$3:$BQ$59,6,FALSE)=0),0,IF(VLOOKUP($A181,Min_pix_val_per_plot!$BL$3:$BQ$59,2,FALSE)&lt;1200,0,1)))</f>
        <v>0</v>
      </c>
      <c r="AZ181" s="43">
        <f>IF(AY181=1,($R181-Image_corners!AB$3)/Image_corners!AB$2,-99)</f>
        <v>-99</v>
      </c>
      <c r="BA181" s="43">
        <f>IF(AY181=1,($S181-Image_corners!AB$4)/Image_corners!AB$2,-99)</f>
        <v>-99</v>
      </c>
      <c r="BB181" s="43">
        <f>IF(ISNA(VLOOKUP($A181,Min_pix_val_per_plot!$BS$3:$BX$82,4,FALSE)),0,IF(OR(VLOOKUP($A181,Min_pix_val_per_plot!$BS$3:$BX$82,4,FALSE)=0,VLOOKUP($A181,Min_pix_val_per_plot!$BS$3:$BX$82,5,FALSE)=0,VLOOKUP($A181,Min_pix_val_per_plot!$BS$3:$BX$82,6,FALSE)=0),0,IF(VLOOKUP($A181,Min_pix_val_per_plot!$BS$3:$BX$82,2,FALSE)&lt;1200,0,1)))</f>
        <v>0</v>
      </c>
      <c r="BC181" s="43">
        <f>IF(BB181=1,($R181-Image_corners!AE$3)/Image_corners!AE$2,-99)</f>
        <v>-99</v>
      </c>
      <c r="BD181" s="43">
        <f>IF(BB181=1,($S181-Image_corners!AE$4)/Image_corners!AE$2,-99)</f>
        <v>-99</v>
      </c>
      <c r="BE181" s="43">
        <f>IF(ISNA(VLOOKUP($A181,Min_pix_val_per_plot!$BZ$3:$CE$66,4,FALSE)),0,IF(OR(VLOOKUP($A181,Min_pix_val_per_plot!$BZ$3:$CE$66,4,FALSE)=0,VLOOKUP($A181,Min_pix_val_per_plot!$BZ$3:$CE$66,5,FALSE)=0,VLOOKUP($A181,Min_pix_val_per_plot!$BZ$3:$CE$66,6,FALSE)=0),0,IF(VLOOKUP($A181,Min_pix_val_per_plot!$BZ$3:$CE$66,2,FALSE)&lt;1200,0,1)))</f>
        <v>0</v>
      </c>
      <c r="BF181" s="43">
        <f>IF(BE181=1,($R181-Image_corners!AH$3)/Image_corners!AH$2,-99)</f>
        <v>-99</v>
      </c>
      <c r="BG181" s="43">
        <f>IF(BE181=1,($S181-Image_corners!AH$4)/Image_corners!AH$2,-99)</f>
        <v>-99</v>
      </c>
    </row>
    <row r="182" spans="1:59">
      <c r="A182" s="36">
        <v>178</v>
      </c>
      <c r="B182" s="36">
        <v>2515438.3790000002</v>
      </c>
      <c r="C182" s="36">
        <v>6860518.551</v>
      </c>
      <c r="D182" s="36">
        <v>199.38938529999999</v>
      </c>
      <c r="E182" s="36">
        <v>3</v>
      </c>
      <c r="F182" s="36">
        <v>0</v>
      </c>
      <c r="G182" s="36">
        <v>2</v>
      </c>
      <c r="H182" s="39">
        <v>455</v>
      </c>
      <c r="I182" s="39">
        <v>0.164835164835165</v>
      </c>
      <c r="J182" s="39">
        <v>19.854997558593801</v>
      </c>
      <c r="K182" s="39">
        <v>13.122662578382</v>
      </c>
      <c r="L182" s="39">
        <v>17.845952911377001</v>
      </c>
      <c r="M182" s="39">
        <v>4863</v>
      </c>
      <c r="N182" s="39">
        <v>0.288299403660292</v>
      </c>
      <c r="O182" s="39">
        <v>19.380998535156301</v>
      </c>
      <c r="P182" s="39">
        <v>11.252738863667499</v>
      </c>
      <c r="Q182" s="39">
        <v>16.5840167236328</v>
      </c>
      <c r="R182" s="41">
        <f t="shared" si="12"/>
        <v>357385.00934211136</v>
      </c>
      <c r="S182" s="41">
        <f t="shared" si="13"/>
        <v>6860574.3181439163</v>
      </c>
      <c r="T182" s="41">
        <f t="shared" si="14"/>
        <v>1.261936187744201</v>
      </c>
      <c r="U182" s="41">
        <f t="shared" si="15"/>
        <v>-0.123464238825127</v>
      </c>
      <c r="V182" s="41">
        <f t="shared" si="16"/>
        <v>1</v>
      </c>
      <c r="W182" s="41">
        <f t="shared" si="17"/>
        <v>1</v>
      </c>
      <c r="X182" s="43">
        <f>IF(ISNA(VLOOKUP($A182,Min_pix_val_per_plot!$A$3:$F$241,4,FALSE)),0,IF(OR(VLOOKUP($A182,Min_pix_val_per_plot!$A$3:$F$241,4,FALSE)=0,VLOOKUP($A182,Min_pix_val_per_plot!$A$3:$F$241,5,FALSE)=0,VLOOKUP($A182,Min_pix_val_per_plot!$A$3:$F$241,6,FALSE)=0),0,IF(VLOOKUP($A182,Min_pix_val_per_plot!$A$3:$F$241,2,FALSE)&lt;1200,0,1)))</f>
        <v>0</v>
      </c>
      <c r="Y182" s="43">
        <f>IF(X182=1,($R182-Image_corners!A$3)/Image_corners!A$2,-99)</f>
        <v>-99</v>
      </c>
      <c r="Z182" s="43">
        <f>IF(X182=1,($S182-Image_corners!A$4)/Image_corners!A$2,-99)</f>
        <v>-99</v>
      </c>
      <c r="AA182" s="43">
        <f>IF(ISNA(VLOOKUP($A182,Min_pix_val_per_plot!$H$3:$M$299,4,FALSE)),0,IF(OR(VLOOKUP($A182,Min_pix_val_per_plot!$H$3:$M$299,4,FALSE)=0,VLOOKUP($A182,Min_pix_val_per_plot!$H$3:$M$299,5,FALSE)=0,VLOOKUP($A182,Min_pix_val_per_plot!$H$3:$M$299,6,FALSE)=0),0,IF(VLOOKUP($A182,Min_pix_val_per_plot!$H$3:$M$299,2,FALSE)&lt;1200,0,1)))</f>
        <v>0</v>
      </c>
      <c r="AB182" s="43">
        <f>IF(AA182=1,($R182-Image_corners!D$3)/Image_corners!D$2,-99)</f>
        <v>-99</v>
      </c>
      <c r="AC182" s="43">
        <f>IF(AA182=1,($S182-Image_corners!D$4)/Image_corners!D$2,-99)</f>
        <v>-99</v>
      </c>
      <c r="AD182" s="43">
        <f>IF(ISNA(VLOOKUP($A182,Min_pix_val_per_plot!$O$3:$T$327,4,FALSE)),0,IF(OR(VLOOKUP($A182,Min_pix_val_per_plot!$O$3:$T$327,4,FALSE)=0,VLOOKUP($A182,Min_pix_val_per_plot!$O$3:$T$327,5,FALSE)=0,VLOOKUP($A182,Min_pix_val_per_plot!$O$3:$T$327,6,FALSE)=0),0,IF(VLOOKUP($A182,Min_pix_val_per_plot!$O$3:$T$327,2,FALSE)&lt;1200,0,1)))</f>
        <v>0</v>
      </c>
      <c r="AE182" s="43">
        <f>IF(AD182=1,($R182-Image_corners!G$3)/Image_corners!G$2,-99)</f>
        <v>-99</v>
      </c>
      <c r="AF182" s="43">
        <f>IF(AD182=1,($S182-Image_corners!G$4)/Image_corners!G$2,-99)</f>
        <v>-99</v>
      </c>
      <c r="AG182" s="43">
        <f>IF(ISNA(VLOOKUP($A182,Min_pix_val_per_plot!$V$3:$AA$335,4,FALSE)),0,IF(OR(VLOOKUP($A182,Min_pix_val_per_plot!$V$3:$AA$335,4,FALSE)=0,VLOOKUP($A182,Min_pix_val_per_plot!$V$3:$AA$335,5,FALSE)=0,VLOOKUP($A182,Min_pix_val_per_plot!$V$3:$AA$335,6,FALSE)=0),0,IF(VLOOKUP($A182,Min_pix_val_per_plot!$V$3:$AA$335,2,FALSE)&lt;1200,0,1)))</f>
        <v>0</v>
      </c>
      <c r="AH182" s="43">
        <f>IF(AG182=1,($R182-Image_corners!J$3)/Image_corners!J$2,-99)</f>
        <v>-99</v>
      </c>
      <c r="AI182" s="43">
        <f>IF(AG182=1,($S182-Image_corners!J$4)/Image_corners!J$2,-99)</f>
        <v>-99</v>
      </c>
      <c r="AJ182" s="43">
        <f>IF(ISNA(VLOOKUP($A182,Min_pix_val_per_plot!$AC$3:$AH$345,4,FALSE)),0,IF(OR(VLOOKUP($A182,Min_pix_val_per_plot!$AC$3:$AH$345,4,FALSE)=0,VLOOKUP($A182,Min_pix_val_per_plot!$AC$3:$AH$345,5,FALSE)=0,VLOOKUP($A182,Min_pix_val_per_plot!$AC$3:$AH$345,6,FALSE)=0),0,IF(VLOOKUP($A182,Min_pix_val_per_plot!$AC$3:$AH$345,2,FALSE)&lt;1200,0,1)))</f>
        <v>0</v>
      </c>
      <c r="AK182" s="43">
        <f>IF(AJ182=1,($R182-Image_corners!M$3)/Image_corners!M$2,-99)</f>
        <v>-99</v>
      </c>
      <c r="AL182" s="43">
        <f>IF(AJ182=1,($S182-Image_corners!M$4)/Image_corners!M$2,-99)</f>
        <v>-99</v>
      </c>
      <c r="AM182" s="43">
        <f>IF(ISNA(VLOOKUP($A182,Min_pix_val_per_plot!$AJ$3:$AO$325,4,FALSE)),0,IF(OR(VLOOKUP($A182,Min_pix_val_per_plot!$AJ$3:$AO$325,4,FALSE)=0,VLOOKUP($A182,Min_pix_val_per_plot!$AJ$3:$AO$325,5,FALSE)=0,VLOOKUP($A182,Min_pix_val_per_plot!$AJ$3:$AO$325,6,FALSE)=0),0,IF(VLOOKUP($A182,Min_pix_val_per_plot!$AJ$3:$AO$325,2,FALSE)&lt;1200,0,1)))</f>
        <v>1</v>
      </c>
      <c r="AN182" s="43">
        <f>IF(AM182=1,($R182-Image_corners!P$3)/Image_corners!P$2,-99)</f>
        <v>2760.5186842227122</v>
      </c>
      <c r="AO182" s="43">
        <f>IF(AM182=1,($S182-Image_corners!P$4)/Image_corners!P$2,-99)</f>
        <v>-1283.8637121673673</v>
      </c>
      <c r="AP182" s="43">
        <f>IF(ISNA(VLOOKUP($A182,Min_pix_val_per_plot!$AQ$3:$AV$386,4,FALSE)),0,IF(OR(VLOOKUP($A182,Min_pix_val_per_plot!$AQ$3:$AV$386,4,FALSE)=0,VLOOKUP($A182,Min_pix_val_per_plot!$AQ$3:$AV$386,5,FALSE)=0,VLOOKUP($A182,Min_pix_val_per_plot!$AQ$3:$AV$386,6,FALSE)=0),0,IF(VLOOKUP($A182,Min_pix_val_per_plot!$AQ$3:$AV$386,2,FALSE)&lt;1200,0,1)))</f>
        <v>1</v>
      </c>
      <c r="AQ182" s="43">
        <f>IF(AP182=1,($R182-Image_corners!S$3)/Image_corners!S$2,-99)</f>
        <v>2760.5186842227122</v>
      </c>
      <c r="AR182" s="43">
        <f>IF(AP182=1,($S182-Image_corners!S$4)/Image_corners!S$2,-99)</f>
        <v>-2909.8637121673673</v>
      </c>
      <c r="AS182" s="43">
        <f>IF(ISNA(VLOOKUP($A182,Min_pix_val_per_plot!$AX$3:$BC$331,4,FALSE)),0,IF(OR(VLOOKUP($A182,Min_pix_val_per_plot!$AX$3:$BC$331,4,FALSE)=0,VLOOKUP($A182,Min_pix_val_per_plot!$AX$3:$BC$331,5,FALSE)=0,VLOOKUP($A182,Min_pix_val_per_plot!$AX$3:$BC$331,6,FALSE)=0),0,IF(VLOOKUP($A182,Min_pix_val_per_plot!$AX$3:$BC$331,2,FALSE)&lt;1200,0,1)))</f>
        <v>0</v>
      </c>
      <c r="AT182" s="43">
        <f>IF(AS182=1,($R182-Image_corners!V$3)/Image_corners!V$2,-99)</f>
        <v>-99</v>
      </c>
      <c r="AU182" s="43">
        <f>IF(AS182=1,($S182-Image_corners!V$4)/Image_corners!V$2,-99)</f>
        <v>-99</v>
      </c>
      <c r="AV182" s="43">
        <f>IF(ISNA(VLOOKUP($A182,Min_pix_val_per_plot!$BE$3:$BJ$296,4,FALSE)),0,IF(OR(VLOOKUP($A182,Min_pix_val_per_plot!$BE$3:$BJ$296,4,FALSE)=0,VLOOKUP($A182,Min_pix_val_per_plot!$BE$3:$BJ$296,5,FALSE)=0,VLOOKUP($A182,Min_pix_val_per_plot!$BE$3:$BJ$296,6,FALSE)=0),0,IF(VLOOKUP($A182,Min_pix_val_per_plot!$BE$3:$BJ$296,2,FALSE)&lt;1200,0,1)))</f>
        <v>0</v>
      </c>
      <c r="AW182" s="43">
        <f>IF(AV182=1,($R182-Image_corners!Y$3)/Image_corners!Y$2,-99)</f>
        <v>-99</v>
      </c>
      <c r="AX182" s="43">
        <f>IF(AV182=1,($S182-Image_corners!Y$4)/Image_corners!Y$2,-99)</f>
        <v>-99</v>
      </c>
      <c r="AY182" s="43">
        <f>IF(ISNA(VLOOKUP($A182,Min_pix_val_per_plot!$BL$3:$BQ$59,4,FALSE)),0,IF(OR(VLOOKUP($A182,Min_pix_val_per_plot!$BL$3:$BQ$59,4,FALSE)=0,VLOOKUP($A182,Min_pix_val_per_plot!$BL$3:$BQ$59,5,FALSE)=0,VLOOKUP($A182,Min_pix_val_per_plot!$BL$3:$BQ$59,6,FALSE)=0),0,IF(VLOOKUP($A182,Min_pix_val_per_plot!$BL$3:$BQ$59,2,FALSE)&lt;1200,0,1)))</f>
        <v>0</v>
      </c>
      <c r="AZ182" s="43">
        <f>IF(AY182=1,($R182-Image_corners!AB$3)/Image_corners!AB$2,-99)</f>
        <v>-99</v>
      </c>
      <c r="BA182" s="43">
        <f>IF(AY182=1,($S182-Image_corners!AB$4)/Image_corners!AB$2,-99)</f>
        <v>-99</v>
      </c>
      <c r="BB182" s="43">
        <f>IF(ISNA(VLOOKUP($A182,Min_pix_val_per_plot!$BS$3:$BX$82,4,FALSE)),0,IF(OR(VLOOKUP($A182,Min_pix_val_per_plot!$BS$3:$BX$82,4,FALSE)=0,VLOOKUP($A182,Min_pix_val_per_plot!$BS$3:$BX$82,5,FALSE)=0,VLOOKUP($A182,Min_pix_val_per_plot!$BS$3:$BX$82,6,FALSE)=0),0,IF(VLOOKUP($A182,Min_pix_val_per_plot!$BS$3:$BX$82,2,FALSE)&lt;1200,0,1)))</f>
        <v>0</v>
      </c>
      <c r="BC182" s="43">
        <f>IF(BB182=1,($R182-Image_corners!AE$3)/Image_corners!AE$2,-99)</f>
        <v>-99</v>
      </c>
      <c r="BD182" s="43">
        <f>IF(BB182=1,($S182-Image_corners!AE$4)/Image_corners!AE$2,-99)</f>
        <v>-99</v>
      </c>
      <c r="BE182" s="43">
        <f>IF(ISNA(VLOOKUP($A182,Min_pix_val_per_plot!$BZ$3:$CE$66,4,FALSE)),0,IF(OR(VLOOKUP($A182,Min_pix_val_per_plot!$BZ$3:$CE$66,4,FALSE)=0,VLOOKUP($A182,Min_pix_val_per_plot!$BZ$3:$CE$66,5,FALSE)=0,VLOOKUP($A182,Min_pix_val_per_plot!$BZ$3:$CE$66,6,FALSE)=0),0,IF(VLOOKUP($A182,Min_pix_val_per_plot!$BZ$3:$CE$66,2,FALSE)&lt;1200,0,1)))</f>
        <v>0</v>
      </c>
      <c r="BF182" s="43">
        <f>IF(BE182=1,($R182-Image_corners!AH$3)/Image_corners!AH$2,-99)</f>
        <v>-99</v>
      </c>
      <c r="BG182" s="43">
        <f>IF(BE182=1,($S182-Image_corners!AH$4)/Image_corners!AH$2,-99)</f>
        <v>-99</v>
      </c>
    </row>
    <row r="183" spans="1:59">
      <c r="A183" s="36">
        <v>179</v>
      </c>
      <c r="B183" s="36">
        <v>2515469.1150000002</v>
      </c>
      <c r="C183" s="36">
        <v>6860646.3729999997</v>
      </c>
      <c r="D183" s="36">
        <v>203.39460389999999</v>
      </c>
      <c r="E183" s="36">
        <v>3</v>
      </c>
      <c r="F183" s="36">
        <v>0</v>
      </c>
      <c r="G183" s="36">
        <v>2</v>
      </c>
      <c r="H183" s="39">
        <v>467</v>
      </c>
      <c r="I183" s="39">
        <v>0.20556745182012801</v>
      </c>
      <c r="J183" s="39">
        <v>23.1830157470703</v>
      </c>
      <c r="K183" s="39">
        <v>15.2448591255949</v>
      </c>
      <c r="L183" s="39">
        <v>21.429498596191401</v>
      </c>
      <c r="M183" s="39">
        <v>1059</v>
      </c>
      <c r="N183" s="39">
        <v>0.27101038715769599</v>
      </c>
      <c r="O183" s="39">
        <v>22.857011718750002</v>
      </c>
      <c r="P183" s="39">
        <v>14.167512046537301</v>
      </c>
      <c r="Q183" s="39">
        <v>20.658444519043002</v>
      </c>
      <c r="R183" s="41">
        <f t="shared" si="12"/>
        <v>357421.60392787232</v>
      </c>
      <c r="S183" s="41">
        <f t="shared" si="13"/>
        <v>6860700.5654508136</v>
      </c>
      <c r="T183" s="41">
        <f t="shared" si="14"/>
        <v>0.77105407714839913</v>
      </c>
      <c r="U183" s="41">
        <f t="shared" si="15"/>
        <v>-6.5442935337567981E-2</v>
      </c>
      <c r="V183" s="41">
        <f t="shared" si="16"/>
        <v>1</v>
      </c>
      <c r="W183" s="41">
        <f t="shared" si="17"/>
        <v>1</v>
      </c>
      <c r="X183" s="43">
        <f>IF(ISNA(VLOOKUP($A183,Min_pix_val_per_plot!$A$3:$F$241,4,FALSE)),0,IF(OR(VLOOKUP($A183,Min_pix_val_per_plot!$A$3:$F$241,4,FALSE)=0,VLOOKUP($A183,Min_pix_val_per_plot!$A$3:$F$241,5,FALSE)=0,VLOOKUP($A183,Min_pix_val_per_plot!$A$3:$F$241,6,FALSE)=0),0,IF(VLOOKUP($A183,Min_pix_val_per_plot!$A$3:$F$241,2,FALSE)&lt;1200,0,1)))</f>
        <v>0</v>
      </c>
      <c r="Y183" s="43">
        <f>IF(X183=1,($R183-Image_corners!A$3)/Image_corners!A$2,-99)</f>
        <v>-99</v>
      </c>
      <c r="Z183" s="43">
        <f>IF(X183=1,($S183-Image_corners!A$4)/Image_corners!A$2,-99)</f>
        <v>-99</v>
      </c>
      <c r="AA183" s="43">
        <f>IF(ISNA(VLOOKUP($A183,Min_pix_val_per_plot!$H$3:$M$299,4,FALSE)),0,IF(OR(VLOOKUP($A183,Min_pix_val_per_plot!$H$3:$M$299,4,FALSE)=0,VLOOKUP($A183,Min_pix_val_per_plot!$H$3:$M$299,5,FALSE)=0,VLOOKUP($A183,Min_pix_val_per_plot!$H$3:$M$299,6,FALSE)=0),0,IF(VLOOKUP($A183,Min_pix_val_per_plot!$H$3:$M$299,2,FALSE)&lt;1200,0,1)))</f>
        <v>0</v>
      </c>
      <c r="AB183" s="43">
        <f>IF(AA183=1,($R183-Image_corners!D$3)/Image_corners!D$2,-99)</f>
        <v>-99</v>
      </c>
      <c r="AC183" s="43">
        <f>IF(AA183=1,($S183-Image_corners!D$4)/Image_corners!D$2,-99)</f>
        <v>-99</v>
      </c>
      <c r="AD183" s="43">
        <f>IF(ISNA(VLOOKUP($A183,Min_pix_val_per_plot!$O$3:$T$327,4,FALSE)),0,IF(OR(VLOOKUP($A183,Min_pix_val_per_plot!$O$3:$T$327,4,FALSE)=0,VLOOKUP($A183,Min_pix_val_per_plot!$O$3:$T$327,5,FALSE)=0,VLOOKUP($A183,Min_pix_val_per_plot!$O$3:$T$327,6,FALSE)=0),0,IF(VLOOKUP($A183,Min_pix_val_per_plot!$O$3:$T$327,2,FALSE)&lt;1200,0,1)))</f>
        <v>0</v>
      </c>
      <c r="AE183" s="43">
        <f>IF(AD183=1,($R183-Image_corners!G$3)/Image_corners!G$2,-99)</f>
        <v>-99</v>
      </c>
      <c r="AF183" s="43">
        <f>IF(AD183=1,($S183-Image_corners!G$4)/Image_corners!G$2,-99)</f>
        <v>-99</v>
      </c>
      <c r="AG183" s="43">
        <f>IF(ISNA(VLOOKUP($A183,Min_pix_val_per_plot!$V$3:$AA$335,4,FALSE)),0,IF(OR(VLOOKUP($A183,Min_pix_val_per_plot!$V$3:$AA$335,4,FALSE)=0,VLOOKUP($A183,Min_pix_val_per_plot!$V$3:$AA$335,5,FALSE)=0,VLOOKUP($A183,Min_pix_val_per_plot!$V$3:$AA$335,6,FALSE)=0),0,IF(VLOOKUP($A183,Min_pix_val_per_plot!$V$3:$AA$335,2,FALSE)&lt;1200,0,1)))</f>
        <v>0</v>
      </c>
      <c r="AH183" s="43">
        <f>IF(AG183=1,($R183-Image_corners!J$3)/Image_corners!J$2,-99)</f>
        <v>-99</v>
      </c>
      <c r="AI183" s="43">
        <f>IF(AG183=1,($S183-Image_corners!J$4)/Image_corners!J$2,-99)</f>
        <v>-99</v>
      </c>
      <c r="AJ183" s="43">
        <f>IF(ISNA(VLOOKUP($A183,Min_pix_val_per_plot!$AC$3:$AH$345,4,FALSE)),0,IF(OR(VLOOKUP($A183,Min_pix_val_per_plot!$AC$3:$AH$345,4,FALSE)=0,VLOOKUP($A183,Min_pix_val_per_plot!$AC$3:$AH$345,5,FALSE)=0,VLOOKUP($A183,Min_pix_val_per_plot!$AC$3:$AH$345,6,FALSE)=0),0,IF(VLOOKUP($A183,Min_pix_val_per_plot!$AC$3:$AH$345,2,FALSE)&lt;1200,0,1)))</f>
        <v>0</v>
      </c>
      <c r="AK183" s="43">
        <f>IF(AJ183=1,($R183-Image_corners!M$3)/Image_corners!M$2,-99)</f>
        <v>-99</v>
      </c>
      <c r="AL183" s="43">
        <f>IF(AJ183=1,($S183-Image_corners!M$4)/Image_corners!M$2,-99)</f>
        <v>-99</v>
      </c>
      <c r="AM183" s="43">
        <f>IF(ISNA(VLOOKUP($A183,Min_pix_val_per_plot!$AJ$3:$AO$325,4,FALSE)),0,IF(OR(VLOOKUP($A183,Min_pix_val_per_plot!$AJ$3:$AO$325,4,FALSE)=0,VLOOKUP($A183,Min_pix_val_per_plot!$AJ$3:$AO$325,5,FALSE)=0,VLOOKUP($A183,Min_pix_val_per_plot!$AJ$3:$AO$325,6,FALSE)=0),0,IF(VLOOKUP($A183,Min_pix_val_per_plot!$AJ$3:$AO$325,2,FALSE)&lt;1200,0,1)))</f>
        <v>1</v>
      </c>
      <c r="AN183" s="43">
        <f>IF(AM183=1,($R183-Image_corners!P$3)/Image_corners!P$2,-99)</f>
        <v>2833.7078557446366</v>
      </c>
      <c r="AO183" s="43">
        <f>IF(AM183=1,($S183-Image_corners!P$4)/Image_corners!P$2,-99)</f>
        <v>-1031.3690983727574</v>
      </c>
      <c r="AP183" s="43">
        <f>IF(ISNA(VLOOKUP($A183,Min_pix_val_per_plot!$AQ$3:$AV$386,4,FALSE)),0,IF(OR(VLOOKUP($A183,Min_pix_val_per_plot!$AQ$3:$AV$386,4,FALSE)=0,VLOOKUP($A183,Min_pix_val_per_plot!$AQ$3:$AV$386,5,FALSE)=0,VLOOKUP($A183,Min_pix_val_per_plot!$AQ$3:$AV$386,6,FALSE)=0),0,IF(VLOOKUP($A183,Min_pix_val_per_plot!$AQ$3:$AV$386,2,FALSE)&lt;1200,0,1)))</f>
        <v>1</v>
      </c>
      <c r="AQ183" s="43">
        <f>IF(AP183=1,($R183-Image_corners!S$3)/Image_corners!S$2,-99)</f>
        <v>2833.7078557446366</v>
      </c>
      <c r="AR183" s="43">
        <f>IF(AP183=1,($S183-Image_corners!S$4)/Image_corners!S$2,-99)</f>
        <v>-2657.3690983727574</v>
      </c>
      <c r="AS183" s="43">
        <f>IF(ISNA(VLOOKUP($A183,Min_pix_val_per_plot!$AX$3:$BC$331,4,FALSE)),0,IF(OR(VLOOKUP($A183,Min_pix_val_per_plot!$AX$3:$BC$331,4,FALSE)=0,VLOOKUP($A183,Min_pix_val_per_plot!$AX$3:$BC$331,5,FALSE)=0,VLOOKUP($A183,Min_pix_val_per_plot!$AX$3:$BC$331,6,FALSE)=0),0,IF(VLOOKUP($A183,Min_pix_val_per_plot!$AX$3:$BC$331,2,FALSE)&lt;1200,0,1)))</f>
        <v>0</v>
      </c>
      <c r="AT183" s="43">
        <f>IF(AS183=1,($R183-Image_corners!V$3)/Image_corners!V$2,-99)</f>
        <v>-99</v>
      </c>
      <c r="AU183" s="43">
        <f>IF(AS183=1,($S183-Image_corners!V$4)/Image_corners!V$2,-99)</f>
        <v>-99</v>
      </c>
      <c r="AV183" s="43">
        <f>IF(ISNA(VLOOKUP($A183,Min_pix_val_per_plot!$BE$3:$BJ$296,4,FALSE)),0,IF(OR(VLOOKUP($A183,Min_pix_val_per_plot!$BE$3:$BJ$296,4,FALSE)=0,VLOOKUP($A183,Min_pix_val_per_plot!$BE$3:$BJ$296,5,FALSE)=0,VLOOKUP($A183,Min_pix_val_per_plot!$BE$3:$BJ$296,6,FALSE)=0),0,IF(VLOOKUP($A183,Min_pix_val_per_plot!$BE$3:$BJ$296,2,FALSE)&lt;1200,0,1)))</f>
        <v>0</v>
      </c>
      <c r="AW183" s="43">
        <f>IF(AV183=1,($R183-Image_corners!Y$3)/Image_corners!Y$2,-99)</f>
        <v>-99</v>
      </c>
      <c r="AX183" s="43">
        <f>IF(AV183=1,($S183-Image_corners!Y$4)/Image_corners!Y$2,-99)</f>
        <v>-99</v>
      </c>
      <c r="AY183" s="43">
        <f>IF(ISNA(VLOOKUP($A183,Min_pix_val_per_plot!$BL$3:$BQ$59,4,FALSE)),0,IF(OR(VLOOKUP($A183,Min_pix_val_per_plot!$BL$3:$BQ$59,4,FALSE)=0,VLOOKUP($A183,Min_pix_val_per_plot!$BL$3:$BQ$59,5,FALSE)=0,VLOOKUP($A183,Min_pix_val_per_plot!$BL$3:$BQ$59,6,FALSE)=0),0,IF(VLOOKUP($A183,Min_pix_val_per_plot!$BL$3:$BQ$59,2,FALSE)&lt;1200,0,1)))</f>
        <v>0</v>
      </c>
      <c r="AZ183" s="43">
        <f>IF(AY183=1,($R183-Image_corners!AB$3)/Image_corners!AB$2,-99)</f>
        <v>-99</v>
      </c>
      <c r="BA183" s="43">
        <f>IF(AY183=1,($S183-Image_corners!AB$4)/Image_corners!AB$2,-99)</f>
        <v>-99</v>
      </c>
      <c r="BB183" s="43">
        <f>IF(ISNA(VLOOKUP($A183,Min_pix_val_per_plot!$BS$3:$BX$82,4,FALSE)),0,IF(OR(VLOOKUP($A183,Min_pix_val_per_plot!$BS$3:$BX$82,4,FALSE)=0,VLOOKUP($A183,Min_pix_val_per_plot!$BS$3:$BX$82,5,FALSE)=0,VLOOKUP($A183,Min_pix_val_per_plot!$BS$3:$BX$82,6,FALSE)=0),0,IF(VLOOKUP($A183,Min_pix_val_per_plot!$BS$3:$BX$82,2,FALSE)&lt;1200,0,1)))</f>
        <v>0</v>
      </c>
      <c r="BC183" s="43">
        <f>IF(BB183=1,($R183-Image_corners!AE$3)/Image_corners!AE$2,-99)</f>
        <v>-99</v>
      </c>
      <c r="BD183" s="43">
        <f>IF(BB183=1,($S183-Image_corners!AE$4)/Image_corners!AE$2,-99)</f>
        <v>-99</v>
      </c>
      <c r="BE183" s="43">
        <f>IF(ISNA(VLOOKUP($A183,Min_pix_val_per_plot!$BZ$3:$CE$66,4,FALSE)),0,IF(OR(VLOOKUP($A183,Min_pix_val_per_plot!$BZ$3:$CE$66,4,FALSE)=0,VLOOKUP($A183,Min_pix_val_per_plot!$BZ$3:$CE$66,5,FALSE)=0,VLOOKUP($A183,Min_pix_val_per_plot!$BZ$3:$CE$66,6,FALSE)=0),0,IF(VLOOKUP($A183,Min_pix_val_per_plot!$BZ$3:$CE$66,2,FALSE)&lt;1200,0,1)))</f>
        <v>0</v>
      </c>
      <c r="BF183" s="43">
        <f>IF(BE183=1,($R183-Image_corners!AH$3)/Image_corners!AH$2,-99)</f>
        <v>-99</v>
      </c>
      <c r="BG183" s="43">
        <f>IF(BE183=1,($S183-Image_corners!AH$4)/Image_corners!AH$2,-99)</f>
        <v>-99</v>
      </c>
    </row>
    <row r="184" spans="1:59">
      <c r="A184" s="36">
        <v>180</v>
      </c>
      <c r="B184" s="36">
        <v>2515474.568</v>
      </c>
      <c r="C184" s="36">
        <v>6860774.4589999998</v>
      </c>
      <c r="D184" s="36">
        <v>191.941329</v>
      </c>
      <c r="E184" s="36">
        <v>2</v>
      </c>
      <c r="F184" s="36">
        <v>0</v>
      </c>
      <c r="G184" s="36">
        <v>2</v>
      </c>
      <c r="H184" s="39">
        <v>423</v>
      </c>
      <c r="I184" s="39">
        <v>0.33096926713947999</v>
      </c>
      <c r="J184" s="39">
        <v>13.0150012207031</v>
      </c>
      <c r="K184" s="39">
        <v>7.3334667062928096</v>
      </c>
      <c r="L184" s="39">
        <v>10.787607116699199</v>
      </c>
      <c r="M184" s="39">
        <v>956</v>
      </c>
      <c r="N184" s="39">
        <v>0.43723849372384899</v>
      </c>
      <c r="O184" s="39">
        <v>12.77400390625</v>
      </c>
      <c r="P184" s="39">
        <v>6.8670245474776497</v>
      </c>
      <c r="Q184" s="39">
        <v>10.4046954345703</v>
      </c>
      <c r="R184" s="41">
        <f t="shared" si="12"/>
        <v>357432.9585413899</v>
      </c>
      <c r="S184" s="41">
        <f t="shared" si="13"/>
        <v>6860828.2429530462</v>
      </c>
      <c r="T184" s="41">
        <f t="shared" si="14"/>
        <v>0.38291168212889914</v>
      </c>
      <c r="U184" s="41">
        <f t="shared" si="15"/>
        <v>-0.10626922658436899</v>
      </c>
      <c r="V184" s="41">
        <f t="shared" si="16"/>
        <v>1</v>
      </c>
      <c r="W184" s="41">
        <f t="shared" si="17"/>
        <v>1</v>
      </c>
      <c r="X184" s="43">
        <f>IF(ISNA(VLOOKUP($A184,Min_pix_val_per_plot!$A$3:$F$241,4,FALSE)),0,IF(OR(VLOOKUP($A184,Min_pix_val_per_plot!$A$3:$F$241,4,FALSE)=0,VLOOKUP($A184,Min_pix_val_per_plot!$A$3:$F$241,5,FALSE)=0,VLOOKUP($A184,Min_pix_val_per_plot!$A$3:$F$241,6,FALSE)=0),0,IF(VLOOKUP($A184,Min_pix_val_per_plot!$A$3:$F$241,2,FALSE)&lt;1200,0,1)))</f>
        <v>0</v>
      </c>
      <c r="Y184" s="43">
        <f>IF(X184=1,($R184-Image_corners!A$3)/Image_corners!A$2,-99)</f>
        <v>-99</v>
      </c>
      <c r="Z184" s="43">
        <f>IF(X184=1,($S184-Image_corners!A$4)/Image_corners!A$2,-99)</f>
        <v>-99</v>
      </c>
      <c r="AA184" s="43">
        <f>IF(ISNA(VLOOKUP($A184,Min_pix_val_per_plot!$H$3:$M$299,4,FALSE)),0,IF(OR(VLOOKUP($A184,Min_pix_val_per_plot!$H$3:$M$299,4,FALSE)=0,VLOOKUP($A184,Min_pix_val_per_plot!$H$3:$M$299,5,FALSE)=0,VLOOKUP($A184,Min_pix_val_per_plot!$H$3:$M$299,6,FALSE)=0),0,IF(VLOOKUP($A184,Min_pix_val_per_plot!$H$3:$M$299,2,FALSE)&lt;1200,0,1)))</f>
        <v>0</v>
      </c>
      <c r="AB184" s="43">
        <f>IF(AA184=1,($R184-Image_corners!D$3)/Image_corners!D$2,-99)</f>
        <v>-99</v>
      </c>
      <c r="AC184" s="43">
        <f>IF(AA184=1,($S184-Image_corners!D$4)/Image_corners!D$2,-99)</f>
        <v>-99</v>
      </c>
      <c r="AD184" s="43">
        <f>IF(ISNA(VLOOKUP($A184,Min_pix_val_per_plot!$O$3:$T$327,4,FALSE)),0,IF(OR(VLOOKUP($A184,Min_pix_val_per_plot!$O$3:$T$327,4,FALSE)=0,VLOOKUP($A184,Min_pix_val_per_plot!$O$3:$T$327,5,FALSE)=0,VLOOKUP($A184,Min_pix_val_per_plot!$O$3:$T$327,6,FALSE)=0),0,IF(VLOOKUP($A184,Min_pix_val_per_plot!$O$3:$T$327,2,FALSE)&lt;1200,0,1)))</f>
        <v>0</v>
      </c>
      <c r="AE184" s="43">
        <f>IF(AD184=1,($R184-Image_corners!G$3)/Image_corners!G$2,-99)</f>
        <v>-99</v>
      </c>
      <c r="AF184" s="43">
        <f>IF(AD184=1,($S184-Image_corners!G$4)/Image_corners!G$2,-99)</f>
        <v>-99</v>
      </c>
      <c r="AG184" s="43">
        <f>IF(ISNA(VLOOKUP($A184,Min_pix_val_per_plot!$V$3:$AA$335,4,FALSE)),0,IF(OR(VLOOKUP($A184,Min_pix_val_per_plot!$V$3:$AA$335,4,FALSE)=0,VLOOKUP($A184,Min_pix_val_per_plot!$V$3:$AA$335,5,FALSE)=0,VLOOKUP($A184,Min_pix_val_per_plot!$V$3:$AA$335,6,FALSE)=0),0,IF(VLOOKUP($A184,Min_pix_val_per_plot!$V$3:$AA$335,2,FALSE)&lt;1200,0,1)))</f>
        <v>0</v>
      </c>
      <c r="AH184" s="43">
        <f>IF(AG184=1,($R184-Image_corners!J$3)/Image_corners!J$2,-99)</f>
        <v>-99</v>
      </c>
      <c r="AI184" s="43">
        <f>IF(AG184=1,($S184-Image_corners!J$4)/Image_corners!J$2,-99)</f>
        <v>-99</v>
      </c>
      <c r="AJ184" s="43">
        <f>IF(ISNA(VLOOKUP($A184,Min_pix_val_per_plot!$AC$3:$AH$345,4,FALSE)),0,IF(OR(VLOOKUP($A184,Min_pix_val_per_plot!$AC$3:$AH$345,4,FALSE)=0,VLOOKUP($A184,Min_pix_val_per_plot!$AC$3:$AH$345,5,FALSE)=0,VLOOKUP($A184,Min_pix_val_per_plot!$AC$3:$AH$345,6,FALSE)=0),0,IF(VLOOKUP($A184,Min_pix_val_per_plot!$AC$3:$AH$345,2,FALSE)&lt;1200,0,1)))</f>
        <v>0</v>
      </c>
      <c r="AK184" s="43">
        <f>IF(AJ184=1,($R184-Image_corners!M$3)/Image_corners!M$2,-99)</f>
        <v>-99</v>
      </c>
      <c r="AL184" s="43">
        <f>IF(AJ184=1,($S184-Image_corners!M$4)/Image_corners!M$2,-99)</f>
        <v>-99</v>
      </c>
      <c r="AM184" s="43">
        <f>IF(ISNA(VLOOKUP($A184,Min_pix_val_per_plot!$AJ$3:$AO$325,4,FALSE)),0,IF(OR(VLOOKUP($A184,Min_pix_val_per_plot!$AJ$3:$AO$325,4,FALSE)=0,VLOOKUP($A184,Min_pix_val_per_plot!$AJ$3:$AO$325,5,FALSE)=0,VLOOKUP($A184,Min_pix_val_per_plot!$AJ$3:$AO$325,6,FALSE)=0),0,IF(VLOOKUP($A184,Min_pix_val_per_plot!$AJ$3:$AO$325,2,FALSE)&lt;1200,0,1)))</f>
        <v>1</v>
      </c>
      <c r="AN184" s="43">
        <f>IF(AM184=1,($R184-Image_corners!P$3)/Image_corners!P$2,-99)</f>
        <v>2856.417082779808</v>
      </c>
      <c r="AO184" s="43">
        <f>IF(AM184=1,($S184-Image_corners!P$4)/Image_corners!P$2,-99)</f>
        <v>-776.01409390754998</v>
      </c>
      <c r="AP184" s="43">
        <f>IF(ISNA(VLOOKUP($A184,Min_pix_val_per_plot!$AQ$3:$AV$386,4,FALSE)),0,IF(OR(VLOOKUP($A184,Min_pix_val_per_plot!$AQ$3:$AV$386,4,FALSE)=0,VLOOKUP($A184,Min_pix_val_per_plot!$AQ$3:$AV$386,5,FALSE)=0,VLOOKUP($A184,Min_pix_val_per_plot!$AQ$3:$AV$386,6,FALSE)=0),0,IF(VLOOKUP($A184,Min_pix_val_per_plot!$AQ$3:$AV$386,2,FALSE)&lt;1200,0,1)))</f>
        <v>0</v>
      </c>
      <c r="AQ184" s="43">
        <f>IF(AP184=1,($R184-Image_corners!S$3)/Image_corners!S$2,-99)</f>
        <v>-99</v>
      </c>
      <c r="AR184" s="43">
        <f>IF(AP184=1,($S184-Image_corners!S$4)/Image_corners!S$2,-99)</f>
        <v>-99</v>
      </c>
      <c r="AS184" s="43">
        <f>IF(ISNA(VLOOKUP($A184,Min_pix_val_per_plot!$AX$3:$BC$331,4,FALSE)),0,IF(OR(VLOOKUP($A184,Min_pix_val_per_plot!$AX$3:$BC$331,4,FALSE)=0,VLOOKUP($A184,Min_pix_val_per_plot!$AX$3:$BC$331,5,FALSE)=0,VLOOKUP($A184,Min_pix_val_per_plot!$AX$3:$BC$331,6,FALSE)=0),0,IF(VLOOKUP($A184,Min_pix_val_per_plot!$AX$3:$BC$331,2,FALSE)&lt;1200,0,1)))</f>
        <v>1</v>
      </c>
      <c r="AT184" s="43">
        <f>IF(AS184=1,($R184-Image_corners!V$3)/Image_corners!V$2,-99)</f>
        <v>2856.417082779808</v>
      </c>
      <c r="AU184" s="43">
        <f>IF(AS184=1,($S184-Image_corners!V$4)/Image_corners!V$2,-99)</f>
        <v>-2792.01409390755</v>
      </c>
      <c r="AV184" s="43">
        <f>IF(ISNA(VLOOKUP($A184,Min_pix_val_per_plot!$BE$3:$BJ$296,4,FALSE)),0,IF(OR(VLOOKUP($A184,Min_pix_val_per_plot!$BE$3:$BJ$296,4,FALSE)=0,VLOOKUP($A184,Min_pix_val_per_plot!$BE$3:$BJ$296,5,FALSE)=0,VLOOKUP($A184,Min_pix_val_per_plot!$BE$3:$BJ$296,6,FALSE)=0),0,IF(VLOOKUP($A184,Min_pix_val_per_plot!$BE$3:$BJ$296,2,FALSE)&lt;1200,0,1)))</f>
        <v>0</v>
      </c>
      <c r="AW184" s="43">
        <f>IF(AV184=1,($R184-Image_corners!Y$3)/Image_corners!Y$2,-99)</f>
        <v>-99</v>
      </c>
      <c r="AX184" s="43">
        <f>IF(AV184=1,($S184-Image_corners!Y$4)/Image_corners!Y$2,-99)</f>
        <v>-99</v>
      </c>
      <c r="AY184" s="43">
        <f>IF(ISNA(VLOOKUP($A184,Min_pix_val_per_plot!$BL$3:$BQ$59,4,FALSE)),0,IF(OR(VLOOKUP($A184,Min_pix_val_per_plot!$BL$3:$BQ$59,4,FALSE)=0,VLOOKUP($A184,Min_pix_val_per_plot!$BL$3:$BQ$59,5,FALSE)=0,VLOOKUP($A184,Min_pix_val_per_plot!$BL$3:$BQ$59,6,FALSE)=0),0,IF(VLOOKUP($A184,Min_pix_val_per_plot!$BL$3:$BQ$59,2,FALSE)&lt;1200,0,1)))</f>
        <v>0</v>
      </c>
      <c r="AZ184" s="43">
        <f>IF(AY184=1,($R184-Image_corners!AB$3)/Image_corners!AB$2,-99)</f>
        <v>-99</v>
      </c>
      <c r="BA184" s="43">
        <f>IF(AY184=1,($S184-Image_corners!AB$4)/Image_corners!AB$2,-99)</f>
        <v>-99</v>
      </c>
      <c r="BB184" s="43">
        <f>IF(ISNA(VLOOKUP($A184,Min_pix_val_per_plot!$BS$3:$BX$82,4,FALSE)),0,IF(OR(VLOOKUP($A184,Min_pix_val_per_plot!$BS$3:$BX$82,4,FALSE)=0,VLOOKUP($A184,Min_pix_val_per_plot!$BS$3:$BX$82,5,FALSE)=0,VLOOKUP($A184,Min_pix_val_per_plot!$BS$3:$BX$82,6,FALSE)=0),0,IF(VLOOKUP($A184,Min_pix_val_per_plot!$BS$3:$BX$82,2,FALSE)&lt;1200,0,1)))</f>
        <v>0</v>
      </c>
      <c r="BC184" s="43">
        <f>IF(BB184=1,($R184-Image_corners!AE$3)/Image_corners!AE$2,-99)</f>
        <v>-99</v>
      </c>
      <c r="BD184" s="43">
        <f>IF(BB184=1,($S184-Image_corners!AE$4)/Image_corners!AE$2,-99)</f>
        <v>-99</v>
      </c>
      <c r="BE184" s="43">
        <f>IF(ISNA(VLOOKUP($A184,Min_pix_val_per_plot!$BZ$3:$CE$66,4,FALSE)),0,IF(OR(VLOOKUP($A184,Min_pix_val_per_plot!$BZ$3:$CE$66,4,FALSE)=0,VLOOKUP($A184,Min_pix_val_per_plot!$BZ$3:$CE$66,5,FALSE)=0,VLOOKUP($A184,Min_pix_val_per_plot!$BZ$3:$CE$66,6,FALSE)=0),0,IF(VLOOKUP($A184,Min_pix_val_per_plot!$BZ$3:$CE$66,2,FALSE)&lt;1200,0,1)))</f>
        <v>0</v>
      </c>
      <c r="BF184" s="43">
        <f>IF(BE184=1,($R184-Image_corners!AH$3)/Image_corners!AH$2,-99)</f>
        <v>-99</v>
      </c>
      <c r="BG184" s="43">
        <f>IF(BE184=1,($S184-Image_corners!AH$4)/Image_corners!AH$2,-99)</f>
        <v>-99</v>
      </c>
    </row>
    <row r="185" spans="1:59">
      <c r="A185" s="36">
        <v>181</v>
      </c>
      <c r="B185" s="36">
        <v>2515442.2009999999</v>
      </c>
      <c r="C185" s="36">
        <v>6860764.5369999995</v>
      </c>
      <c r="D185" s="36">
        <v>199.4372401</v>
      </c>
      <c r="E185" s="36">
        <v>2</v>
      </c>
      <c r="F185" s="36">
        <v>0</v>
      </c>
      <c r="G185" s="36">
        <v>2</v>
      </c>
      <c r="H185" s="39">
        <v>457</v>
      </c>
      <c r="I185" s="39">
        <v>0.30634573304157497</v>
      </c>
      <c r="J185" s="39">
        <v>14.1560076904297</v>
      </c>
      <c r="K185" s="39">
        <v>8.5928756781256297</v>
      </c>
      <c r="L185" s="39">
        <v>12.454197998046901</v>
      </c>
      <c r="M185" s="39">
        <v>1029</v>
      </c>
      <c r="N185" s="39">
        <v>0.39358600583090397</v>
      </c>
      <c r="O185" s="39">
        <v>14.690004272461</v>
      </c>
      <c r="P185" s="39">
        <v>7.9594592040624503</v>
      </c>
      <c r="Q185" s="39">
        <v>11.873402709961001</v>
      </c>
      <c r="R185" s="41">
        <f t="shared" si="12"/>
        <v>357400.17335984722</v>
      </c>
      <c r="S185" s="41">
        <f t="shared" si="13"/>
        <v>6860819.8264710447</v>
      </c>
      <c r="T185" s="41">
        <f t="shared" si="14"/>
        <v>0.5807952880859002</v>
      </c>
      <c r="U185" s="41">
        <f t="shared" si="15"/>
        <v>-8.7240272789328999E-2</v>
      </c>
      <c r="V185" s="41">
        <f t="shared" si="16"/>
        <v>1</v>
      </c>
      <c r="W185" s="41">
        <f t="shared" si="17"/>
        <v>1</v>
      </c>
      <c r="X185" s="43">
        <f>IF(ISNA(VLOOKUP($A185,Min_pix_val_per_plot!$A$3:$F$241,4,FALSE)),0,IF(OR(VLOOKUP($A185,Min_pix_val_per_plot!$A$3:$F$241,4,FALSE)=0,VLOOKUP($A185,Min_pix_val_per_plot!$A$3:$F$241,5,FALSE)=0,VLOOKUP($A185,Min_pix_val_per_plot!$A$3:$F$241,6,FALSE)=0),0,IF(VLOOKUP($A185,Min_pix_val_per_plot!$A$3:$F$241,2,FALSE)&lt;1200,0,1)))</f>
        <v>0</v>
      </c>
      <c r="Y185" s="43">
        <f>IF(X185=1,($R185-Image_corners!A$3)/Image_corners!A$2,-99)</f>
        <v>-99</v>
      </c>
      <c r="Z185" s="43">
        <f>IF(X185=1,($S185-Image_corners!A$4)/Image_corners!A$2,-99)</f>
        <v>-99</v>
      </c>
      <c r="AA185" s="43">
        <f>IF(ISNA(VLOOKUP($A185,Min_pix_val_per_plot!$H$3:$M$299,4,FALSE)),0,IF(OR(VLOOKUP($A185,Min_pix_val_per_plot!$H$3:$M$299,4,FALSE)=0,VLOOKUP($A185,Min_pix_val_per_plot!$H$3:$M$299,5,FALSE)=0,VLOOKUP($A185,Min_pix_val_per_plot!$H$3:$M$299,6,FALSE)=0),0,IF(VLOOKUP($A185,Min_pix_val_per_plot!$H$3:$M$299,2,FALSE)&lt;1200,0,1)))</f>
        <v>0</v>
      </c>
      <c r="AB185" s="43">
        <f>IF(AA185=1,($R185-Image_corners!D$3)/Image_corners!D$2,-99)</f>
        <v>-99</v>
      </c>
      <c r="AC185" s="43">
        <f>IF(AA185=1,($S185-Image_corners!D$4)/Image_corners!D$2,-99)</f>
        <v>-99</v>
      </c>
      <c r="AD185" s="43">
        <f>IF(ISNA(VLOOKUP($A185,Min_pix_val_per_plot!$O$3:$T$327,4,FALSE)),0,IF(OR(VLOOKUP($A185,Min_pix_val_per_plot!$O$3:$T$327,4,FALSE)=0,VLOOKUP($A185,Min_pix_val_per_plot!$O$3:$T$327,5,FALSE)=0,VLOOKUP($A185,Min_pix_val_per_plot!$O$3:$T$327,6,FALSE)=0),0,IF(VLOOKUP($A185,Min_pix_val_per_plot!$O$3:$T$327,2,FALSE)&lt;1200,0,1)))</f>
        <v>0</v>
      </c>
      <c r="AE185" s="43">
        <f>IF(AD185=1,($R185-Image_corners!G$3)/Image_corners!G$2,-99)</f>
        <v>-99</v>
      </c>
      <c r="AF185" s="43">
        <f>IF(AD185=1,($S185-Image_corners!G$4)/Image_corners!G$2,-99)</f>
        <v>-99</v>
      </c>
      <c r="AG185" s="43">
        <f>IF(ISNA(VLOOKUP($A185,Min_pix_val_per_plot!$V$3:$AA$335,4,FALSE)),0,IF(OR(VLOOKUP($A185,Min_pix_val_per_plot!$V$3:$AA$335,4,FALSE)=0,VLOOKUP($A185,Min_pix_val_per_plot!$V$3:$AA$335,5,FALSE)=0,VLOOKUP($A185,Min_pix_val_per_plot!$V$3:$AA$335,6,FALSE)=0),0,IF(VLOOKUP($A185,Min_pix_val_per_plot!$V$3:$AA$335,2,FALSE)&lt;1200,0,1)))</f>
        <v>0</v>
      </c>
      <c r="AH185" s="43">
        <f>IF(AG185=1,($R185-Image_corners!J$3)/Image_corners!J$2,-99)</f>
        <v>-99</v>
      </c>
      <c r="AI185" s="43">
        <f>IF(AG185=1,($S185-Image_corners!J$4)/Image_corners!J$2,-99)</f>
        <v>-99</v>
      </c>
      <c r="AJ185" s="43">
        <f>IF(ISNA(VLOOKUP($A185,Min_pix_val_per_plot!$AC$3:$AH$345,4,FALSE)),0,IF(OR(VLOOKUP($A185,Min_pix_val_per_plot!$AC$3:$AH$345,4,FALSE)=0,VLOOKUP($A185,Min_pix_val_per_plot!$AC$3:$AH$345,5,FALSE)=0,VLOOKUP($A185,Min_pix_val_per_plot!$AC$3:$AH$345,6,FALSE)=0),0,IF(VLOOKUP($A185,Min_pix_val_per_plot!$AC$3:$AH$345,2,FALSE)&lt;1200,0,1)))</f>
        <v>0</v>
      </c>
      <c r="AK185" s="43">
        <f>IF(AJ185=1,($R185-Image_corners!M$3)/Image_corners!M$2,-99)</f>
        <v>-99</v>
      </c>
      <c r="AL185" s="43">
        <f>IF(AJ185=1,($S185-Image_corners!M$4)/Image_corners!M$2,-99)</f>
        <v>-99</v>
      </c>
      <c r="AM185" s="43">
        <f>IF(ISNA(VLOOKUP($A185,Min_pix_val_per_plot!$AJ$3:$AO$325,4,FALSE)),0,IF(OR(VLOOKUP($A185,Min_pix_val_per_plot!$AJ$3:$AO$325,4,FALSE)=0,VLOOKUP($A185,Min_pix_val_per_plot!$AJ$3:$AO$325,5,FALSE)=0,VLOOKUP($A185,Min_pix_val_per_plot!$AJ$3:$AO$325,6,FALSE)=0),0,IF(VLOOKUP($A185,Min_pix_val_per_plot!$AJ$3:$AO$325,2,FALSE)&lt;1200,0,1)))</f>
        <v>1</v>
      </c>
      <c r="AN185" s="43">
        <f>IF(AM185=1,($R185-Image_corners!P$3)/Image_corners!P$2,-99)</f>
        <v>2790.8467196944403</v>
      </c>
      <c r="AO185" s="43">
        <f>IF(AM185=1,($S185-Image_corners!P$4)/Image_corners!P$2,-99)</f>
        <v>-792.84705791063607</v>
      </c>
      <c r="AP185" s="43">
        <f>IF(ISNA(VLOOKUP($A185,Min_pix_val_per_plot!$AQ$3:$AV$386,4,FALSE)),0,IF(OR(VLOOKUP($A185,Min_pix_val_per_plot!$AQ$3:$AV$386,4,FALSE)=0,VLOOKUP($A185,Min_pix_val_per_plot!$AQ$3:$AV$386,5,FALSE)=0,VLOOKUP($A185,Min_pix_val_per_plot!$AQ$3:$AV$386,6,FALSE)=0),0,IF(VLOOKUP($A185,Min_pix_val_per_plot!$AQ$3:$AV$386,2,FALSE)&lt;1200,0,1)))</f>
        <v>0</v>
      </c>
      <c r="AQ185" s="43">
        <f>IF(AP185=1,($R185-Image_corners!S$3)/Image_corners!S$2,-99)</f>
        <v>-99</v>
      </c>
      <c r="AR185" s="43">
        <f>IF(AP185=1,($S185-Image_corners!S$4)/Image_corners!S$2,-99)</f>
        <v>-99</v>
      </c>
      <c r="AS185" s="43">
        <f>IF(ISNA(VLOOKUP($A185,Min_pix_val_per_plot!$AX$3:$BC$331,4,FALSE)),0,IF(OR(VLOOKUP($A185,Min_pix_val_per_plot!$AX$3:$BC$331,4,FALSE)=0,VLOOKUP($A185,Min_pix_val_per_plot!$AX$3:$BC$331,5,FALSE)=0,VLOOKUP($A185,Min_pix_val_per_plot!$AX$3:$BC$331,6,FALSE)=0),0,IF(VLOOKUP($A185,Min_pix_val_per_plot!$AX$3:$BC$331,2,FALSE)&lt;1200,0,1)))</f>
        <v>1</v>
      </c>
      <c r="AT185" s="43">
        <f>IF(AS185=1,($R185-Image_corners!V$3)/Image_corners!V$2,-99)</f>
        <v>2790.8467196944403</v>
      </c>
      <c r="AU185" s="43">
        <f>IF(AS185=1,($S185-Image_corners!V$4)/Image_corners!V$2,-99)</f>
        <v>-2808.8470579106361</v>
      </c>
      <c r="AV185" s="43">
        <f>IF(ISNA(VLOOKUP($A185,Min_pix_val_per_plot!$BE$3:$BJ$296,4,FALSE)),0,IF(OR(VLOOKUP($A185,Min_pix_val_per_plot!$BE$3:$BJ$296,4,FALSE)=0,VLOOKUP($A185,Min_pix_val_per_plot!$BE$3:$BJ$296,5,FALSE)=0,VLOOKUP($A185,Min_pix_val_per_plot!$BE$3:$BJ$296,6,FALSE)=0),0,IF(VLOOKUP($A185,Min_pix_val_per_plot!$BE$3:$BJ$296,2,FALSE)&lt;1200,0,1)))</f>
        <v>0</v>
      </c>
      <c r="AW185" s="43">
        <f>IF(AV185=1,($R185-Image_corners!Y$3)/Image_corners!Y$2,-99)</f>
        <v>-99</v>
      </c>
      <c r="AX185" s="43">
        <f>IF(AV185=1,($S185-Image_corners!Y$4)/Image_corners!Y$2,-99)</f>
        <v>-99</v>
      </c>
      <c r="AY185" s="43">
        <f>IF(ISNA(VLOOKUP($A185,Min_pix_val_per_plot!$BL$3:$BQ$59,4,FALSE)),0,IF(OR(VLOOKUP($A185,Min_pix_val_per_plot!$BL$3:$BQ$59,4,FALSE)=0,VLOOKUP($A185,Min_pix_val_per_plot!$BL$3:$BQ$59,5,FALSE)=0,VLOOKUP($A185,Min_pix_val_per_plot!$BL$3:$BQ$59,6,FALSE)=0),0,IF(VLOOKUP($A185,Min_pix_val_per_plot!$BL$3:$BQ$59,2,FALSE)&lt;1200,0,1)))</f>
        <v>0</v>
      </c>
      <c r="AZ185" s="43">
        <f>IF(AY185=1,($R185-Image_corners!AB$3)/Image_corners!AB$2,-99)</f>
        <v>-99</v>
      </c>
      <c r="BA185" s="43">
        <f>IF(AY185=1,($S185-Image_corners!AB$4)/Image_corners!AB$2,-99)</f>
        <v>-99</v>
      </c>
      <c r="BB185" s="43">
        <f>IF(ISNA(VLOOKUP($A185,Min_pix_val_per_plot!$BS$3:$BX$82,4,FALSE)),0,IF(OR(VLOOKUP($A185,Min_pix_val_per_plot!$BS$3:$BX$82,4,FALSE)=0,VLOOKUP($A185,Min_pix_val_per_plot!$BS$3:$BX$82,5,FALSE)=0,VLOOKUP($A185,Min_pix_val_per_plot!$BS$3:$BX$82,6,FALSE)=0),0,IF(VLOOKUP($A185,Min_pix_val_per_plot!$BS$3:$BX$82,2,FALSE)&lt;1200,0,1)))</f>
        <v>0</v>
      </c>
      <c r="BC185" s="43">
        <f>IF(BB185=1,($R185-Image_corners!AE$3)/Image_corners!AE$2,-99)</f>
        <v>-99</v>
      </c>
      <c r="BD185" s="43">
        <f>IF(BB185=1,($S185-Image_corners!AE$4)/Image_corners!AE$2,-99)</f>
        <v>-99</v>
      </c>
      <c r="BE185" s="43">
        <f>IF(ISNA(VLOOKUP($A185,Min_pix_val_per_plot!$BZ$3:$CE$66,4,FALSE)),0,IF(OR(VLOOKUP($A185,Min_pix_val_per_plot!$BZ$3:$CE$66,4,FALSE)=0,VLOOKUP($A185,Min_pix_val_per_plot!$BZ$3:$CE$66,5,FALSE)=0,VLOOKUP($A185,Min_pix_val_per_plot!$BZ$3:$CE$66,6,FALSE)=0),0,IF(VLOOKUP($A185,Min_pix_val_per_plot!$BZ$3:$CE$66,2,FALSE)&lt;1200,0,1)))</f>
        <v>0</v>
      </c>
      <c r="BF185" s="43">
        <f>IF(BE185=1,($R185-Image_corners!AH$3)/Image_corners!AH$2,-99)</f>
        <v>-99</v>
      </c>
      <c r="BG185" s="43">
        <f>IF(BE185=1,($S185-Image_corners!AH$4)/Image_corners!AH$2,-99)</f>
        <v>-99</v>
      </c>
    </row>
    <row r="186" spans="1:59">
      <c r="A186" s="36">
        <v>182</v>
      </c>
      <c r="B186" s="36">
        <v>2515474.5890000002</v>
      </c>
      <c r="C186" s="36">
        <v>6860878.1239999998</v>
      </c>
      <c r="D186" s="36">
        <v>197.69895439999999</v>
      </c>
      <c r="E186" s="36">
        <v>1</v>
      </c>
      <c r="F186" s="36">
        <v>1</v>
      </c>
      <c r="G186" s="36">
        <v>2</v>
      </c>
      <c r="H186" s="39">
        <v>510</v>
      </c>
      <c r="I186" s="39">
        <v>0.27647058823529402</v>
      </c>
      <c r="J186" s="39">
        <v>15.2570056152344</v>
      </c>
      <c r="K186" s="39">
        <v>10.255418783875401</v>
      </c>
      <c r="L186" s="39">
        <v>13.926997680664099</v>
      </c>
      <c r="M186" s="39">
        <v>1018</v>
      </c>
      <c r="N186" s="39">
        <v>0.42043222003929298</v>
      </c>
      <c r="O186" s="39">
        <v>14.346010131836</v>
      </c>
      <c r="P186" s="39">
        <v>9.9282992036464002</v>
      </c>
      <c r="Q186" s="39">
        <v>13.2034136962891</v>
      </c>
      <c r="R186" s="41">
        <f t="shared" si="12"/>
        <v>357437.76130708051</v>
      </c>
      <c r="S186" s="41">
        <f t="shared" si="13"/>
        <v>6860931.7799950112</v>
      </c>
      <c r="T186" s="41">
        <f t="shared" si="14"/>
        <v>0.72358398437499893</v>
      </c>
      <c r="U186" s="41">
        <f t="shared" si="15"/>
        <v>-0.14396163180399896</v>
      </c>
      <c r="V186" s="41">
        <f t="shared" si="16"/>
        <v>1</v>
      </c>
      <c r="W186" s="41">
        <f t="shared" si="17"/>
        <v>1</v>
      </c>
      <c r="X186" s="43">
        <f>IF(ISNA(VLOOKUP($A186,Min_pix_val_per_plot!$A$3:$F$241,4,FALSE)),0,IF(OR(VLOOKUP($A186,Min_pix_val_per_plot!$A$3:$F$241,4,FALSE)=0,VLOOKUP($A186,Min_pix_val_per_plot!$A$3:$F$241,5,FALSE)=0,VLOOKUP($A186,Min_pix_val_per_plot!$A$3:$F$241,6,FALSE)=0),0,IF(VLOOKUP($A186,Min_pix_val_per_plot!$A$3:$F$241,2,FALSE)&lt;1200,0,1)))</f>
        <v>0</v>
      </c>
      <c r="Y186" s="43">
        <f>IF(X186=1,($R186-Image_corners!A$3)/Image_corners!A$2,-99)</f>
        <v>-99</v>
      </c>
      <c r="Z186" s="43">
        <f>IF(X186=1,($S186-Image_corners!A$4)/Image_corners!A$2,-99)</f>
        <v>-99</v>
      </c>
      <c r="AA186" s="43">
        <f>IF(ISNA(VLOOKUP($A186,Min_pix_val_per_plot!$H$3:$M$299,4,FALSE)),0,IF(OR(VLOOKUP($A186,Min_pix_val_per_plot!$H$3:$M$299,4,FALSE)=0,VLOOKUP($A186,Min_pix_val_per_plot!$H$3:$M$299,5,FALSE)=0,VLOOKUP($A186,Min_pix_val_per_plot!$H$3:$M$299,6,FALSE)=0),0,IF(VLOOKUP($A186,Min_pix_val_per_plot!$H$3:$M$299,2,FALSE)&lt;1200,0,1)))</f>
        <v>0</v>
      </c>
      <c r="AB186" s="43">
        <f>IF(AA186=1,($R186-Image_corners!D$3)/Image_corners!D$2,-99)</f>
        <v>-99</v>
      </c>
      <c r="AC186" s="43">
        <f>IF(AA186=1,($S186-Image_corners!D$4)/Image_corners!D$2,-99)</f>
        <v>-99</v>
      </c>
      <c r="AD186" s="43">
        <f>IF(ISNA(VLOOKUP($A186,Min_pix_val_per_plot!$O$3:$T$327,4,FALSE)),0,IF(OR(VLOOKUP($A186,Min_pix_val_per_plot!$O$3:$T$327,4,FALSE)=0,VLOOKUP($A186,Min_pix_val_per_plot!$O$3:$T$327,5,FALSE)=0,VLOOKUP($A186,Min_pix_val_per_plot!$O$3:$T$327,6,FALSE)=0),0,IF(VLOOKUP($A186,Min_pix_val_per_plot!$O$3:$T$327,2,FALSE)&lt;1200,0,1)))</f>
        <v>0</v>
      </c>
      <c r="AE186" s="43">
        <f>IF(AD186=1,($R186-Image_corners!G$3)/Image_corners!G$2,-99)</f>
        <v>-99</v>
      </c>
      <c r="AF186" s="43">
        <f>IF(AD186=1,($S186-Image_corners!G$4)/Image_corners!G$2,-99)</f>
        <v>-99</v>
      </c>
      <c r="AG186" s="43">
        <f>IF(ISNA(VLOOKUP($A186,Min_pix_val_per_plot!$V$3:$AA$335,4,FALSE)),0,IF(OR(VLOOKUP($A186,Min_pix_val_per_plot!$V$3:$AA$335,4,FALSE)=0,VLOOKUP($A186,Min_pix_val_per_plot!$V$3:$AA$335,5,FALSE)=0,VLOOKUP($A186,Min_pix_val_per_plot!$V$3:$AA$335,6,FALSE)=0),0,IF(VLOOKUP($A186,Min_pix_val_per_plot!$V$3:$AA$335,2,FALSE)&lt;1200,0,1)))</f>
        <v>0</v>
      </c>
      <c r="AH186" s="43">
        <f>IF(AG186=1,($R186-Image_corners!J$3)/Image_corners!J$2,-99)</f>
        <v>-99</v>
      </c>
      <c r="AI186" s="43">
        <f>IF(AG186=1,($S186-Image_corners!J$4)/Image_corners!J$2,-99)</f>
        <v>-99</v>
      </c>
      <c r="AJ186" s="43">
        <f>IF(ISNA(VLOOKUP($A186,Min_pix_val_per_plot!$AC$3:$AH$345,4,FALSE)),0,IF(OR(VLOOKUP($A186,Min_pix_val_per_plot!$AC$3:$AH$345,4,FALSE)=0,VLOOKUP($A186,Min_pix_val_per_plot!$AC$3:$AH$345,5,FALSE)=0,VLOOKUP($A186,Min_pix_val_per_plot!$AC$3:$AH$345,6,FALSE)=0),0,IF(VLOOKUP($A186,Min_pix_val_per_plot!$AC$3:$AH$345,2,FALSE)&lt;1200,0,1)))</f>
        <v>0</v>
      </c>
      <c r="AK186" s="43">
        <f>IF(AJ186=1,($R186-Image_corners!M$3)/Image_corners!M$2,-99)</f>
        <v>-99</v>
      </c>
      <c r="AL186" s="43">
        <f>IF(AJ186=1,($S186-Image_corners!M$4)/Image_corners!M$2,-99)</f>
        <v>-99</v>
      </c>
      <c r="AM186" s="43">
        <f>IF(ISNA(VLOOKUP($A186,Min_pix_val_per_plot!$AJ$3:$AO$325,4,FALSE)),0,IF(OR(VLOOKUP($A186,Min_pix_val_per_plot!$AJ$3:$AO$325,4,FALSE)=0,VLOOKUP($A186,Min_pix_val_per_plot!$AJ$3:$AO$325,5,FALSE)=0,VLOOKUP($A186,Min_pix_val_per_plot!$AJ$3:$AO$325,6,FALSE)=0),0,IF(VLOOKUP($A186,Min_pix_val_per_plot!$AJ$3:$AO$325,2,FALSE)&lt;1200,0,1)))</f>
        <v>0</v>
      </c>
      <c r="AN186" s="43">
        <f>IF(AM186=1,($R186-Image_corners!P$3)/Image_corners!P$2,-99)</f>
        <v>-99</v>
      </c>
      <c r="AO186" s="43">
        <f>IF(AM186=1,($S186-Image_corners!P$4)/Image_corners!P$2,-99)</f>
        <v>-99</v>
      </c>
      <c r="AP186" s="43">
        <f>IF(ISNA(VLOOKUP($A186,Min_pix_val_per_plot!$AQ$3:$AV$386,4,FALSE)),0,IF(OR(VLOOKUP($A186,Min_pix_val_per_plot!$AQ$3:$AV$386,4,FALSE)=0,VLOOKUP($A186,Min_pix_val_per_plot!$AQ$3:$AV$386,5,FALSE)=0,VLOOKUP($A186,Min_pix_val_per_plot!$AQ$3:$AV$386,6,FALSE)=0),0,IF(VLOOKUP($A186,Min_pix_val_per_plot!$AQ$3:$AV$386,2,FALSE)&lt;1200,0,1)))</f>
        <v>0</v>
      </c>
      <c r="AQ186" s="43">
        <f>IF(AP186=1,($R186-Image_corners!S$3)/Image_corners!S$2,-99)</f>
        <v>-99</v>
      </c>
      <c r="AR186" s="43">
        <f>IF(AP186=1,($S186-Image_corners!S$4)/Image_corners!S$2,-99)</f>
        <v>-99</v>
      </c>
      <c r="AS186" s="43">
        <f>IF(ISNA(VLOOKUP($A186,Min_pix_val_per_plot!$AX$3:$BC$331,4,FALSE)),0,IF(OR(VLOOKUP($A186,Min_pix_val_per_plot!$AX$3:$BC$331,4,FALSE)=0,VLOOKUP($A186,Min_pix_val_per_plot!$AX$3:$BC$331,5,FALSE)=0,VLOOKUP($A186,Min_pix_val_per_plot!$AX$3:$BC$331,6,FALSE)=0),0,IF(VLOOKUP($A186,Min_pix_val_per_plot!$AX$3:$BC$331,2,FALSE)&lt;1200,0,1)))</f>
        <v>1</v>
      </c>
      <c r="AT186" s="43">
        <f>IF(AS186=1,($R186-Image_corners!V$3)/Image_corners!V$2,-99)</f>
        <v>2866.0226141610183</v>
      </c>
      <c r="AU186" s="43">
        <f>IF(AS186=1,($S186-Image_corners!V$4)/Image_corners!V$2,-99)</f>
        <v>-2584.9400099776685</v>
      </c>
      <c r="AV186" s="43">
        <f>IF(ISNA(VLOOKUP($A186,Min_pix_val_per_plot!$BE$3:$BJ$296,4,FALSE)),0,IF(OR(VLOOKUP($A186,Min_pix_val_per_plot!$BE$3:$BJ$296,4,FALSE)=0,VLOOKUP($A186,Min_pix_val_per_plot!$BE$3:$BJ$296,5,FALSE)=0,VLOOKUP($A186,Min_pix_val_per_plot!$BE$3:$BJ$296,6,FALSE)=0),0,IF(VLOOKUP($A186,Min_pix_val_per_plot!$BE$3:$BJ$296,2,FALSE)&lt;1200,0,1)))</f>
        <v>0</v>
      </c>
      <c r="AW186" s="43">
        <f>IF(AV186=1,($R186-Image_corners!Y$3)/Image_corners!Y$2,-99)</f>
        <v>-99</v>
      </c>
      <c r="AX186" s="43">
        <f>IF(AV186=1,($S186-Image_corners!Y$4)/Image_corners!Y$2,-99)</f>
        <v>-99</v>
      </c>
      <c r="AY186" s="43">
        <f>IF(ISNA(VLOOKUP($A186,Min_pix_val_per_plot!$BL$3:$BQ$59,4,FALSE)),0,IF(OR(VLOOKUP($A186,Min_pix_val_per_plot!$BL$3:$BQ$59,4,FALSE)=0,VLOOKUP($A186,Min_pix_val_per_plot!$BL$3:$BQ$59,5,FALSE)=0,VLOOKUP($A186,Min_pix_val_per_plot!$BL$3:$BQ$59,6,FALSE)=0),0,IF(VLOOKUP($A186,Min_pix_val_per_plot!$BL$3:$BQ$59,2,FALSE)&lt;1200,0,1)))</f>
        <v>0</v>
      </c>
      <c r="AZ186" s="43">
        <f>IF(AY186=1,($R186-Image_corners!AB$3)/Image_corners!AB$2,-99)</f>
        <v>-99</v>
      </c>
      <c r="BA186" s="43">
        <f>IF(AY186=1,($S186-Image_corners!AB$4)/Image_corners!AB$2,-99)</f>
        <v>-99</v>
      </c>
      <c r="BB186" s="43">
        <f>IF(ISNA(VLOOKUP($A186,Min_pix_val_per_plot!$BS$3:$BX$82,4,FALSE)),0,IF(OR(VLOOKUP($A186,Min_pix_val_per_plot!$BS$3:$BX$82,4,FALSE)=0,VLOOKUP($A186,Min_pix_val_per_plot!$BS$3:$BX$82,5,FALSE)=0,VLOOKUP($A186,Min_pix_val_per_plot!$BS$3:$BX$82,6,FALSE)=0),0,IF(VLOOKUP($A186,Min_pix_val_per_plot!$BS$3:$BX$82,2,FALSE)&lt;1200,0,1)))</f>
        <v>0</v>
      </c>
      <c r="BC186" s="43">
        <f>IF(BB186=1,($R186-Image_corners!AE$3)/Image_corners!AE$2,-99)</f>
        <v>-99</v>
      </c>
      <c r="BD186" s="43">
        <f>IF(BB186=1,($S186-Image_corners!AE$4)/Image_corners!AE$2,-99)</f>
        <v>-99</v>
      </c>
      <c r="BE186" s="43">
        <f>IF(ISNA(VLOOKUP($A186,Min_pix_val_per_plot!$BZ$3:$CE$66,4,FALSE)),0,IF(OR(VLOOKUP($A186,Min_pix_val_per_plot!$BZ$3:$CE$66,4,FALSE)=0,VLOOKUP($A186,Min_pix_val_per_plot!$BZ$3:$CE$66,5,FALSE)=0,VLOOKUP($A186,Min_pix_val_per_plot!$BZ$3:$CE$66,6,FALSE)=0),0,IF(VLOOKUP($A186,Min_pix_val_per_plot!$BZ$3:$CE$66,2,FALSE)&lt;1200,0,1)))</f>
        <v>0</v>
      </c>
      <c r="BF186" s="43">
        <f>IF(BE186=1,($R186-Image_corners!AH$3)/Image_corners!AH$2,-99)</f>
        <v>-99</v>
      </c>
      <c r="BG186" s="43">
        <f>IF(BE186=1,($S186-Image_corners!AH$4)/Image_corners!AH$2,-99)</f>
        <v>-99</v>
      </c>
    </row>
    <row r="187" spans="1:59">
      <c r="A187" s="36">
        <v>183</v>
      </c>
      <c r="B187" s="36">
        <v>2515427.767</v>
      </c>
      <c r="C187" s="36">
        <v>6860950.2039999999</v>
      </c>
      <c r="D187" s="36">
        <v>196.58377469999999</v>
      </c>
      <c r="E187" s="36">
        <v>1</v>
      </c>
      <c r="F187" s="36">
        <v>0</v>
      </c>
      <c r="G187" s="36">
        <v>2</v>
      </c>
      <c r="H187" s="39">
        <v>467</v>
      </c>
      <c r="I187" s="39">
        <v>0.26338329764453999</v>
      </c>
      <c r="J187" s="39">
        <v>16.107011718750002</v>
      </c>
      <c r="K187" s="39">
        <v>11.0177981922239</v>
      </c>
      <c r="L187" s="39">
        <v>13.868006439208999</v>
      </c>
      <c r="M187" s="39">
        <v>1063</v>
      </c>
      <c r="N187" s="39">
        <v>0.436500470366886</v>
      </c>
      <c r="O187" s="39">
        <v>15.1840075683594</v>
      </c>
      <c r="P187" s="39">
        <v>10.577385442412201</v>
      </c>
      <c r="Q187" s="39">
        <v>13.4748141479492</v>
      </c>
      <c r="R187" s="41">
        <f t="shared" si="12"/>
        <v>357394.32129804633</v>
      </c>
      <c r="S187" s="41">
        <f t="shared" si="13"/>
        <v>6861005.9319924209</v>
      </c>
      <c r="T187" s="41">
        <f t="shared" si="14"/>
        <v>0.39319229125979938</v>
      </c>
      <c r="U187" s="41">
        <f t="shared" si="15"/>
        <v>-0.173117172722346</v>
      </c>
      <c r="V187" s="41">
        <f t="shared" si="16"/>
        <v>1</v>
      </c>
      <c r="W187" s="41">
        <f t="shared" si="17"/>
        <v>1</v>
      </c>
      <c r="X187" s="43">
        <f>IF(ISNA(VLOOKUP($A187,Min_pix_val_per_plot!$A$3:$F$241,4,FALSE)),0,IF(OR(VLOOKUP($A187,Min_pix_val_per_plot!$A$3:$F$241,4,FALSE)=0,VLOOKUP($A187,Min_pix_val_per_plot!$A$3:$F$241,5,FALSE)=0,VLOOKUP($A187,Min_pix_val_per_plot!$A$3:$F$241,6,FALSE)=0),0,IF(VLOOKUP($A187,Min_pix_val_per_plot!$A$3:$F$241,2,FALSE)&lt;1200,0,1)))</f>
        <v>0</v>
      </c>
      <c r="Y187" s="43">
        <f>IF(X187=1,($R187-Image_corners!A$3)/Image_corners!A$2,-99)</f>
        <v>-99</v>
      </c>
      <c r="Z187" s="43">
        <f>IF(X187=1,($S187-Image_corners!A$4)/Image_corners!A$2,-99)</f>
        <v>-99</v>
      </c>
      <c r="AA187" s="43">
        <f>IF(ISNA(VLOOKUP($A187,Min_pix_val_per_plot!$H$3:$M$299,4,FALSE)),0,IF(OR(VLOOKUP($A187,Min_pix_val_per_plot!$H$3:$M$299,4,FALSE)=0,VLOOKUP($A187,Min_pix_val_per_plot!$H$3:$M$299,5,FALSE)=0,VLOOKUP($A187,Min_pix_val_per_plot!$H$3:$M$299,6,FALSE)=0),0,IF(VLOOKUP($A187,Min_pix_val_per_plot!$H$3:$M$299,2,FALSE)&lt;1200,0,1)))</f>
        <v>0</v>
      </c>
      <c r="AB187" s="43">
        <f>IF(AA187=1,($R187-Image_corners!D$3)/Image_corners!D$2,-99)</f>
        <v>-99</v>
      </c>
      <c r="AC187" s="43">
        <f>IF(AA187=1,($S187-Image_corners!D$4)/Image_corners!D$2,-99)</f>
        <v>-99</v>
      </c>
      <c r="AD187" s="43">
        <f>IF(ISNA(VLOOKUP($A187,Min_pix_val_per_plot!$O$3:$T$327,4,FALSE)),0,IF(OR(VLOOKUP($A187,Min_pix_val_per_plot!$O$3:$T$327,4,FALSE)=0,VLOOKUP($A187,Min_pix_val_per_plot!$O$3:$T$327,5,FALSE)=0,VLOOKUP($A187,Min_pix_val_per_plot!$O$3:$T$327,6,FALSE)=0),0,IF(VLOOKUP($A187,Min_pix_val_per_plot!$O$3:$T$327,2,FALSE)&lt;1200,0,1)))</f>
        <v>0</v>
      </c>
      <c r="AE187" s="43">
        <f>IF(AD187=1,($R187-Image_corners!G$3)/Image_corners!G$2,-99)</f>
        <v>-99</v>
      </c>
      <c r="AF187" s="43">
        <f>IF(AD187=1,($S187-Image_corners!G$4)/Image_corners!G$2,-99)</f>
        <v>-99</v>
      </c>
      <c r="AG187" s="43">
        <f>IF(ISNA(VLOOKUP($A187,Min_pix_val_per_plot!$V$3:$AA$335,4,FALSE)),0,IF(OR(VLOOKUP($A187,Min_pix_val_per_plot!$V$3:$AA$335,4,FALSE)=0,VLOOKUP($A187,Min_pix_val_per_plot!$V$3:$AA$335,5,FALSE)=0,VLOOKUP($A187,Min_pix_val_per_plot!$V$3:$AA$335,6,FALSE)=0),0,IF(VLOOKUP($A187,Min_pix_val_per_plot!$V$3:$AA$335,2,FALSE)&lt;1200,0,1)))</f>
        <v>0</v>
      </c>
      <c r="AH187" s="43">
        <f>IF(AG187=1,($R187-Image_corners!J$3)/Image_corners!J$2,-99)</f>
        <v>-99</v>
      </c>
      <c r="AI187" s="43">
        <f>IF(AG187=1,($S187-Image_corners!J$4)/Image_corners!J$2,-99)</f>
        <v>-99</v>
      </c>
      <c r="AJ187" s="43">
        <f>IF(ISNA(VLOOKUP($A187,Min_pix_val_per_plot!$AC$3:$AH$345,4,FALSE)),0,IF(OR(VLOOKUP($A187,Min_pix_val_per_plot!$AC$3:$AH$345,4,FALSE)=0,VLOOKUP($A187,Min_pix_val_per_plot!$AC$3:$AH$345,5,FALSE)=0,VLOOKUP($A187,Min_pix_val_per_plot!$AC$3:$AH$345,6,FALSE)=0),0,IF(VLOOKUP($A187,Min_pix_val_per_plot!$AC$3:$AH$345,2,FALSE)&lt;1200,0,1)))</f>
        <v>0</v>
      </c>
      <c r="AK187" s="43">
        <f>IF(AJ187=1,($R187-Image_corners!M$3)/Image_corners!M$2,-99)</f>
        <v>-99</v>
      </c>
      <c r="AL187" s="43">
        <f>IF(AJ187=1,($S187-Image_corners!M$4)/Image_corners!M$2,-99)</f>
        <v>-99</v>
      </c>
      <c r="AM187" s="43">
        <f>IF(ISNA(VLOOKUP($A187,Min_pix_val_per_plot!$AJ$3:$AO$325,4,FALSE)),0,IF(OR(VLOOKUP($A187,Min_pix_val_per_plot!$AJ$3:$AO$325,4,FALSE)=0,VLOOKUP($A187,Min_pix_val_per_plot!$AJ$3:$AO$325,5,FALSE)=0,VLOOKUP($A187,Min_pix_val_per_plot!$AJ$3:$AO$325,6,FALSE)=0),0,IF(VLOOKUP($A187,Min_pix_val_per_plot!$AJ$3:$AO$325,2,FALSE)&lt;1200,0,1)))</f>
        <v>0</v>
      </c>
      <c r="AN187" s="43">
        <f>IF(AM187=1,($R187-Image_corners!P$3)/Image_corners!P$2,-99)</f>
        <v>-99</v>
      </c>
      <c r="AO187" s="43">
        <f>IF(AM187=1,($S187-Image_corners!P$4)/Image_corners!P$2,-99)</f>
        <v>-99</v>
      </c>
      <c r="AP187" s="43">
        <f>IF(ISNA(VLOOKUP($A187,Min_pix_val_per_plot!$AQ$3:$AV$386,4,FALSE)),0,IF(OR(VLOOKUP($A187,Min_pix_val_per_plot!$AQ$3:$AV$386,4,FALSE)=0,VLOOKUP($A187,Min_pix_val_per_plot!$AQ$3:$AV$386,5,FALSE)=0,VLOOKUP($A187,Min_pix_val_per_plot!$AQ$3:$AV$386,6,FALSE)=0),0,IF(VLOOKUP($A187,Min_pix_val_per_plot!$AQ$3:$AV$386,2,FALSE)&lt;1200,0,1)))</f>
        <v>0</v>
      </c>
      <c r="AQ187" s="43">
        <f>IF(AP187=1,($R187-Image_corners!S$3)/Image_corners!S$2,-99)</f>
        <v>-99</v>
      </c>
      <c r="AR187" s="43">
        <f>IF(AP187=1,($S187-Image_corners!S$4)/Image_corners!S$2,-99)</f>
        <v>-99</v>
      </c>
      <c r="AS187" s="43">
        <f>IF(ISNA(VLOOKUP($A187,Min_pix_val_per_plot!$AX$3:$BC$331,4,FALSE)),0,IF(OR(VLOOKUP($A187,Min_pix_val_per_plot!$AX$3:$BC$331,4,FALSE)=0,VLOOKUP($A187,Min_pix_val_per_plot!$AX$3:$BC$331,5,FALSE)=0,VLOOKUP($A187,Min_pix_val_per_plot!$AX$3:$BC$331,6,FALSE)=0),0,IF(VLOOKUP($A187,Min_pix_val_per_plot!$AX$3:$BC$331,2,FALSE)&lt;1200,0,1)))</f>
        <v>1</v>
      </c>
      <c r="AT187" s="43">
        <f>IF(AS187=1,($R187-Image_corners!V$3)/Image_corners!V$2,-99)</f>
        <v>2779.1425960926572</v>
      </c>
      <c r="AU187" s="43">
        <f>IF(AS187=1,($S187-Image_corners!V$4)/Image_corners!V$2,-99)</f>
        <v>-2436.6360151581466</v>
      </c>
      <c r="AV187" s="43">
        <f>IF(ISNA(VLOOKUP($A187,Min_pix_val_per_plot!$BE$3:$BJ$296,4,FALSE)),0,IF(OR(VLOOKUP($A187,Min_pix_val_per_plot!$BE$3:$BJ$296,4,FALSE)=0,VLOOKUP($A187,Min_pix_val_per_plot!$BE$3:$BJ$296,5,FALSE)=0,VLOOKUP($A187,Min_pix_val_per_plot!$BE$3:$BJ$296,6,FALSE)=0),0,IF(VLOOKUP($A187,Min_pix_val_per_plot!$BE$3:$BJ$296,2,FALSE)&lt;1200,0,1)))</f>
        <v>0</v>
      </c>
      <c r="AW187" s="43">
        <f>IF(AV187=1,($R187-Image_corners!Y$3)/Image_corners!Y$2,-99)</f>
        <v>-99</v>
      </c>
      <c r="AX187" s="43">
        <f>IF(AV187=1,($S187-Image_corners!Y$4)/Image_corners!Y$2,-99)</f>
        <v>-99</v>
      </c>
      <c r="AY187" s="43">
        <f>IF(ISNA(VLOOKUP($A187,Min_pix_val_per_plot!$BL$3:$BQ$59,4,FALSE)),0,IF(OR(VLOOKUP($A187,Min_pix_val_per_plot!$BL$3:$BQ$59,4,FALSE)=0,VLOOKUP($A187,Min_pix_val_per_plot!$BL$3:$BQ$59,5,FALSE)=0,VLOOKUP($A187,Min_pix_val_per_plot!$BL$3:$BQ$59,6,FALSE)=0),0,IF(VLOOKUP($A187,Min_pix_val_per_plot!$BL$3:$BQ$59,2,FALSE)&lt;1200,0,1)))</f>
        <v>0</v>
      </c>
      <c r="AZ187" s="43">
        <f>IF(AY187=1,($R187-Image_corners!AB$3)/Image_corners!AB$2,-99)</f>
        <v>-99</v>
      </c>
      <c r="BA187" s="43">
        <f>IF(AY187=1,($S187-Image_corners!AB$4)/Image_corners!AB$2,-99)</f>
        <v>-99</v>
      </c>
      <c r="BB187" s="43">
        <f>IF(ISNA(VLOOKUP($A187,Min_pix_val_per_plot!$BS$3:$BX$82,4,FALSE)),0,IF(OR(VLOOKUP($A187,Min_pix_val_per_plot!$BS$3:$BX$82,4,FALSE)=0,VLOOKUP($A187,Min_pix_val_per_plot!$BS$3:$BX$82,5,FALSE)=0,VLOOKUP($A187,Min_pix_val_per_plot!$BS$3:$BX$82,6,FALSE)=0),0,IF(VLOOKUP($A187,Min_pix_val_per_plot!$BS$3:$BX$82,2,FALSE)&lt;1200,0,1)))</f>
        <v>0</v>
      </c>
      <c r="BC187" s="43">
        <f>IF(BB187=1,($R187-Image_corners!AE$3)/Image_corners!AE$2,-99)</f>
        <v>-99</v>
      </c>
      <c r="BD187" s="43">
        <f>IF(BB187=1,($S187-Image_corners!AE$4)/Image_corners!AE$2,-99)</f>
        <v>-99</v>
      </c>
      <c r="BE187" s="43">
        <f>IF(ISNA(VLOOKUP($A187,Min_pix_val_per_plot!$BZ$3:$CE$66,4,FALSE)),0,IF(OR(VLOOKUP($A187,Min_pix_val_per_plot!$BZ$3:$CE$66,4,FALSE)=0,VLOOKUP($A187,Min_pix_val_per_plot!$BZ$3:$CE$66,5,FALSE)=0,VLOOKUP($A187,Min_pix_val_per_plot!$BZ$3:$CE$66,6,FALSE)=0),0,IF(VLOOKUP($A187,Min_pix_val_per_plot!$BZ$3:$CE$66,2,FALSE)&lt;1200,0,1)))</f>
        <v>0</v>
      </c>
      <c r="BF187" s="43">
        <f>IF(BE187=1,($R187-Image_corners!AH$3)/Image_corners!AH$2,-99)</f>
        <v>-99</v>
      </c>
      <c r="BG187" s="43">
        <f>IF(BE187=1,($S187-Image_corners!AH$4)/Image_corners!AH$2,-99)</f>
        <v>-99</v>
      </c>
    </row>
    <row r="188" spans="1:59">
      <c r="A188" s="36">
        <v>184</v>
      </c>
      <c r="B188" s="36">
        <v>2515453.787</v>
      </c>
      <c r="C188" s="36">
        <v>6861055.9819999998</v>
      </c>
      <c r="D188" s="36">
        <v>206.77603239999999</v>
      </c>
      <c r="E188" s="36">
        <v>1</v>
      </c>
      <c r="F188" s="36">
        <v>1</v>
      </c>
      <c r="G188" s="36">
        <v>2</v>
      </c>
      <c r="H188" s="39">
        <v>1897</v>
      </c>
      <c r="I188" s="39">
        <v>0.42488139167105998</v>
      </c>
      <c r="J188" s="39">
        <v>18.8009967041016</v>
      </c>
      <c r="K188" s="39">
        <v>11.111049843289001</v>
      </c>
      <c r="L188" s="39">
        <v>15.398500366211</v>
      </c>
      <c r="M188" s="39">
        <v>3205</v>
      </c>
      <c r="N188" s="39">
        <v>0.52917316692667704</v>
      </c>
      <c r="O188" s="39">
        <v>18.0039996337891</v>
      </c>
      <c r="P188" s="39">
        <v>10.567385250266</v>
      </c>
      <c r="Q188" s="39">
        <v>14.963798828125</v>
      </c>
      <c r="R188" s="41">
        <f t="shared" si="12"/>
        <v>357425.1888070241</v>
      </c>
      <c r="S188" s="41">
        <f t="shared" si="13"/>
        <v>6861110.3798920996</v>
      </c>
      <c r="T188" s="41">
        <f t="shared" si="14"/>
        <v>0.43470153808599932</v>
      </c>
      <c r="U188" s="41">
        <f t="shared" si="15"/>
        <v>-0.10429177525561706</v>
      </c>
      <c r="V188" s="41">
        <f t="shared" si="16"/>
        <v>1</v>
      </c>
      <c r="W188" s="41">
        <f t="shared" si="17"/>
        <v>1</v>
      </c>
      <c r="X188" s="43">
        <f>IF(ISNA(VLOOKUP($A188,Min_pix_val_per_plot!$A$3:$F$241,4,FALSE)),0,IF(OR(VLOOKUP($A188,Min_pix_val_per_plot!$A$3:$F$241,4,FALSE)=0,VLOOKUP($A188,Min_pix_val_per_plot!$A$3:$F$241,5,FALSE)=0,VLOOKUP($A188,Min_pix_val_per_plot!$A$3:$F$241,6,FALSE)=0),0,IF(VLOOKUP($A188,Min_pix_val_per_plot!$A$3:$F$241,2,FALSE)&lt;1200,0,1)))</f>
        <v>0</v>
      </c>
      <c r="Y188" s="43">
        <f>IF(X188=1,($R188-Image_corners!A$3)/Image_corners!A$2,-99)</f>
        <v>-99</v>
      </c>
      <c r="Z188" s="43">
        <f>IF(X188=1,($S188-Image_corners!A$4)/Image_corners!A$2,-99)</f>
        <v>-99</v>
      </c>
      <c r="AA188" s="43">
        <f>IF(ISNA(VLOOKUP($A188,Min_pix_val_per_plot!$H$3:$M$299,4,FALSE)),0,IF(OR(VLOOKUP($A188,Min_pix_val_per_plot!$H$3:$M$299,4,FALSE)=0,VLOOKUP($A188,Min_pix_val_per_plot!$H$3:$M$299,5,FALSE)=0,VLOOKUP($A188,Min_pix_val_per_plot!$H$3:$M$299,6,FALSE)=0),0,IF(VLOOKUP($A188,Min_pix_val_per_plot!$H$3:$M$299,2,FALSE)&lt;1200,0,1)))</f>
        <v>0</v>
      </c>
      <c r="AB188" s="43">
        <f>IF(AA188=1,($R188-Image_corners!D$3)/Image_corners!D$2,-99)</f>
        <v>-99</v>
      </c>
      <c r="AC188" s="43">
        <f>IF(AA188=1,($S188-Image_corners!D$4)/Image_corners!D$2,-99)</f>
        <v>-99</v>
      </c>
      <c r="AD188" s="43">
        <f>IF(ISNA(VLOOKUP($A188,Min_pix_val_per_plot!$O$3:$T$327,4,FALSE)),0,IF(OR(VLOOKUP($A188,Min_pix_val_per_plot!$O$3:$T$327,4,FALSE)=0,VLOOKUP($A188,Min_pix_val_per_plot!$O$3:$T$327,5,FALSE)=0,VLOOKUP($A188,Min_pix_val_per_plot!$O$3:$T$327,6,FALSE)=0),0,IF(VLOOKUP($A188,Min_pix_val_per_plot!$O$3:$T$327,2,FALSE)&lt;1200,0,1)))</f>
        <v>0</v>
      </c>
      <c r="AE188" s="43">
        <f>IF(AD188=1,($R188-Image_corners!G$3)/Image_corners!G$2,-99)</f>
        <v>-99</v>
      </c>
      <c r="AF188" s="43">
        <f>IF(AD188=1,($S188-Image_corners!G$4)/Image_corners!G$2,-99)</f>
        <v>-99</v>
      </c>
      <c r="AG188" s="43">
        <f>IF(ISNA(VLOOKUP($A188,Min_pix_val_per_plot!$V$3:$AA$335,4,FALSE)),0,IF(OR(VLOOKUP($A188,Min_pix_val_per_plot!$V$3:$AA$335,4,FALSE)=0,VLOOKUP($A188,Min_pix_val_per_plot!$V$3:$AA$335,5,FALSE)=0,VLOOKUP($A188,Min_pix_val_per_plot!$V$3:$AA$335,6,FALSE)=0),0,IF(VLOOKUP($A188,Min_pix_val_per_plot!$V$3:$AA$335,2,FALSE)&lt;1200,0,1)))</f>
        <v>0</v>
      </c>
      <c r="AH188" s="43">
        <f>IF(AG188=1,($R188-Image_corners!J$3)/Image_corners!J$2,-99)</f>
        <v>-99</v>
      </c>
      <c r="AI188" s="43">
        <f>IF(AG188=1,($S188-Image_corners!J$4)/Image_corners!J$2,-99)</f>
        <v>-99</v>
      </c>
      <c r="AJ188" s="43">
        <f>IF(ISNA(VLOOKUP($A188,Min_pix_val_per_plot!$AC$3:$AH$345,4,FALSE)),0,IF(OR(VLOOKUP($A188,Min_pix_val_per_plot!$AC$3:$AH$345,4,FALSE)=0,VLOOKUP($A188,Min_pix_val_per_plot!$AC$3:$AH$345,5,FALSE)=0,VLOOKUP($A188,Min_pix_val_per_plot!$AC$3:$AH$345,6,FALSE)=0),0,IF(VLOOKUP($A188,Min_pix_val_per_plot!$AC$3:$AH$345,2,FALSE)&lt;1200,0,1)))</f>
        <v>0</v>
      </c>
      <c r="AK188" s="43">
        <f>IF(AJ188=1,($R188-Image_corners!M$3)/Image_corners!M$2,-99)</f>
        <v>-99</v>
      </c>
      <c r="AL188" s="43">
        <f>IF(AJ188=1,($S188-Image_corners!M$4)/Image_corners!M$2,-99)</f>
        <v>-99</v>
      </c>
      <c r="AM188" s="43">
        <f>IF(ISNA(VLOOKUP($A188,Min_pix_val_per_plot!$AJ$3:$AO$325,4,FALSE)),0,IF(OR(VLOOKUP($A188,Min_pix_val_per_plot!$AJ$3:$AO$325,4,FALSE)=0,VLOOKUP($A188,Min_pix_val_per_plot!$AJ$3:$AO$325,5,FALSE)=0,VLOOKUP($A188,Min_pix_val_per_plot!$AJ$3:$AO$325,6,FALSE)=0),0,IF(VLOOKUP($A188,Min_pix_val_per_plot!$AJ$3:$AO$325,2,FALSE)&lt;1200,0,1)))</f>
        <v>0</v>
      </c>
      <c r="AN188" s="43">
        <f>IF(AM188=1,($R188-Image_corners!P$3)/Image_corners!P$2,-99)</f>
        <v>-99</v>
      </c>
      <c r="AO188" s="43">
        <f>IF(AM188=1,($S188-Image_corners!P$4)/Image_corners!P$2,-99)</f>
        <v>-99</v>
      </c>
      <c r="AP188" s="43">
        <f>IF(ISNA(VLOOKUP($A188,Min_pix_val_per_plot!$AQ$3:$AV$386,4,FALSE)),0,IF(OR(VLOOKUP($A188,Min_pix_val_per_plot!$AQ$3:$AV$386,4,FALSE)=0,VLOOKUP($A188,Min_pix_val_per_plot!$AQ$3:$AV$386,5,FALSE)=0,VLOOKUP($A188,Min_pix_val_per_plot!$AQ$3:$AV$386,6,FALSE)=0),0,IF(VLOOKUP($A188,Min_pix_val_per_plot!$AQ$3:$AV$386,2,FALSE)&lt;1200,0,1)))</f>
        <v>0</v>
      </c>
      <c r="AQ188" s="43">
        <f>IF(AP188=1,($R188-Image_corners!S$3)/Image_corners!S$2,-99)</f>
        <v>-99</v>
      </c>
      <c r="AR188" s="43">
        <f>IF(AP188=1,($S188-Image_corners!S$4)/Image_corners!S$2,-99)</f>
        <v>-99</v>
      </c>
      <c r="AS188" s="43">
        <f>IF(ISNA(VLOOKUP($A188,Min_pix_val_per_plot!$AX$3:$BC$331,4,FALSE)),0,IF(OR(VLOOKUP($A188,Min_pix_val_per_plot!$AX$3:$BC$331,4,FALSE)=0,VLOOKUP($A188,Min_pix_val_per_plot!$AX$3:$BC$331,5,FALSE)=0,VLOOKUP($A188,Min_pix_val_per_plot!$AX$3:$BC$331,6,FALSE)=0),0,IF(VLOOKUP($A188,Min_pix_val_per_plot!$AX$3:$BC$331,2,FALSE)&lt;1200,0,1)))</f>
        <v>1</v>
      </c>
      <c r="AT188" s="43">
        <f>IF(AS188=1,($R188-Image_corners!V$3)/Image_corners!V$2,-99)</f>
        <v>2840.8776140481932</v>
      </c>
      <c r="AU188" s="43">
        <f>IF(AS188=1,($S188-Image_corners!V$4)/Image_corners!V$2,-99)</f>
        <v>-2227.7402158007026</v>
      </c>
      <c r="AV188" s="43">
        <f>IF(ISNA(VLOOKUP($A188,Min_pix_val_per_plot!$BE$3:$BJ$296,4,FALSE)),0,IF(OR(VLOOKUP($A188,Min_pix_val_per_plot!$BE$3:$BJ$296,4,FALSE)=0,VLOOKUP($A188,Min_pix_val_per_plot!$BE$3:$BJ$296,5,FALSE)=0,VLOOKUP($A188,Min_pix_val_per_plot!$BE$3:$BJ$296,6,FALSE)=0),0,IF(VLOOKUP($A188,Min_pix_val_per_plot!$BE$3:$BJ$296,2,FALSE)&lt;1200,0,1)))</f>
        <v>0</v>
      </c>
      <c r="AW188" s="43">
        <f>IF(AV188=1,($R188-Image_corners!Y$3)/Image_corners!Y$2,-99)</f>
        <v>-99</v>
      </c>
      <c r="AX188" s="43">
        <f>IF(AV188=1,($S188-Image_corners!Y$4)/Image_corners!Y$2,-99)</f>
        <v>-99</v>
      </c>
      <c r="AY188" s="43">
        <f>IF(ISNA(VLOOKUP($A188,Min_pix_val_per_plot!$BL$3:$BQ$59,4,FALSE)),0,IF(OR(VLOOKUP($A188,Min_pix_val_per_plot!$BL$3:$BQ$59,4,FALSE)=0,VLOOKUP($A188,Min_pix_val_per_plot!$BL$3:$BQ$59,5,FALSE)=0,VLOOKUP($A188,Min_pix_val_per_plot!$BL$3:$BQ$59,6,FALSE)=0),0,IF(VLOOKUP($A188,Min_pix_val_per_plot!$BL$3:$BQ$59,2,FALSE)&lt;1200,0,1)))</f>
        <v>0</v>
      </c>
      <c r="AZ188" s="43">
        <f>IF(AY188=1,($R188-Image_corners!AB$3)/Image_corners!AB$2,-99)</f>
        <v>-99</v>
      </c>
      <c r="BA188" s="43">
        <f>IF(AY188=1,($S188-Image_corners!AB$4)/Image_corners!AB$2,-99)</f>
        <v>-99</v>
      </c>
      <c r="BB188" s="43">
        <f>IF(ISNA(VLOOKUP($A188,Min_pix_val_per_plot!$BS$3:$BX$82,4,FALSE)),0,IF(OR(VLOOKUP($A188,Min_pix_val_per_plot!$BS$3:$BX$82,4,FALSE)=0,VLOOKUP($A188,Min_pix_val_per_plot!$BS$3:$BX$82,5,FALSE)=0,VLOOKUP($A188,Min_pix_val_per_plot!$BS$3:$BX$82,6,FALSE)=0),0,IF(VLOOKUP($A188,Min_pix_val_per_plot!$BS$3:$BX$82,2,FALSE)&lt;1200,0,1)))</f>
        <v>0</v>
      </c>
      <c r="BC188" s="43">
        <f>IF(BB188=1,($R188-Image_corners!AE$3)/Image_corners!AE$2,-99)</f>
        <v>-99</v>
      </c>
      <c r="BD188" s="43">
        <f>IF(BB188=1,($S188-Image_corners!AE$4)/Image_corners!AE$2,-99)</f>
        <v>-99</v>
      </c>
      <c r="BE188" s="43">
        <f>IF(ISNA(VLOOKUP($A188,Min_pix_val_per_plot!$BZ$3:$CE$66,4,FALSE)),0,IF(OR(VLOOKUP($A188,Min_pix_val_per_plot!$BZ$3:$CE$66,4,FALSE)=0,VLOOKUP($A188,Min_pix_val_per_plot!$BZ$3:$CE$66,5,FALSE)=0,VLOOKUP($A188,Min_pix_val_per_plot!$BZ$3:$CE$66,6,FALSE)=0),0,IF(VLOOKUP($A188,Min_pix_val_per_plot!$BZ$3:$CE$66,2,FALSE)&lt;1200,0,1)))</f>
        <v>0</v>
      </c>
      <c r="BF188" s="43">
        <f>IF(BE188=1,($R188-Image_corners!AH$3)/Image_corners!AH$2,-99)</f>
        <v>-99</v>
      </c>
      <c r="BG188" s="43">
        <f>IF(BE188=1,($S188-Image_corners!AH$4)/Image_corners!AH$2,-99)</f>
        <v>-99</v>
      </c>
    </row>
    <row r="189" spans="1:59">
      <c r="A189" s="36">
        <v>185</v>
      </c>
      <c r="B189" s="36">
        <v>2515410.9789999998</v>
      </c>
      <c r="C189" s="36">
        <v>6861346.1710000001</v>
      </c>
      <c r="D189" s="36">
        <v>203.58674980000001</v>
      </c>
      <c r="E189" s="36">
        <v>2</v>
      </c>
      <c r="F189" s="36">
        <v>0</v>
      </c>
      <c r="G189" s="36">
        <v>2</v>
      </c>
      <c r="H189" s="39">
        <v>1330</v>
      </c>
      <c r="I189" s="39">
        <v>0.21353383458646599</v>
      </c>
      <c r="J189" s="39">
        <v>20.950014038086</v>
      </c>
      <c r="K189" s="39">
        <v>11.772931443865399</v>
      </c>
      <c r="L189" s="39">
        <v>17.918756408691401</v>
      </c>
      <c r="M189" s="39">
        <v>2190</v>
      </c>
      <c r="N189" s="39">
        <v>0.30410958904109597</v>
      </c>
      <c r="O189" s="39">
        <v>20.5780047607422</v>
      </c>
      <c r="P189" s="39">
        <v>10.961601676640599</v>
      </c>
      <c r="Q189" s="39">
        <v>17.051855010986301</v>
      </c>
      <c r="R189" s="41">
        <f t="shared" si="12"/>
        <v>357395.81868942641</v>
      </c>
      <c r="S189" s="41">
        <f t="shared" si="13"/>
        <v>6861402.1885072459</v>
      </c>
      <c r="T189" s="41">
        <f t="shared" si="14"/>
        <v>0.86690139770509944</v>
      </c>
      <c r="U189" s="41">
        <f t="shared" si="15"/>
        <v>-9.0575754454629981E-2</v>
      </c>
      <c r="V189" s="41">
        <f t="shared" si="16"/>
        <v>1</v>
      </c>
      <c r="W189" s="41">
        <f t="shared" si="17"/>
        <v>1</v>
      </c>
      <c r="X189" s="43">
        <f>IF(ISNA(VLOOKUP($A189,Min_pix_val_per_plot!$A$3:$F$241,4,FALSE)),0,IF(OR(VLOOKUP($A189,Min_pix_val_per_plot!$A$3:$F$241,4,FALSE)=0,VLOOKUP($A189,Min_pix_val_per_plot!$A$3:$F$241,5,FALSE)=0,VLOOKUP($A189,Min_pix_val_per_plot!$A$3:$F$241,6,FALSE)=0),0,IF(VLOOKUP($A189,Min_pix_val_per_plot!$A$3:$F$241,2,FALSE)&lt;1200,0,1)))</f>
        <v>0</v>
      </c>
      <c r="Y189" s="43">
        <f>IF(X189=1,($R189-Image_corners!A$3)/Image_corners!A$2,-99)</f>
        <v>-99</v>
      </c>
      <c r="Z189" s="43">
        <f>IF(X189=1,($S189-Image_corners!A$4)/Image_corners!A$2,-99)</f>
        <v>-99</v>
      </c>
      <c r="AA189" s="43">
        <f>IF(ISNA(VLOOKUP($A189,Min_pix_val_per_plot!$H$3:$M$299,4,FALSE)),0,IF(OR(VLOOKUP($A189,Min_pix_val_per_plot!$H$3:$M$299,4,FALSE)=0,VLOOKUP($A189,Min_pix_val_per_plot!$H$3:$M$299,5,FALSE)=0,VLOOKUP($A189,Min_pix_val_per_plot!$H$3:$M$299,6,FALSE)=0),0,IF(VLOOKUP($A189,Min_pix_val_per_plot!$H$3:$M$299,2,FALSE)&lt;1200,0,1)))</f>
        <v>0</v>
      </c>
      <c r="AB189" s="43">
        <f>IF(AA189=1,($R189-Image_corners!D$3)/Image_corners!D$2,-99)</f>
        <v>-99</v>
      </c>
      <c r="AC189" s="43">
        <f>IF(AA189=1,($S189-Image_corners!D$4)/Image_corners!D$2,-99)</f>
        <v>-99</v>
      </c>
      <c r="AD189" s="43">
        <f>IF(ISNA(VLOOKUP($A189,Min_pix_val_per_plot!$O$3:$T$327,4,FALSE)),0,IF(OR(VLOOKUP($A189,Min_pix_val_per_plot!$O$3:$T$327,4,FALSE)=0,VLOOKUP($A189,Min_pix_val_per_plot!$O$3:$T$327,5,FALSE)=0,VLOOKUP($A189,Min_pix_val_per_plot!$O$3:$T$327,6,FALSE)=0),0,IF(VLOOKUP($A189,Min_pix_val_per_plot!$O$3:$T$327,2,FALSE)&lt;1200,0,1)))</f>
        <v>0</v>
      </c>
      <c r="AE189" s="43">
        <f>IF(AD189=1,($R189-Image_corners!G$3)/Image_corners!G$2,-99)</f>
        <v>-99</v>
      </c>
      <c r="AF189" s="43">
        <f>IF(AD189=1,($S189-Image_corners!G$4)/Image_corners!G$2,-99)</f>
        <v>-99</v>
      </c>
      <c r="AG189" s="43">
        <f>IF(ISNA(VLOOKUP($A189,Min_pix_val_per_plot!$V$3:$AA$335,4,FALSE)),0,IF(OR(VLOOKUP($A189,Min_pix_val_per_plot!$V$3:$AA$335,4,FALSE)=0,VLOOKUP($A189,Min_pix_val_per_plot!$V$3:$AA$335,5,FALSE)=0,VLOOKUP($A189,Min_pix_val_per_plot!$V$3:$AA$335,6,FALSE)=0),0,IF(VLOOKUP($A189,Min_pix_val_per_plot!$V$3:$AA$335,2,FALSE)&lt;1200,0,1)))</f>
        <v>0</v>
      </c>
      <c r="AH189" s="43">
        <f>IF(AG189=1,($R189-Image_corners!J$3)/Image_corners!J$2,-99)</f>
        <v>-99</v>
      </c>
      <c r="AI189" s="43">
        <f>IF(AG189=1,($S189-Image_corners!J$4)/Image_corners!J$2,-99)</f>
        <v>-99</v>
      </c>
      <c r="AJ189" s="43">
        <f>IF(ISNA(VLOOKUP($A189,Min_pix_val_per_plot!$AC$3:$AH$345,4,FALSE)),0,IF(OR(VLOOKUP($A189,Min_pix_val_per_plot!$AC$3:$AH$345,4,FALSE)=0,VLOOKUP($A189,Min_pix_val_per_plot!$AC$3:$AH$345,5,FALSE)=0,VLOOKUP($A189,Min_pix_val_per_plot!$AC$3:$AH$345,6,FALSE)=0),0,IF(VLOOKUP($A189,Min_pix_val_per_plot!$AC$3:$AH$345,2,FALSE)&lt;1200,0,1)))</f>
        <v>0</v>
      </c>
      <c r="AK189" s="43">
        <f>IF(AJ189=1,($R189-Image_corners!M$3)/Image_corners!M$2,-99)</f>
        <v>-99</v>
      </c>
      <c r="AL189" s="43">
        <f>IF(AJ189=1,($S189-Image_corners!M$4)/Image_corners!M$2,-99)</f>
        <v>-99</v>
      </c>
      <c r="AM189" s="43">
        <f>IF(ISNA(VLOOKUP($A189,Min_pix_val_per_plot!$AJ$3:$AO$325,4,FALSE)),0,IF(OR(VLOOKUP($A189,Min_pix_val_per_plot!$AJ$3:$AO$325,4,FALSE)=0,VLOOKUP($A189,Min_pix_val_per_plot!$AJ$3:$AO$325,5,FALSE)=0,VLOOKUP($A189,Min_pix_val_per_plot!$AJ$3:$AO$325,6,FALSE)=0),0,IF(VLOOKUP($A189,Min_pix_val_per_plot!$AJ$3:$AO$325,2,FALSE)&lt;1200,0,1)))</f>
        <v>0</v>
      </c>
      <c r="AN189" s="43">
        <f>IF(AM189=1,($R189-Image_corners!P$3)/Image_corners!P$2,-99)</f>
        <v>-99</v>
      </c>
      <c r="AO189" s="43">
        <f>IF(AM189=1,($S189-Image_corners!P$4)/Image_corners!P$2,-99)</f>
        <v>-99</v>
      </c>
      <c r="AP189" s="43">
        <f>IF(ISNA(VLOOKUP($A189,Min_pix_val_per_plot!$AQ$3:$AV$386,4,FALSE)),0,IF(OR(VLOOKUP($A189,Min_pix_val_per_plot!$AQ$3:$AV$386,4,FALSE)=0,VLOOKUP($A189,Min_pix_val_per_plot!$AQ$3:$AV$386,5,FALSE)=0,VLOOKUP($A189,Min_pix_val_per_plot!$AQ$3:$AV$386,6,FALSE)=0),0,IF(VLOOKUP($A189,Min_pix_val_per_plot!$AQ$3:$AV$386,2,FALSE)&lt;1200,0,1)))</f>
        <v>0</v>
      </c>
      <c r="AQ189" s="43">
        <f>IF(AP189=1,($R189-Image_corners!S$3)/Image_corners!S$2,-99)</f>
        <v>-99</v>
      </c>
      <c r="AR189" s="43">
        <f>IF(AP189=1,($S189-Image_corners!S$4)/Image_corners!S$2,-99)</f>
        <v>-99</v>
      </c>
      <c r="AS189" s="43">
        <f>IF(ISNA(VLOOKUP($A189,Min_pix_val_per_plot!$AX$3:$BC$331,4,FALSE)),0,IF(OR(VLOOKUP($A189,Min_pix_val_per_plot!$AX$3:$BC$331,4,FALSE)=0,VLOOKUP($A189,Min_pix_val_per_plot!$AX$3:$BC$331,5,FALSE)=0,VLOOKUP($A189,Min_pix_val_per_plot!$AX$3:$BC$331,6,FALSE)=0),0,IF(VLOOKUP($A189,Min_pix_val_per_plot!$AX$3:$BC$331,2,FALSE)&lt;1200,0,1)))</f>
        <v>0</v>
      </c>
      <c r="AT189" s="43">
        <f>IF(AS189=1,($R189-Image_corners!V$3)/Image_corners!V$2,-99)</f>
        <v>-99</v>
      </c>
      <c r="AU189" s="43">
        <f>IF(AS189=1,($S189-Image_corners!V$4)/Image_corners!V$2,-99)</f>
        <v>-99</v>
      </c>
      <c r="AV189" s="43">
        <f>IF(ISNA(VLOOKUP($A189,Min_pix_val_per_plot!$BE$3:$BJ$296,4,FALSE)),0,IF(OR(VLOOKUP($A189,Min_pix_val_per_plot!$BE$3:$BJ$296,4,FALSE)=0,VLOOKUP($A189,Min_pix_val_per_plot!$BE$3:$BJ$296,5,FALSE)=0,VLOOKUP($A189,Min_pix_val_per_plot!$BE$3:$BJ$296,6,FALSE)=0),0,IF(VLOOKUP($A189,Min_pix_val_per_plot!$BE$3:$BJ$296,2,FALSE)&lt;1200,0,1)))</f>
        <v>1</v>
      </c>
      <c r="AW189" s="43">
        <f>IF(AV189=1,($R189-Image_corners!Y$3)/Image_corners!Y$2,-99)</f>
        <v>2782.1373788528144</v>
      </c>
      <c r="AX189" s="43">
        <f>IF(AV189=1,($S189-Image_corners!Y$4)/Image_corners!Y$2,-99)</f>
        <v>-1494.1229855082929</v>
      </c>
      <c r="AY189" s="43">
        <f>IF(ISNA(VLOOKUP($A189,Min_pix_val_per_plot!$BL$3:$BQ$59,4,FALSE)),0,IF(OR(VLOOKUP($A189,Min_pix_val_per_plot!$BL$3:$BQ$59,4,FALSE)=0,VLOOKUP($A189,Min_pix_val_per_plot!$BL$3:$BQ$59,5,FALSE)=0,VLOOKUP($A189,Min_pix_val_per_plot!$BL$3:$BQ$59,6,FALSE)=0),0,IF(VLOOKUP($A189,Min_pix_val_per_plot!$BL$3:$BQ$59,2,FALSE)&lt;1200,0,1)))</f>
        <v>0</v>
      </c>
      <c r="AZ189" s="43">
        <f>IF(AY189=1,($R189-Image_corners!AB$3)/Image_corners!AB$2,-99)</f>
        <v>-99</v>
      </c>
      <c r="BA189" s="43">
        <f>IF(AY189=1,($S189-Image_corners!AB$4)/Image_corners!AB$2,-99)</f>
        <v>-99</v>
      </c>
      <c r="BB189" s="43">
        <f>IF(ISNA(VLOOKUP($A189,Min_pix_val_per_plot!$BS$3:$BX$82,4,FALSE)),0,IF(OR(VLOOKUP($A189,Min_pix_val_per_plot!$BS$3:$BX$82,4,FALSE)=0,VLOOKUP($A189,Min_pix_val_per_plot!$BS$3:$BX$82,5,FALSE)=0,VLOOKUP($A189,Min_pix_val_per_plot!$BS$3:$BX$82,6,FALSE)=0),0,IF(VLOOKUP($A189,Min_pix_val_per_plot!$BS$3:$BX$82,2,FALSE)&lt;1200,0,1)))</f>
        <v>0</v>
      </c>
      <c r="BC189" s="43">
        <f>IF(BB189=1,($R189-Image_corners!AE$3)/Image_corners!AE$2,-99)</f>
        <v>-99</v>
      </c>
      <c r="BD189" s="43">
        <f>IF(BB189=1,($S189-Image_corners!AE$4)/Image_corners!AE$2,-99)</f>
        <v>-99</v>
      </c>
      <c r="BE189" s="43">
        <f>IF(ISNA(VLOOKUP($A189,Min_pix_val_per_plot!$BZ$3:$CE$66,4,FALSE)),0,IF(OR(VLOOKUP($A189,Min_pix_val_per_plot!$BZ$3:$CE$66,4,FALSE)=0,VLOOKUP($A189,Min_pix_val_per_plot!$BZ$3:$CE$66,5,FALSE)=0,VLOOKUP($A189,Min_pix_val_per_plot!$BZ$3:$CE$66,6,FALSE)=0),0,IF(VLOOKUP($A189,Min_pix_val_per_plot!$BZ$3:$CE$66,2,FALSE)&lt;1200,0,1)))</f>
        <v>0</v>
      </c>
      <c r="BF189" s="43">
        <f>IF(BE189=1,($R189-Image_corners!AH$3)/Image_corners!AH$2,-99)</f>
        <v>-99</v>
      </c>
      <c r="BG189" s="43">
        <f>IF(BE189=1,($S189-Image_corners!AH$4)/Image_corners!AH$2,-99)</f>
        <v>-99</v>
      </c>
    </row>
    <row r="190" spans="1:59">
      <c r="A190" s="36">
        <v>186</v>
      </c>
      <c r="B190" s="36">
        <v>2515485.236</v>
      </c>
      <c r="C190" s="36">
        <v>6861452.3360000001</v>
      </c>
      <c r="D190" s="36">
        <v>209.67600390000001</v>
      </c>
      <c r="E190" s="36">
        <v>2</v>
      </c>
      <c r="F190" s="36">
        <v>0</v>
      </c>
      <c r="G190" s="36">
        <v>2</v>
      </c>
      <c r="H190" s="39">
        <v>1253</v>
      </c>
      <c r="I190" s="39">
        <v>0.29289704708699099</v>
      </c>
      <c r="J190" s="39">
        <v>21.5520037841797</v>
      </c>
      <c r="K190" s="39">
        <v>12.193149115775601</v>
      </c>
      <c r="L190" s="39">
        <v>18.676500244140598</v>
      </c>
      <c r="M190" s="39">
        <v>1923</v>
      </c>
      <c r="N190" s="39">
        <v>0.37805512220488802</v>
      </c>
      <c r="O190" s="39">
        <v>20.817003173828098</v>
      </c>
      <c r="P190" s="39">
        <v>11.2816783499319</v>
      </c>
      <c r="Q190" s="39">
        <v>17.911001129150399</v>
      </c>
      <c r="R190" s="41">
        <f t="shared" si="12"/>
        <v>357474.88219124236</v>
      </c>
      <c r="S190" s="41">
        <f t="shared" si="13"/>
        <v>6861504.7973518632</v>
      </c>
      <c r="T190" s="41">
        <f t="shared" si="14"/>
        <v>0.76549911499019885</v>
      </c>
      <c r="U190" s="41">
        <f t="shared" si="15"/>
        <v>-8.5158075117897025E-2</v>
      </c>
      <c r="V190" s="41">
        <f t="shared" si="16"/>
        <v>1</v>
      </c>
      <c r="W190" s="41">
        <f t="shared" si="17"/>
        <v>1</v>
      </c>
      <c r="X190" s="43">
        <f>IF(ISNA(VLOOKUP($A190,Min_pix_val_per_plot!$A$3:$F$241,4,FALSE)),0,IF(OR(VLOOKUP($A190,Min_pix_val_per_plot!$A$3:$F$241,4,FALSE)=0,VLOOKUP($A190,Min_pix_val_per_plot!$A$3:$F$241,5,FALSE)=0,VLOOKUP($A190,Min_pix_val_per_plot!$A$3:$F$241,6,FALSE)=0),0,IF(VLOOKUP($A190,Min_pix_val_per_plot!$A$3:$F$241,2,FALSE)&lt;1200,0,1)))</f>
        <v>0</v>
      </c>
      <c r="Y190" s="43">
        <f>IF(X190=1,($R190-Image_corners!A$3)/Image_corners!A$2,-99)</f>
        <v>-99</v>
      </c>
      <c r="Z190" s="43">
        <f>IF(X190=1,($S190-Image_corners!A$4)/Image_corners!A$2,-99)</f>
        <v>-99</v>
      </c>
      <c r="AA190" s="43">
        <f>IF(ISNA(VLOOKUP($A190,Min_pix_val_per_plot!$H$3:$M$299,4,FALSE)),0,IF(OR(VLOOKUP($A190,Min_pix_val_per_plot!$H$3:$M$299,4,FALSE)=0,VLOOKUP($A190,Min_pix_val_per_plot!$H$3:$M$299,5,FALSE)=0,VLOOKUP($A190,Min_pix_val_per_plot!$H$3:$M$299,6,FALSE)=0),0,IF(VLOOKUP($A190,Min_pix_val_per_plot!$H$3:$M$299,2,FALSE)&lt;1200,0,1)))</f>
        <v>0</v>
      </c>
      <c r="AB190" s="43">
        <f>IF(AA190=1,($R190-Image_corners!D$3)/Image_corners!D$2,-99)</f>
        <v>-99</v>
      </c>
      <c r="AC190" s="43">
        <f>IF(AA190=1,($S190-Image_corners!D$4)/Image_corners!D$2,-99)</f>
        <v>-99</v>
      </c>
      <c r="AD190" s="43">
        <f>IF(ISNA(VLOOKUP($A190,Min_pix_val_per_plot!$O$3:$T$327,4,FALSE)),0,IF(OR(VLOOKUP($A190,Min_pix_val_per_plot!$O$3:$T$327,4,FALSE)=0,VLOOKUP($A190,Min_pix_val_per_plot!$O$3:$T$327,5,FALSE)=0,VLOOKUP($A190,Min_pix_val_per_plot!$O$3:$T$327,6,FALSE)=0),0,IF(VLOOKUP($A190,Min_pix_val_per_plot!$O$3:$T$327,2,FALSE)&lt;1200,0,1)))</f>
        <v>0</v>
      </c>
      <c r="AE190" s="43">
        <f>IF(AD190=1,($R190-Image_corners!G$3)/Image_corners!G$2,-99)</f>
        <v>-99</v>
      </c>
      <c r="AF190" s="43">
        <f>IF(AD190=1,($S190-Image_corners!G$4)/Image_corners!G$2,-99)</f>
        <v>-99</v>
      </c>
      <c r="AG190" s="43">
        <f>IF(ISNA(VLOOKUP($A190,Min_pix_val_per_plot!$V$3:$AA$335,4,FALSE)),0,IF(OR(VLOOKUP($A190,Min_pix_val_per_plot!$V$3:$AA$335,4,FALSE)=0,VLOOKUP($A190,Min_pix_val_per_plot!$V$3:$AA$335,5,FALSE)=0,VLOOKUP($A190,Min_pix_val_per_plot!$V$3:$AA$335,6,FALSE)=0),0,IF(VLOOKUP($A190,Min_pix_val_per_plot!$V$3:$AA$335,2,FALSE)&lt;1200,0,1)))</f>
        <v>0</v>
      </c>
      <c r="AH190" s="43">
        <f>IF(AG190=1,($R190-Image_corners!J$3)/Image_corners!J$2,-99)</f>
        <v>-99</v>
      </c>
      <c r="AI190" s="43">
        <f>IF(AG190=1,($S190-Image_corners!J$4)/Image_corners!J$2,-99)</f>
        <v>-99</v>
      </c>
      <c r="AJ190" s="43">
        <f>IF(ISNA(VLOOKUP($A190,Min_pix_val_per_plot!$AC$3:$AH$345,4,FALSE)),0,IF(OR(VLOOKUP($A190,Min_pix_val_per_plot!$AC$3:$AH$345,4,FALSE)=0,VLOOKUP($A190,Min_pix_val_per_plot!$AC$3:$AH$345,5,FALSE)=0,VLOOKUP($A190,Min_pix_val_per_plot!$AC$3:$AH$345,6,FALSE)=0),0,IF(VLOOKUP($A190,Min_pix_val_per_plot!$AC$3:$AH$345,2,FALSE)&lt;1200,0,1)))</f>
        <v>0</v>
      </c>
      <c r="AK190" s="43">
        <f>IF(AJ190=1,($R190-Image_corners!M$3)/Image_corners!M$2,-99)</f>
        <v>-99</v>
      </c>
      <c r="AL190" s="43">
        <f>IF(AJ190=1,($S190-Image_corners!M$4)/Image_corners!M$2,-99)</f>
        <v>-99</v>
      </c>
      <c r="AM190" s="43">
        <f>IF(ISNA(VLOOKUP($A190,Min_pix_val_per_plot!$AJ$3:$AO$325,4,FALSE)),0,IF(OR(VLOOKUP($A190,Min_pix_val_per_plot!$AJ$3:$AO$325,4,FALSE)=0,VLOOKUP($A190,Min_pix_val_per_plot!$AJ$3:$AO$325,5,FALSE)=0,VLOOKUP($A190,Min_pix_val_per_plot!$AJ$3:$AO$325,6,FALSE)=0),0,IF(VLOOKUP($A190,Min_pix_val_per_plot!$AJ$3:$AO$325,2,FALSE)&lt;1200,0,1)))</f>
        <v>0</v>
      </c>
      <c r="AN190" s="43">
        <f>IF(AM190=1,($R190-Image_corners!P$3)/Image_corners!P$2,-99)</f>
        <v>-99</v>
      </c>
      <c r="AO190" s="43">
        <f>IF(AM190=1,($S190-Image_corners!P$4)/Image_corners!P$2,-99)</f>
        <v>-99</v>
      </c>
      <c r="AP190" s="43">
        <f>IF(ISNA(VLOOKUP($A190,Min_pix_val_per_plot!$AQ$3:$AV$386,4,FALSE)),0,IF(OR(VLOOKUP($A190,Min_pix_val_per_plot!$AQ$3:$AV$386,4,FALSE)=0,VLOOKUP($A190,Min_pix_val_per_plot!$AQ$3:$AV$386,5,FALSE)=0,VLOOKUP($A190,Min_pix_val_per_plot!$AQ$3:$AV$386,6,FALSE)=0),0,IF(VLOOKUP($A190,Min_pix_val_per_plot!$AQ$3:$AV$386,2,FALSE)&lt;1200,0,1)))</f>
        <v>0</v>
      </c>
      <c r="AQ190" s="43">
        <f>IF(AP190=1,($R190-Image_corners!S$3)/Image_corners!S$2,-99)</f>
        <v>-99</v>
      </c>
      <c r="AR190" s="43">
        <f>IF(AP190=1,($S190-Image_corners!S$4)/Image_corners!S$2,-99)</f>
        <v>-99</v>
      </c>
      <c r="AS190" s="43">
        <f>IF(ISNA(VLOOKUP($A190,Min_pix_val_per_plot!$AX$3:$BC$331,4,FALSE)),0,IF(OR(VLOOKUP($A190,Min_pix_val_per_plot!$AX$3:$BC$331,4,FALSE)=0,VLOOKUP($A190,Min_pix_val_per_plot!$AX$3:$BC$331,5,FALSE)=0,VLOOKUP($A190,Min_pix_val_per_plot!$AX$3:$BC$331,6,FALSE)=0),0,IF(VLOOKUP($A190,Min_pix_val_per_plot!$AX$3:$BC$331,2,FALSE)&lt;1200,0,1)))</f>
        <v>0</v>
      </c>
      <c r="AT190" s="43">
        <f>IF(AS190=1,($R190-Image_corners!V$3)/Image_corners!V$2,-99)</f>
        <v>-99</v>
      </c>
      <c r="AU190" s="43">
        <f>IF(AS190=1,($S190-Image_corners!V$4)/Image_corners!V$2,-99)</f>
        <v>-99</v>
      </c>
      <c r="AV190" s="43">
        <f>IF(ISNA(VLOOKUP($A190,Min_pix_val_per_plot!$BE$3:$BJ$296,4,FALSE)),0,IF(OR(VLOOKUP($A190,Min_pix_val_per_plot!$BE$3:$BJ$296,4,FALSE)=0,VLOOKUP($A190,Min_pix_val_per_plot!$BE$3:$BJ$296,5,FALSE)=0,VLOOKUP($A190,Min_pix_val_per_plot!$BE$3:$BJ$296,6,FALSE)=0),0,IF(VLOOKUP($A190,Min_pix_val_per_plot!$BE$3:$BJ$296,2,FALSE)&lt;1200,0,1)))</f>
        <v>1</v>
      </c>
      <c r="AW190" s="43">
        <f>IF(AV190=1,($R190-Image_corners!Y$3)/Image_corners!Y$2,-99)</f>
        <v>2940.2643824847182</v>
      </c>
      <c r="AX190" s="43">
        <f>IF(AV190=1,($S190-Image_corners!Y$4)/Image_corners!Y$2,-99)</f>
        <v>-1288.9052962735295</v>
      </c>
      <c r="AY190" s="43">
        <f>IF(ISNA(VLOOKUP($A190,Min_pix_val_per_plot!$BL$3:$BQ$59,4,FALSE)),0,IF(OR(VLOOKUP($A190,Min_pix_val_per_plot!$BL$3:$BQ$59,4,FALSE)=0,VLOOKUP($A190,Min_pix_val_per_plot!$BL$3:$BQ$59,5,FALSE)=0,VLOOKUP($A190,Min_pix_val_per_plot!$BL$3:$BQ$59,6,FALSE)=0),0,IF(VLOOKUP($A190,Min_pix_val_per_plot!$BL$3:$BQ$59,2,FALSE)&lt;1200,0,1)))</f>
        <v>0</v>
      </c>
      <c r="AZ190" s="43">
        <f>IF(AY190=1,($R190-Image_corners!AB$3)/Image_corners!AB$2,-99)</f>
        <v>-99</v>
      </c>
      <c r="BA190" s="43">
        <f>IF(AY190=1,($S190-Image_corners!AB$4)/Image_corners!AB$2,-99)</f>
        <v>-99</v>
      </c>
      <c r="BB190" s="43">
        <f>IF(ISNA(VLOOKUP($A190,Min_pix_val_per_plot!$BS$3:$BX$82,4,FALSE)),0,IF(OR(VLOOKUP($A190,Min_pix_val_per_plot!$BS$3:$BX$82,4,FALSE)=0,VLOOKUP($A190,Min_pix_val_per_plot!$BS$3:$BX$82,5,FALSE)=0,VLOOKUP($A190,Min_pix_val_per_plot!$BS$3:$BX$82,6,FALSE)=0),0,IF(VLOOKUP($A190,Min_pix_val_per_plot!$BS$3:$BX$82,2,FALSE)&lt;1200,0,1)))</f>
        <v>0</v>
      </c>
      <c r="BC190" s="43">
        <f>IF(BB190=1,($R190-Image_corners!AE$3)/Image_corners!AE$2,-99)</f>
        <v>-99</v>
      </c>
      <c r="BD190" s="43">
        <f>IF(BB190=1,($S190-Image_corners!AE$4)/Image_corners!AE$2,-99)</f>
        <v>-99</v>
      </c>
      <c r="BE190" s="43">
        <f>IF(ISNA(VLOOKUP($A190,Min_pix_val_per_plot!$BZ$3:$CE$66,4,FALSE)),0,IF(OR(VLOOKUP($A190,Min_pix_val_per_plot!$BZ$3:$CE$66,4,FALSE)=0,VLOOKUP($A190,Min_pix_val_per_plot!$BZ$3:$CE$66,5,FALSE)=0,VLOOKUP($A190,Min_pix_val_per_plot!$BZ$3:$CE$66,6,FALSE)=0),0,IF(VLOOKUP($A190,Min_pix_val_per_plot!$BZ$3:$CE$66,2,FALSE)&lt;1200,0,1)))</f>
        <v>0</v>
      </c>
      <c r="BF190" s="43">
        <f>IF(BE190=1,($R190-Image_corners!AH$3)/Image_corners!AH$2,-99)</f>
        <v>-99</v>
      </c>
      <c r="BG190" s="43">
        <f>IF(BE190=1,($S190-Image_corners!AH$4)/Image_corners!AH$2,-99)</f>
        <v>-99</v>
      </c>
    </row>
    <row r="191" spans="1:59">
      <c r="A191" s="36">
        <v>187</v>
      </c>
      <c r="B191" s="36">
        <v>2515589.486</v>
      </c>
      <c r="C191" s="36">
        <v>6857993.6950000003</v>
      </c>
      <c r="D191" s="36">
        <v>146.9230972</v>
      </c>
      <c r="E191" s="36">
        <v>1</v>
      </c>
      <c r="F191" s="36">
        <v>0</v>
      </c>
      <c r="G191" s="36">
        <v>2</v>
      </c>
      <c r="H191" s="39">
        <v>1512</v>
      </c>
      <c r="I191" s="39">
        <v>0.50859788359788405</v>
      </c>
      <c r="J191" s="39">
        <v>20.702012939453098</v>
      </c>
      <c r="K191" s="39">
        <v>14.221105586548701</v>
      </c>
      <c r="L191" s="39">
        <v>18.142203063964899</v>
      </c>
      <c r="M191" s="39">
        <v>6263</v>
      </c>
      <c r="N191" s="39">
        <v>0.53361009101069801</v>
      </c>
      <c r="O191" s="39">
        <v>20.4790057373047</v>
      </c>
      <c r="P191" s="39">
        <v>13.947782765368601</v>
      </c>
      <c r="Q191" s="39">
        <v>17.849992675781301</v>
      </c>
      <c r="R191" s="41">
        <f t="shared" si="12"/>
        <v>357419.46705631213</v>
      </c>
      <c r="S191" s="41">
        <f t="shared" si="13"/>
        <v>6858045.5832358319</v>
      </c>
      <c r="T191" s="41">
        <f t="shared" si="14"/>
        <v>0.29221038818359801</v>
      </c>
      <c r="U191" s="41">
        <f t="shared" si="15"/>
        <v>-2.5012207412813958E-2</v>
      </c>
      <c r="V191" s="41">
        <f t="shared" si="16"/>
        <v>1</v>
      </c>
      <c r="W191" s="41">
        <f t="shared" si="17"/>
        <v>1</v>
      </c>
      <c r="X191" s="43">
        <f>IF(ISNA(VLOOKUP($A191,Min_pix_val_per_plot!$A$3:$F$241,4,FALSE)),0,IF(OR(VLOOKUP($A191,Min_pix_val_per_plot!$A$3:$F$241,4,FALSE)=0,VLOOKUP($A191,Min_pix_val_per_plot!$A$3:$F$241,5,FALSE)=0,VLOOKUP($A191,Min_pix_val_per_plot!$A$3:$F$241,6,FALSE)=0),0,IF(VLOOKUP($A191,Min_pix_val_per_plot!$A$3:$F$241,2,FALSE)&lt;1200,0,1)))</f>
        <v>1</v>
      </c>
      <c r="Y191" s="43">
        <f>IF(X191=1,($R191-Image_corners!A$3)/Image_corners!A$2,-99)</f>
        <v>2829.4341126242653</v>
      </c>
      <c r="Z191" s="43">
        <f>IF(X191=1,($S191-Image_corners!A$4)/Image_corners!A$2,-99)</f>
        <v>-3683.3335283361375</v>
      </c>
      <c r="AA191" s="43">
        <f>IF(ISNA(VLOOKUP($A191,Min_pix_val_per_plot!$H$3:$M$299,4,FALSE)),0,IF(OR(VLOOKUP($A191,Min_pix_val_per_plot!$H$3:$M$299,4,FALSE)=0,VLOOKUP($A191,Min_pix_val_per_plot!$H$3:$M$299,5,FALSE)=0,VLOOKUP($A191,Min_pix_val_per_plot!$H$3:$M$299,6,FALSE)=0),0,IF(VLOOKUP($A191,Min_pix_val_per_plot!$H$3:$M$299,2,FALSE)&lt;1200,0,1)))</f>
        <v>0</v>
      </c>
      <c r="AB191" s="43">
        <f>IF(AA191=1,($R191-Image_corners!D$3)/Image_corners!D$2,-99)</f>
        <v>-99</v>
      </c>
      <c r="AC191" s="43">
        <f>IF(AA191=1,($S191-Image_corners!D$4)/Image_corners!D$2,-99)</f>
        <v>-99</v>
      </c>
      <c r="AD191" s="43">
        <f>IF(ISNA(VLOOKUP($A191,Min_pix_val_per_plot!$O$3:$T$327,4,FALSE)),0,IF(OR(VLOOKUP($A191,Min_pix_val_per_plot!$O$3:$T$327,4,FALSE)=0,VLOOKUP($A191,Min_pix_val_per_plot!$O$3:$T$327,5,FALSE)=0,VLOOKUP($A191,Min_pix_val_per_plot!$O$3:$T$327,6,FALSE)=0),0,IF(VLOOKUP($A191,Min_pix_val_per_plot!$O$3:$T$327,2,FALSE)&lt;1200,0,1)))</f>
        <v>0</v>
      </c>
      <c r="AE191" s="43">
        <f>IF(AD191=1,($R191-Image_corners!G$3)/Image_corners!G$2,-99)</f>
        <v>-99</v>
      </c>
      <c r="AF191" s="43">
        <f>IF(AD191=1,($S191-Image_corners!G$4)/Image_corners!G$2,-99)</f>
        <v>-99</v>
      </c>
      <c r="AG191" s="43">
        <f>IF(ISNA(VLOOKUP($A191,Min_pix_val_per_plot!$V$3:$AA$335,4,FALSE)),0,IF(OR(VLOOKUP($A191,Min_pix_val_per_plot!$V$3:$AA$335,4,FALSE)=0,VLOOKUP($A191,Min_pix_val_per_plot!$V$3:$AA$335,5,FALSE)=0,VLOOKUP($A191,Min_pix_val_per_plot!$V$3:$AA$335,6,FALSE)=0),0,IF(VLOOKUP($A191,Min_pix_val_per_plot!$V$3:$AA$335,2,FALSE)&lt;1200,0,1)))</f>
        <v>0</v>
      </c>
      <c r="AH191" s="43">
        <f>IF(AG191=1,($R191-Image_corners!J$3)/Image_corners!J$2,-99)</f>
        <v>-99</v>
      </c>
      <c r="AI191" s="43">
        <f>IF(AG191=1,($S191-Image_corners!J$4)/Image_corners!J$2,-99)</f>
        <v>-99</v>
      </c>
      <c r="AJ191" s="43">
        <f>IF(ISNA(VLOOKUP($A191,Min_pix_val_per_plot!$AC$3:$AH$345,4,FALSE)),0,IF(OR(VLOOKUP($A191,Min_pix_val_per_plot!$AC$3:$AH$345,4,FALSE)=0,VLOOKUP($A191,Min_pix_val_per_plot!$AC$3:$AH$345,5,FALSE)=0,VLOOKUP($A191,Min_pix_val_per_plot!$AC$3:$AH$345,6,FALSE)=0),0,IF(VLOOKUP($A191,Min_pix_val_per_plot!$AC$3:$AH$345,2,FALSE)&lt;1200,0,1)))</f>
        <v>0</v>
      </c>
      <c r="AK191" s="43">
        <f>IF(AJ191=1,($R191-Image_corners!M$3)/Image_corners!M$2,-99)</f>
        <v>-99</v>
      </c>
      <c r="AL191" s="43">
        <f>IF(AJ191=1,($S191-Image_corners!M$4)/Image_corners!M$2,-99)</f>
        <v>-99</v>
      </c>
      <c r="AM191" s="43">
        <f>IF(ISNA(VLOOKUP($A191,Min_pix_val_per_plot!$AJ$3:$AO$325,4,FALSE)),0,IF(OR(VLOOKUP($A191,Min_pix_val_per_plot!$AJ$3:$AO$325,4,FALSE)=0,VLOOKUP($A191,Min_pix_val_per_plot!$AJ$3:$AO$325,5,FALSE)=0,VLOOKUP($A191,Min_pix_val_per_plot!$AJ$3:$AO$325,6,FALSE)=0),0,IF(VLOOKUP($A191,Min_pix_val_per_plot!$AJ$3:$AO$325,2,FALSE)&lt;1200,0,1)))</f>
        <v>0</v>
      </c>
      <c r="AN191" s="43">
        <f>IF(AM191=1,($R191-Image_corners!P$3)/Image_corners!P$2,-99)</f>
        <v>-99</v>
      </c>
      <c r="AO191" s="43">
        <f>IF(AM191=1,($S191-Image_corners!P$4)/Image_corners!P$2,-99)</f>
        <v>-99</v>
      </c>
      <c r="AP191" s="43">
        <f>IF(ISNA(VLOOKUP($A191,Min_pix_val_per_plot!$AQ$3:$AV$386,4,FALSE)),0,IF(OR(VLOOKUP($A191,Min_pix_val_per_plot!$AQ$3:$AV$386,4,FALSE)=0,VLOOKUP($A191,Min_pix_val_per_plot!$AQ$3:$AV$386,5,FALSE)=0,VLOOKUP($A191,Min_pix_val_per_plot!$AQ$3:$AV$386,6,FALSE)=0),0,IF(VLOOKUP($A191,Min_pix_val_per_plot!$AQ$3:$AV$386,2,FALSE)&lt;1200,0,1)))</f>
        <v>0</v>
      </c>
      <c r="AQ191" s="43">
        <f>IF(AP191=1,($R191-Image_corners!S$3)/Image_corners!S$2,-99)</f>
        <v>-99</v>
      </c>
      <c r="AR191" s="43">
        <f>IF(AP191=1,($S191-Image_corners!S$4)/Image_corners!S$2,-99)</f>
        <v>-99</v>
      </c>
      <c r="AS191" s="43">
        <f>IF(ISNA(VLOOKUP($A191,Min_pix_val_per_plot!$AX$3:$BC$331,4,FALSE)),0,IF(OR(VLOOKUP($A191,Min_pix_val_per_plot!$AX$3:$BC$331,4,FALSE)=0,VLOOKUP($A191,Min_pix_val_per_plot!$AX$3:$BC$331,5,FALSE)=0,VLOOKUP($A191,Min_pix_val_per_plot!$AX$3:$BC$331,6,FALSE)=0),0,IF(VLOOKUP($A191,Min_pix_val_per_plot!$AX$3:$BC$331,2,FALSE)&lt;1200,0,1)))</f>
        <v>0</v>
      </c>
      <c r="AT191" s="43">
        <f>IF(AS191=1,($R191-Image_corners!V$3)/Image_corners!V$2,-99)</f>
        <v>-99</v>
      </c>
      <c r="AU191" s="43">
        <f>IF(AS191=1,($S191-Image_corners!V$4)/Image_corners!V$2,-99)</f>
        <v>-99</v>
      </c>
      <c r="AV191" s="43">
        <f>IF(ISNA(VLOOKUP($A191,Min_pix_val_per_plot!$BE$3:$BJ$296,4,FALSE)),0,IF(OR(VLOOKUP($A191,Min_pix_val_per_plot!$BE$3:$BJ$296,4,FALSE)=0,VLOOKUP($A191,Min_pix_val_per_plot!$BE$3:$BJ$296,5,FALSE)=0,VLOOKUP($A191,Min_pix_val_per_plot!$BE$3:$BJ$296,6,FALSE)=0),0,IF(VLOOKUP($A191,Min_pix_val_per_plot!$BE$3:$BJ$296,2,FALSE)&lt;1200,0,1)))</f>
        <v>0</v>
      </c>
      <c r="AW191" s="43">
        <f>IF(AV191=1,($R191-Image_corners!Y$3)/Image_corners!Y$2,-99)</f>
        <v>-99</v>
      </c>
      <c r="AX191" s="43">
        <f>IF(AV191=1,($S191-Image_corners!Y$4)/Image_corners!Y$2,-99)</f>
        <v>-99</v>
      </c>
      <c r="AY191" s="43">
        <f>IF(ISNA(VLOOKUP($A191,Min_pix_val_per_plot!$BL$3:$BQ$59,4,FALSE)),0,IF(OR(VLOOKUP($A191,Min_pix_val_per_plot!$BL$3:$BQ$59,4,FALSE)=0,VLOOKUP($A191,Min_pix_val_per_plot!$BL$3:$BQ$59,5,FALSE)=0,VLOOKUP($A191,Min_pix_val_per_plot!$BL$3:$BQ$59,6,FALSE)=0),0,IF(VLOOKUP($A191,Min_pix_val_per_plot!$BL$3:$BQ$59,2,FALSE)&lt;1200,0,1)))</f>
        <v>0</v>
      </c>
      <c r="AZ191" s="43">
        <f>IF(AY191=1,($R191-Image_corners!AB$3)/Image_corners!AB$2,-99)</f>
        <v>-99</v>
      </c>
      <c r="BA191" s="43">
        <f>IF(AY191=1,($S191-Image_corners!AB$4)/Image_corners!AB$2,-99)</f>
        <v>-99</v>
      </c>
      <c r="BB191" s="43">
        <f>IF(ISNA(VLOOKUP($A191,Min_pix_val_per_plot!$BS$3:$BX$82,4,FALSE)),0,IF(OR(VLOOKUP($A191,Min_pix_val_per_plot!$BS$3:$BX$82,4,FALSE)=0,VLOOKUP($A191,Min_pix_val_per_plot!$BS$3:$BX$82,5,FALSE)=0,VLOOKUP($A191,Min_pix_val_per_plot!$BS$3:$BX$82,6,FALSE)=0),0,IF(VLOOKUP($A191,Min_pix_val_per_plot!$BS$3:$BX$82,2,FALSE)&lt;1200,0,1)))</f>
        <v>0</v>
      </c>
      <c r="BC191" s="43">
        <f>IF(BB191=1,($R191-Image_corners!AE$3)/Image_corners!AE$2,-99)</f>
        <v>-99</v>
      </c>
      <c r="BD191" s="43">
        <f>IF(BB191=1,($S191-Image_corners!AE$4)/Image_corners!AE$2,-99)</f>
        <v>-99</v>
      </c>
      <c r="BE191" s="43">
        <f>IF(ISNA(VLOOKUP($A191,Min_pix_val_per_plot!$BZ$3:$CE$66,4,FALSE)),0,IF(OR(VLOOKUP($A191,Min_pix_val_per_plot!$BZ$3:$CE$66,4,FALSE)=0,VLOOKUP($A191,Min_pix_val_per_plot!$BZ$3:$CE$66,5,FALSE)=0,VLOOKUP($A191,Min_pix_val_per_plot!$BZ$3:$CE$66,6,FALSE)=0),0,IF(VLOOKUP($A191,Min_pix_val_per_plot!$BZ$3:$CE$66,2,FALSE)&lt;1200,0,1)))</f>
        <v>0</v>
      </c>
      <c r="BF191" s="43">
        <f>IF(BE191=1,($R191-Image_corners!AH$3)/Image_corners!AH$2,-99)</f>
        <v>-99</v>
      </c>
      <c r="BG191" s="43">
        <f>IF(BE191=1,($S191-Image_corners!AH$4)/Image_corners!AH$2,-99)</f>
        <v>-99</v>
      </c>
    </row>
    <row r="192" spans="1:59">
      <c r="A192" s="36">
        <v>188</v>
      </c>
      <c r="B192" s="36">
        <v>2515591.4920000001</v>
      </c>
      <c r="C192" s="36">
        <v>6858061.057</v>
      </c>
      <c r="D192" s="36">
        <v>155.12769779999999</v>
      </c>
      <c r="E192" s="36">
        <v>1</v>
      </c>
      <c r="F192" s="36">
        <v>0</v>
      </c>
      <c r="G192" s="36">
        <v>2</v>
      </c>
      <c r="H192" s="39">
        <v>1345</v>
      </c>
      <c r="I192" s="39">
        <v>0.47211895910780699</v>
      </c>
      <c r="J192" s="39">
        <v>16.604997558593801</v>
      </c>
      <c r="K192" s="39">
        <v>11.7508825210786</v>
      </c>
      <c r="L192" s="39">
        <v>15.4537585449219</v>
      </c>
      <c r="M192" s="39">
        <v>2071</v>
      </c>
      <c r="N192" s="39">
        <v>0.57653307580878799</v>
      </c>
      <c r="O192" s="39">
        <v>16.7149981689453</v>
      </c>
      <c r="P192" s="39">
        <v>11.531965253388501</v>
      </c>
      <c r="Q192" s="39">
        <v>15.3868121337891</v>
      </c>
      <c r="R192" s="41">
        <f t="shared" si="12"/>
        <v>357424.57783888135</v>
      </c>
      <c r="S192" s="41">
        <f t="shared" si="13"/>
        <v>6858112.7701639505</v>
      </c>
      <c r="T192" s="41">
        <f t="shared" si="14"/>
        <v>6.6946411132800421E-2</v>
      </c>
      <c r="U192" s="41">
        <f t="shared" si="15"/>
        <v>-0.104414116700981</v>
      </c>
      <c r="V192" s="41">
        <f t="shared" si="16"/>
        <v>1</v>
      </c>
      <c r="W192" s="41">
        <f t="shared" si="17"/>
        <v>1</v>
      </c>
      <c r="X192" s="43">
        <f>IF(ISNA(VLOOKUP($A192,Min_pix_val_per_plot!$A$3:$F$241,4,FALSE)),0,IF(OR(VLOOKUP($A192,Min_pix_val_per_plot!$A$3:$F$241,4,FALSE)=0,VLOOKUP($A192,Min_pix_val_per_plot!$A$3:$F$241,5,FALSE)=0,VLOOKUP($A192,Min_pix_val_per_plot!$A$3:$F$241,6,FALSE)=0),0,IF(VLOOKUP($A192,Min_pix_val_per_plot!$A$3:$F$241,2,FALSE)&lt;1200,0,1)))</f>
        <v>1</v>
      </c>
      <c r="Y192" s="43">
        <f>IF(X192=1,($R192-Image_corners!A$3)/Image_corners!A$2,-99)</f>
        <v>2839.6556777626975</v>
      </c>
      <c r="Z192" s="43">
        <f>IF(X192=1,($S192-Image_corners!A$4)/Image_corners!A$2,-99)</f>
        <v>-3548.9596720989794</v>
      </c>
      <c r="AA192" s="43">
        <f>IF(ISNA(VLOOKUP($A192,Min_pix_val_per_plot!$H$3:$M$299,4,FALSE)),0,IF(OR(VLOOKUP($A192,Min_pix_val_per_plot!$H$3:$M$299,4,FALSE)=0,VLOOKUP($A192,Min_pix_val_per_plot!$H$3:$M$299,5,FALSE)=0,VLOOKUP($A192,Min_pix_val_per_plot!$H$3:$M$299,6,FALSE)=0),0,IF(VLOOKUP($A192,Min_pix_val_per_plot!$H$3:$M$299,2,FALSE)&lt;1200,0,1)))</f>
        <v>0</v>
      </c>
      <c r="AB192" s="43">
        <f>IF(AA192=1,($R192-Image_corners!D$3)/Image_corners!D$2,-99)</f>
        <v>-99</v>
      </c>
      <c r="AC192" s="43">
        <f>IF(AA192=1,($S192-Image_corners!D$4)/Image_corners!D$2,-99)</f>
        <v>-99</v>
      </c>
      <c r="AD192" s="43">
        <f>IF(ISNA(VLOOKUP($A192,Min_pix_val_per_plot!$O$3:$T$327,4,FALSE)),0,IF(OR(VLOOKUP($A192,Min_pix_val_per_plot!$O$3:$T$327,4,FALSE)=0,VLOOKUP($A192,Min_pix_val_per_plot!$O$3:$T$327,5,FALSE)=0,VLOOKUP($A192,Min_pix_val_per_plot!$O$3:$T$327,6,FALSE)=0),0,IF(VLOOKUP($A192,Min_pix_val_per_plot!$O$3:$T$327,2,FALSE)&lt;1200,0,1)))</f>
        <v>0</v>
      </c>
      <c r="AE192" s="43">
        <f>IF(AD192=1,($R192-Image_corners!G$3)/Image_corners!G$2,-99)</f>
        <v>-99</v>
      </c>
      <c r="AF192" s="43">
        <f>IF(AD192=1,($S192-Image_corners!G$4)/Image_corners!G$2,-99)</f>
        <v>-99</v>
      </c>
      <c r="AG192" s="43">
        <f>IF(ISNA(VLOOKUP($A192,Min_pix_val_per_plot!$V$3:$AA$335,4,FALSE)),0,IF(OR(VLOOKUP($A192,Min_pix_val_per_plot!$V$3:$AA$335,4,FALSE)=0,VLOOKUP($A192,Min_pix_val_per_plot!$V$3:$AA$335,5,FALSE)=0,VLOOKUP($A192,Min_pix_val_per_plot!$V$3:$AA$335,6,FALSE)=0),0,IF(VLOOKUP($A192,Min_pix_val_per_plot!$V$3:$AA$335,2,FALSE)&lt;1200,0,1)))</f>
        <v>0</v>
      </c>
      <c r="AH192" s="43">
        <f>IF(AG192=1,($R192-Image_corners!J$3)/Image_corners!J$2,-99)</f>
        <v>-99</v>
      </c>
      <c r="AI192" s="43">
        <f>IF(AG192=1,($S192-Image_corners!J$4)/Image_corners!J$2,-99)</f>
        <v>-99</v>
      </c>
      <c r="AJ192" s="43">
        <f>IF(ISNA(VLOOKUP($A192,Min_pix_val_per_plot!$AC$3:$AH$345,4,FALSE)),0,IF(OR(VLOOKUP($A192,Min_pix_val_per_plot!$AC$3:$AH$345,4,FALSE)=0,VLOOKUP($A192,Min_pix_val_per_plot!$AC$3:$AH$345,5,FALSE)=0,VLOOKUP($A192,Min_pix_val_per_plot!$AC$3:$AH$345,6,FALSE)=0),0,IF(VLOOKUP($A192,Min_pix_val_per_plot!$AC$3:$AH$345,2,FALSE)&lt;1200,0,1)))</f>
        <v>0</v>
      </c>
      <c r="AK192" s="43">
        <f>IF(AJ192=1,($R192-Image_corners!M$3)/Image_corners!M$2,-99)</f>
        <v>-99</v>
      </c>
      <c r="AL192" s="43">
        <f>IF(AJ192=1,($S192-Image_corners!M$4)/Image_corners!M$2,-99)</f>
        <v>-99</v>
      </c>
      <c r="AM192" s="43">
        <f>IF(ISNA(VLOOKUP($A192,Min_pix_val_per_plot!$AJ$3:$AO$325,4,FALSE)),0,IF(OR(VLOOKUP($A192,Min_pix_val_per_plot!$AJ$3:$AO$325,4,FALSE)=0,VLOOKUP($A192,Min_pix_val_per_plot!$AJ$3:$AO$325,5,FALSE)=0,VLOOKUP($A192,Min_pix_val_per_plot!$AJ$3:$AO$325,6,FALSE)=0),0,IF(VLOOKUP($A192,Min_pix_val_per_plot!$AJ$3:$AO$325,2,FALSE)&lt;1200,0,1)))</f>
        <v>0</v>
      </c>
      <c r="AN192" s="43">
        <f>IF(AM192=1,($R192-Image_corners!P$3)/Image_corners!P$2,-99)</f>
        <v>-99</v>
      </c>
      <c r="AO192" s="43">
        <f>IF(AM192=1,($S192-Image_corners!P$4)/Image_corners!P$2,-99)</f>
        <v>-99</v>
      </c>
      <c r="AP192" s="43">
        <f>IF(ISNA(VLOOKUP($A192,Min_pix_val_per_plot!$AQ$3:$AV$386,4,FALSE)),0,IF(OR(VLOOKUP($A192,Min_pix_val_per_plot!$AQ$3:$AV$386,4,FALSE)=0,VLOOKUP($A192,Min_pix_val_per_plot!$AQ$3:$AV$386,5,FALSE)=0,VLOOKUP($A192,Min_pix_val_per_plot!$AQ$3:$AV$386,6,FALSE)=0),0,IF(VLOOKUP($A192,Min_pix_val_per_plot!$AQ$3:$AV$386,2,FALSE)&lt;1200,0,1)))</f>
        <v>0</v>
      </c>
      <c r="AQ192" s="43">
        <f>IF(AP192=1,($R192-Image_corners!S$3)/Image_corners!S$2,-99)</f>
        <v>-99</v>
      </c>
      <c r="AR192" s="43">
        <f>IF(AP192=1,($S192-Image_corners!S$4)/Image_corners!S$2,-99)</f>
        <v>-99</v>
      </c>
      <c r="AS192" s="43">
        <f>IF(ISNA(VLOOKUP($A192,Min_pix_val_per_plot!$AX$3:$BC$331,4,FALSE)),0,IF(OR(VLOOKUP($A192,Min_pix_val_per_plot!$AX$3:$BC$331,4,FALSE)=0,VLOOKUP($A192,Min_pix_val_per_plot!$AX$3:$BC$331,5,FALSE)=0,VLOOKUP($A192,Min_pix_val_per_plot!$AX$3:$BC$331,6,FALSE)=0),0,IF(VLOOKUP($A192,Min_pix_val_per_plot!$AX$3:$BC$331,2,FALSE)&lt;1200,0,1)))</f>
        <v>0</v>
      </c>
      <c r="AT192" s="43">
        <f>IF(AS192=1,($R192-Image_corners!V$3)/Image_corners!V$2,-99)</f>
        <v>-99</v>
      </c>
      <c r="AU192" s="43">
        <f>IF(AS192=1,($S192-Image_corners!V$4)/Image_corners!V$2,-99)</f>
        <v>-99</v>
      </c>
      <c r="AV192" s="43">
        <f>IF(ISNA(VLOOKUP($A192,Min_pix_val_per_plot!$BE$3:$BJ$296,4,FALSE)),0,IF(OR(VLOOKUP($A192,Min_pix_val_per_plot!$BE$3:$BJ$296,4,FALSE)=0,VLOOKUP($A192,Min_pix_val_per_plot!$BE$3:$BJ$296,5,FALSE)=0,VLOOKUP($A192,Min_pix_val_per_plot!$BE$3:$BJ$296,6,FALSE)=0),0,IF(VLOOKUP($A192,Min_pix_val_per_plot!$BE$3:$BJ$296,2,FALSE)&lt;1200,0,1)))</f>
        <v>0</v>
      </c>
      <c r="AW192" s="43">
        <f>IF(AV192=1,($R192-Image_corners!Y$3)/Image_corners!Y$2,-99)</f>
        <v>-99</v>
      </c>
      <c r="AX192" s="43">
        <f>IF(AV192=1,($S192-Image_corners!Y$4)/Image_corners!Y$2,-99)</f>
        <v>-99</v>
      </c>
      <c r="AY192" s="43">
        <f>IF(ISNA(VLOOKUP($A192,Min_pix_val_per_plot!$BL$3:$BQ$59,4,FALSE)),0,IF(OR(VLOOKUP($A192,Min_pix_val_per_plot!$BL$3:$BQ$59,4,FALSE)=0,VLOOKUP($A192,Min_pix_val_per_plot!$BL$3:$BQ$59,5,FALSE)=0,VLOOKUP($A192,Min_pix_val_per_plot!$BL$3:$BQ$59,6,FALSE)=0),0,IF(VLOOKUP($A192,Min_pix_val_per_plot!$BL$3:$BQ$59,2,FALSE)&lt;1200,0,1)))</f>
        <v>0</v>
      </c>
      <c r="AZ192" s="43">
        <f>IF(AY192=1,($R192-Image_corners!AB$3)/Image_corners!AB$2,-99)</f>
        <v>-99</v>
      </c>
      <c r="BA192" s="43">
        <f>IF(AY192=1,($S192-Image_corners!AB$4)/Image_corners!AB$2,-99)</f>
        <v>-99</v>
      </c>
      <c r="BB192" s="43">
        <f>IF(ISNA(VLOOKUP($A192,Min_pix_val_per_plot!$BS$3:$BX$82,4,FALSE)),0,IF(OR(VLOOKUP($A192,Min_pix_val_per_plot!$BS$3:$BX$82,4,FALSE)=0,VLOOKUP($A192,Min_pix_val_per_plot!$BS$3:$BX$82,5,FALSE)=0,VLOOKUP($A192,Min_pix_val_per_plot!$BS$3:$BX$82,6,FALSE)=0),0,IF(VLOOKUP($A192,Min_pix_val_per_plot!$BS$3:$BX$82,2,FALSE)&lt;1200,0,1)))</f>
        <v>0</v>
      </c>
      <c r="BC192" s="43">
        <f>IF(BB192=1,($R192-Image_corners!AE$3)/Image_corners!AE$2,-99)</f>
        <v>-99</v>
      </c>
      <c r="BD192" s="43">
        <f>IF(BB192=1,($S192-Image_corners!AE$4)/Image_corners!AE$2,-99)</f>
        <v>-99</v>
      </c>
      <c r="BE192" s="43">
        <f>IF(ISNA(VLOOKUP($A192,Min_pix_val_per_plot!$BZ$3:$CE$66,4,FALSE)),0,IF(OR(VLOOKUP($A192,Min_pix_val_per_plot!$BZ$3:$CE$66,4,FALSE)=0,VLOOKUP($A192,Min_pix_val_per_plot!$BZ$3:$CE$66,5,FALSE)=0,VLOOKUP($A192,Min_pix_val_per_plot!$BZ$3:$CE$66,6,FALSE)=0),0,IF(VLOOKUP($A192,Min_pix_val_per_plot!$BZ$3:$CE$66,2,FALSE)&lt;1200,0,1)))</f>
        <v>0</v>
      </c>
      <c r="BF192" s="43">
        <f>IF(BE192=1,($R192-Image_corners!AH$3)/Image_corners!AH$2,-99)</f>
        <v>-99</v>
      </c>
      <c r="BG192" s="43">
        <f>IF(BE192=1,($S192-Image_corners!AH$4)/Image_corners!AH$2,-99)</f>
        <v>-99</v>
      </c>
    </row>
    <row r="193" spans="1:59">
      <c r="A193" s="36">
        <v>189</v>
      </c>
      <c r="B193" s="36">
        <v>2515565.6260000002</v>
      </c>
      <c r="C193" s="36">
        <v>6858126.9309999999</v>
      </c>
      <c r="D193" s="36">
        <v>155.22493109999999</v>
      </c>
      <c r="E193" s="36">
        <v>1</v>
      </c>
      <c r="F193" s="36">
        <v>0</v>
      </c>
      <c r="G193" s="36">
        <v>2</v>
      </c>
      <c r="H193" s="39">
        <v>1331</v>
      </c>
      <c r="I193" s="39">
        <v>0.41622839969947401</v>
      </c>
      <c r="J193" s="39">
        <v>18.414995117187502</v>
      </c>
      <c r="K193" s="39">
        <v>12.736895513154099</v>
      </c>
      <c r="L193" s="39">
        <v>15.969603271484401</v>
      </c>
      <c r="M193" s="39">
        <v>2660</v>
      </c>
      <c r="N193" s="39">
        <v>0.59774436090225602</v>
      </c>
      <c r="O193" s="39">
        <v>17.6969927978516</v>
      </c>
      <c r="P193" s="39">
        <v>12.1347670567593</v>
      </c>
      <c r="Q193" s="39">
        <v>15.2821612548828</v>
      </c>
      <c r="R193" s="41">
        <f t="shared" si="12"/>
        <v>357401.7819931758</v>
      </c>
      <c r="S193" s="41">
        <f t="shared" si="13"/>
        <v>6858179.7568860725</v>
      </c>
      <c r="T193" s="41">
        <f t="shared" si="14"/>
        <v>0.68744201660160087</v>
      </c>
      <c r="U193" s="41">
        <f t="shared" si="15"/>
        <v>-0.18151596120278202</v>
      </c>
      <c r="V193" s="41">
        <f t="shared" si="16"/>
        <v>1</v>
      </c>
      <c r="W193" s="41">
        <f t="shared" si="17"/>
        <v>1</v>
      </c>
      <c r="X193" s="43">
        <f>IF(ISNA(VLOOKUP($A193,Min_pix_val_per_plot!$A$3:$F$241,4,FALSE)),0,IF(OR(VLOOKUP($A193,Min_pix_val_per_plot!$A$3:$F$241,4,FALSE)=0,VLOOKUP($A193,Min_pix_val_per_plot!$A$3:$F$241,5,FALSE)=0,VLOOKUP($A193,Min_pix_val_per_plot!$A$3:$F$241,6,FALSE)=0),0,IF(VLOOKUP($A193,Min_pix_val_per_plot!$A$3:$F$241,2,FALSE)&lt;1200,0,1)))</f>
        <v>1</v>
      </c>
      <c r="Y193" s="43">
        <f>IF(X193=1,($R193-Image_corners!A$3)/Image_corners!A$2,-99)</f>
        <v>2794.0639863515971</v>
      </c>
      <c r="Z193" s="43">
        <f>IF(X193=1,($S193-Image_corners!A$4)/Image_corners!A$2,-99)</f>
        <v>-3414.9862278550863</v>
      </c>
      <c r="AA193" s="43">
        <f>IF(ISNA(VLOOKUP($A193,Min_pix_val_per_plot!$H$3:$M$299,4,FALSE)),0,IF(OR(VLOOKUP($A193,Min_pix_val_per_plot!$H$3:$M$299,4,FALSE)=0,VLOOKUP($A193,Min_pix_val_per_plot!$H$3:$M$299,5,FALSE)=0,VLOOKUP($A193,Min_pix_val_per_plot!$H$3:$M$299,6,FALSE)=0),0,IF(VLOOKUP($A193,Min_pix_val_per_plot!$H$3:$M$299,2,FALSE)&lt;1200,0,1)))</f>
        <v>0</v>
      </c>
      <c r="AB193" s="43">
        <f>IF(AA193=1,($R193-Image_corners!D$3)/Image_corners!D$2,-99)</f>
        <v>-99</v>
      </c>
      <c r="AC193" s="43">
        <f>IF(AA193=1,($S193-Image_corners!D$4)/Image_corners!D$2,-99)</f>
        <v>-99</v>
      </c>
      <c r="AD193" s="43">
        <f>IF(ISNA(VLOOKUP($A193,Min_pix_val_per_plot!$O$3:$T$327,4,FALSE)),0,IF(OR(VLOOKUP($A193,Min_pix_val_per_plot!$O$3:$T$327,4,FALSE)=0,VLOOKUP($A193,Min_pix_val_per_plot!$O$3:$T$327,5,FALSE)=0,VLOOKUP($A193,Min_pix_val_per_plot!$O$3:$T$327,6,FALSE)=0),0,IF(VLOOKUP($A193,Min_pix_val_per_plot!$O$3:$T$327,2,FALSE)&lt;1200,0,1)))</f>
        <v>0</v>
      </c>
      <c r="AE193" s="43">
        <f>IF(AD193=1,($R193-Image_corners!G$3)/Image_corners!G$2,-99)</f>
        <v>-99</v>
      </c>
      <c r="AF193" s="43">
        <f>IF(AD193=1,($S193-Image_corners!G$4)/Image_corners!G$2,-99)</f>
        <v>-99</v>
      </c>
      <c r="AG193" s="43">
        <f>IF(ISNA(VLOOKUP($A193,Min_pix_val_per_plot!$V$3:$AA$335,4,FALSE)),0,IF(OR(VLOOKUP($A193,Min_pix_val_per_plot!$V$3:$AA$335,4,FALSE)=0,VLOOKUP($A193,Min_pix_val_per_plot!$V$3:$AA$335,5,FALSE)=0,VLOOKUP($A193,Min_pix_val_per_plot!$V$3:$AA$335,6,FALSE)=0),0,IF(VLOOKUP($A193,Min_pix_val_per_plot!$V$3:$AA$335,2,FALSE)&lt;1200,0,1)))</f>
        <v>0</v>
      </c>
      <c r="AH193" s="43">
        <f>IF(AG193=1,($R193-Image_corners!J$3)/Image_corners!J$2,-99)</f>
        <v>-99</v>
      </c>
      <c r="AI193" s="43">
        <f>IF(AG193=1,($S193-Image_corners!J$4)/Image_corners!J$2,-99)</f>
        <v>-99</v>
      </c>
      <c r="AJ193" s="43">
        <f>IF(ISNA(VLOOKUP($A193,Min_pix_val_per_plot!$AC$3:$AH$345,4,FALSE)),0,IF(OR(VLOOKUP($A193,Min_pix_val_per_plot!$AC$3:$AH$345,4,FALSE)=0,VLOOKUP($A193,Min_pix_val_per_plot!$AC$3:$AH$345,5,FALSE)=0,VLOOKUP($A193,Min_pix_val_per_plot!$AC$3:$AH$345,6,FALSE)=0),0,IF(VLOOKUP($A193,Min_pix_val_per_plot!$AC$3:$AH$345,2,FALSE)&lt;1200,0,1)))</f>
        <v>0</v>
      </c>
      <c r="AK193" s="43">
        <f>IF(AJ193=1,($R193-Image_corners!M$3)/Image_corners!M$2,-99)</f>
        <v>-99</v>
      </c>
      <c r="AL193" s="43">
        <f>IF(AJ193=1,($S193-Image_corners!M$4)/Image_corners!M$2,-99)</f>
        <v>-99</v>
      </c>
      <c r="AM193" s="43">
        <f>IF(ISNA(VLOOKUP($A193,Min_pix_val_per_plot!$AJ$3:$AO$325,4,FALSE)),0,IF(OR(VLOOKUP($A193,Min_pix_val_per_plot!$AJ$3:$AO$325,4,FALSE)=0,VLOOKUP($A193,Min_pix_val_per_plot!$AJ$3:$AO$325,5,FALSE)=0,VLOOKUP($A193,Min_pix_val_per_plot!$AJ$3:$AO$325,6,FALSE)=0),0,IF(VLOOKUP($A193,Min_pix_val_per_plot!$AJ$3:$AO$325,2,FALSE)&lt;1200,0,1)))</f>
        <v>0</v>
      </c>
      <c r="AN193" s="43">
        <f>IF(AM193=1,($R193-Image_corners!P$3)/Image_corners!P$2,-99)</f>
        <v>-99</v>
      </c>
      <c r="AO193" s="43">
        <f>IF(AM193=1,($S193-Image_corners!P$4)/Image_corners!P$2,-99)</f>
        <v>-99</v>
      </c>
      <c r="AP193" s="43">
        <f>IF(ISNA(VLOOKUP($A193,Min_pix_val_per_plot!$AQ$3:$AV$386,4,FALSE)),0,IF(OR(VLOOKUP($A193,Min_pix_val_per_plot!$AQ$3:$AV$386,4,FALSE)=0,VLOOKUP($A193,Min_pix_val_per_plot!$AQ$3:$AV$386,5,FALSE)=0,VLOOKUP($A193,Min_pix_val_per_plot!$AQ$3:$AV$386,6,FALSE)=0),0,IF(VLOOKUP($A193,Min_pix_val_per_plot!$AQ$3:$AV$386,2,FALSE)&lt;1200,0,1)))</f>
        <v>0</v>
      </c>
      <c r="AQ193" s="43">
        <f>IF(AP193=1,($R193-Image_corners!S$3)/Image_corners!S$2,-99)</f>
        <v>-99</v>
      </c>
      <c r="AR193" s="43">
        <f>IF(AP193=1,($S193-Image_corners!S$4)/Image_corners!S$2,-99)</f>
        <v>-99</v>
      </c>
      <c r="AS193" s="43">
        <f>IF(ISNA(VLOOKUP($A193,Min_pix_val_per_plot!$AX$3:$BC$331,4,FALSE)),0,IF(OR(VLOOKUP($A193,Min_pix_val_per_plot!$AX$3:$BC$331,4,FALSE)=0,VLOOKUP($A193,Min_pix_val_per_plot!$AX$3:$BC$331,5,FALSE)=0,VLOOKUP($A193,Min_pix_val_per_plot!$AX$3:$BC$331,6,FALSE)=0),0,IF(VLOOKUP($A193,Min_pix_val_per_plot!$AX$3:$BC$331,2,FALSE)&lt;1200,0,1)))</f>
        <v>0</v>
      </c>
      <c r="AT193" s="43">
        <f>IF(AS193=1,($R193-Image_corners!V$3)/Image_corners!V$2,-99)</f>
        <v>-99</v>
      </c>
      <c r="AU193" s="43">
        <f>IF(AS193=1,($S193-Image_corners!V$4)/Image_corners!V$2,-99)</f>
        <v>-99</v>
      </c>
      <c r="AV193" s="43">
        <f>IF(ISNA(VLOOKUP($A193,Min_pix_val_per_plot!$BE$3:$BJ$296,4,FALSE)),0,IF(OR(VLOOKUP($A193,Min_pix_val_per_plot!$BE$3:$BJ$296,4,FALSE)=0,VLOOKUP($A193,Min_pix_val_per_plot!$BE$3:$BJ$296,5,FALSE)=0,VLOOKUP($A193,Min_pix_val_per_plot!$BE$3:$BJ$296,6,FALSE)=0),0,IF(VLOOKUP($A193,Min_pix_val_per_plot!$BE$3:$BJ$296,2,FALSE)&lt;1200,0,1)))</f>
        <v>0</v>
      </c>
      <c r="AW193" s="43">
        <f>IF(AV193=1,($R193-Image_corners!Y$3)/Image_corners!Y$2,-99)</f>
        <v>-99</v>
      </c>
      <c r="AX193" s="43">
        <f>IF(AV193=1,($S193-Image_corners!Y$4)/Image_corners!Y$2,-99)</f>
        <v>-99</v>
      </c>
      <c r="AY193" s="43">
        <f>IF(ISNA(VLOOKUP($A193,Min_pix_val_per_plot!$BL$3:$BQ$59,4,FALSE)),0,IF(OR(VLOOKUP($A193,Min_pix_val_per_plot!$BL$3:$BQ$59,4,FALSE)=0,VLOOKUP($A193,Min_pix_val_per_plot!$BL$3:$BQ$59,5,FALSE)=0,VLOOKUP($A193,Min_pix_val_per_plot!$BL$3:$BQ$59,6,FALSE)=0),0,IF(VLOOKUP($A193,Min_pix_val_per_plot!$BL$3:$BQ$59,2,FALSE)&lt;1200,0,1)))</f>
        <v>0</v>
      </c>
      <c r="AZ193" s="43">
        <f>IF(AY193=1,($R193-Image_corners!AB$3)/Image_corners!AB$2,-99)</f>
        <v>-99</v>
      </c>
      <c r="BA193" s="43">
        <f>IF(AY193=1,($S193-Image_corners!AB$4)/Image_corners!AB$2,-99)</f>
        <v>-99</v>
      </c>
      <c r="BB193" s="43">
        <f>IF(ISNA(VLOOKUP($A193,Min_pix_val_per_plot!$BS$3:$BX$82,4,FALSE)),0,IF(OR(VLOOKUP($A193,Min_pix_val_per_plot!$BS$3:$BX$82,4,FALSE)=0,VLOOKUP($A193,Min_pix_val_per_plot!$BS$3:$BX$82,5,FALSE)=0,VLOOKUP($A193,Min_pix_val_per_plot!$BS$3:$BX$82,6,FALSE)=0),0,IF(VLOOKUP($A193,Min_pix_val_per_plot!$BS$3:$BX$82,2,FALSE)&lt;1200,0,1)))</f>
        <v>0</v>
      </c>
      <c r="BC193" s="43">
        <f>IF(BB193=1,($R193-Image_corners!AE$3)/Image_corners!AE$2,-99)</f>
        <v>-99</v>
      </c>
      <c r="BD193" s="43">
        <f>IF(BB193=1,($S193-Image_corners!AE$4)/Image_corners!AE$2,-99)</f>
        <v>-99</v>
      </c>
      <c r="BE193" s="43">
        <f>IF(ISNA(VLOOKUP($A193,Min_pix_val_per_plot!$BZ$3:$CE$66,4,FALSE)),0,IF(OR(VLOOKUP($A193,Min_pix_val_per_plot!$BZ$3:$CE$66,4,FALSE)=0,VLOOKUP($A193,Min_pix_val_per_plot!$BZ$3:$CE$66,5,FALSE)=0,VLOOKUP($A193,Min_pix_val_per_plot!$BZ$3:$CE$66,6,FALSE)=0),0,IF(VLOOKUP($A193,Min_pix_val_per_plot!$BZ$3:$CE$66,2,FALSE)&lt;1200,0,1)))</f>
        <v>0</v>
      </c>
      <c r="BF193" s="43">
        <f>IF(BE193=1,($R193-Image_corners!AH$3)/Image_corners!AH$2,-99)</f>
        <v>-99</v>
      </c>
      <c r="BG193" s="43">
        <f>IF(BE193=1,($S193-Image_corners!AH$4)/Image_corners!AH$2,-99)</f>
        <v>-99</v>
      </c>
    </row>
    <row r="194" spans="1:59">
      <c r="A194" s="36">
        <v>190</v>
      </c>
      <c r="B194" s="36">
        <v>2515561.34</v>
      </c>
      <c r="C194" s="36">
        <v>6858372.6069999998</v>
      </c>
      <c r="D194" s="36">
        <v>161.73319670000001</v>
      </c>
      <c r="E194" s="36">
        <v>3</v>
      </c>
      <c r="F194" s="36">
        <v>0</v>
      </c>
      <c r="G194" s="36">
        <v>3</v>
      </c>
      <c r="H194" s="39">
        <v>1197</v>
      </c>
      <c r="I194" s="39">
        <v>6.7669172932330796E-2</v>
      </c>
      <c r="J194" s="39">
        <v>22.5620135498047</v>
      </c>
      <c r="K194" s="39">
        <v>17.938036873109901</v>
      </c>
      <c r="L194" s="39">
        <v>21.325994415283201</v>
      </c>
      <c r="M194" s="39">
        <v>1401</v>
      </c>
      <c r="N194" s="39">
        <v>0.12705210563882899</v>
      </c>
      <c r="O194" s="39">
        <v>22.078996582031301</v>
      </c>
      <c r="P194" s="39">
        <v>17.137951577312101</v>
      </c>
      <c r="Q194" s="39">
        <v>20.844908447265599</v>
      </c>
      <c r="R194" s="41">
        <f t="shared" si="12"/>
        <v>357408.83360475866</v>
      </c>
      <c r="S194" s="41">
        <f t="shared" si="13"/>
        <v>6858425.3296836</v>
      </c>
      <c r="T194" s="41">
        <f t="shared" si="14"/>
        <v>0.48108596801760228</v>
      </c>
      <c r="U194" s="41">
        <f t="shared" si="15"/>
        <v>-5.9382932706498193E-2</v>
      </c>
      <c r="V194" s="41">
        <f t="shared" si="16"/>
        <v>1</v>
      </c>
      <c r="W194" s="41">
        <f t="shared" si="17"/>
        <v>0</v>
      </c>
      <c r="X194" s="43">
        <f>IF(ISNA(VLOOKUP($A194,Min_pix_val_per_plot!$A$3:$F$241,4,FALSE)),0,IF(OR(VLOOKUP($A194,Min_pix_val_per_plot!$A$3:$F$241,4,FALSE)=0,VLOOKUP($A194,Min_pix_val_per_plot!$A$3:$F$241,5,FALSE)=0,VLOOKUP($A194,Min_pix_val_per_plot!$A$3:$F$241,6,FALSE)=0),0,IF(VLOOKUP($A194,Min_pix_val_per_plot!$A$3:$F$241,2,FALSE)&lt;1200,0,1)))</f>
        <v>0</v>
      </c>
      <c r="Y194" s="43">
        <f>IF(X194=1,($R194-Image_corners!A$3)/Image_corners!A$2,-99)</f>
        <v>-99</v>
      </c>
      <c r="Z194" s="43">
        <f>IF(X194=1,($S194-Image_corners!A$4)/Image_corners!A$2,-99)</f>
        <v>-99</v>
      </c>
      <c r="AA194" s="43">
        <f>IF(ISNA(VLOOKUP($A194,Min_pix_val_per_plot!$H$3:$M$299,4,FALSE)),0,IF(OR(VLOOKUP($A194,Min_pix_val_per_plot!$H$3:$M$299,4,FALSE)=0,VLOOKUP($A194,Min_pix_val_per_plot!$H$3:$M$299,5,FALSE)=0,VLOOKUP($A194,Min_pix_val_per_plot!$H$3:$M$299,6,FALSE)=0),0,IF(VLOOKUP($A194,Min_pix_val_per_plot!$H$3:$M$299,2,FALSE)&lt;1200,0,1)))</f>
        <v>0</v>
      </c>
      <c r="AB194" s="43">
        <f>IF(AA194=1,($R194-Image_corners!D$3)/Image_corners!D$2,-99)</f>
        <v>-99</v>
      </c>
      <c r="AC194" s="43">
        <f>IF(AA194=1,($S194-Image_corners!D$4)/Image_corners!D$2,-99)</f>
        <v>-99</v>
      </c>
      <c r="AD194" s="43">
        <f>IF(ISNA(VLOOKUP($A194,Min_pix_val_per_plot!$O$3:$T$327,4,FALSE)),0,IF(OR(VLOOKUP($A194,Min_pix_val_per_plot!$O$3:$T$327,4,FALSE)=0,VLOOKUP($A194,Min_pix_val_per_plot!$O$3:$T$327,5,FALSE)=0,VLOOKUP($A194,Min_pix_val_per_plot!$O$3:$T$327,6,FALSE)=0),0,IF(VLOOKUP($A194,Min_pix_val_per_plot!$O$3:$T$327,2,FALSE)&lt;1200,0,1)))</f>
        <v>0</v>
      </c>
      <c r="AE194" s="43">
        <f>IF(AD194=1,($R194-Image_corners!G$3)/Image_corners!G$2,-99)</f>
        <v>-99</v>
      </c>
      <c r="AF194" s="43">
        <f>IF(AD194=1,($S194-Image_corners!G$4)/Image_corners!G$2,-99)</f>
        <v>-99</v>
      </c>
      <c r="AG194" s="43">
        <f>IF(ISNA(VLOOKUP($A194,Min_pix_val_per_plot!$V$3:$AA$335,4,FALSE)),0,IF(OR(VLOOKUP($A194,Min_pix_val_per_plot!$V$3:$AA$335,4,FALSE)=0,VLOOKUP($A194,Min_pix_val_per_plot!$V$3:$AA$335,5,FALSE)=0,VLOOKUP($A194,Min_pix_val_per_plot!$V$3:$AA$335,6,FALSE)=0),0,IF(VLOOKUP($A194,Min_pix_val_per_plot!$V$3:$AA$335,2,FALSE)&lt;1200,0,1)))</f>
        <v>0</v>
      </c>
      <c r="AH194" s="43">
        <f>IF(AG194=1,($R194-Image_corners!J$3)/Image_corners!J$2,-99)</f>
        <v>-99</v>
      </c>
      <c r="AI194" s="43">
        <f>IF(AG194=1,($S194-Image_corners!J$4)/Image_corners!J$2,-99)</f>
        <v>-99</v>
      </c>
      <c r="AJ194" s="43">
        <f>IF(ISNA(VLOOKUP($A194,Min_pix_val_per_plot!$AC$3:$AH$345,4,FALSE)),0,IF(OR(VLOOKUP($A194,Min_pix_val_per_plot!$AC$3:$AH$345,4,FALSE)=0,VLOOKUP($A194,Min_pix_val_per_plot!$AC$3:$AH$345,5,FALSE)=0,VLOOKUP($A194,Min_pix_val_per_plot!$AC$3:$AH$345,6,FALSE)=0),0,IF(VLOOKUP($A194,Min_pix_val_per_plot!$AC$3:$AH$345,2,FALSE)&lt;1200,0,1)))</f>
        <v>0</v>
      </c>
      <c r="AK194" s="43">
        <f>IF(AJ194=1,($R194-Image_corners!M$3)/Image_corners!M$2,-99)</f>
        <v>-99</v>
      </c>
      <c r="AL194" s="43">
        <f>IF(AJ194=1,($S194-Image_corners!M$4)/Image_corners!M$2,-99)</f>
        <v>-99</v>
      </c>
      <c r="AM194" s="43">
        <f>IF(ISNA(VLOOKUP($A194,Min_pix_val_per_plot!$AJ$3:$AO$325,4,FALSE)),0,IF(OR(VLOOKUP($A194,Min_pix_val_per_plot!$AJ$3:$AO$325,4,FALSE)=0,VLOOKUP($A194,Min_pix_val_per_plot!$AJ$3:$AO$325,5,FALSE)=0,VLOOKUP($A194,Min_pix_val_per_plot!$AJ$3:$AO$325,6,FALSE)=0),0,IF(VLOOKUP($A194,Min_pix_val_per_plot!$AJ$3:$AO$325,2,FALSE)&lt;1200,0,1)))</f>
        <v>0</v>
      </c>
      <c r="AN194" s="43">
        <f>IF(AM194=1,($R194-Image_corners!P$3)/Image_corners!P$2,-99)</f>
        <v>-99</v>
      </c>
      <c r="AO194" s="43">
        <f>IF(AM194=1,($S194-Image_corners!P$4)/Image_corners!P$2,-99)</f>
        <v>-99</v>
      </c>
      <c r="AP194" s="43">
        <f>IF(ISNA(VLOOKUP($A194,Min_pix_val_per_plot!$AQ$3:$AV$386,4,FALSE)),0,IF(OR(VLOOKUP($A194,Min_pix_val_per_plot!$AQ$3:$AV$386,4,FALSE)=0,VLOOKUP($A194,Min_pix_val_per_plot!$AQ$3:$AV$386,5,FALSE)=0,VLOOKUP($A194,Min_pix_val_per_plot!$AQ$3:$AV$386,6,FALSE)=0),0,IF(VLOOKUP($A194,Min_pix_val_per_plot!$AQ$3:$AV$386,2,FALSE)&lt;1200,0,1)))</f>
        <v>0</v>
      </c>
      <c r="AQ194" s="43">
        <f>IF(AP194=1,($R194-Image_corners!S$3)/Image_corners!S$2,-99)</f>
        <v>-99</v>
      </c>
      <c r="AR194" s="43">
        <f>IF(AP194=1,($S194-Image_corners!S$4)/Image_corners!S$2,-99)</f>
        <v>-99</v>
      </c>
      <c r="AS194" s="43">
        <f>IF(ISNA(VLOOKUP($A194,Min_pix_val_per_plot!$AX$3:$BC$331,4,FALSE)),0,IF(OR(VLOOKUP($A194,Min_pix_val_per_plot!$AX$3:$BC$331,4,FALSE)=0,VLOOKUP($A194,Min_pix_val_per_plot!$AX$3:$BC$331,5,FALSE)=0,VLOOKUP($A194,Min_pix_val_per_plot!$AX$3:$BC$331,6,FALSE)=0),0,IF(VLOOKUP($A194,Min_pix_val_per_plot!$AX$3:$BC$331,2,FALSE)&lt;1200,0,1)))</f>
        <v>0</v>
      </c>
      <c r="AT194" s="43">
        <f>IF(AS194=1,($R194-Image_corners!V$3)/Image_corners!V$2,-99)</f>
        <v>-99</v>
      </c>
      <c r="AU194" s="43">
        <f>IF(AS194=1,($S194-Image_corners!V$4)/Image_corners!V$2,-99)</f>
        <v>-99</v>
      </c>
      <c r="AV194" s="43">
        <f>IF(ISNA(VLOOKUP($A194,Min_pix_val_per_plot!$BE$3:$BJ$296,4,FALSE)),0,IF(OR(VLOOKUP($A194,Min_pix_val_per_plot!$BE$3:$BJ$296,4,FALSE)=0,VLOOKUP($A194,Min_pix_val_per_plot!$BE$3:$BJ$296,5,FALSE)=0,VLOOKUP($A194,Min_pix_val_per_plot!$BE$3:$BJ$296,6,FALSE)=0),0,IF(VLOOKUP($A194,Min_pix_val_per_plot!$BE$3:$BJ$296,2,FALSE)&lt;1200,0,1)))</f>
        <v>0</v>
      </c>
      <c r="AW194" s="43">
        <f>IF(AV194=1,($R194-Image_corners!Y$3)/Image_corners!Y$2,-99)</f>
        <v>-99</v>
      </c>
      <c r="AX194" s="43">
        <f>IF(AV194=1,($S194-Image_corners!Y$4)/Image_corners!Y$2,-99)</f>
        <v>-99</v>
      </c>
      <c r="AY194" s="43">
        <f>IF(ISNA(VLOOKUP($A194,Min_pix_val_per_plot!$BL$3:$BQ$59,4,FALSE)),0,IF(OR(VLOOKUP($A194,Min_pix_val_per_plot!$BL$3:$BQ$59,4,FALSE)=0,VLOOKUP($A194,Min_pix_val_per_plot!$BL$3:$BQ$59,5,FALSE)=0,VLOOKUP($A194,Min_pix_val_per_plot!$BL$3:$BQ$59,6,FALSE)=0),0,IF(VLOOKUP($A194,Min_pix_val_per_plot!$BL$3:$BQ$59,2,FALSE)&lt;1200,0,1)))</f>
        <v>0</v>
      </c>
      <c r="AZ194" s="43">
        <f>IF(AY194=1,($R194-Image_corners!AB$3)/Image_corners!AB$2,-99)</f>
        <v>-99</v>
      </c>
      <c r="BA194" s="43">
        <f>IF(AY194=1,($S194-Image_corners!AB$4)/Image_corners!AB$2,-99)</f>
        <v>-99</v>
      </c>
      <c r="BB194" s="43">
        <f>IF(ISNA(VLOOKUP($A194,Min_pix_val_per_plot!$BS$3:$BX$82,4,FALSE)),0,IF(OR(VLOOKUP($A194,Min_pix_val_per_plot!$BS$3:$BX$82,4,FALSE)=0,VLOOKUP($A194,Min_pix_val_per_plot!$BS$3:$BX$82,5,FALSE)=0,VLOOKUP($A194,Min_pix_val_per_plot!$BS$3:$BX$82,6,FALSE)=0),0,IF(VLOOKUP($A194,Min_pix_val_per_plot!$BS$3:$BX$82,2,FALSE)&lt;1200,0,1)))</f>
        <v>0</v>
      </c>
      <c r="BC194" s="43">
        <f>IF(BB194=1,($R194-Image_corners!AE$3)/Image_corners!AE$2,-99)</f>
        <v>-99</v>
      </c>
      <c r="BD194" s="43">
        <f>IF(BB194=1,($S194-Image_corners!AE$4)/Image_corners!AE$2,-99)</f>
        <v>-99</v>
      </c>
      <c r="BE194" s="43">
        <f>IF(ISNA(VLOOKUP($A194,Min_pix_val_per_plot!$BZ$3:$CE$66,4,FALSE)),0,IF(OR(VLOOKUP($A194,Min_pix_val_per_plot!$BZ$3:$CE$66,4,FALSE)=0,VLOOKUP($A194,Min_pix_val_per_plot!$BZ$3:$CE$66,5,FALSE)=0,VLOOKUP($A194,Min_pix_val_per_plot!$BZ$3:$CE$66,6,FALSE)=0),0,IF(VLOOKUP($A194,Min_pix_val_per_plot!$BZ$3:$CE$66,2,FALSE)&lt;1200,0,1)))</f>
        <v>0</v>
      </c>
      <c r="BF194" s="43">
        <f>IF(BE194=1,($R194-Image_corners!AH$3)/Image_corners!AH$2,-99)</f>
        <v>-99</v>
      </c>
      <c r="BG194" s="43">
        <f>IF(BE194=1,($S194-Image_corners!AH$4)/Image_corners!AH$2,-99)</f>
        <v>-99</v>
      </c>
    </row>
    <row r="195" spans="1:59">
      <c r="A195" s="36">
        <v>191</v>
      </c>
      <c r="B195" s="36">
        <v>2515551.0269999998</v>
      </c>
      <c r="C195" s="36">
        <v>6858570.4570000004</v>
      </c>
      <c r="D195" s="36">
        <v>158.24947159999999</v>
      </c>
      <c r="E195" s="36">
        <v>1</v>
      </c>
      <c r="F195" s="36">
        <v>0</v>
      </c>
      <c r="G195" s="36">
        <v>2</v>
      </c>
      <c r="H195" s="39">
        <v>1631</v>
      </c>
      <c r="I195" s="39">
        <v>0.357449417535254</v>
      </c>
      <c r="J195" s="39">
        <v>18.9259967041016</v>
      </c>
      <c r="K195" s="39">
        <v>13.0654569547231</v>
      </c>
      <c r="L195" s="39">
        <v>16.732208557128899</v>
      </c>
      <c r="M195" s="39">
        <v>1569</v>
      </c>
      <c r="N195" s="39">
        <v>0.48311026131293799</v>
      </c>
      <c r="O195" s="39">
        <v>18.5119952392578</v>
      </c>
      <c r="P195" s="39">
        <v>12.602411466662</v>
      </c>
      <c r="Q195" s="39">
        <v>16.420007629394501</v>
      </c>
      <c r="R195" s="41">
        <f t="shared" si="12"/>
        <v>357407.65948399837</v>
      </c>
      <c r="S195" s="41">
        <f t="shared" si="13"/>
        <v>6858623.4131442579</v>
      </c>
      <c r="T195" s="41">
        <f t="shared" si="14"/>
        <v>0.31220092773439845</v>
      </c>
      <c r="U195" s="41">
        <f t="shared" si="15"/>
        <v>-0.12566084377768399</v>
      </c>
      <c r="V195" s="41">
        <f t="shared" si="16"/>
        <v>1</v>
      </c>
      <c r="W195" s="41">
        <f t="shared" si="17"/>
        <v>1</v>
      </c>
      <c r="X195" s="43">
        <f>IF(ISNA(VLOOKUP($A195,Min_pix_val_per_plot!$A$3:$F$241,4,FALSE)),0,IF(OR(VLOOKUP($A195,Min_pix_val_per_plot!$A$3:$F$241,4,FALSE)=0,VLOOKUP($A195,Min_pix_val_per_plot!$A$3:$F$241,5,FALSE)=0,VLOOKUP($A195,Min_pix_val_per_plot!$A$3:$F$241,6,FALSE)=0),0,IF(VLOOKUP($A195,Min_pix_val_per_plot!$A$3:$F$241,2,FALSE)&lt;1200,0,1)))</f>
        <v>0</v>
      </c>
      <c r="Y195" s="43">
        <f>IF(X195=1,($R195-Image_corners!A$3)/Image_corners!A$2,-99)</f>
        <v>-99</v>
      </c>
      <c r="Z195" s="43">
        <f>IF(X195=1,($S195-Image_corners!A$4)/Image_corners!A$2,-99)</f>
        <v>-99</v>
      </c>
      <c r="AA195" s="43">
        <f>IF(ISNA(VLOOKUP($A195,Min_pix_val_per_plot!$H$3:$M$299,4,FALSE)),0,IF(OR(VLOOKUP($A195,Min_pix_val_per_plot!$H$3:$M$299,4,FALSE)=0,VLOOKUP($A195,Min_pix_val_per_plot!$H$3:$M$299,5,FALSE)=0,VLOOKUP($A195,Min_pix_val_per_plot!$H$3:$M$299,6,FALSE)=0),0,IF(VLOOKUP($A195,Min_pix_val_per_plot!$H$3:$M$299,2,FALSE)&lt;1200,0,1)))</f>
        <v>1</v>
      </c>
      <c r="AB195" s="43">
        <f>IF(AA195=1,($R195-Image_corners!D$3)/Image_corners!D$2,-99)</f>
        <v>2805.8189679967472</v>
      </c>
      <c r="AC195" s="43">
        <f>IF(AA195=1,($S195-Image_corners!D$4)/Image_corners!D$2,-99)</f>
        <v>-3477.6737114842981</v>
      </c>
      <c r="AD195" s="43">
        <f>IF(ISNA(VLOOKUP($A195,Min_pix_val_per_plot!$O$3:$T$327,4,FALSE)),0,IF(OR(VLOOKUP($A195,Min_pix_val_per_plot!$O$3:$T$327,4,FALSE)=0,VLOOKUP($A195,Min_pix_val_per_plot!$O$3:$T$327,5,FALSE)=0,VLOOKUP($A195,Min_pix_val_per_plot!$O$3:$T$327,6,FALSE)=0),0,IF(VLOOKUP($A195,Min_pix_val_per_plot!$O$3:$T$327,2,FALSE)&lt;1200,0,1)))</f>
        <v>0</v>
      </c>
      <c r="AE195" s="43">
        <f>IF(AD195=1,($R195-Image_corners!G$3)/Image_corners!G$2,-99)</f>
        <v>-99</v>
      </c>
      <c r="AF195" s="43">
        <f>IF(AD195=1,($S195-Image_corners!G$4)/Image_corners!G$2,-99)</f>
        <v>-99</v>
      </c>
      <c r="AG195" s="43">
        <f>IF(ISNA(VLOOKUP($A195,Min_pix_val_per_plot!$V$3:$AA$335,4,FALSE)),0,IF(OR(VLOOKUP($A195,Min_pix_val_per_plot!$V$3:$AA$335,4,FALSE)=0,VLOOKUP($A195,Min_pix_val_per_plot!$V$3:$AA$335,5,FALSE)=0,VLOOKUP($A195,Min_pix_val_per_plot!$V$3:$AA$335,6,FALSE)=0),0,IF(VLOOKUP($A195,Min_pix_val_per_plot!$V$3:$AA$335,2,FALSE)&lt;1200,0,1)))</f>
        <v>0</v>
      </c>
      <c r="AH195" s="43">
        <f>IF(AG195=1,($R195-Image_corners!J$3)/Image_corners!J$2,-99)</f>
        <v>-99</v>
      </c>
      <c r="AI195" s="43">
        <f>IF(AG195=1,($S195-Image_corners!J$4)/Image_corners!J$2,-99)</f>
        <v>-99</v>
      </c>
      <c r="AJ195" s="43">
        <f>IF(ISNA(VLOOKUP($A195,Min_pix_val_per_plot!$AC$3:$AH$345,4,FALSE)),0,IF(OR(VLOOKUP($A195,Min_pix_val_per_plot!$AC$3:$AH$345,4,FALSE)=0,VLOOKUP($A195,Min_pix_val_per_plot!$AC$3:$AH$345,5,FALSE)=0,VLOOKUP($A195,Min_pix_val_per_plot!$AC$3:$AH$345,6,FALSE)=0),0,IF(VLOOKUP($A195,Min_pix_val_per_plot!$AC$3:$AH$345,2,FALSE)&lt;1200,0,1)))</f>
        <v>0</v>
      </c>
      <c r="AK195" s="43">
        <f>IF(AJ195=1,($R195-Image_corners!M$3)/Image_corners!M$2,-99)</f>
        <v>-99</v>
      </c>
      <c r="AL195" s="43">
        <f>IF(AJ195=1,($S195-Image_corners!M$4)/Image_corners!M$2,-99)</f>
        <v>-99</v>
      </c>
      <c r="AM195" s="43">
        <f>IF(ISNA(VLOOKUP($A195,Min_pix_val_per_plot!$AJ$3:$AO$325,4,FALSE)),0,IF(OR(VLOOKUP($A195,Min_pix_val_per_plot!$AJ$3:$AO$325,4,FALSE)=0,VLOOKUP($A195,Min_pix_val_per_plot!$AJ$3:$AO$325,5,FALSE)=0,VLOOKUP($A195,Min_pix_val_per_plot!$AJ$3:$AO$325,6,FALSE)=0),0,IF(VLOOKUP($A195,Min_pix_val_per_plot!$AJ$3:$AO$325,2,FALSE)&lt;1200,0,1)))</f>
        <v>0</v>
      </c>
      <c r="AN195" s="43">
        <f>IF(AM195=1,($R195-Image_corners!P$3)/Image_corners!P$2,-99)</f>
        <v>-99</v>
      </c>
      <c r="AO195" s="43">
        <f>IF(AM195=1,($S195-Image_corners!P$4)/Image_corners!P$2,-99)</f>
        <v>-99</v>
      </c>
      <c r="AP195" s="43">
        <f>IF(ISNA(VLOOKUP($A195,Min_pix_val_per_plot!$AQ$3:$AV$386,4,FALSE)),0,IF(OR(VLOOKUP($A195,Min_pix_val_per_plot!$AQ$3:$AV$386,4,FALSE)=0,VLOOKUP($A195,Min_pix_val_per_plot!$AQ$3:$AV$386,5,FALSE)=0,VLOOKUP($A195,Min_pix_val_per_plot!$AQ$3:$AV$386,6,FALSE)=0),0,IF(VLOOKUP($A195,Min_pix_val_per_plot!$AQ$3:$AV$386,2,FALSE)&lt;1200,0,1)))</f>
        <v>0</v>
      </c>
      <c r="AQ195" s="43">
        <f>IF(AP195=1,($R195-Image_corners!S$3)/Image_corners!S$2,-99)</f>
        <v>-99</v>
      </c>
      <c r="AR195" s="43">
        <f>IF(AP195=1,($S195-Image_corners!S$4)/Image_corners!S$2,-99)</f>
        <v>-99</v>
      </c>
      <c r="AS195" s="43">
        <f>IF(ISNA(VLOOKUP($A195,Min_pix_val_per_plot!$AX$3:$BC$331,4,FALSE)),0,IF(OR(VLOOKUP($A195,Min_pix_val_per_plot!$AX$3:$BC$331,4,FALSE)=0,VLOOKUP($A195,Min_pix_val_per_plot!$AX$3:$BC$331,5,FALSE)=0,VLOOKUP($A195,Min_pix_val_per_plot!$AX$3:$BC$331,6,FALSE)=0),0,IF(VLOOKUP($A195,Min_pix_val_per_plot!$AX$3:$BC$331,2,FALSE)&lt;1200,0,1)))</f>
        <v>0</v>
      </c>
      <c r="AT195" s="43">
        <f>IF(AS195=1,($R195-Image_corners!V$3)/Image_corners!V$2,-99)</f>
        <v>-99</v>
      </c>
      <c r="AU195" s="43">
        <f>IF(AS195=1,($S195-Image_corners!V$4)/Image_corners!V$2,-99)</f>
        <v>-99</v>
      </c>
      <c r="AV195" s="43">
        <f>IF(ISNA(VLOOKUP($A195,Min_pix_val_per_plot!$BE$3:$BJ$296,4,FALSE)),0,IF(OR(VLOOKUP($A195,Min_pix_val_per_plot!$BE$3:$BJ$296,4,FALSE)=0,VLOOKUP($A195,Min_pix_val_per_plot!$BE$3:$BJ$296,5,FALSE)=0,VLOOKUP($A195,Min_pix_val_per_plot!$BE$3:$BJ$296,6,FALSE)=0),0,IF(VLOOKUP($A195,Min_pix_val_per_plot!$BE$3:$BJ$296,2,FALSE)&lt;1200,0,1)))</f>
        <v>0</v>
      </c>
      <c r="AW195" s="43">
        <f>IF(AV195=1,($R195-Image_corners!Y$3)/Image_corners!Y$2,-99)</f>
        <v>-99</v>
      </c>
      <c r="AX195" s="43">
        <f>IF(AV195=1,($S195-Image_corners!Y$4)/Image_corners!Y$2,-99)</f>
        <v>-99</v>
      </c>
      <c r="AY195" s="43">
        <f>IF(ISNA(VLOOKUP($A195,Min_pix_val_per_plot!$BL$3:$BQ$59,4,FALSE)),0,IF(OR(VLOOKUP($A195,Min_pix_val_per_plot!$BL$3:$BQ$59,4,FALSE)=0,VLOOKUP($A195,Min_pix_val_per_plot!$BL$3:$BQ$59,5,FALSE)=0,VLOOKUP($A195,Min_pix_val_per_plot!$BL$3:$BQ$59,6,FALSE)=0),0,IF(VLOOKUP($A195,Min_pix_val_per_plot!$BL$3:$BQ$59,2,FALSE)&lt;1200,0,1)))</f>
        <v>1</v>
      </c>
      <c r="AZ195" s="43">
        <f>IF(AY195=1,($R195-Image_corners!AB$3)/Image_corners!AB$2,-99)</f>
        <v>1656.0316133279898</v>
      </c>
      <c r="BA195" s="43">
        <f>IF(AY195=1,($S195-Image_corners!AB$4)/Image_corners!AB$2,-99)</f>
        <v>-5962.7895191404969</v>
      </c>
      <c r="BB195" s="43">
        <f>IF(ISNA(VLOOKUP($A195,Min_pix_val_per_plot!$BS$3:$BX$82,4,FALSE)),0,IF(OR(VLOOKUP($A195,Min_pix_val_per_plot!$BS$3:$BX$82,4,FALSE)=0,VLOOKUP($A195,Min_pix_val_per_plot!$BS$3:$BX$82,5,FALSE)=0,VLOOKUP($A195,Min_pix_val_per_plot!$BS$3:$BX$82,6,FALSE)=0),0,IF(VLOOKUP($A195,Min_pix_val_per_plot!$BS$3:$BX$82,2,FALSE)&lt;1200,0,1)))</f>
        <v>0</v>
      </c>
      <c r="BC195" s="43">
        <f>IF(BB195=1,($R195-Image_corners!AE$3)/Image_corners!AE$2,-99)</f>
        <v>-99</v>
      </c>
      <c r="BD195" s="43">
        <f>IF(BB195=1,($S195-Image_corners!AE$4)/Image_corners!AE$2,-99)</f>
        <v>-99</v>
      </c>
      <c r="BE195" s="43">
        <f>IF(ISNA(VLOOKUP($A195,Min_pix_val_per_plot!$BZ$3:$CE$66,4,FALSE)),0,IF(OR(VLOOKUP($A195,Min_pix_val_per_plot!$BZ$3:$CE$66,4,FALSE)=0,VLOOKUP($A195,Min_pix_val_per_plot!$BZ$3:$CE$66,5,FALSE)=0,VLOOKUP($A195,Min_pix_val_per_plot!$BZ$3:$CE$66,6,FALSE)=0),0,IF(VLOOKUP($A195,Min_pix_val_per_plot!$BZ$3:$CE$66,2,FALSE)&lt;1200,0,1)))</f>
        <v>0</v>
      </c>
      <c r="BF195" s="43">
        <f>IF(BE195=1,($R195-Image_corners!AH$3)/Image_corners!AH$2,-99)</f>
        <v>-99</v>
      </c>
      <c r="BG195" s="43">
        <f>IF(BE195=1,($S195-Image_corners!AH$4)/Image_corners!AH$2,-99)</f>
        <v>-99</v>
      </c>
    </row>
    <row r="196" spans="1:59">
      <c r="A196" s="36">
        <v>192</v>
      </c>
      <c r="B196" s="36">
        <v>2515517.6680000001</v>
      </c>
      <c r="C196" s="36">
        <v>6858685.1720000003</v>
      </c>
      <c r="D196" s="36">
        <v>158.19682349999999</v>
      </c>
      <c r="E196" s="36">
        <v>3</v>
      </c>
      <c r="F196" s="36">
        <v>1</v>
      </c>
      <c r="G196" s="36">
        <v>3</v>
      </c>
      <c r="H196" s="39">
        <v>2060</v>
      </c>
      <c r="I196" s="39">
        <v>0.20873786407767</v>
      </c>
      <c r="J196" s="39">
        <v>18.758012695312502</v>
      </c>
      <c r="K196" s="39">
        <v>13.4363726806641</v>
      </c>
      <c r="L196" s="39">
        <v>16.267953796386699</v>
      </c>
      <c r="M196" s="39">
        <v>1577</v>
      </c>
      <c r="N196" s="39">
        <v>0.33100824350031699</v>
      </c>
      <c r="O196" s="39">
        <v>18.064012451171902</v>
      </c>
      <c r="P196" s="39">
        <v>12.7879799012098</v>
      </c>
      <c r="Q196" s="39">
        <v>15.584503479003899</v>
      </c>
      <c r="R196" s="41">
        <f t="shared" si="12"/>
        <v>357379.63268690056</v>
      </c>
      <c r="S196" s="41">
        <f t="shared" si="13"/>
        <v>6858739.5267518843</v>
      </c>
      <c r="T196" s="41">
        <f t="shared" si="14"/>
        <v>0.68345031738279971</v>
      </c>
      <c r="U196" s="41">
        <f t="shared" si="15"/>
        <v>-0.12227037942264699</v>
      </c>
      <c r="V196" s="41">
        <f t="shared" si="16"/>
        <v>1</v>
      </c>
      <c r="W196" s="41">
        <f t="shared" si="17"/>
        <v>1</v>
      </c>
      <c r="X196" s="43">
        <f>IF(ISNA(VLOOKUP($A196,Min_pix_val_per_plot!$A$3:$F$241,4,FALSE)),0,IF(OR(VLOOKUP($A196,Min_pix_val_per_plot!$A$3:$F$241,4,FALSE)=0,VLOOKUP($A196,Min_pix_val_per_plot!$A$3:$F$241,5,FALSE)=0,VLOOKUP($A196,Min_pix_val_per_plot!$A$3:$F$241,6,FALSE)=0),0,IF(VLOOKUP($A196,Min_pix_val_per_plot!$A$3:$F$241,2,FALSE)&lt;1200,0,1)))</f>
        <v>0</v>
      </c>
      <c r="Y196" s="43">
        <f>IF(X196=1,($R196-Image_corners!A$3)/Image_corners!A$2,-99)</f>
        <v>-99</v>
      </c>
      <c r="Z196" s="43">
        <f>IF(X196=1,($S196-Image_corners!A$4)/Image_corners!A$2,-99)</f>
        <v>-99</v>
      </c>
      <c r="AA196" s="43">
        <f>IF(ISNA(VLOOKUP($A196,Min_pix_val_per_plot!$H$3:$M$299,4,FALSE)),0,IF(OR(VLOOKUP($A196,Min_pix_val_per_plot!$H$3:$M$299,4,FALSE)=0,VLOOKUP($A196,Min_pix_val_per_plot!$H$3:$M$299,5,FALSE)=0,VLOOKUP($A196,Min_pix_val_per_plot!$H$3:$M$299,6,FALSE)=0),0,IF(VLOOKUP($A196,Min_pix_val_per_plot!$H$3:$M$299,2,FALSE)&lt;1200,0,1)))</f>
        <v>1</v>
      </c>
      <c r="AB196" s="43">
        <f>IF(AA196=1,($R196-Image_corners!D$3)/Image_corners!D$2,-99)</f>
        <v>2749.765373801114</v>
      </c>
      <c r="AC196" s="43">
        <f>IF(AA196=1,($S196-Image_corners!D$4)/Image_corners!D$2,-99)</f>
        <v>-3245.4464962314814</v>
      </c>
      <c r="AD196" s="43">
        <f>IF(ISNA(VLOOKUP($A196,Min_pix_val_per_plot!$O$3:$T$327,4,FALSE)),0,IF(OR(VLOOKUP($A196,Min_pix_val_per_plot!$O$3:$T$327,4,FALSE)=0,VLOOKUP($A196,Min_pix_val_per_plot!$O$3:$T$327,5,FALSE)=0,VLOOKUP($A196,Min_pix_val_per_plot!$O$3:$T$327,6,FALSE)=0),0,IF(VLOOKUP($A196,Min_pix_val_per_plot!$O$3:$T$327,2,FALSE)&lt;1200,0,1)))</f>
        <v>0</v>
      </c>
      <c r="AE196" s="43">
        <f>IF(AD196=1,($R196-Image_corners!G$3)/Image_corners!G$2,-99)</f>
        <v>-99</v>
      </c>
      <c r="AF196" s="43">
        <f>IF(AD196=1,($S196-Image_corners!G$4)/Image_corners!G$2,-99)</f>
        <v>-99</v>
      </c>
      <c r="AG196" s="43">
        <f>IF(ISNA(VLOOKUP($A196,Min_pix_val_per_plot!$V$3:$AA$335,4,FALSE)),0,IF(OR(VLOOKUP($A196,Min_pix_val_per_plot!$V$3:$AA$335,4,FALSE)=0,VLOOKUP($A196,Min_pix_val_per_plot!$V$3:$AA$335,5,FALSE)=0,VLOOKUP($A196,Min_pix_val_per_plot!$V$3:$AA$335,6,FALSE)=0),0,IF(VLOOKUP($A196,Min_pix_val_per_plot!$V$3:$AA$335,2,FALSE)&lt;1200,0,1)))</f>
        <v>0</v>
      </c>
      <c r="AH196" s="43">
        <f>IF(AG196=1,($R196-Image_corners!J$3)/Image_corners!J$2,-99)</f>
        <v>-99</v>
      </c>
      <c r="AI196" s="43">
        <f>IF(AG196=1,($S196-Image_corners!J$4)/Image_corners!J$2,-99)</f>
        <v>-99</v>
      </c>
      <c r="AJ196" s="43">
        <f>IF(ISNA(VLOOKUP($A196,Min_pix_val_per_plot!$AC$3:$AH$345,4,FALSE)),0,IF(OR(VLOOKUP($A196,Min_pix_val_per_plot!$AC$3:$AH$345,4,FALSE)=0,VLOOKUP($A196,Min_pix_val_per_plot!$AC$3:$AH$345,5,FALSE)=0,VLOOKUP($A196,Min_pix_val_per_plot!$AC$3:$AH$345,6,FALSE)=0),0,IF(VLOOKUP($A196,Min_pix_val_per_plot!$AC$3:$AH$345,2,FALSE)&lt;1200,0,1)))</f>
        <v>0</v>
      </c>
      <c r="AK196" s="43">
        <f>IF(AJ196=1,($R196-Image_corners!M$3)/Image_corners!M$2,-99)</f>
        <v>-99</v>
      </c>
      <c r="AL196" s="43">
        <f>IF(AJ196=1,($S196-Image_corners!M$4)/Image_corners!M$2,-99)</f>
        <v>-99</v>
      </c>
      <c r="AM196" s="43">
        <f>IF(ISNA(VLOOKUP($A196,Min_pix_val_per_plot!$AJ$3:$AO$325,4,FALSE)),0,IF(OR(VLOOKUP($A196,Min_pix_val_per_plot!$AJ$3:$AO$325,4,FALSE)=0,VLOOKUP($A196,Min_pix_val_per_plot!$AJ$3:$AO$325,5,FALSE)=0,VLOOKUP($A196,Min_pix_val_per_plot!$AJ$3:$AO$325,6,FALSE)=0),0,IF(VLOOKUP($A196,Min_pix_val_per_plot!$AJ$3:$AO$325,2,FALSE)&lt;1200,0,1)))</f>
        <v>0</v>
      </c>
      <c r="AN196" s="43">
        <f>IF(AM196=1,($R196-Image_corners!P$3)/Image_corners!P$2,-99)</f>
        <v>-99</v>
      </c>
      <c r="AO196" s="43">
        <f>IF(AM196=1,($S196-Image_corners!P$4)/Image_corners!P$2,-99)</f>
        <v>-99</v>
      </c>
      <c r="AP196" s="43">
        <f>IF(ISNA(VLOOKUP($A196,Min_pix_val_per_plot!$AQ$3:$AV$386,4,FALSE)),0,IF(OR(VLOOKUP($A196,Min_pix_val_per_plot!$AQ$3:$AV$386,4,FALSE)=0,VLOOKUP($A196,Min_pix_val_per_plot!$AQ$3:$AV$386,5,FALSE)=0,VLOOKUP($A196,Min_pix_val_per_plot!$AQ$3:$AV$386,6,FALSE)=0),0,IF(VLOOKUP($A196,Min_pix_val_per_plot!$AQ$3:$AV$386,2,FALSE)&lt;1200,0,1)))</f>
        <v>0</v>
      </c>
      <c r="AQ196" s="43">
        <f>IF(AP196=1,($R196-Image_corners!S$3)/Image_corners!S$2,-99)</f>
        <v>-99</v>
      </c>
      <c r="AR196" s="43">
        <f>IF(AP196=1,($S196-Image_corners!S$4)/Image_corners!S$2,-99)</f>
        <v>-99</v>
      </c>
      <c r="AS196" s="43">
        <f>IF(ISNA(VLOOKUP($A196,Min_pix_val_per_plot!$AX$3:$BC$331,4,FALSE)),0,IF(OR(VLOOKUP($A196,Min_pix_val_per_plot!$AX$3:$BC$331,4,FALSE)=0,VLOOKUP($A196,Min_pix_val_per_plot!$AX$3:$BC$331,5,FALSE)=0,VLOOKUP($A196,Min_pix_val_per_plot!$AX$3:$BC$331,6,FALSE)=0),0,IF(VLOOKUP($A196,Min_pix_val_per_plot!$AX$3:$BC$331,2,FALSE)&lt;1200,0,1)))</f>
        <v>0</v>
      </c>
      <c r="AT196" s="43">
        <f>IF(AS196=1,($R196-Image_corners!V$3)/Image_corners!V$2,-99)</f>
        <v>-99</v>
      </c>
      <c r="AU196" s="43">
        <f>IF(AS196=1,($S196-Image_corners!V$4)/Image_corners!V$2,-99)</f>
        <v>-99</v>
      </c>
      <c r="AV196" s="43">
        <f>IF(ISNA(VLOOKUP($A196,Min_pix_val_per_plot!$BE$3:$BJ$296,4,FALSE)),0,IF(OR(VLOOKUP($A196,Min_pix_val_per_plot!$BE$3:$BJ$296,4,FALSE)=0,VLOOKUP($A196,Min_pix_val_per_plot!$BE$3:$BJ$296,5,FALSE)=0,VLOOKUP($A196,Min_pix_val_per_plot!$BE$3:$BJ$296,6,FALSE)=0),0,IF(VLOOKUP($A196,Min_pix_val_per_plot!$BE$3:$BJ$296,2,FALSE)&lt;1200,0,1)))</f>
        <v>0</v>
      </c>
      <c r="AW196" s="43">
        <f>IF(AV196=1,($R196-Image_corners!Y$3)/Image_corners!Y$2,-99)</f>
        <v>-99</v>
      </c>
      <c r="AX196" s="43">
        <f>IF(AV196=1,($S196-Image_corners!Y$4)/Image_corners!Y$2,-99)</f>
        <v>-99</v>
      </c>
      <c r="AY196" s="43">
        <f>IF(ISNA(VLOOKUP($A196,Min_pix_val_per_plot!$BL$3:$BQ$59,4,FALSE)),0,IF(OR(VLOOKUP($A196,Min_pix_val_per_plot!$BL$3:$BQ$59,4,FALSE)=0,VLOOKUP($A196,Min_pix_val_per_plot!$BL$3:$BQ$59,5,FALSE)=0,VLOOKUP($A196,Min_pix_val_per_plot!$BL$3:$BQ$59,6,FALSE)=0),0,IF(VLOOKUP($A196,Min_pix_val_per_plot!$BL$3:$BQ$59,2,FALSE)&lt;1200,0,1)))</f>
        <v>1</v>
      </c>
      <c r="AZ196" s="43">
        <f>IF(AY196=1,($R196-Image_corners!AB$3)/Image_corners!AB$2,-99)</f>
        <v>1562.6089563352677</v>
      </c>
      <c r="BA196" s="43">
        <f>IF(AY196=1,($S196-Image_corners!AB$4)/Image_corners!AB$2,-99)</f>
        <v>-5575.7441603858024</v>
      </c>
      <c r="BB196" s="43">
        <f>IF(ISNA(VLOOKUP($A196,Min_pix_val_per_plot!$BS$3:$BX$82,4,FALSE)),0,IF(OR(VLOOKUP($A196,Min_pix_val_per_plot!$BS$3:$BX$82,4,FALSE)=0,VLOOKUP($A196,Min_pix_val_per_plot!$BS$3:$BX$82,5,FALSE)=0,VLOOKUP($A196,Min_pix_val_per_plot!$BS$3:$BX$82,6,FALSE)=0),0,IF(VLOOKUP($A196,Min_pix_val_per_plot!$BS$3:$BX$82,2,FALSE)&lt;1200,0,1)))</f>
        <v>0</v>
      </c>
      <c r="BC196" s="43">
        <f>IF(BB196=1,($R196-Image_corners!AE$3)/Image_corners!AE$2,-99)</f>
        <v>-99</v>
      </c>
      <c r="BD196" s="43">
        <f>IF(BB196=1,($S196-Image_corners!AE$4)/Image_corners!AE$2,-99)</f>
        <v>-99</v>
      </c>
      <c r="BE196" s="43">
        <f>IF(ISNA(VLOOKUP($A196,Min_pix_val_per_plot!$BZ$3:$CE$66,4,FALSE)),0,IF(OR(VLOOKUP($A196,Min_pix_val_per_plot!$BZ$3:$CE$66,4,FALSE)=0,VLOOKUP($A196,Min_pix_val_per_plot!$BZ$3:$CE$66,5,FALSE)=0,VLOOKUP($A196,Min_pix_val_per_plot!$BZ$3:$CE$66,6,FALSE)=0),0,IF(VLOOKUP($A196,Min_pix_val_per_plot!$BZ$3:$CE$66,2,FALSE)&lt;1200,0,1)))</f>
        <v>0</v>
      </c>
      <c r="BF196" s="43">
        <f>IF(BE196=1,($R196-Image_corners!AH$3)/Image_corners!AH$2,-99)</f>
        <v>-99</v>
      </c>
      <c r="BG196" s="43">
        <f>IF(BE196=1,($S196-Image_corners!AH$4)/Image_corners!AH$2,-99)</f>
        <v>-99</v>
      </c>
    </row>
    <row r="197" spans="1:59">
      <c r="A197" s="36">
        <v>193</v>
      </c>
      <c r="B197" s="36">
        <v>2515510.037</v>
      </c>
      <c r="C197" s="36">
        <v>6859572.7189999996</v>
      </c>
      <c r="D197" s="36">
        <v>181.21528670000001</v>
      </c>
      <c r="E197" s="36">
        <v>2</v>
      </c>
      <c r="F197" s="36">
        <v>0</v>
      </c>
      <c r="G197" s="36">
        <v>2</v>
      </c>
      <c r="H197" s="39">
        <v>578</v>
      </c>
      <c r="I197" s="39">
        <v>0.190311418685121</v>
      </c>
      <c r="J197" s="39">
        <v>27.229997558593801</v>
      </c>
      <c r="K197" s="39">
        <v>16.165804713322601</v>
      </c>
      <c r="L197" s="39">
        <v>24.180653686523499</v>
      </c>
      <c r="M197" s="39">
        <v>4222</v>
      </c>
      <c r="N197" s="39">
        <v>0.22240644244433899</v>
      </c>
      <c r="O197" s="39">
        <v>26.671007080078098</v>
      </c>
      <c r="P197" s="39">
        <v>15.940155242910601</v>
      </c>
      <c r="Q197" s="39">
        <v>23.616305847168</v>
      </c>
      <c r="R197" s="41">
        <f t="shared" si="12"/>
        <v>357412.95118568209</v>
      </c>
      <c r="S197" s="41">
        <f t="shared" si="13"/>
        <v>6859626.3385936711</v>
      </c>
      <c r="T197" s="41">
        <f t="shared" si="14"/>
        <v>0.56434783935549859</v>
      </c>
      <c r="U197" s="41">
        <f t="shared" si="15"/>
        <v>-3.2095023759217994E-2</v>
      </c>
      <c r="V197" s="41">
        <f t="shared" si="16"/>
        <v>1</v>
      </c>
      <c r="W197" s="41">
        <f t="shared" si="17"/>
        <v>1</v>
      </c>
      <c r="X197" s="43">
        <f>IF(ISNA(VLOOKUP($A197,Min_pix_val_per_plot!$A$3:$F$241,4,FALSE)),0,IF(OR(VLOOKUP($A197,Min_pix_val_per_plot!$A$3:$F$241,4,FALSE)=0,VLOOKUP($A197,Min_pix_val_per_plot!$A$3:$F$241,5,FALSE)=0,VLOOKUP($A197,Min_pix_val_per_plot!$A$3:$F$241,6,FALSE)=0),0,IF(VLOOKUP($A197,Min_pix_val_per_plot!$A$3:$F$241,2,FALSE)&lt;1200,0,1)))</f>
        <v>0</v>
      </c>
      <c r="Y197" s="43">
        <f>IF(X197=1,($R197-Image_corners!A$3)/Image_corners!A$2,-99)</f>
        <v>-99</v>
      </c>
      <c r="Z197" s="43">
        <f>IF(X197=1,($S197-Image_corners!A$4)/Image_corners!A$2,-99)</f>
        <v>-99</v>
      </c>
      <c r="AA197" s="43">
        <f>IF(ISNA(VLOOKUP($A197,Min_pix_val_per_plot!$H$3:$M$299,4,FALSE)),0,IF(OR(VLOOKUP($A197,Min_pix_val_per_plot!$H$3:$M$299,4,FALSE)=0,VLOOKUP($A197,Min_pix_val_per_plot!$H$3:$M$299,5,FALSE)=0,VLOOKUP($A197,Min_pix_val_per_plot!$H$3:$M$299,6,FALSE)=0),0,IF(VLOOKUP($A197,Min_pix_val_per_plot!$H$3:$M$299,2,FALSE)&lt;1200,0,1)))</f>
        <v>0</v>
      </c>
      <c r="AB197" s="43">
        <f>IF(AA197=1,($R197-Image_corners!D$3)/Image_corners!D$2,-99)</f>
        <v>-99</v>
      </c>
      <c r="AC197" s="43">
        <f>IF(AA197=1,($S197-Image_corners!D$4)/Image_corners!D$2,-99)</f>
        <v>-99</v>
      </c>
      <c r="AD197" s="43">
        <f>IF(ISNA(VLOOKUP($A197,Min_pix_val_per_plot!$O$3:$T$327,4,FALSE)),0,IF(OR(VLOOKUP($A197,Min_pix_val_per_plot!$O$3:$T$327,4,FALSE)=0,VLOOKUP($A197,Min_pix_val_per_plot!$O$3:$T$327,5,FALSE)=0,VLOOKUP($A197,Min_pix_val_per_plot!$O$3:$T$327,6,FALSE)=0),0,IF(VLOOKUP($A197,Min_pix_val_per_plot!$O$3:$T$327,2,FALSE)&lt;1200,0,1)))</f>
        <v>0</v>
      </c>
      <c r="AE197" s="43">
        <f>IF(AD197=1,($R197-Image_corners!G$3)/Image_corners!G$2,-99)</f>
        <v>-99</v>
      </c>
      <c r="AF197" s="43">
        <f>IF(AD197=1,($S197-Image_corners!G$4)/Image_corners!G$2,-99)</f>
        <v>-99</v>
      </c>
      <c r="AG197" s="43">
        <f>IF(ISNA(VLOOKUP($A197,Min_pix_val_per_plot!$V$3:$AA$335,4,FALSE)),0,IF(OR(VLOOKUP($A197,Min_pix_val_per_plot!$V$3:$AA$335,4,FALSE)=0,VLOOKUP($A197,Min_pix_val_per_plot!$V$3:$AA$335,5,FALSE)=0,VLOOKUP($A197,Min_pix_val_per_plot!$V$3:$AA$335,6,FALSE)=0),0,IF(VLOOKUP($A197,Min_pix_val_per_plot!$V$3:$AA$335,2,FALSE)&lt;1200,0,1)))</f>
        <v>1</v>
      </c>
      <c r="AH197" s="43">
        <f>IF(AG197=1,($R197-Image_corners!J$3)/Image_corners!J$2,-99)</f>
        <v>2816.40237136418</v>
      </c>
      <c r="AI197" s="43">
        <f>IF(AG197=1,($S197-Image_corners!J$4)/Image_corners!J$2,-99)</f>
        <v>-2721.8228126578033</v>
      </c>
      <c r="AJ197" s="43">
        <f>IF(ISNA(VLOOKUP($A197,Min_pix_val_per_plot!$AC$3:$AH$345,4,FALSE)),0,IF(OR(VLOOKUP($A197,Min_pix_val_per_plot!$AC$3:$AH$345,4,FALSE)=0,VLOOKUP($A197,Min_pix_val_per_plot!$AC$3:$AH$345,5,FALSE)=0,VLOOKUP($A197,Min_pix_val_per_plot!$AC$3:$AH$345,6,FALSE)=0),0,IF(VLOOKUP($A197,Min_pix_val_per_plot!$AC$3:$AH$345,2,FALSE)&lt;1200,0,1)))</f>
        <v>0</v>
      </c>
      <c r="AK197" s="43">
        <f>IF(AJ197=1,($R197-Image_corners!M$3)/Image_corners!M$2,-99)</f>
        <v>-99</v>
      </c>
      <c r="AL197" s="43">
        <f>IF(AJ197=1,($S197-Image_corners!M$4)/Image_corners!M$2,-99)</f>
        <v>-99</v>
      </c>
      <c r="AM197" s="43">
        <f>IF(ISNA(VLOOKUP($A197,Min_pix_val_per_plot!$AJ$3:$AO$325,4,FALSE)),0,IF(OR(VLOOKUP($A197,Min_pix_val_per_plot!$AJ$3:$AO$325,4,FALSE)=0,VLOOKUP($A197,Min_pix_val_per_plot!$AJ$3:$AO$325,5,FALSE)=0,VLOOKUP($A197,Min_pix_val_per_plot!$AJ$3:$AO$325,6,FALSE)=0),0,IF(VLOOKUP($A197,Min_pix_val_per_plot!$AJ$3:$AO$325,2,FALSE)&lt;1200,0,1)))</f>
        <v>0</v>
      </c>
      <c r="AN197" s="43">
        <f>IF(AM197=1,($R197-Image_corners!P$3)/Image_corners!P$2,-99)</f>
        <v>-99</v>
      </c>
      <c r="AO197" s="43">
        <f>IF(AM197=1,($S197-Image_corners!P$4)/Image_corners!P$2,-99)</f>
        <v>-99</v>
      </c>
      <c r="AP197" s="43">
        <f>IF(ISNA(VLOOKUP($A197,Min_pix_val_per_plot!$AQ$3:$AV$386,4,FALSE)),0,IF(OR(VLOOKUP($A197,Min_pix_val_per_plot!$AQ$3:$AV$386,4,FALSE)=0,VLOOKUP($A197,Min_pix_val_per_plot!$AQ$3:$AV$386,5,FALSE)=0,VLOOKUP($A197,Min_pix_val_per_plot!$AQ$3:$AV$386,6,FALSE)=0),0,IF(VLOOKUP($A197,Min_pix_val_per_plot!$AQ$3:$AV$386,2,FALSE)&lt;1200,0,1)))</f>
        <v>0</v>
      </c>
      <c r="AQ197" s="43">
        <f>IF(AP197=1,($R197-Image_corners!S$3)/Image_corners!S$2,-99)</f>
        <v>-99</v>
      </c>
      <c r="AR197" s="43">
        <f>IF(AP197=1,($S197-Image_corners!S$4)/Image_corners!S$2,-99)</f>
        <v>-99</v>
      </c>
      <c r="AS197" s="43">
        <f>IF(ISNA(VLOOKUP($A197,Min_pix_val_per_plot!$AX$3:$BC$331,4,FALSE)),0,IF(OR(VLOOKUP($A197,Min_pix_val_per_plot!$AX$3:$BC$331,4,FALSE)=0,VLOOKUP($A197,Min_pix_val_per_plot!$AX$3:$BC$331,5,FALSE)=0,VLOOKUP($A197,Min_pix_val_per_plot!$AX$3:$BC$331,6,FALSE)=0),0,IF(VLOOKUP($A197,Min_pix_val_per_plot!$AX$3:$BC$331,2,FALSE)&lt;1200,0,1)))</f>
        <v>0</v>
      </c>
      <c r="AT197" s="43">
        <f>IF(AS197=1,($R197-Image_corners!V$3)/Image_corners!V$2,-99)</f>
        <v>-99</v>
      </c>
      <c r="AU197" s="43">
        <f>IF(AS197=1,($S197-Image_corners!V$4)/Image_corners!V$2,-99)</f>
        <v>-99</v>
      </c>
      <c r="AV197" s="43">
        <f>IF(ISNA(VLOOKUP($A197,Min_pix_val_per_plot!$BE$3:$BJ$296,4,FALSE)),0,IF(OR(VLOOKUP($A197,Min_pix_val_per_plot!$BE$3:$BJ$296,4,FALSE)=0,VLOOKUP($A197,Min_pix_val_per_plot!$BE$3:$BJ$296,5,FALSE)=0,VLOOKUP($A197,Min_pix_val_per_plot!$BE$3:$BJ$296,6,FALSE)=0),0,IF(VLOOKUP($A197,Min_pix_val_per_plot!$BE$3:$BJ$296,2,FALSE)&lt;1200,0,1)))</f>
        <v>0</v>
      </c>
      <c r="AW197" s="43">
        <f>IF(AV197=1,($R197-Image_corners!Y$3)/Image_corners!Y$2,-99)</f>
        <v>-99</v>
      </c>
      <c r="AX197" s="43">
        <f>IF(AV197=1,($S197-Image_corners!Y$4)/Image_corners!Y$2,-99)</f>
        <v>-99</v>
      </c>
      <c r="AY197" s="43">
        <f>IF(ISNA(VLOOKUP($A197,Min_pix_val_per_plot!$BL$3:$BQ$59,4,FALSE)),0,IF(OR(VLOOKUP($A197,Min_pix_val_per_plot!$BL$3:$BQ$59,4,FALSE)=0,VLOOKUP($A197,Min_pix_val_per_plot!$BL$3:$BQ$59,5,FALSE)=0,VLOOKUP($A197,Min_pix_val_per_plot!$BL$3:$BQ$59,6,FALSE)=0),0,IF(VLOOKUP($A197,Min_pix_val_per_plot!$BL$3:$BQ$59,2,FALSE)&lt;1200,0,1)))</f>
        <v>0</v>
      </c>
      <c r="AZ197" s="43">
        <f>IF(AY197=1,($R197-Image_corners!AB$3)/Image_corners!AB$2,-99)</f>
        <v>-99</v>
      </c>
      <c r="BA197" s="43">
        <f>IF(AY197=1,($S197-Image_corners!AB$4)/Image_corners!AB$2,-99)</f>
        <v>-99</v>
      </c>
      <c r="BB197" s="43">
        <f>IF(ISNA(VLOOKUP($A197,Min_pix_val_per_plot!$BS$3:$BX$82,4,FALSE)),0,IF(OR(VLOOKUP($A197,Min_pix_val_per_plot!$BS$3:$BX$82,4,FALSE)=0,VLOOKUP($A197,Min_pix_val_per_plot!$BS$3:$BX$82,5,FALSE)=0,VLOOKUP($A197,Min_pix_val_per_plot!$BS$3:$BX$82,6,FALSE)=0),0,IF(VLOOKUP($A197,Min_pix_val_per_plot!$BS$3:$BX$82,2,FALSE)&lt;1200,0,1)))</f>
        <v>0</v>
      </c>
      <c r="BC197" s="43">
        <f>IF(BB197=1,($R197-Image_corners!AE$3)/Image_corners!AE$2,-99)</f>
        <v>-99</v>
      </c>
      <c r="BD197" s="43">
        <f>IF(BB197=1,($S197-Image_corners!AE$4)/Image_corners!AE$2,-99)</f>
        <v>-99</v>
      </c>
      <c r="BE197" s="43">
        <f>IF(ISNA(VLOOKUP($A197,Min_pix_val_per_plot!$BZ$3:$CE$66,4,FALSE)),0,IF(OR(VLOOKUP($A197,Min_pix_val_per_plot!$BZ$3:$CE$66,4,FALSE)=0,VLOOKUP($A197,Min_pix_val_per_plot!$BZ$3:$CE$66,5,FALSE)=0,VLOOKUP($A197,Min_pix_val_per_plot!$BZ$3:$CE$66,6,FALSE)=0),0,IF(VLOOKUP($A197,Min_pix_val_per_plot!$BZ$3:$CE$66,2,FALSE)&lt;1200,0,1)))</f>
        <v>1</v>
      </c>
      <c r="BF197" s="43">
        <f>IF(BE197=1,($R197-Image_corners!AH$3)/Image_corners!AH$2,-99)</f>
        <v>3653.6706189403776</v>
      </c>
      <c r="BG197" s="43">
        <f>IF(BE197=1,($S197-Image_corners!AH$4)/Image_corners!AH$2,-99)</f>
        <v>-1242.3713544290513</v>
      </c>
    </row>
    <row r="198" spans="1:59">
      <c r="A198" s="36">
        <v>194</v>
      </c>
      <c r="B198" s="36">
        <v>2515527.3939999999</v>
      </c>
      <c r="C198" s="36">
        <v>6859644.3559999997</v>
      </c>
      <c r="D198" s="36">
        <v>180.71781050000001</v>
      </c>
      <c r="E198" s="36">
        <v>2</v>
      </c>
      <c r="F198" s="36">
        <v>0</v>
      </c>
      <c r="G198" s="36">
        <v>2</v>
      </c>
      <c r="H198" s="39">
        <v>1719</v>
      </c>
      <c r="I198" s="39">
        <v>0.22280395578824899</v>
      </c>
      <c r="J198" s="39">
        <v>27.17</v>
      </c>
      <c r="K198" s="39">
        <v>15.9407211043307</v>
      </c>
      <c r="L198" s="39">
        <v>23.793016357421902</v>
      </c>
      <c r="M198" s="39">
        <v>3723</v>
      </c>
      <c r="N198" s="39">
        <v>0.26161697555734598</v>
      </c>
      <c r="O198" s="39">
        <v>26.877000732421902</v>
      </c>
      <c r="P198" s="39">
        <v>15.271155097547901</v>
      </c>
      <c r="Q198" s="39">
        <v>23.252400512695299</v>
      </c>
      <c r="R198" s="41">
        <f t="shared" ref="R198:R226" si="18">-2471441.562 + 0.9987798071 *B198+ 0.04612734592 *C198</f>
        <v>357433.59143147344</v>
      </c>
      <c r="S198" s="41">
        <f t="shared" ref="S198:S226" si="19" xml:space="preserve"> 124518.3273 - 0.04613846192 * B198 + 0.9987750048 * C198</f>
        <v>6859697.0870134076</v>
      </c>
      <c r="T198" s="41">
        <f t="shared" ref="T198:T261" si="20">L198-Q198</f>
        <v>0.54061584472660229</v>
      </c>
      <c r="U198" s="41">
        <f t="shared" ref="U198:U261" si="21">I198-N198</f>
        <v>-3.8813019769096985E-2</v>
      </c>
      <c r="V198" s="41">
        <f t="shared" ref="V198:V261" si="22">IF(I198=-99,0,IF(T198&lt;-1,0,1))</f>
        <v>1</v>
      </c>
      <c r="W198" s="41">
        <f t="shared" ref="W198:W261" si="23">IF(AND(X198=0,AA198=0,AD198=0,AG198=0,AJ198=0,AM198=0,AP198=0,AS198=0,AV198=0,AY198=0,BB198=0,BE198=0),0,1)</f>
        <v>1</v>
      </c>
      <c r="X198" s="43">
        <f>IF(ISNA(VLOOKUP($A198,Min_pix_val_per_plot!$A$3:$F$241,4,FALSE)),0,IF(OR(VLOOKUP($A198,Min_pix_val_per_plot!$A$3:$F$241,4,FALSE)=0,VLOOKUP($A198,Min_pix_val_per_plot!$A$3:$F$241,5,FALSE)=0,VLOOKUP($A198,Min_pix_val_per_plot!$A$3:$F$241,6,FALSE)=0),0,IF(VLOOKUP($A198,Min_pix_val_per_plot!$A$3:$F$241,2,FALSE)&lt;1200,0,1)))</f>
        <v>0</v>
      </c>
      <c r="Y198" s="43">
        <f>IF(X198=1,($R198-Image_corners!A$3)/Image_corners!A$2,-99)</f>
        <v>-99</v>
      </c>
      <c r="Z198" s="43">
        <f>IF(X198=1,($S198-Image_corners!A$4)/Image_corners!A$2,-99)</f>
        <v>-99</v>
      </c>
      <c r="AA198" s="43">
        <f>IF(ISNA(VLOOKUP($A198,Min_pix_val_per_plot!$H$3:$M$299,4,FALSE)),0,IF(OR(VLOOKUP($A198,Min_pix_val_per_plot!$H$3:$M$299,4,FALSE)=0,VLOOKUP($A198,Min_pix_val_per_plot!$H$3:$M$299,5,FALSE)=0,VLOOKUP($A198,Min_pix_val_per_plot!$H$3:$M$299,6,FALSE)=0),0,IF(VLOOKUP($A198,Min_pix_val_per_plot!$H$3:$M$299,2,FALSE)&lt;1200,0,1)))</f>
        <v>0</v>
      </c>
      <c r="AB198" s="43">
        <f>IF(AA198=1,($R198-Image_corners!D$3)/Image_corners!D$2,-99)</f>
        <v>-99</v>
      </c>
      <c r="AC198" s="43">
        <f>IF(AA198=1,($S198-Image_corners!D$4)/Image_corners!D$2,-99)</f>
        <v>-99</v>
      </c>
      <c r="AD198" s="43">
        <f>IF(ISNA(VLOOKUP($A198,Min_pix_val_per_plot!$O$3:$T$327,4,FALSE)),0,IF(OR(VLOOKUP($A198,Min_pix_val_per_plot!$O$3:$T$327,4,FALSE)=0,VLOOKUP($A198,Min_pix_val_per_plot!$O$3:$T$327,5,FALSE)=0,VLOOKUP($A198,Min_pix_val_per_plot!$O$3:$T$327,6,FALSE)=0),0,IF(VLOOKUP($A198,Min_pix_val_per_plot!$O$3:$T$327,2,FALSE)&lt;1200,0,1)))</f>
        <v>0</v>
      </c>
      <c r="AE198" s="43">
        <f>IF(AD198=1,($R198-Image_corners!G$3)/Image_corners!G$2,-99)</f>
        <v>-99</v>
      </c>
      <c r="AF198" s="43">
        <f>IF(AD198=1,($S198-Image_corners!G$4)/Image_corners!G$2,-99)</f>
        <v>-99</v>
      </c>
      <c r="AG198" s="43">
        <f>IF(ISNA(VLOOKUP($A198,Min_pix_val_per_plot!$V$3:$AA$335,4,FALSE)),0,IF(OR(VLOOKUP($A198,Min_pix_val_per_plot!$V$3:$AA$335,4,FALSE)=0,VLOOKUP($A198,Min_pix_val_per_plot!$V$3:$AA$335,5,FALSE)=0,VLOOKUP($A198,Min_pix_val_per_plot!$V$3:$AA$335,6,FALSE)=0),0,IF(VLOOKUP($A198,Min_pix_val_per_plot!$V$3:$AA$335,2,FALSE)&lt;1200,0,1)))</f>
        <v>1</v>
      </c>
      <c r="AH198" s="43">
        <f>IF(AG198=1,($R198-Image_corners!J$3)/Image_corners!J$2,-99)</f>
        <v>2857.6828629468801</v>
      </c>
      <c r="AI198" s="43">
        <f>IF(AG198=1,($S198-Image_corners!J$4)/Image_corners!J$2,-99)</f>
        <v>-2580.3259731847793</v>
      </c>
      <c r="AJ198" s="43">
        <f>IF(ISNA(VLOOKUP($A198,Min_pix_val_per_plot!$AC$3:$AH$345,4,FALSE)),0,IF(OR(VLOOKUP($A198,Min_pix_val_per_plot!$AC$3:$AH$345,4,FALSE)=0,VLOOKUP($A198,Min_pix_val_per_plot!$AC$3:$AH$345,5,FALSE)=0,VLOOKUP($A198,Min_pix_val_per_plot!$AC$3:$AH$345,6,FALSE)=0),0,IF(VLOOKUP($A198,Min_pix_val_per_plot!$AC$3:$AH$345,2,FALSE)&lt;1200,0,1)))</f>
        <v>0</v>
      </c>
      <c r="AK198" s="43">
        <f>IF(AJ198=1,($R198-Image_corners!M$3)/Image_corners!M$2,-99)</f>
        <v>-99</v>
      </c>
      <c r="AL198" s="43">
        <f>IF(AJ198=1,($S198-Image_corners!M$4)/Image_corners!M$2,-99)</f>
        <v>-99</v>
      </c>
      <c r="AM198" s="43">
        <f>IF(ISNA(VLOOKUP($A198,Min_pix_val_per_plot!$AJ$3:$AO$325,4,FALSE)),0,IF(OR(VLOOKUP($A198,Min_pix_val_per_plot!$AJ$3:$AO$325,4,FALSE)=0,VLOOKUP($A198,Min_pix_val_per_plot!$AJ$3:$AO$325,5,FALSE)=0,VLOOKUP($A198,Min_pix_val_per_plot!$AJ$3:$AO$325,6,FALSE)=0),0,IF(VLOOKUP($A198,Min_pix_val_per_plot!$AJ$3:$AO$325,2,FALSE)&lt;1200,0,1)))</f>
        <v>0</v>
      </c>
      <c r="AN198" s="43">
        <f>IF(AM198=1,($R198-Image_corners!P$3)/Image_corners!P$2,-99)</f>
        <v>-99</v>
      </c>
      <c r="AO198" s="43">
        <f>IF(AM198=1,($S198-Image_corners!P$4)/Image_corners!P$2,-99)</f>
        <v>-99</v>
      </c>
      <c r="AP198" s="43">
        <f>IF(ISNA(VLOOKUP($A198,Min_pix_val_per_plot!$AQ$3:$AV$386,4,FALSE)),0,IF(OR(VLOOKUP($A198,Min_pix_val_per_plot!$AQ$3:$AV$386,4,FALSE)=0,VLOOKUP($A198,Min_pix_val_per_plot!$AQ$3:$AV$386,5,FALSE)=0,VLOOKUP($A198,Min_pix_val_per_plot!$AQ$3:$AV$386,6,FALSE)=0),0,IF(VLOOKUP($A198,Min_pix_val_per_plot!$AQ$3:$AV$386,2,FALSE)&lt;1200,0,1)))</f>
        <v>0</v>
      </c>
      <c r="AQ198" s="43">
        <f>IF(AP198=1,($R198-Image_corners!S$3)/Image_corners!S$2,-99)</f>
        <v>-99</v>
      </c>
      <c r="AR198" s="43">
        <f>IF(AP198=1,($S198-Image_corners!S$4)/Image_corners!S$2,-99)</f>
        <v>-99</v>
      </c>
      <c r="AS198" s="43">
        <f>IF(ISNA(VLOOKUP($A198,Min_pix_val_per_plot!$AX$3:$BC$331,4,FALSE)),0,IF(OR(VLOOKUP($A198,Min_pix_val_per_plot!$AX$3:$BC$331,4,FALSE)=0,VLOOKUP($A198,Min_pix_val_per_plot!$AX$3:$BC$331,5,FALSE)=0,VLOOKUP($A198,Min_pix_val_per_plot!$AX$3:$BC$331,6,FALSE)=0),0,IF(VLOOKUP($A198,Min_pix_val_per_plot!$AX$3:$BC$331,2,FALSE)&lt;1200,0,1)))</f>
        <v>0</v>
      </c>
      <c r="AT198" s="43">
        <f>IF(AS198=1,($R198-Image_corners!V$3)/Image_corners!V$2,-99)</f>
        <v>-99</v>
      </c>
      <c r="AU198" s="43">
        <f>IF(AS198=1,($S198-Image_corners!V$4)/Image_corners!V$2,-99)</f>
        <v>-99</v>
      </c>
      <c r="AV198" s="43">
        <f>IF(ISNA(VLOOKUP($A198,Min_pix_val_per_plot!$BE$3:$BJ$296,4,FALSE)),0,IF(OR(VLOOKUP($A198,Min_pix_val_per_plot!$BE$3:$BJ$296,4,FALSE)=0,VLOOKUP($A198,Min_pix_val_per_plot!$BE$3:$BJ$296,5,FALSE)=0,VLOOKUP($A198,Min_pix_val_per_plot!$BE$3:$BJ$296,6,FALSE)=0),0,IF(VLOOKUP($A198,Min_pix_val_per_plot!$BE$3:$BJ$296,2,FALSE)&lt;1200,0,1)))</f>
        <v>0</v>
      </c>
      <c r="AW198" s="43">
        <f>IF(AV198=1,($R198-Image_corners!Y$3)/Image_corners!Y$2,-99)</f>
        <v>-99</v>
      </c>
      <c r="AX198" s="43">
        <f>IF(AV198=1,($S198-Image_corners!Y$4)/Image_corners!Y$2,-99)</f>
        <v>-99</v>
      </c>
      <c r="AY198" s="43">
        <f>IF(ISNA(VLOOKUP($A198,Min_pix_val_per_plot!$BL$3:$BQ$59,4,FALSE)),0,IF(OR(VLOOKUP($A198,Min_pix_val_per_plot!$BL$3:$BQ$59,4,FALSE)=0,VLOOKUP($A198,Min_pix_val_per_plot!$BL$3:$BQ$59,5,FALSE)=0,VLOOKUP($A198,Min_pix_val_per_plot!$BL$3:$BQ$59,6,FALSE)=0),0,IF(VLOOKUP($A198,Min_pix_val_per_plot!$BL$3:$BQ$59,2,FALSE)&lt;1200,0,1)))</f>
        <v>0</v>
      </c>
      <c r="AZ198" s="43">
        <f>IF(AY198=1,($R198-Image_corners!AB$3)/Image_corners!AB$2,-99)</f>
        <v>-99</v>
      </c>
      <c r="BA198" s="43">
        <f>IF(AY198=1,($S198-Image_corners!AB$4)/Image_corners!AB$2,-99)</f>
        <v>-99</v>
      </c>
      <c r="BB198" s="43">
        <f>IF(ISNA(VLOOKUP($A198,Min_pix_val_per_plot!$BS$3:$BX$82,4,FALSE)),0,IF(OR(VLOOKUP($A198,Min_pix_val_per_plot!$BS$3:$BX$82,4,FALSE)=0,VLOOKUP($A198,Min_pix_val_per_plot!$BS$3:$BX$82,5,FALSE)=0,VLOOKUP($A198,Min_pix_val_per_plot!$BS$3:$BX$82,6,FALSE)=0),0,IF(VLOOKUP($A198,Min_pix_val_per_plot!$BS$3:$BX$82,2,FALSE)&lt;1200,0,1)))</f>
        <v>0</v>
      </c>
      <c r="BC198" s="43">
        <f>IF(BB198=1,($R198-Image_corners!AE$3)/Image_corners!AE$2,-99)</f>
        <v>-99</v>
      </c>
      <c r="BD198" s="43">
        <f>IF(BB198=1,($S198-Image_corners!AE$4)/Image_corners!AE$2,-99)</f>
        <v>-99</v>
      </c>
      <c r="BE198" s="43">
        <f>IF(ISNA(VLOOKUP($A198,Min_pix_val_per_plot!$BZ$3:$CE$66,4,FALSE)),0,IF(OR(VLOOKUP($A198,Min_pix_val_per_plot!$BZ$3:$CE$66,4,FALSE)=0,VLOOKUP($A198,Min_pix_val_per_plot!$BZ$3:$CE$66,5,FALSE)=0,VLOOKUP($A198,Min_pix_val_per_plot!$BZ$3:$CE$66,6,FALSE)=0),0,IF(VLOOKUP($A198,Min_pix_val_per_plot!$BZ$3:$CE$66,2,FALSE)&lt;1200,0,1)))</f>
        <v>0</v>
      </c>
      <c r="BF198" s="43">
        <f>IF(BE198=1,($R198-Image_corners!AH$3)/Image_corners!AH$2,-99)</f>
        <v>-99</v>
      </c>
      <c r="BG198" s="43">
        <f>IF(BE198=1,($S198-Image_corners!AH$4)/Image_corners!AH$2,-99)</f>
        <v>-99</v>
      </c>
    </row>
    <row r="199" spans="1:59">
      <c r="A199" s="36">
        <v>195</v>
      </c>
      <c r="B199" s="36">
        <v>2515579.1850000001</v>
      </c>
      <c r="C199" s="36">
        <v>6859850.0630000001</v>
      </c>
      <c r="D199" s="36">
        <v>177.6818399</v>
      </c>
      <c r="E199" s="36">
        <v>2</v>
      </c>
      <c r="F199" s="36">
        <v>0</v>
      </c>
      <c r="G199" s="36">
        <v>2</v>
      </c>
      <c r="H199" s="39">
        <v>1673</v>
      </c>
      <c r="I199" s="39">
        <v>0.25403466826061</v>
      </c>
      <c r="J199" s="39">
        <v>28.844011230468801</v>
      </c>
      <c r="K199" s="39">
        <v>18.3283649561956</v>
      </c>
      <c r="L199" s="39">
        <v>25.9969508361817</v>
      </c>
      <c r="M199" s="39">
        <v>3551</v>
      </c>
      <c r="N199" s="39">
        <v>0.28245564629681802</v>
      </c>
      <c r="O199" s="39">
        <v>28.417009277343801</v>
      </c>
      <c r="P199" s="39">
        <v>17.6324459223246</v>
      </c>
      <c r="Q199" s="39">
        <v>25.392454833984399</v>
      </c>
      <c r="R199" s="41">
        <f t="shared" si="18"/>
        <v>357494.80795441021</v>
      </c>
      <c r="S199" s="41">
        <f t="shared" si="19"/>
        <v>6859900.1524662385</v>
      </c>
      <c r="T199" s="41">
        <f t="shared" si="20"/>
        <v>0.60449600219730115</v>
      </c>
      <c r="U199" s="41">
        <f t="shared" si="21"/>
        <v>-2.8420978036208022E-2</v>
      </c>
      <c r="V199" s="41">
        <f t="shared" si="22"/>
        <v>1</v>
      </c>
      <c r="W199" s="41">
        <f t="shared" si="23"/>
        <v>1</v>
      </c>
      <c r="X199" s="43">
        <f>IF(ISNA(VLOOKUP($A199,Min_pix_val_per_plot!$A$3:$F$241,4,FALSE)),0,IF(OR(VLOOKUP($A199,Min_pix_val_per_plot!$A$3:$F$241,4,FALSE)=0,VLOOKUP($A199,Min_pix_val_per_plot!$A$3:$F$241,5,FALSE)=0,VLOOKUP($A199,Min_pix_val_per_plot!$A$3:$F$241,6,FALSE)=0),0,IF(VLOOKUP($A199,Min_pix_val_per_plot!$A$3:$F$241,2,FALSE)&lt;1200,0,1)))</f>
        <v>0</v>
      </c>
      <c r="Y199" s="43">
        <f>IF(X199=1,($R199-Image_corners!A$3)/Image_corners!A$2,-99)</f>
        <v>-99</v>
      </c>
      <c r="Z199" s="43">
        <f>IF(X199=1,($S199-Image_corners!A$4)/Image_corners!A$2,-99)</f>
        <v>-99</v>
      </c>
      <c r="AA199" s="43">
        <f>IF(ISNA(VLOOKUP($A199,Min_pix_val_per_plot!$H$3:$M$299,4,FALSE)),0,IF(OR(VLOOKUP($A199,Min_pix_val_per_plot!$H$3:$M$299,4,FALSE)=0,VLOOKUP($A199,Min_pix_val_per_plot!$H$3:$M$299,5,FALSE)=0,VLOOKUP($A199,Min_pix_val_per_plot!$H$3:$M$299,6,FALSE)=0),0,IF(VLOOKUP($A199,Min_pix_val_per_plot!$H$3:$M$299,2,FALSE)&lt;1200,0,1)))</f>
        <v>0</v>
      </c>
      <c r="AB199" s="43">
        <f>IF(AA199=1,($R199-Image_corners!D$3)/Image_corners!D$2,-99)</f>
        <v>-99</v>
      </c>
      <c r="AC199" s="43">
        <f>IF(AA199=1,($S199-Image_corners!D$4)/Image_corners!D$2,-99)</f>
        <v>-99</v>
      </c>
      <c r="AD199" s="43">
        <f>IF(ISNA(VLOOKUP($A199,Min_pix_val_per_plot!$O$3:$T$327,4,FALSE)),0,IF(OR(VLOOKUP($A199,Min_pix_val_per_plot!$O$3:$T$327,4,FALSE)=0,VLOOKUP($A199,Min_pix_val_per_plot!$O$3:$T$327,5,FALSE)=0,VLOOKUP($A199,Min_pix_val_per_plot!$O$3:$T$327,6,FALSE)=0),0,IF(VLOOKUP($A199,Min_pix_val_per_plot!$O$3:$T$327,2,FALSE)&lt;1200,0,1)))</f>
        <v>0</v>
      </c>
      <c r="AE199" s="43">
        <f>IF(AD199=1,($R199-Image_corners!G$3)/Image_corners!G$2,-99)</f>
        <v>-99</v>
      </c>
      <c r="AF199" s="43">
        <f>IF(AD199=1,($S199-Image_corners!G$4)/Image_corners!G$2,-99)</f>
        <v>-99</v>
      </c>
      <c r="AG199" s="43">
        <f>IF(ISNA(VLOOKUP($A199,Min_pix_val_per_plot!$V$3:$AA$335,4,FALSE)),0,IF(OR(VLOOKUP($A199,Min_pix_val_per_plot!$V$3:$AA$335,4,FALSE)=0,VLOOKUP($A199,Min_pix_val_per_plot!$V$3:$AA$335,5,FALSE)=0,VLOOKUP($A199,Min_pix_val_per_plot!$V$3:$AA$335,6,FALSE)=0),0,IF(VLOOKUP($A199,Min_pix_val_per_plot!$V$3:$AA$335,2,FALSE)&lt;1200,0,1)))</f>
        <v>1</v>
      </c>
      <c r="AH199" s="43">
        <f>IF(AG199=1,($R199-Image_corners!J$3)/Image_corners!J$2,-99)</f>
        <v>2980.1159088204149</v>
      </c>
      <c r="AI199" s="43">
        <f>IF(AG199=1,($S199-Image_corners!J$4)/Image_corners!J$2,-99)</f>
        <v>-2174.1950675230473</v>
      </c>
      <c r="AJ199" s="43">
        <f>IF(ISNA(VLOOKUP($A199,Min_pix_val_per_plot!$AC$3:$AH$345,4,FALSE)),0,IF(OR(VLOOKUP($A199,Min_pix_val_per_plot!$AC$3:$AH$345,4,FALSE)=0,VLOOKUP($A199,Min_pix_val_per_plot!$AC$3:$AH$345,5,FALSE)=0,VLOOKUP($A199,Min_pix_val_per_plot!$AC$3:$AH$345,6,FALSE)=0),0,IF(VLOOKUP($A199,Min_pix_val_per_plot!$AC$3:$AH$345,2,FALSE)&lt;1200,0,1)))</f>
        <v>1</v>
      </c>
      <c r="AK199" s="43">
        <f>IF(AJ199=1,($R199-Image_corners!M$3)/Image_corners!M$2,-99)</f>
        <v>2980.1159088204149</v>
      </c>
      <c r="AL199" s="43">
        <f>IF(AJ199=1,($S199-Image_corners!M$4)/Image_corners!M$2,-99)</f>
        <v>-2730.1950675230473</v>
      </c>
      <c r="AM199" s="43">
        <f>IF(ISNA(VLOOKUP($A199,Min_pix_val_per_plot!$AJ$3:$AO$325,4,FALSE)),0,IF(OR(VLOOKUP($A199,Min_pix_val_per_plot!$AJ$3:$AO$325,4,FALSE)=0,VLOOKUP($A199,Min_pix_val_per_plot!$AJ$3:$AO$325,5,FALSE)=0,VLOOKUP($A199,Min_pix_val_per_plot!$AJ$3:$AO$325,6,FALSE)=0),0,IF(VLOOKUP($A199,Min_pix_val_per_plot!$AJ$3:$AO$325,2,FALSE)&lt;1200,0,1)))</f>
        <v>0</v>
      </c>
      <c r="AN199" s="43">
        <f>IF(AM199=1,($R199-Image_corners!P$3)/Image_corners!P$2,-99)</f>
        <v>-99</v>
      </c>
      <c r="AO199" s="43">
        <f>IF(AM199=1,($S199-Image_corners!P$4)/Image_corners!P$2,-99)</f>
        <v>-99</v>
      </c>
      <c r="AP199" s="43">
        <f>IF(ISNA(VLOOKUP($A199,Min_pix_val_per_plot!$AQ$3:$AV$386,4,FALSE)),0,IF(OR(VLOOKUP($A199,Min_pix_val_per_plot!$AQ$3:$AV$386,4,FALSE)=0,VLOOKUP($A199,Min_pix_val_per_plot!$AQ$3:$AV$386,5,FALSE)=0,VLOOKUP($A199,Min_pix_val_per_plot!$AQ$3:$AV$386,6,FALSE)=0),0,IF(VLOOKUP($A199,Min_pix_val_per_plot!$AQ$3:$AV$386,2,FALSE)&lt;1200,0,1)))</f>
        <v>0</v>
      </c>
      <c r="AQ199" s="43">
        <f>IF(AP199=1,($R199-Image_corners!S$3)/Image_corners!S$2,-99)</f>
        <v>-99</v>
      </c>
      <c r="AR199" s="43">
        <f>IF(AP199=1,($S199-Image_corners!S$4)/Image_corners!S$2,-99)</f>
        <v>-99</v>
      </c>
      <c r="AS199" s="43">
        <f>IF(ISNA(VLOOKUP($A199,Min_pix_val_per_plot!$AX$3:$BC$331,4,FALSE)),0,IF(OR(VLOOKUP($A199,Min_pix_val_per_plot!$AX$3:$BC$331,4,FALSE)=0,VLOOKUP($A199,Min_pix_val_per_plot!$AX$3:$BC$331,5,FALSE)=0,VLOOKUP($A199,Min_pix_val_per_plot!$AX$3:$BC$331,6,FALSE)=0),0,IF(VLOOKUP($A199,Min_pix_val_per_plot!$AX$3:$BC$331,2,FALSE)&lt;1200,0,1)))</f>
        <v>0</v>
      </c>
      <c r="AT199" s="43">
        <f>IF(AS199=1,($R199-Image_corners!V$3)/Image_corners!V$2,-99)</f>
        <v>-99</v>
      </c>
      <c r="AU199" s="43">
        <f>IF(AS199=1,($S199-Image_corners!V$4)/Image_corners!V$2,-99)</f>
        <v>-99</v>
      </c>
      <c r="AV199" s="43">
        <f>IF(ISNA(VLOOKUP($A199,Min_pix_val_per_plot!$BE$3:$BJ$296,4,FALSE)),0,IF(OR(VLOOKUP($A199,Min_pix_val_per_plot!$BE$3:$BJ$296,4,FALSE)=0,VLOOKUP($A199,Min_pix_val_per_plot!$BE$3:$BJ$296,5,FALSE)=0,VLOOKUP($A199,Min_pix_val_per_plot!$BE$3:$BJ$296,6,FALSE)=0),0,IF(VLOOKUP($A199,Min_pix_val_per_plot!$BE$3:$BJ$296,2,FALSE)&lt;1200,0,1)))</f>
        <v>0</v>
      </c>
      <c r="AW199" s="43">
        <f>IF(AV199=1,($R199-Image_corners!Y$3)/Image_corners!Y$2,-99)</f>
        <v>-99</v>
      </c>
      <c r="AX199" s="43">
        <f>IF(AV199=1,($S199-Image_corners!Y$4)/Image_corners!Y$2,-99)</f>
        <v>-99</v>
      </c>
      <c r="AY199" s="43">
        <f>IF(ISNA(VLOOKUP($A199,Min_pix_val_per_plot!$BL$3:$BQ$59,4,FALSE)),0,IF(OR(VLOOKUP($A199,Min_pix_val_per_plot!$BL$3:$BQ$59,4,FALSE)=0,VLOOKUP($A199,Min_pix_val_per_plot!$BL$3:$BQ$59,5,FALSE)=0,VLOOKUP($A199,Min_pix_val_per_plot!$BL$3:$BQ$59,6,FALSE)=0),0,IF(VLOOKUP($A199,Min_pix_val_per_plot!$BL$3:$BQ$59,2,FALSE)&lt;1200,0,1)))</f>
        <v>0</v>
      </c>
      <c r="AZ199" s="43">
        <f>IF(AY199=1,($R199-Image_corners!AB$3)/Image_corners!AB$2,-99)</f>
        <v>-99</v>
      </c>
      <c r="BA199" s="43">
        <f>IF(AY199=1,($S199-Image_corners!AB$4)/Image_corners!AB$2,-99)</f>
        <v>-99</v>
      </c>
      <c r="BB199" s="43">
        <f>IF(ISNA(VLOOKUP($A199,Min_pix_val_per_plot!$BS$3:$BX$82,4,FALSE)),0,IF(OR(VLOOKUP($A199,Min_pix_val_per_plot!$BS$3:$BX$82,4,FALSE)=0,VLOOKUP($A199,Min_pix_val_per_plot!$BS$3:$BX$82,5,FALSE)=0,VLOOKUP($A199,Min_pix_val_per_plot!$BS$3:$BX$82,6,FALSE)=0),0,IF(VLOOKUP($A199,Min_pix_val_per_plot!$BS$3:$BX$82,2,FALSE)&lt;1200,0,1)))</f>
        <v>0</v>
      </c>
      <c r="BC199" s="43">
        <f>IF(BB199=1,($R199-Image_corners!AE$3)/Image_corners!AE$2,-99)</f>
        <v>-99</v>
      </c>
      <c r="BD199" s="43">
        <f>IF(BB199=1,($S199-Image_corners!AE$4)/Image_corners!AE$2,-99)</f>
        <v>-99</v>
      </c>
      <c r="BE199" s="43">
        <f>IF(ISNA(VLOOKUP($A199,Min_pix_val_per_plot!$BZ$3:$CE$66,4,FALSE)),0,IF(OR(VLOOKUP($A199,Min_pix_val_per_plot!$BZ$3:$CE$66,4,FALSE)=0,VLOOKUP($A199,Min_pix_val_per_plot!$BZ$3:$CE$66,5,FALSE)=0,VLOOKUP($A199,Min_pix_val_per_plot!$BZ$3:$CE$66,6,FALSE)=0),0,IF(VLOOKUP($A199,Min_pix_val_per_plot!$BZ$3:$CE$66,2,FALSE)&lt;1200,0,1)))</f>
        <v>0</v>
      </c>
      <c r="BF199" s="43">
        <f>IF(BE199=1,($R199-Image_corners!AH$3)/Image_corners!AH$2,-99)</f>
        <v>-99</v>
      </c>
      <c r="BG199" s="43">
        <f>IF(BE199=1,($S199-Image_corners!AH$4)/Image_corners!AH$2,-99)</f>
        <v>-99</v>
      </c>
    </row>
    <row r="200" spans="1:59">
      <c r="A200" s="36">
        <v>196</v>
      </c>
      <c r="B200" s="36">
        <v>2515568.9569999999</v>
      </c>
      <c r="C200" s="36">
        <v>6859904.1789999995</v>
      </c>
      <c r="D200" s="36">
        <v>176.77542159999999</v>
      </c>
      <c r="E200" s="36">
        <v>2</v>
      </c>
      <c r="F200" s="36">
        <v>0</v>
      </c>
      <c r="G200" s="36">
        <v>2</v>
      </c>
      <c r="H200" s="39">
        <v>2025</v>
      </c>
      <c r="I200" s="39">
        <v>0.18271604938271599</v>
      </c>
      <c r="J200" s="39">
        <v>28.5390032958985</v>
      </c>
      <c r="K200" s="39">
        <v>16.3653322949366</v>
      </c>
      <c r="L200" s="39">
        <v>25.090899963378899</v>
      </c>
      <c r="M200" s="39">
        <v>3806</v>
      </c>
      <c r="N200" s="39">
        <v>0.25144508670520199</v>
      </c>
      <c r="O200" s="39">
        <v>27.827012939453098</v>
      </c>
      <c r="P200" s="39">
        <v>15.5240431002895</v>
      </c>
      <c r="Q200" s="39">
        <v>24.351399536132799</v>
      </c>
      <c r="R200" s="41">
        <f t="shared" si="18"/>
        <v>357487.08866199508</v>
      </c>
      <c r="S200" s="41">
        <f t="shared" si="19"/>
        <v>6859954.6740785865</v>
      </c>
      <c r="T200" s="41">
        <f t="shared" si="20"/>
        <v>0.73950042724609943</v>
      </c>
      <c r="U200" s="41">
        <f t="shared" si="21"/>
        <v>-6.8729037322486003E-2</v>
      </c>
      <c r="V200" s="41">
        <f t="shared" si="22"/>
        <v>1</v>
      </c>
      <c r="W200" s="41">
        <f t="shared" si="23"/>
        <v>1</v>
      </c>
      <c r="X200" s="43">
        <f>IF(ISNA(VLOOKUP($A200,Min_pix_val_per_plot!$A$3:$F$241,4,FALSE)),0,IF(OR(VLOOKUP($A200,Min_pix_val_per_plot!$A$3:$F$241,4,FALSE)=0,VLOOKUP($A200,Min_pix_val_per_plot!$A$3:$F$241,5,FALSE)=0,VLOOKUP($A200,Min_pix_val_per_plot!$A$3:$F$241,6,FALSE)=0),0,IF(VLOOKUP($A200,Min_pix_val_per_plot!$A$3:$F$241,2,FALSE)&lt;1200,0,1)))</f>
        <v>0</v>
      </c>
      <c r="Y200" s="43">
        <f>IF(X200=1,($R200-Image_corners!A$3)/Image_corners!A$2,-99)</f>
        <v>-99</v>
      </c>
      <c r="Z200" s="43">
        <f>IF(X200=1,($S200-Image_corners!A$4)/Image_corners!A$2,-99)</f>
        <v>-99</v>
      </c>
      <c r="AA200" s="43">
        <f>IF(ISNA(VLOOKUP($A200,Min_pix_val_per_plot!$H$3:$M$299,4,FALSE)),0,IF(OR(VLOOKUP($A200,Min_pix_val_per_plot!$H$3:$M$299,4,FALSE)=0,VLOOKUP($A200,Min_pix_val_per_plot!$H$3:$M$299,5,FALSE)=0,VLOOKUP($A200,Min_pix_val_per_plot!$H$3:$M$299,6,FALSE)=0),0,IF(VLOOKUP($A200,Min_pix_val_per_plot!$H$3:$M$299,2,FALSE)&lt;1200,0,1)))</f>
        <v>0</v>
      </c>
      <c r="AB200" s="43">
        <f>IF(AA200=1,($R200-Image_corners!D$3)/Image_corners!D$2,-99)</f>
        <v>-99</v>
      </c>
      <c r="AC200" s="43">
        <f>IF(AA200=1,($S200-Image_corners!D$4)/Image_corners!D$2,-99)</f>
        <v>-99</v>
      </c>
      <c r="AD200" s="43">
        <f>IF(ISNA(VLOOKUP($A200,Min_pix_val_per_plot!$O$3:$T$327,4,FALSE)),0,IF(OR(VLOOKUP($A200,Min_pix_val_per_plot!$O$3:$T$327,4,FALSE)=0,VLOOKUP($A200,Min_pix_val_per_plot!$O$3:$T$327,5,FALSE)=0,VLOOKUP($A200,Min_pix_val_per_plot!$O$3:$T$327,6,FALSE)=0),0,IF(VLOOKUP($A200,Min_pix_val_per_plot!$O$3:$T$327,2,FALSE)&lt;1200,0,1)))</f>
        <v>0</v>
      </c>
      <c r="AE200" s="43">
        <f>IF(AD200=1,($R200-Image_corners!G$3)/Image_corners!G$2,-99)</f>
        <v>-99</v>
      </c>
      <c r="AF200" s="43">
        <f>IF(AD200=1,($S200-Image_corners!G$4)/Image_corners!G$2,-99)</f>
        <v>-99</v>
      </c>
      <c r="AG200" s="43">
        <f>IF(ISNA(VLOOKUP($A200,Min_pix_val_per_plot!$V$3:$AA$335,4,FALSE)),0,IF(OR(VLOOKUP($A200,Min_pix_val_per_plot!$V$3:$AA$335,4,FALSE)=0,VLOOKUP($A200,Min_pix_val_per_plot!$V$3:$AA$335,5,FALSE)=0,VLOOKUP($A200,Min_pix_val_per_plot!$V$3:$AA$335,6,FALSE)=0),0,IF(VLOOKUP($A200,Min_pix_val_per_plot!$V$3:$AA$335,2,FALSE)&lt;1200,0,1)))</f>
        <v>1</v>
      </c>
      <c r="AH200" s="43">
        <f>IF(AG200=1,($R200-Image_corners!J$3)/Image_corners!J$2,-99)</f>
        <v>2964.6773239901522</v>
      </c>
      <c r="AI200" s="43">
        <f>IF(AG200=1,($S200-Image_corners!J$4)/Image_corners!J$2,-99)</f>
        <v>-2065.1518428269774</v>
      </c>
      <c r="AJ200" s="43">
        <f>IF(ISNA(VLOOKUP($A200,Min_pix_val_per_plot!$AC$3:$AH$345,4,FALSE)),0,IF(OR(VLOOKUP($A200,Min_pix_val_per_plot!$AC$3:$AH$345,4,FALSE)=0,VLOOKUP($A200,Min_pix_val_per_plot!$AC$3:$AH$345,5,FALSE)=0,VLOOKUP($A200,Min_pix_val_per_plot!$AC$3:$AH$345,6,FALSE)=0),0,IF(VLOOKUP($A200,Min_pix_val_per_plot!$AC$3:$AH$345,2,FALSE)&lt;1200,0,1)))</f>
        <v>1</v>
      </c>
      <c r="AK200" s="43">
        <f>IF(AJ200=1,($R200-Image_corners!M$3)/Image_corners!M$2,-99)</f>
        <v>2964.6773239901522</v>
      </c>
      <c r="AL200" s="43">
        <f>IF(AJ200=1,($S200-Image_corners!M$4)/Image_corners!M$2,-99)</f>
        <v>-2621.1518428269774</v>
      </c>
      <c r="AM200" s="43">
        <f>IF(ISNA(VLOOKUP($A200,Min_pix_val_per_plot!$AJ$3:$AO$325,4,FALSE)),0,IF(OR(VLOOKUP($A200,Min_pix_val_per_plot!$AJ$3:$AO$325,4,FALSE)=0,VLOOKUP($A200,Min_pix_val_per_plot!$AJ$3:$AO$325,5,FALSE)=0,VLOOKUP($A200,Min_pix_val_per_plot!$AJ$3:$AO$325,6,FALSE)=0),0,IF(VLOOKUP($A200,Min_pix_val_per_plot!$AJ$3:$AO$325,2,FALSE)&lt;1200,0,1)))</f>
        <v>0</v>
      </c>
      <c r="AN200" s="43">
        <f>IF(AM200=1,($R200-Image_corners!P$3)/Image_corners!P$2,-99)</f>
        <v>-99</v>
      </c>
      <c r="AO200" s="43">
        <f>IF(AM200=1,($S200-Image_corners!P$4)/Image_corners!P$2,-99)</f>
        <v>-99</v>
      </c>
      <c r="AP200" s="43">
        <f>IF(ISNA(VLOOKUP($A200,Min_pix_val_per_plot!$AQ$3:$AV$386,4,FALSE)),0,IF(OR(VLOOKUP($A200,Min_pix_val_per_plot!$AQ$3:$AV$386,4,FALSE)=0,VLOOKUP($A200,Min_pix_val_per_plot!$AQ$3:$AV$386,5,FALSE)=0,VLOOKUP($A200,Min_pix_val_per_plot!$AQ$3:$AV$386,6,FALSE)=0),0,IF(VLOOKUP($A200,Min_pix_val_per_plot!$AQ$3:$AV$386,2,FALSE)&lt;1200,0,1)))</f>
        <v>0</v>
      </c>
      <c r="AQ200" s="43">
        <f>IF(AP200=1,($R200-Image_corners!S$3)/Image_corners!S$2,-99)</f>
        <v>-99</v>
      </c>
      <c r="AR200" s="43">
        <f>IF(AP200=1,($S200-Image_corners!S$4)/Image_corners!S$2,-99)</f>
        <v>-99</v>
      </c>
      <c r="AS200" s="43">
        <f>IF(ISNA(VLOOKUP($A200,Min_pix_val_per_plot!$AX$3:$BC$331,4,FALSE)),0,IF(OR(VLOOKUP($A200,Min_pix_val_per_plot!$AX$3:$BC$331,4,FALSE)=0,VLOOKUP($A200,Min_pix_val_per_plot!$AX$3:$BC$331,5,FALSE)=0,VLOOKUP($A200,Min_pix_val_per_plot!$AX$3:$BC$331,6,FALSE)=0),0,IF(VLOOKUP($A200,Min_pix_val_per_plot!$AX$3:$BC$331,2,FALSE)&lt;1200,0,1)))</f>
        <v>0</v>
      </c>
      <c r="AT200" s="43">
        <f>IF(AS200=1,($R200-Image_corners!V$3)/Image_corners!V$2,-99)</f>
        <v>-99</v>
      </c>
      <c r="AU200" s="43">
        <f>IF(AS200=1,($S200-Image_corners!V$4)/Image_corners!V$2,-99)</f>
        <v>-99</v>
      </c>
      <c r="AV200" s="43">
        <f>IF(ISNA(VLOOKUP($A200,Min_pix_val_per_plot!$BE$3:$BJ$296,4,FALSE)),0,IF(OR(VLOOKUP($A200,Min_pix_val_per_plot!$BE$3:$BJ$296,4,FALSE)=0,VLOOKUP($A200,Min_pix_val_per_plot!$BE$3:$BJ$296,5,FALSE)=0,VLOOKUP($A200,Min_pix_val_per_plot!$BE$3:$BJ$296,6,FALSE)=0),0,IF(VLOOKUP($A200,Min_pix_val_per_plot!$BE$3:$BJ$296,2,FALSE)&lt;1200,0,1)))</f>
        <v>0</v>
      </c>
      <c r="AW200" s="43">
        <f>IF(AV200=1,($R200-Image_corners!Y$3)/Image_corners!Y$2,-99)</f>
        <v>-99</v>
      </c>
      <c r="AX200" s="43">
        <f>IF(AV200=1,($S200-Image_corners!Y$4)/Image_corners!Y$2,-99)</f>
        <v>-99</v>
      </c>
      <c r="AY200" s="43">
        <f>IF(ISNA(VLOOKUP($A200,Min_pix_val_per_plot!$BL$3:$BQ$59,4,FALSE)),0,IF(OR(VLOOKUP($A200,Min_pix_val_per_plot!$BL$3:$BQ$59,4,FALSE)=0,VLOOKUP($A200,Min_pix_val_per_plot!$BL$3:$BQ$59,5,FALSE)=0,VLOOKUP($A200,Min_pix_val_per_plot!$BL$3:$BQ$59,6,FALSE)=0),0,IF(VLOOKUP($A200,Min_pix_val_per_plot!$BL$3:$BQ$59,2,FALSE)&lt;1200,0,1)))</f>
        <v>0</v>
      </c>
      <c r="AZ200" s="43">
        <f>IF(AY200=1,($R200-Image_corners!AB$3)/Image_corners!AB$2,-99)</f>
        <v>-99</v>
      </c>
      <c r="BA200" s="43">
        <f>IF(AY200=1,($S200-Image_corners!AB$4)/Image_corners!AB$2,-99)</f>
        <v>-99</v>
      </c>
      <c r="BB200" s="43">
        <f>IF(ISNA(VLOOKUP($A200,Min_pix_val_per_plot!$BS$3:$BX$82,4,FALSE)),0,IF(OR(VLOOKUP($A200,Min_pix_val_per_plot!$BS$3:$BX$82,4,FALSE)=0,VLOOKUP($A200,Min_pix_val_per_plot!$BS$3:$BX$82,5,FALSE)=0,VLOOKUP($A200,Min_pix_val_per_plot!$BS$3:$BX$82,6,FALSE)=0),0,IF(VLOOKUP($A200,Min_pix_val_per_plot!$BS$3:$BX$82,2,FALSE)&lt;1200,0,1)))</f>
        <v>0</v>
      </c>
      <c r="BC200" s="43">
        <f>IF(BB200=1,($R200-Image_corners!AE$3)/Image_corners!AE$2,-99)</f>
        <v>-99</v>
      </c>
      <c r="BD200" s="43">
        <f>IF(BB200=1,($S200-Image_corners!AE$4)/Image_corners!AE$2,-99)</f>
        <v>-99</v>
      </c>
      <c r="BE200" s="43">
        <f>IF(ISNA(VLOOKUP($A200,Min_pix_val_per_plot!$BZ$3:$CE$66,4,FALSE)),0,IF(OR(VLOOKUP($A200,Min_pix_val_per_plot!$BZ$3:$CE$66,4,FALSE)=0,VLOOKUP($A200,Min_pix_val_per_plot!$BZ$3:$CE$66,5,FALSE)=0,VLOOKUP($A200,Min_pix_val_per_plot!$BZ$3:$CE$66,6,FALSE)=0),0,IF(VLOOKUP($A200,Min_pix_val_per_plot!$BZ$3:$CE$66,2,FALSE)&lt;1200,0,1)))</f>
        <v>0</v>
      </c>
      <c r="BF200" s="43">
        <f>IF(BE200=1,($R200-Image_corners!AH$3)/Image_corners!AH$2,-99)</f>
        <v>-99</v>
      </c>
      <c r="BG200" s="43">
        <f>IF(BE200=1,($S200-Image_corners!AH$4)/Image_corners!AH$2,-99)</f>
        <v>-99</v>
      </c>
    </row>
    <row r="201" spans="1:59">
      <c r="A201" s="36">
        <v>197</v>
      </c>
      <c r="B201" s="36">
        <v>2515557.088</v>
      </c>
      <c r="C201" s="36">
        <v>6860014.7970000003</v>
      </c>
      <c r="D201" s="36">
        <v>188.66311490000001</v>
      </c>
      <c r="E201" s="36">
        <v>1</v>
      </c>
      <c r="F201" s="36">
        <v>0</v>
      </c>
      <c r="G201" s="36">
        <v>2</v>
      </c>
      <c r="H201" s="39">
        <v>545</v>
      </c>
      <c r="I201" s="39">
        <v>0.262385321100917</v>
      </c>
      <c r="J201" s="39">
        <v>19.9389971923828</v>
      </c>
      <c r="K201" s="39">
        <v>11.7067580432797</v>
      </c>
      <c r="L201" s="39">
        <v>17.367055053710999</v>
      </c>
      <c r="M201" s="39">
        <v>4311</v>
      </c>
      <c r="N201" s="39">
        <v>0.36557643238227799</v>
      </c>
      <c r="O201" s="39">
        <v>20.1300067138672</v>
      </c>
      <c r="P201" s="39">
        <v>11.0011202751871</v>
      </c>
      <c r="Q201" s="39">
        <v>16.5105014038086</v>
      </c>
      <c r="R201" s="41">
        <f t="shared" si="18"/>
        <v>357480.33665921539</v>
      </c>
      <c r="S201" s="41">
        <f t="shared" si="19"/>
        <v>6860065.7041894728</v>
      </c>
      <c r="T201" s="41">
        <f t="shared" si="20"/>
        <v>0.85655364990239846</v>
      </c>
      <c r="U201" s="41">
        <f t="shared" si="21"/>
        <v>-0.10319111128136099</v>
      </c>
      <c r="V201" s="41">
        <f t="shared" si="22"/>
        <v>1</v>
      </c>
      <c r="W201" s="41">
        <f t="shared" si="23"/>
        <v>1</v>
      </c>
      <c r="X201" s="43">
        <f>IF(ISNA(VLOOKUP($A201,Min_pix_val_per_plot!$A$3:$F$241,4,FALSE)),0,IF(OR(VLOOKUP($A201,Min_pix_val_per_plot!$A$3:$F$241,4,FALSE)=0,VLOOKUP($A201,Min_pix_val_per_plot!$A$3:$F$241,5,FALSE)=0,VLOOKUP($A201,Min_pix_val_per_plot!$A$3:$F$241,6,FALSE)=0),0,IF(VLOOKUP($A201,Min_pix_val_per_plot!$A$3:$F$241,2,FALSE)&lt;1200,0,1)))</f>
        <v>0</v>
      </c>
      <c r="Y201" s="43">
        <f>IF(X201=1,($R201-Image_corners!A$3)/Image_corners!A$2,-99)</f>
        <v>-99</v>
      </c>
      <c r="Z201" s="43">
        <f>IF(X201=1,($S201-Image_corners!A$4)/Image_corners!A$2,-99)</f>
        <v>-99</v>
      </c>
      <c r="AA201" s="43">
        <f>IF(ISNA(VLOOKUP($A201,Min_pix_val_per_plot!$H$3:$M$299,4,FALSE)),0,IF(OR(VLOOKUP($A201,Min_pix_val_per_plot!$H$3:$M$299,4,FALSE)=0,VLOOKUP($A201,Min_pix_val_per_plot!$H$3:$M$299,5,FALSE)=0,VLOOKUP($A201,Min_pix_val_per_plot!$H$3:$M$299,6,FALSE)=0),0,IF(VLOOKUP($A201,Min_pix_val_per_plot!$H$3:$M$299,2,FALSE)&lt;1200,0,1)))</f>
        <v>0</v>
      </c>
      <c r="AB201" s="43">
        <f>IF(AA201=1,($R201-Image_corners!D$3)/Image_corners!D$2,-99)</f>
        <v>-99</v>
      </c>
      <c r="AC201" s="43">
        <f>IF(AA201=1,($S201-Image_corners!D$4)/Image_corners!D$2,-99)</f>
        <v>-99</v>
      </c>
      <c r="AD201" s="43">
        <f>IF(ISNA(VLOOKUP($A201,Min_pix_val_per_plot!$O$3:$T$327,4,FALSE)),0,IF(OR(VLOOKUP($A201,Min_pix_val_per_plot!$O$3:$T$327,4,FALSE)=0,VLOOKUP($A201,Min_pix_val_per_plot!$O$3:$T$327,5,FALSE)=0,VLOOKUP($A201,Min_pix_val_per_plot!$O$3:$T$327,6,FALSE)=0),0,IF(VLOOKUP($A201,Min_pix_val_per_plot!$O$3:$T$327,2,FALSE)&lt;1200,0,1)))</f>
        <v>0</v>
      </c>
      <c r="AE201" s="43">
        <f>IF(AD201=1,($R201-Image_corners!G$3)/Image_corners!G$2,-99)</f>
        <v>-99</v>
      </c>
      <c r="AF201" s="43">
        <f>IF(AD201=1,($S201-Image_corners!G$4)/Image_corners!G$2,-99)</f>
        <v>-99</v>
      </c>
      <c r="AG201" s="43">
        <f>IF(ISNA(VLOOKUP($A201,Min_pix_val_per_plot!$V$3:$AA$335,4,FALSE)),0,IF(OR(VLOOKUP($A201,Min_pix_val_per_plot!$V$3:$AA$335,4,FALSE)=0,VLOOKUP($A201,Min_pix_val_per_plot!$V$3:$AA$335,5,FALSE)=0,VLOOKUP($A201,Min_pix_val_per_plot!$V$3:$AA$335,6,FALSE)=0),0,IF(VLOOKUP($A201,Min_pix_val_per_plot!$V$3:$AA$335,2,FALSE)&lt;1200,0,1)))</f>
        <v>1</v>
      </c>
      <c r="AH201" s="43">
        <f>IF(AG201=1,($R201-Image_corners!J$3)/Image_corners!J$2,-99)</f>
        <v>2951.1733184307814</v>
      </c>
      <c r="AI201" s="43">
        <f>IF(AG201=1,($S201-Image_corners!J$4)/Image_corners!J$2,-99)</f>
        <v>-1843.0916210543364</v>
      </c>
      <c r="AJ201" s="43">
        <f>IF(ISNA(VLOOKUP($A201,Min_pix_val_per_plot!$AC$3:$AH$345,4,FALSE)),0,IF(OR(VLOOKUP($A201,Min_pix_val_per_plot!$AC$3:$AH$345,4,FALSE)=0,VLOOKUP($A201,Min_pix_val_per_plot!$AC$3:$AH$345,5,FALSE)=0,VLOOKUP($A201,Min_pix_val_per_plot!$AC$3:$AH$345,6,FALSE)=0),0,IF(VLOOKUP($A201,Min_pix_val_per_plot!$AC$3:$AH$345,2,FALSE)&lt;1200,0,1)))</f>
        <v>1</v>
      </c>
      <c r="AK201" s="43">
        <f>IF(AJ201=1,($R201-Image_corners!M$3)/Image_corners!M$2,-99)</f>
        <v>2951.1733184307814</v>
      </c>
      <c r="AL201" s="43">
        <f>IF(AJ201=1,($S201-Image_corners!M$4)/Image_corners!M$2,-99)</f>
        <v>-2399.0916210543364</v>
      </c>
      <c r="AM201" s="43">
        <f>IF(ISNA(VLOOKUP($A201,Min_pix_val_per_plot!$AJ$3:$AO$325,4,FALSE)),0,IF(OR(VLOOKUP($A201,Min_pix_val_per_plot!$AJ$3:$AO$325,4,FALSE)=0,VLOOKUP($A201,Min_pix_val_per_plot!$AJ$3:$AO$325,5,FALSE)=0,VLOOKUP($A201,Min_pix_val_per_plot!$AJ$3:$AO$325,6,FALSE)=0),0,IF(VLOOKUP($A201,Min_pix_val_per_plot!$AJ$3:$AO$325,2,FALSE)&lt;1200,0,1)))</f>
        <v>0</v>
      </c>
      <c r="AN201" s="43">
        <f>IF(AM201=1,($R201-Image_corners!P$3)/Image_corners!P$2,-99)</f>
        <v>-99</v>
      </c>
      <c r="AO201" s="43">
        <f>IF(AM201=1,($S201-Image_corners!P$4)/Image_corners!P$2,-99)</f>
        <v>-99</v>
      </c>
      <c r="AP201" s="43">
        <f>IF(ISNA(VLOOKUP($A201,Min_pix_val_per_plot!$AQ$3:$AV$386,4,FALSE)),0,IF(OR(VLOOKUP($A201,Min_pix_val_per_plot!$AQ$3:$AV$386,4,FALSE)=0,VLOOKUP($A201,Min_pix_val_per_plot!$AQ$3:$AV$386,5,FALSE)=0,VLOOKUP($A201,Min_pix_val_per_plot!$AQ$3:$AV$386,6,FALSE)=0),0,IF(VLOOKUP($A201,Min_pix_val_per_plot!$AQ$3:$AV$386,2,FALSE)&lt;1200,0,1)))</f>
        <v>0</v>
      </c>
      <c r="AQ201" s="43">
        <f>IF(AP201=1,($R201-Image_corners!S$3)/Image_corners!S$2,-99)</f>
        <v>-99</v>
      </c>
      <c r="AR201" s="43">
        <f>IF(AP201=1,($S201-Image_corners!S$4)/Image_corners!S$2,-99)</f>
        <v>-99</v>
      </c>
      <c r="AS201" s="43">
        <f>IF(ISNA(VLOOKUP($A201,Min_pix_val_per_plot!$AX$3:$BC$331,4,FALSE)),0,IF(OR(VLOOKUP($A201,Min_pix_val_per_plot!$AX$3:$BC$331,4,FALSE)=0,VLOOKUP($A201,Min_pix_val_per_plot!$AX$3:$BC$331,5,FALSE)=0,VLOOKUP($A201,Min_pix_val_per_plot!$AX$3:$BC$331,6,FALSE)=0),0,IF(VLOOKUP($A201,Min_pix_val_per_plot!$AX$3:$BC$331,2,FALSE)&lt;1200,0,1)))</f>
        <v>0</v>
      </c>
      <c r="AT201" s="43">
        <f>IF(AS201=1,($R201-Image_corners!V$3)/Image_corners!V$2,-99)</f>
        <v>-99</v>
      </c>
      <c r="AU201" s="43">
        <f>IF(AS201=1,($S201-Image_corners!V$4)/Image_corners!V$2,-99)</f>
        <v>-99</v>
      </c>
      <c r="AV201" s="43">
        <f>IF(ISNA(VLOOKUP($A201,Min_pix_val_per_plot!$BE$3:$BJ$296,4,FALSE)),0,IF(OR(VLOOKUP($A201,Min_pix_val_per_plot!$BE$3:$BJ$296,4,FALSE)=0,VLOOKUP($A201,Min_pix_val_per_plot!$BE$3:$BJ$296,5,FALSE)=0,VLOOKUP($A201,Min_pix_val_per_plot!$BE$3:$BJ$296,6,FALSE)=0),0,IF(VLOOKUP($A201,Min_pix_val_per_plot!$BE$3:$BJ$296,2,FALSE)&lt;1200,0,1)))</f>
        <v>0</v>
      </c>
      <c r="AW201" s="43">
        <f>IF(AV201=1,($R201-Image_corners!Y$3)/Image_corners!Y$2,-99)</f>
        <v>-99</v>
      </c>
      <c r="AX201" s="43">
        <f>IF(AV201=1,($S201-Image_corners!Y$4)/Image_corners!Y$2,-99)</f>
        <v>-99</v>
      </c>
      <c r="AY201" s="43">
        <f>IF(ISNA(VLOOKUP($A201,Min_pix_val_per_plot!$BL$3:$BQ$59,4,FALSE)),0,IF(OR(VLOOKUP($A201,Min_pix_val_per_plot!$BL$3:$BQ$59,4,FALSE)=0,VLOOKUP($A201,Min_pix_val_per_plot!$BL$3:$BQ$59,5,FALSE)=0,VLOOKUP($A201,Min_pix_val_per_plot!$BL$3:$BQ$59,6,FALSE)=0),0,IF(VLOOKUP($A201,Min_pix_val_per_plot!$BL$3:$BQ$59,2,FALSE)&lt;1200,0,1)))</f>
        <v>1</v>
      </c>
      <c r="AZ201" s="43">
        <f>IF(AY201=1,($R201-Image_corners!AB$3)/Image_corners!AB$2,-99)</f>
        <v>1898.28886405138</v>
      </c>
      <c r="BA201" s="43">
        <f>IF(AY201=1,($S201-Image_corners!AB$4)/Image_corners!AB$2,-99)</f>
        <v>-1155.1527017572275</v>
      </c>
      <c r="BB201" s="43">
        <f>IF(ISNA(VLOOKUP($A201,Min_pix_val_per_plot!$BS$3:$BX$82,4,FALSE)),0,IF(OR(VLOOKUP($A201,Min_pix_val_per_plot!$BS$3:$BX$82,4,FALSE)=0,VLOOKUP($A201,Min_pix_val_per_plot!$BS$3:$BX$82,5,FALSE)=0,VLOOKUP($A201,Min_pix_val_per_plot!$BS$3:$BX$82,6,FALSE)=0),0,IF(VLOOKUP($A201,Min_pix_val_per_plot!$BS$3:$BX$82,2,FALSE)&lt;1200,0,1)))</f>
        <v>0</v>
      </c>
      <c r="BC201" s="43">
        <f>IF(BB201=1,($R201-Image_corners!AE$3)/Image_corners!AE$2,-99)</f>
        <v>-99</v>
      </c>
      <c r="BD201" s="43">
        <f>IF(BB201=1,($S201-Image_corners!AE$4)/Image_corners!AE$2,-99)</f>
        <v>-99</v>
      </c>
      <c r="BE201" s="43">
        <f>IF(ISNA(VLOOKUP($A201,Min_pix_val_per_plot!$BZ$3:$CE$66,4,FALSE)),0,IF(OR(VLOOKUP($A201,Min_pix_val_per_plot!$BZ$3:$CE$66,4,FALSE)=0,VLOOKUP($A201,Min_pix_val_per_plot!$BZ$3:$CE$66,5,FALSE)=0,VLOOKUP($A201,Min_pix_val_per_plot!$BZ$3:$CE$66,6,FALSE)=0),0,IF(VLOOKUP($A201,Min_pix_val_per_plot!$BZ$3:$CE$66,2,FALSE)&lt;1200,0,1)))</f>
        <v>0</v>
      </c>
      <c r="BF201" s="43">
        <f>IF(BE201=1,($R201-Image_corners!AH$3)/Image_corners!AH$2,-99)</f>
        <v>-99</v>
      </c>
      <c r="BG201" s="43">
        <f>IF(BE201=1,($S201-Image_corners!AH$4)/Image_corners!AH$2,-99)</f>
        <v>-99</v>
      </c>
    </row>
    <row r="202" spans="1:59">
      <c r="A202" s="36">
        <v>198</v>
      </c>
      <c r="B202" s="36">
        <v>2515517.2409999999</v>
      </c>
      <c r="C202" s="36">
        <v>6860190.6780000003</v>
      </c>
      <c r="D202" s="36">
        <v>184.5777741</v>
      </c>
      <c r="E202" s="36">
        <v>3</v>
      </c>
      <c r="F202" s="36">
        <v>0</v>
      </c>
      <c r="G202" s="36">
        <v>2</v>
      </c>
      <c r="H202" s="39">
        <v>514</v>
      </c>
      <c r="I202" s="39">
        <v>0.19260700389105101</v>
      </c>
      <c r="J202" s="39">
        <v>17.847001953125002</v>
      </c>
      <c r="K202" s="39">
        <v>12.003295596938599</v>
      </c>
      <c r="L202" s="39">
        <v>16.2140933227539</v>
      </c>
      <c r="M202" s="39">
        <v>4599</v>
      </c>
      <c r="N202" s="39">
        <v>0.18525766470971899</v>
      </c>
      <c r="O202" s="39">
        <v>17.5990008544922</v>
      </c>
      <c r="P202" s="39">
        <v>10.506827677474</v>
      </c>
      <c r="Q202" s="39">
        <v>15.2248004150391</v>
      </c>
      <c r="R202" s="41">
        <f t="shared" si="18"/>
        <v>357448.65120396944</v>
      </c>
      <c r="S202" s="41">
        <f t="shared" si="19"/>
        <v>6860243.2082153838</v>
      </c>
      <c r="T202" s="41">
        <f t="shared" si="20"/>
        <v>0.98929290771480005</v>
      </c>
      <c r="U202" s="41">
        <f t="shared" si="21"/>
        <v>7.3493391813320152E-3</v>
      </c>
      <c r="V202" s="41">
        <f t="shared" si="22"/>
        <v>1</v>
      </c>
      <c r="W202" s="41">
        <f t="shared" si="23"/>
        <v>1</v>
      </c>
      <c r="X202" s="43">
        <f>IF(ISNA(VLOOKUP($A202,Min_pix_val_per_plot!$A$3:$F$241,4,FALSE)),0,IF(OR(VLOOKUP($A202,Min_pix_val_per_plot!$A$3:$F$241,4,FALSE)=0,VLOOKUP($A202,Min_pix_val_per_plot!$A$3:$F$241,5,FALSE)=0,VLOOKUP($A202,Min_pix_val_per_plot!$A$3:$F$241,6,FALSE)=0),0,IF(VLOOKUP($A202,Min_pix_val_per_plot!$A$3:$F$241,2,FALSE)&lt;1200,0,1)))</f>
        <v>0</v>
      </c>
      <c r="Y202" s="43">
        <f>IF(X202=1,($R202-Image_corners!A$3)/Image_corners!A$2,-99)</f>
        <v>-99</v>
      </c>
      <c r="Z202" s="43">
        <f>IF(X202=1,($S202-Image_corners!A$4)/Image_corners!A$2,-99)</f>
        <v>-99</v>
      </c>
      <c r="AA202" s="43">
        <f>IF(ISNA(VLOOKUP($A202,Min_pix_val_per_plot!$H$3:$M$299,4,FALSE)),0,IF(OR(VLOOKUP($A202,Min_pix_val_per_plot!$H$3:$M$299,4,FALSE)=0,VLOOKUP($A202,Min_pix_val_per_plot!$H$3:$M$299,5,FALSE)=0,VLOOKUP($A202,Min_pix_val_per_plot!$H$3:$M$299,6,FALSE)=0),0,IF(VLOOKUP($A202,Min_pix_val_per_plot!$H$3:$M$299,2,FALSE)&lt;1200,0,1)))</f>
        <v>0</v>
      </c>
      <c r="AB202" s="43">
        <f>IF(AA202=1,($R202-Image_corners!D$3)/Image_corners!D$2,-99)</f>
        <v>-99</v>
      </c>
      <c r="AC202" s="43">
        <f>IF(AA202=1,($S202-Image_corners!D$4)/Image_corners!D$2,-99)</f>
        <v>-99</v>
      </c>
      <c r="AD202" s="43">
        <f>IF(ISNA(VLOOKUP($A202,Min_pix_val_per_plot!$O$3:$T$327,4,FALSE)),0,IF(OR(VLOOKUP($A202,Min_pix_val_per_plot!$O$3:$T$327,4,FALSE)=0,VLOOKUP($A202,Min_pix_val_per_plot!$O$3:$T$327,5,FALSE)=0,VLOOKUP($A202,Min_pix_val_per_plot!$O$3:$T$327,6,FALSE)=0),0,IF(VLOOKUP($A202,Min_pix_val_per_plot!$O$3:$T$327,2,FALSE)&lt;1200,0,1)))</f>
        <v>0</v>
      </c>
      <c r="AE202" s="43">
        <f>IF(AD202=1,($R202-Image_corners!G$3)/Image_corners!G$2,-99)</f>
        <v>-99</v>
      </c>
      <c r="AF202" s="43">
        <f>IF(AD202=1,($S202-Image_corners!G$4)/Image_corners!G$2,-99)</f>
        <v>-99</v>
      </c>
      <c r="AG202" s="43">
        <f>IF(ISNA(VLOOKUP($A202,Min_pix_val_per_plot!$V$3:$AA$335,4,FALSE)),0,IF(OR(VLOOKUP($A202,Min_pix_val_per_plot!$V$3:$AA$335,4,FALSE)=0,VLOOKUP($A202,Min_pix_val_per_plot!$V$3:$AA$335,5,FALSE)=0,VLOOKUP($A202,Min_pix_val_per_plot!$V$3:$AA$335,6,FALSE)=0),0,IF(VLOOKUP($A202,Min_pix_val_per_plot!$V$3:$AA$335,2,FALSE)&lt;1200,0,1)))</f>
        <v>0</v>
      </c>
      <c r="AH202" s="43">
        <f>IF(AG202=1,($R202-Image_corners!J$3)/Image_corners!J$2,-99)</f>
        <v>-99</v>
      </c>
      <c r="AI202" s="43">
        <f>IF(AG202=1,($S202-Image_corners!J$4)/Image_corners!J$2,-99)</f>
        <v>-99</v>
      </c>
      <c r="AJ202" s="43">
        <f>IF(ISNA(VLOOKUP($A202,Min_pix_val_per_plot!$AC$3:$AH$345,4,FALSE)),0,IF(OR(VLOOKUP($A202,Min_pix_val_per_plot!$AC$3:$AH$345,4,FALSE)=0,VLOOKUP($A202,Min_pix_val_per_plot!$AC$3:$AH$345,5,FALSE)=0,VLOOKUP($A202,Min_pix_val_per_plot!$AC$3:$AH$345,6,FALSE)=0),0,IF(VLOOKUP($A202,Min_pix_val_per_plot!$AC$3:$AH$345,2,FALSE)&lt;1200,0,1)))</f>
        <v>1</v>
      </c>
      <c r="AK202" s="43">
        <f>IF(AJ202=1,($R202-Image_corners!M$3)/Image_corners!M$2,-99)</f>
        <v>2887.8024079388706</v>
      </c>
      <c r="AL202" s="43">
        <f>IF(AJ202=1,($S202-Image_corners!M$4)/Image_corners!M$2,-99)</f>
        <v>-2044.0835692323744</v>
      </c>
      <c r="AM202" s="43">
        <f>IF(ISNA(VLOOKUP($A202,Min_pix_val_per_plot!$AJ$3:$AO$325,4,FALSE)),0,IF(OR(VLOOKUP($A202,Min_pix_val_per_plot!$AJ$3:$AO$325,4,FALSE)=0,VLOOKUP($A202,Min_pix_val_per_plot!$AJ$3:$AO$325,5,FALSE)=0,VLOOKUP($A202,Min_pix_val_per_plot!$AJ$3:$AO$325,6,FALSE)=0),0,IF(VLOOKUP($A202,Min_pix_val_per_plot!$AJ$3:$AO$325,2,FALSE)&lt;1200,0,1)))</f>
        <v>1</v>
      </c>
      <c r="AN202" s="43">
        <f>IF(AM202=1,($R202-Image_corners!P$3)/Image_corners!P$2,-99)</f>
        <v>2887.8024079388706</v>
      </c>
      <c r="AO202" s="43">
        <f>IF(AM202=1,($S202-Image_corners!P$4)/Image_corners!P$2,-99)</f>
        <v>-1946.0835692323744</v>
      </c>
      <c r="AP202" s="43">
        <f>IF(ISNA(VLOOKUP($A202,Min_pix_val_per_plot!$AQ$3:$AV$386,4,FALSE)),0,IF(OR(VLOOKUP($A202,Min_pix_val_per_plot!$AQ$3:$AV$386,4,FALSE)=0,VLOOKUP($A202,Min_pix_val_per_plot!$AQ$3:$AV$386,5,FALSE)=0,VLOOKUP($A202,Min_pix_val_per_plot!$AQ$3:$AV$386,6,FALSE)=0),0,IF(VLOOKUP($A202,Min_pix_val_per_plot!$AQ$3:$AV$386,2,FALSE)&lt;1200,0,1)))</f>
        <v>0</v>
      </c>
      <c r="AQ202" s="43">
        <f>IF(AP202=1,($R202-Image_corners!S$3)/Image_corners!S$2,-99)</f>
        <v>-99</v>
      </c>
      <c r="AR202" s="43">
        <f>IF(AP202=1,($S202-Image_corners!S$4)/Image_corners!S$2,-99)</f>
        <v>-99</v>
      </c>
      <c r="AS202" s="43">
        <f>IF(ISNA(VLOOKUP($A202,Min_pix_val_per_plot!$AX$3:$BC$331,4,FALSE)),0,IF(OR(VLOOKUP($A202,Min_pix_val_per_plot!$AX$3:$BC$331,4,FALSE)=0,VLOOKUP($A202,Min_pix_val_per_plot!$AX$3:$BC$331,5,FALSE)=0,VLOOKUP($A202,Min_pix_val_per_plot!$AX$3:$BC$331,6,FALSE)=0),0,IF(VLOOKUP($A202,Min_pix_val_per_plot!$AX$3:$BC$331,2,FALSE)&lt;1200,0,1)))</f>
        <v>0</v>
      </c>
      <c r="AT202" s="43">
        <f>IF(AS202=1,($R202-Image_corners!V$3)/Image_corners!V$2,-99)</f>
        <v>-99</v>
      </c>
      <c r="AU202" s="43">
        <f>IF(AS202=1,($S202-Image_corners!V$4)/Image_corners!V$2,-99)</f>
        <v>-99</v>
      </c>
      <c r="AV202" s="43">
        <f>IF(ISNA(VLOOKUP($A202,Min_pix_val_per_plot!$BE$3:$BJ$296,4,FALSE)),0,IF(OR(VLOOKUP($A202,Min_pix_val_per_plot!$BE$3:$BJ$296,4,FALSE)=0,VLOOKUP($A202,Min_pix_val_per_plot!$BE$3:$BJ$296,5,FALSE)=0,VLOOKUP($A202,Min_pix_val_per_plot!$BE$3:$BJ$296,6,FALSE)=0),0,IF(VLOOKUP($A202,Min_pix_val_per_plot!$BE$3:$BJ$296,2,FALSE)&lt;1200,0,1)))</f>
        <v>0</v>
      </c>
      <c r="AW202" s="43">
        <f>IF(AV202=1,($R202-Image_corners!Y$3)/Image_corners!Y$2,-99)</f>
        <v>-99</v>
      </c>
      <c r="AX202" s="43">
        <f>IF(AV202=1,($S202-Image_corners!Y$4)/Image_corners!Y$2,-99)</f>
        <v>-99</v>
      </c>
      <c r="AY202" s="43">
        <f>IF(ISNA(VLOOKUP($A202,Min_pix_val_per_plot!$BL$3:$BQ$59,4,FALSE)),0,IF(OR(VLOOKUP($A202,Min_pix_val_per_plot!$BL$3:$BQ$59,4,FALSE)=0,VLOOKUP($A202,Min_pix_val_per_plot!$BL$3:$BQ$59,5,FALSE)=0,VLOOKUP($A202,Min_pix_val_per_plot!$BL$3:$BQ$59,6,FALSE)=0),0,IF(VLOOKUP($A202,Min_pix_val_per_plot!$BL$3:$BQ$59,2,FALSE)&lt;1200,0,1)))</f>
        <v>1</v>
      </c>
      <c r="AZ202" s="43">
        <f>IF(AY202=1,($R202-Image_corners!AB$3)/Image_corners!AB$2,-99)</f>
        <v>1792.6706798981954</v>
      </c>
      <c r="BA202" s="43">
        <f>IF(AY202=1,($S202-Image_corners!AB$4)/Image_corners!AB$2,-99)</f>
        <v>-563.47261538729072</v>
      </c>
      <c r="BB202" s="43">
        <f>IF(ISNA(VLOOKUP($A202,Min_pix_val_per_plot!$BS$3:$BX$82,4,FALSE)),0,IF(OR(VLOOKUP($A202,Min_pix_val_per_plot!$BS$3:$BX$82,4,FALSE)=0,VLOOKUP($A202,Min_pix_val_per_plot!$BS$3:$BX$82,5,FALSE)=0,VLOOKUP($A202,Min_pix_val_per_plot!$BS$3:$BX$82,6,FALSE)=0),0,IF(VLOOKUP($A202,Min_pix_val_per_plot!$BS$3:$BX$82,2,FALSE)&lt;1200,0,1)))</f>
        <v>0</v>
      </c>
      <c r="BC202" s="43">
        <f>IF(BB202=1,($R202-Image_corners!AE$3)/Image_corners!AE$2,-99)</f>
        <v>-99</v>
      </c>
      <c r="BD202" s="43">
        <f>IF(BB202=1,($S202-Image_corners!AE$4)/Image_corners!AE$2,-99)</f>
        <v>-99</v>
      </c>
      <c r="BE202" s="43">
        <f>IF(ISNA(VLOOKUP($A202,Min_pix_val_per_plot!$BZ$3:$CE$66,4,FALSE)),0,IF(OR(VLOOKUP($A202,Min_pix_val_per_plot!$BZ$3:$CE$66,4,FALSE)=0,VLOOKUP($A202,Min_pix_val_per_plot!$BZ$3:$CE$66,5,FALSE)=0,VLOOKUP($A202,Min_pix_val_per_plot!$BZ$3:$CE$66,6,FALSE)=0),0,IF(VLOOKUP($A202,Min_pix_val_per_plot!$BZ$3:$CE$66,2,FALSE)&lt;1200,0,1)))</f>
        <v>0</v>
      </c>
      <c r="BF202" s="43">
        <f>IF(BE202=1,($R202-Image_corners!AH$3)/Image_corners!AH$2,-99)</f>
        <v>-99</v>
      </c>
      <c r="BG202" s="43">
        <f>IF(BE202=1,($S202-Image_corners!AH$4)/Image_corners!AH$2,-99)</f>
        <v>-99</v>
      </c>
    </row>
    <row r="203" spans="1:59">
      <c r="A203" s="36">
        <v>199</v>
      </c>
      <c r="B203" s="36">
        <v>2515520.7790000001</v>
      </c>
      <c r="C203" s="36">
        <v>6860363.3899999997</v>
      </c>
      <c r="D203" s="36">
        <v>197.4360858</v>
      </c>
      <c r="E203" s="36">
        <v>3</v>
      </c>
      <c r="F203" s="36">
        <v>0</v>
      </c>
      <c r="G203" s="36">
        <v>2</v>
      </c>
      <c r="H203" s="39">
        <v>453</v>
      </c>
      <c r="I203" s="39">
        <v>0.24061810154525401</v>
      </c>
      <c r="J203" s="39">
        <v>19.218004150390598</v>
      </c>
      <c r="K203" s="39">
        <v>10.8950713525817</v>
      </c>
      <c r="L203" s="39">
        <v>17.163908691406299</v>
      </c>
      <c r="M203" s="39">
        <v>3163</v>
      </c>
      <c r="N203" s="39">
        <v>0.33038254821372098</v>
      </c>
      <c r="O203" s="39">
        <v>19.000017089843801</v>
      </c>
      <c r="P203" s="39">
        <v>10.732856751641</v>
      </c>
      <c r="Q203" s="39">
        <v>16.543600769043</v>
      </c>
      <c r="R203" s="41">
        <f t="shared" si="18"/>
        <v>357460.15163309569</v>
      </c>
      <c r="S203" s="41">
        <f t="shared" si="19"/>
        <v>6860415.5454061339</v>
      </c>
      <c r="T203" s="41">
        <f t="shared" si="20"/>
        <v>0.62030792236329901</v>
      </c>
      <c r="U203" s="41">
        <f t="shared" si="21"/>
        <v>-8.9764446668466974E-2</v>
      </c>
      <c r="V203" s="41">
        <f t="shared" si="22"/>
        <v>1</v>
      </c>
      <c r="W203" s="41">
        <f t="shared" si="23"/>
        <v>1</v>
      </c>
      <c r="X203" s="43">
        <f>IF(ISNA(VLOOKUP($A203,Min_pix_val_per_plot!$A$3:$F$241,4,FALSE)),0,IF(OR(VLOOKUP($A203,Min_pix_val_per_plot!$A$3:$F$241,4,FALSE)=0,VLOOKUP($A203,Min_pix_val_per_plot!$A$3:$F$241,5,FALSE)=0,VLOOKUP($A203,Min_pix_val_per_plot!$A$3:$F$241,6,FALSE)=0),0,IF(VLOOKUP($A203,Min_pix_val_per_plot!$A$3:$F$241,2,FALSE)&lt;1200,0,1)))</f>
        <v>0</v>
      </c>
      <c r="Y203" s="43">
        <f>IF(X203=1,($R203-Image_corners!A$3)/Image_corners!A$2,-99)</f>
        <v>-99</v>
      </c>
      <c r="Z203" s="43">
        <f>IF(X203=1,($S203-Image_corners!A$4)/Image_corners!A$2,-99)</f>
        <v>-99</v>
      </c>
      <c r="AA203" s="43">
        <f>IF(ISNA(VLOOKUP($A203,Min_pix_val_per_plot!$H$3:$M$299,4,FALSE)),0,IF(OR(VLOOKUP($A203,Min_pix_val_per_plot!$H$3:$M$299,4,FALSE)=0,VLOOKUP($A203,Min_pix_val_per_plot!$H$3:$M$299,5,FALSE)=0,VLOOKUP($A203,Min_pix_val_per_plot!$H$3:$M$299,6,FALSE)=0),0,IF(VLOOKUP($A203,Min_pix_val_per_plot!$H$3:$M$299,2,FALSE)&lt;1200,0,1)))</f>
        <v>0</v>
      </c>
      <c r="AB203" s="43">
        <f>IF(AA203=1,($R203-Image_corners!D$3)/Image_corners!D$2,-99)</f>
        <v>-99</v>
      </c>
      <c r="AC203" s="43">
        <f>IF(AA203=1,($S203-Image_corners!D$4)/Image_corners!D$2,-99)</f>
        <v>-99</v>
      </c>
      <c r="AD203" s="43">
        <f>IF(ISNA(VLOOKUP($A203,Min_pix_val_per_plot!$O$3:$T$327,4,FALSE)),0,IF(OR(VLOOKUP($A203,Min_pix_val_per_plot!$O$3:$T$327,4,FALSE)=0,VLOOKUP($A203,Min_pix_val_per_plot!$O$3:$T$327,5,FALSE)=0,VLOOKUP($A203,Min_pix_val_per_plot!$O$3:$T$327,6,FALSE)=0),0,IF(VLOOKUP($A203,Min_pix_val_per_plot!$O$3:$T$327,2,FALSE)&lt;1200,0,1)))</f>
        <v>0</v>
      </c>
      <c r="AE203" s="43">
        <f>IF(AD203=1,($R203-Image_corners!G$3)/Image_corners!G$2,-99)</f>
        <v>-99</v>
      </c>
      <c r="AF203" s="43">
        <f>IF(AD203=1,($S203-Image_corners!G$4)/Image_corners!G$2,-99)</f>
        <v>-99</v>
      </c>
      <c r="AG203" s="43">
        <f>IF(ISNA(VLOOKUP($A203,Min_pix_val_per_plot!$V$3:$AA$335,4,FALSE)),0,IF(OR(VLOOKUP($A203,Min_pix_val_per_plot!$V$3:$AA$335,4,FALSE)=0,VLOOKUP($A203,Min_pix_val_per_plot!$V$3:$AA$335,5,FALSE)=0,VLOOKUP($A203,Min_pix_val_per_plot!$V$3:$AA$335,6,FALSE)=0),0,IF(VLOOKUP($A203,Min_pix_val_per_plot!$V$3:$AA$335,2,FALSE)&lt;1200,0,1)))</f>
        <v>0</v>
      </c>
      <c r="AH203" s="43">
        <f>IF(AG203=1,($R203-Image_corners!J$3)/Image_corners!J$2,-99)</f>
        <v>-99</v>
      </c>
      <c r="AI203" s="43">
        <f>IF(AG203=1,($S203-Image_corners!J$4)/Image_corners!J$2,-99)</f>
        <v>-99</v>
      </c>
      <c r="AJ203" s="43">
        <f>IF(ISNA(VLOOKUP($A203,Min_pix_val_per_plot!$AC$3:$AH$345,4,FALSE)),0,IF(OR(VLOOKUP($A203,Min_pix_val_per_plot!$AC$3:$AH$345,4,FALSE)=0,VLOOKUP($A203,Min_pix_val_per_plot!$AC$3:$AH$345,5,FALSE)=0,VLOOKUP($A203,Min_pix_val_per_plot!$AC$3:$AH$345,6,FALSE)=0),0,IF(VLOOKUP($A203,Min_pix_val_per_plot!$AC$3:$AH$345,2,FALSE)&lt;1200,0,1)))</f>
        <v>0</v>
      </c>
      <c r="AK203" s="43">
        <f>IF(AJ203=1,($R203-Image_corners!M$3)/Image_corners!M$2,-99)</f>
        <v>-99</v>
      </c>
      <c r="AL203" s="43">
        <f>IF(AJ203=1,($S203-Image_corners!M$4)/Image_corners!M$2,-99)</f>
        <v>-99</v>
      </c>
      <c r="AM203" s="43">
        <f>IF(ISNA(VLOOKUP($A203,Min_pix_val_per_plot!$AJ$3:$AO$325,4,FALSE)),0,IF(OR(VLOOKUP($A203,Min_pix_val_per_plot!$AJ$3:$AO$325,4,FALSE)=0,VLOOKUP($A203,Min_pix_val_per_plot!$AJ$3:$AO$325,5,FALSE)=0,VLOOKUP($A203,Min_pix_val_per_plot!$AJ$3:$AO$325,6,FALSE)=0),0,IF(VLOOKUP($A203,Min_pix_val_per_plot!$AJ$3:$AO$325,2,FALSE)&lt;1200,0,1)))</f>
        <v>1</v>
      </c>
      <c r="AN203" s="43">
        <f>IF(AM203=1,($R203-Image_corners!P$3)/Image_corners!P$2,-99)</f>
        <v>2910.8032661913894</v>
      </c>
      <c r="AO203" s="43">
        <f>IF(AM203=1,($S203-Image_corners!P$4)/Image_corners!P$2,-99)</f>
        <v>-1601.4091877322644</v>
      </c>
      <c r="AP203" s="43">
        <f>IF(ISNA(VLOOKUP($A203,Min_pix_val_per_plot!$AQ$3:$AV$386,4,FALSE)),0,IF(OR(VLOOKUP($A203,Min_pix_val_per_plot!$AQ$3:$AV$386,4,FALSE)=0,VLOOKUP($A203,Min_pix_val_per_plot!$AQ$3:$AV$386,5,FALSE)=0,VLOOKUP($A203,Min_pix_val_per_plot!$AQ$3:$AV$386,6,FALSE)=0),0,IF(VLOOKUP($A203,Min_pix_val_per_plot!$AQ$3:$AV$386,2,FALSE)&lt;1200,0,1)))</f>
        <v>1</v>
      </c>
      <c r="AQ203" s="43">
        <f>IF(AP203=1,($R203-Image_corners!S$3)/Image_corners!S$2,-99)</f>
        <v>2910.8032661913894</v>
      </c>
      <c r="AR203" s="43">
        <f>IF(AP203=1,($S203-Image_corners!S$4)/Image_corners!S$2,-99)</f>
        <v>-3227.4091877322644</v>
      </c>
      <c r="AS203" s="43">
        <f>IF(ISNA(VLOOKUP($A203,Min_pix_val_per_plot!$AX$3:$BC$331,4,FALSE)),0,IF(OR(VLOOKUP($A203,Min_pix_val_per_plot!$AX$3:$BC$331,4,FALSE)=0,VLOOKUP($A203,Min_pix_val_per_plot!$AX$3:$BC$331,5,FALSE)=0,VLOOKUP($A203,Min_pix_val_per_plot!$AX$3:$BC$331,6,FALSE)=0),0,IF(VLOOKUP($A203,Min_pix_val_per_plot!$AX$3:$BC$331,2,FALSE)&lt;1200,0,1)))</f>
        <v>0</v>
      </c>
      <c r="AT203" s="43">
        <f>IF(AS203=1,($R203-Image_corners!V$3)/Image_corners!V$2,-99)</f>
        <v>-99</v>
      </c>
      <c r="AU203" s="43">
        <f>IF(AS203=1,($S203-Image_corners!V$4)/Image_corners!V$2,-99)</f>
        <v>-99</v>
      </c>
      <c r="AV203" s="43">
        <f>IF(ISNA(VLOOKUP($A203,Min_pix_val_per_plot!$BE$3:$BJ$296,4,FALSE)),0,IF(OR(VLOOKUP($A203,Min_pix_val_per_plot!$BE$3:$BJ$296,4,FALSE)=0,VLOOKUP($A203,Min_pix_val_per_plot!$BE$3:$BJ$296,5,FALSE)=0,VLOOKUP($A203,Min_pix_val_per_plot!$BE$3:$BJ$296,6,FALSE)=0),0,IF(VLOOKUP($A203,Min_pix_val_per_plot!$BE$3:$BJ$296,2,FALSE)&lt;1200,0,1)))</f>
        <v>0</v>
      </c>
      <c r="AW203" s="43">
        <f>IF(AV203=1,($R203-Image_corners!Y$3)/Image_corners!Y$2,-99)</f>
        <v>-99</v>
      </c>
      <c r="AX203" s="43">
        <f>IF(AV203=1,($S203-Image_corners!Y$4)/Image_corners!Y$2,-99)</f>
        <v>-99</v>
      </c>
      <c r="AY203" s="43">
        <f>IF(ISNA(VLOOKUP($A203,Min_pix_val_per_plot!$BL$3:$BQ$59,4,FALSE)),0,IF(OR(VLOOKUP($A203,Min_pix_val_per_plot!$BL$3:$BQ$59,4,FALSE)=0,VLOOKUP($A203,Min_pix_val_per_plot!$BL$3:$BQ$59,5,FALSE)=0,VLOOKUP($A203,Min_pix_val_per_plot!$BL$3:$BQ$59,6,FALSE)=0),0,IF(VLOOKUP($A203,Min_pix_val_per_plot!$BL$3:$BQ$59,2,FALSE)&lt;1200,0,1)))</f>
        <v>0</v>
      </c>
      <c r="AZ203" s="43">
        <f>IF(AY203=1,($R203-Image_corners!AB$3)/Image_corners!AB$2,-99)</f>
        <v>-99</v>
      </c>
      <c r="BA203" s="43">
        <f>IF(AY203=1,($S203-Image_corners!AB$4)/Image_corners!AB$2,-99)</f>
        <v>-99</v>
      </c>
      <c r="BB203" s="43">
        <f>IF(ISNA(VLOOKUP($A203,Min_pix_val_per_plot!$BS$3:$BX$82,4,FALSE)),0,IF(OR(VLOOKUP($A203,Min_pix_val_per_plot!$BS$3:$BX$82,4,FALSE)=0,VLOOKUP($A203,Min_pix_val_per_plot!$BS$3:$BX$82,5,FALSE)=0,VLOOKUP($A203,Min_pix_val_per_plot!$BS$3:$BX$82,6,FALSE)=0),0,IF(VLOOKUP($A203,Min_pix_val_per_plot!$BS$3:$BX$82,2,FALSE)&lt;1200,0,1)))</f>
        <v>0</v>
      </c>
      <c r="BC203" s="43">
        <f>IF(BB203=1,($R203-Image_corners!AE$3)/Image_corners!AE$2,-99)</f>
        <v>-99</v>
      </c>
      <c r="BD203" s="43">
        <f>IF(BB203=1,($S203-Image_corners!AE$4)/Image_corners!AE$2,-99)</f>
        <v>-99</v>
      </c>
      <c r="BE203" s="43">
        <f>IF(ISNA(VLOOKUP($A203,Min_pix_val_per_plot!$BZ$3:$CE$66,4,FALSE)),0,IF(OR(VLOOKUP($A203,Min_pix_val_per_plot!$BZ$3:$CE$66,4,FALSE)=0,VLOOKUP($A203,Min_pix_val_per_plot!$BZ$3:$CE$66,5,FALSE)=0,VLOOKUP($A203,Min_pix_val_per_plot!$BZ$3:$CE$66,6,FALSE)=0),0,IF(VLOOKUP($A203,Min_pix_val_per_plot!$BZ$3:$CE$66,2,FALSE)&lt;1200,0,1)))</f>
        <v>0</v>
      </c>
      <c r="BF203" s="43">
        <f>IF(BE203=1,($R203-Image_corners!AH$3)/Image_corners!AH$2,-99)</f>
        <v>-99</v>
      </c>
      <c r="BG203" s="43">
        <f>IF(BE203=1,($S203-Image_corners!AH$4)/Image_corners!AH$2,-99)</f>
        <v>-99</v>
      </c>
    </row>
    <row r="204" spans="1:59">
      <c r="A204" s="36">
        <v>200</v>
      </c>
      <c r="B204" s="36">
        <v>2515554.804</v>
      </c>
      <c r="C204" s="36">
        <v>6860431.432</v>
      </c>
      <c r="D204" s="36">
        <v>196.0154196</v>
      </c>
      <c r="E204" s="36">
        <v>3</v>
      </c>
      <c r="F204" s="36">
        <v>1</v>
      </c>
      <c r="G204" s="36">
        <v>2</v>
      </c>
      <c r="H204" s="39">
        <v>469</v>
      </c>
      <c r="I204" s="39">
        <v>0.328358208955224</v>
      </c>
      <c r="J204" s="39">
        <v>22.220018310546902</v>
      </c>
      <c r="K204" s="39">
        <v>15.752030717153399</v>
      </c>
      <c r="L204" s="39">
        <v>19.743507690429698</v>
      </c>
      <c r="M204" s="39">
        <v>1107</v>
      </c>
      <c r="N204" s="39">
        <v>0.43992773261065898</v>
      </c>
      <c r="O204" s="39">
        <v>21.4219989013672</v>
      </c>
      <c r="P204" s="39">
        <v>15.1596675602082</v>
      </c>
      <c r="Q204" s="39">
        <v>19.196202392578101</v>
      </c>
      <c r="R204" s="41">
        <f t="shared" si="18"/>
        <v>357497.2737129032</v>
      </c>
      <c r="S204" s="41">
        <f t="shared" si="19"/>
        <v>6860481.934193844</v>
      </c>
      <c r="T204" s="41">
        <f t="shared" si="20"/>
        <v>0.54730529785159732</v>
      </c>
      <c r="U204" s="41">
        <f t="shared" si="21"/>
        <v>-0.11156952365543499</v>
      </c>
      <c r="V204" s="41">
        <f t="shared" si="22"/>
        <v>1</v>
      </c>
      <c r="W204" s="41">
        <f t="shared" si="23"/>
        <v>1</v>
      </c>
      <c r="X204" s="43">
        <f>IF(ISNA(VLOOKUP($A204,Min_pix_val_per_plot!$A$3:$F$241,4,FALSE)),0,IF(OR(VLOOKUP($A204,Min_pix_val_per_plot!$A$3:$F$241,4,FALSE)=0,VLOOKUP($A204,Min_pix_val_per_plot!$A$3:$F$241,5,FALSE)=0,VLOOKUP($A204,Min_pix_val_per_plot!$A$3:$F$241,6,FALSE)=0),0,IF(VLOOKUP($A204,Min_pix_val_per_plot!$A$3:$F$241,2,FALSE)&lt;1200,0,1)))</f>
        <v>0</v>
      </c>
      <c r="Y204" s="43">
        <f>IF(X204=1,($R204-Image_corners!A$3)/Image_corners!A$2,-99)</f>
        <v>-99</v>
      </c>
      <c r="Z204" s="43">
        <f>IF(X204=1,($S204-Image_corners!A$4)/Image_corners!A$2,-99)</f>
        <v>-99</v>
      </c>
      <c r="AA204" s="43">
        <f>IF(ISNA(VLOOKUP($A204,Min_pix_val_per_plot!$H$3:$M$299,4,FALSE)),0,IF(OR(VLOOKUP($A204,Min_pix_val_per_plot!$H$3:$M$299,4,FALSE)=0,VLOOKUP($A204,Min_pix_val_per_plot!$H$3:$M$299,5,FALSE)=0,VLOOKUP($A204,Min_pix_val_per_plot!$H$3:$M$299,6,FALSE)=0),0,IF(VLOOKUP($A204,Min_pix_val_per_plot!$H$3:$M$299,2,FALSE)&lt;1200,0,1)))</f>
        <v>0</v>
      </c>
      <c r="AB204" s="43">
        <f>IF(AA204=1,($R204-Image_corners!D$3)/Image_corners!D$2,-99)</f>
        <v>-99</v>
      </c>
      <c r="AC204" s="43">
        <f>IF(AA204=1,($S204-Image_corners!D$4)/Image_corners!D$2,-99)</f>
        <v>-99</v>
      </c>
      <c r="AD204" s="43">
        <f>IF(ISNA(VLOOKUP($A204,Min_pix_val_per_plot!$O$3:$T$327,4,FALSE)),0,IF(OR(VLOOKUP($A204,Min_pix_val_per_plot!$O$3:$T$327,4,FALSE)=0,VLOOKUP($A204,Min_pix_val_per_plot!$O$3:$T$327,5,FALSE)=0,VLOOKUP($A204,Min_pix_val_per_plot!$O$3:$T$327,6,FALSE)=0),0,IF(VLOOKUP($A204,Min_pix_val_per_plot!$O$3:$T$327,2,FALSE)&lt;1200,0,1)))</f>
        <v>0</v>
      </c>
      <c r="AE204" s="43">
        <f>IF(AD204=1,($R204-Image_corners!G$3)/Image_corners!G$2,-99)</f>
        <v>-99</v>
      </c>
      <c r="AF204" s="43">
        <f>IF(AD204=1,($S204-Image_corners!G$4)/Image_corners!G$2,-99)</f>
        <v>-99</v>
      </c>
      <c r="AG204" s="43">
        <f>IF(ISNA(VLOOKUP($A204,Min_pix_val_per_plot!$V$3:$AA$335,4,FALSE)),0,IF(OR(VLOOKUP($A204,Min_pix_val_per_plot!$V$3:$AA$335,4,FALSE)=0,VLOOKUP($A204,Min_pix_val_per_plot!$V$3:$AA$335,5,FALSE)=0,VLOOKUP($A204,Min_pix_val_per_plot!$V$3:$AA$335,6,FALSE)=0),0,IF(VLOOKUP($A204,Min_pix_val_per_plot!$V$3:$AA$335,2,FALSE)&lt;1200,0,1)))</f>
        <v>0</v>
      </c>
      <c r="AH204" s="43">
        <f>IF(AG204=1,($R204-Image_corners!J$3)/Image_corners!J$2,-99)</f>
        <v>-99</v>
      </c>
      <c r="AI204" s="43">
        <f>IF(AG204=1,($S204-Image_corners!J$4)/Image_corners!J$2,-99)</f>
        <v>-99</v>
      </c>
      <c r="AJ204" s="43">
        <f>IF(ISNA(VLOOKUP($A204,Min_pix_val_per_plot!$AC$3:$AH$345,4,FALSE)),0,IF(OR(VLOOKUP($A204,Min_pix_val_per_plot!$AC$3:$AH$345,4,FALSE)=0,VLOOKUP($A204,Min_pix_val_per_plot!$AC$3:$AH$345,5,FALSE)=0,VLOOKUP($A204,Min_pix_val_per_plot!$AC$3:$AH$345,6,FALSE)=0),0,IF(VLOOKUP($A204,Min_pix_val_per_plot!$AC$3:$AH$345,2,FALSE)&lt;1200,0,1)))</f>
        <v>0</v>
      </c>
      <c r="AK204" s="43">
        <f>IF(AJ204=1,($R204-Image_corners!M$3)/Image_corners!M$2,-99)</f>
        <v>-99</v>
      </c>
      <c r="AL204" s="43">
        <f>IF(AJ204=1,($S204-Image_corners!M$4)/Image_corners!M$2,-99)</f>
        <v>-99</v>
      </c>
      <c r="AM204" s="43">
        <f>IF(ISNA(VLOOKUP($A204,Min_pix_val_per_plot!$AJ$3:$AO$325,4,FALSE)),0,IF(OR(VLOOKUP($A204,Min_pix_val_per_plot!$AJ$3:$AO$325,4,FALSE)=0,VLOOKUP($A204,Min_pix_val_per_plot!$AJ$3:$AO$325,5,FALSE)=0,VLOOKUP($A204,Min_pix_val_per_plot!$AJ$3:$AO$325,6,FALSE)=0),0,IF(VLOOKUP($A204,Min_pix_val_per_plot!$AJ$3:$AO$325,2,FALSE)&lt;1200,0,1)))</f>
        <v>1</v>
      </c>
      <c r="AN204" s="43">
        <f>IF(AM204=1,($R204-Image_corners!P$3)/Image_corners!P$2,-99)</f>
        <v>2985.047425806406</v>
      </c>
      <c r="AO204" s="43">
        <f>IF(AM204=1,($S204-Image_corners!P$4)/Image_corners!P$2,-99)</f>
        <v>-1468.6316123120487</v>
      </c>
      <c r="AP204" s="43">
        <f>IF(ISNA(VLOOKUP($A204,Min_pix_val_per_plot!$AQ$3:$AV$386,4,FALSE)),0,IF(OR(VLOOKUP($A204,Min_pix_val_per_plot!$AQ$3:$AV$386,4,FALSE)=0,VLOOKUP($A204,Min_pix_val_per_plot!$AQ$3:$AV$386,5,FALSE)=0,VLOOKUP($A204,Min_pix_val_per_plot!$AQ$3:$AV$386,6,FALSE)=0),0,IF(VLOOKUP($A204,Min_pix_val_per_plot!$AQ$3:$AV$386,2,FALSE)&lt;1200,0,1)))</f>
        <v>1</v>
      </c>
      <c r="AQ204" s="43">
        <f>IF(AP204=1,($R204-Image_corners!S$3)/Image_corners!S$2,-99)</f>
        <v>2985.047425806406</v>
      </c>
      <c r="AR204" s="43">
        <f>IF(AP204=1,($S204-Image_corners!S$4)/Image_corners!S$2,-99)</f>
        <v>-3094.6316123120487</v>
      </c>
      <c r="AS204" s="43">
        <f>IF(ISNA(VLOOKUP($A204,Min_pix_val_per_plot!$AX$3:$BC$331,4,FALSE)),0,IF(OR(VLOOKUP($A204,Min_pix_val_per_plot!$AX$3:$BC$331,4,FALSE)=0,VLOOKUP($A204,Min_pix_val_per_plot!$AX$3:$BC$331,5,FALSE)=0,VLOOKUP($A204,Min_pix_val_per_plot!$AX$3:$BC$331,6,FALSE)=0),0,IF(VLOOKUP($A204,Min_pix_val_per_plot!$AX$3:$BC$331,2,FALSE)&lt;1200,0,1)))</f>
        <v>0</v>
      </c>
      <c r="AT204" s="43">
        <f>IF(AS204=1,($R204-Image_corners!V$3)/Image_corners!V$2,-99)</f>
        <v>-99</v>
      </c>
      <c r="AU204" s="43">
        <f>IF(AS204=1,($S204-Image_corners!V$4)/Image_corners!V$2,-99)</f>
        <v>-99</v>
      </c>
      <c r="AV204" s="43">
        <f>IF(ISNA(VLOOKUP($A204,Min_pix_val_per_plot!$BE$3:$BJ$296,4,FALSE)),0,IF(OR(VLOOKUP($A204,Min_pix_val_per_plot!$BE$3:$BJ$296,4,FALSE)=0,VLOOKUP($A204,Min_pix_val_per_plot!$BE$3:$BJ$296,5,FALSE)=0,VLOOKUP($A204,Min_pix_val_per_plot!$BE$3:$BJ$296,6,FALSE)=0),0,IF(VLOOKUP($A204,Min_pix_val_per_plot!$BE$3:$BJ$296,2,FALSE)&lt;1200,0,1)))</f>
        <v>0</v>
      </c>
      <c r="AW204" s="43">
        <f>IF(AV204=1,($R204-Image_corners!Y$3)/Image_corners!Y$2,-99)</f>
        <v>-99</v>
      </c>
      <c r="AX204" s="43">
        <f>IF(AV204=1,($S204-Image_corners!Y$4)/Image_corners!Y$2,-99)</f>
        <v>-99</v>
      </c>
      <c r="AY204" s="43">
        <f>IF(ISNA(VLOOKUP($A204,Min_pix_val_per_plot!$BL$3:$BQ$59,4,FALSE)),0,IF(OR(VLOOKUP($A204,Min_pix_val_per_plot!$BL$3:$BQ$59,4,FALSE)=0,VLOOKUP($A204,Min_pix_val_per_plot!$BL$3:$BQ$59,5,FALSE)=0,VLOOKUP($A204,Min_pix_val_per_plot!$BL$3:$BQ$59,6,FALSE)=0),0,IF(VLOOKUP($A204,Min_pix_val_per_plot!$BL$3:$BQ$59,2,FALSE)&lt;1200,0,1)))</f>
        <v>0</v>
      </c>
      <c r="AZ204" s="43">
        <f>IF(AY204=1,($R204-Image_corners!AB$3)/Image_corners!AB$2,-99)</f>
        <v>-99</v>
      </c>
      <c r="BA204" s="43">
        <f>IF(AY204=1,($S204-Image_corners!AB$4)/Image_corners!AB$2,-99)</f>
        <v>-99</v>
      </c>
      <c r="BB204" s="43">
        <f>IF(ISNA(VLOOKUP($A204,Min_pix_val_per_plot!$BS$3:$BX$82,4,FALSE)),0,IF(OR(VLOOKUP($A204,Min_pix_val_per_plot!$BS$3:$BX$82,4,FALSE)=0,VLOOKUP($A204,Min_pix_val_per_plot!$BS$3:$BX$82,5,FALSE)=0,VLOOKUP($A204,Min_pix_val_per_plot!$BS$3:$BX$82,6,FALSE)=0),0,IF(VLOOKUP($A204,Min_pix_val_per_plot!$BS$3:$BX$82,2,FALSE)&lt;1200,0,1)))</f>
        <v>0</v>
      </c>
      <c r="BC204" s="43">
        <f>IF(BB204=1,($R204-Image_corners!AE$3)/Image_corners!AE$2,-99)</f>
        <v>-99</v>
      </c>
      <c r="BD204" s="43">
        <f>IF(BB204=1,($S204-Image_corners!AE$4)/Image_corners!AE$2,-99)</f>
        <v>-99</v>
      </c>
      <c r="BE204" s="43">
        <f>IF(ISNA(VLOOKUP($A204,Min_pix_val_per_plot!$BZ$3:$CE$66,4,FALSE)),0,IF(OR(VLOOKUP($A204,Min_pix_val_per_plot!$BZ$3:$CE$66,4,FALSE)=0,VLOOKUP($A204,Min_pix_val_per_plot!$BZ$3:$CE$66,5,FALSE)=0,VLOOKUP($A204,Min_pix_val_per_plot!$BZ$3:$CE$66,6,FALSE)=0),0,IF(VLOOKUP($A204,Min_pix_val_per_plot!$BZ$3:$CE$66,2,FALSE)&lt;1200,0,1)))</f>
        <v>0</v>
      </c>
      <c r="BF204" s="43">
        <f>IF(BE204=1,($R204-Image_corners!AH$3)/Image_corners!AH$2,-99)</f>
        <v>-99</v>
      </c>
      <c r="BG204" s="43">
        <f>IF(BE204=1,($S204-Image_corners!AH$4)/Image_corners!AH$2,-99)</f>
        <v>-99</v>
      </c>
    </row>
    <row r="205" spans="1:59">
      <c r="A205" s="36">
        <v>201</v>
      </c>
      <c r="B205" s="36">
        <v>2515530.2859999998</v>
      </c>
      <c r="C205" s="36">
        <v>6860565.9900000002</v>
      </c>
      <c r="D205" s="36">
        <v>195.11869290000001</v>
      </c>
      <c r="E205" s="36">
        <v>3</v>
      </c>
      <c r="F205" s="36">
        <v>0</v>
      </c>
      <c r="G205" s="36">
        <v>2</v>
      </c>
      <c r="H205" s="39">
        <v>427</v>
      </c>
      <c r="I205" s="39">
        <v>0.10772833723653399</v>
      </c>
      <c r="J205" s="39">
        <v>20.285997314453098</v>
      </c>
      <c r="K205" s="39">
        <v>12.7174085369761</v>
      </c>
      <c r="L205" s="39">
        <v>17.826005859375002</v>
      </c>
      <c r="M205" s="39">
        <v>1067</v>
      </c>
      <c r="N205" s="39">
        <v>0.177132146204311</v>
      </c>
      <c r="O205" s="39">
        <v>19.643999023437502</v>
      </c>
      <c r="P205" s="39">
        <v>11.459730932283501</v>
      </c>
      <c r="Q205" s="39">
        <v>16.827756042480502</v>
      </c>
      <c r="R205" s="41">
        <f t="shared" si="18"/>
        <v>357478.99243300507</v>
      </c>
      <c r="S205" s="41">
        <f t="shared" si="19"/>
        <v>6860617.4585837498</v>
      </c>
      <c r="T205" s="41">
        <f t="shared" si="20"/>
        <v>0.99824981689449999</v>
      </c>
      <c r="U205" s="41">
        <f t="shared" si="21"/>
        <v>-6.9403808967777009E-2</v>
      </c>
      <c r="V205" s="41">
        <f t="shared" si="22"/>
        <v>1</v>
      </c>
      <c r="W205" s="41">
        <f t="shared" si="23"/>
        <v>1</v>
      </c>
      <c r="X205" s="43">
        <f>IF(ISNA(VLOOKUP($A205,Min_pix_val_per_plot!$A$3:$F$241,4,FALSE)),0,IF(OR(VLOOKUP($A205,Min_pix_val_per_plot!$A$3:$F$241,4,FALSE)=0,VLOOKUP($A205,Min_pix_val_per_plot!$A$3:$F$241,5,FALSE)=0,VLOOKUP($A205,Min_pix_val_per_plot!$A$3:$F$241,6,FALSE)=0),0,IF(VLOOKUP($A205,Min_pix_val_per_plot!$A$3:$F$241,2,FALSE)&lt;1200,0,1)))</f>
        <v>0</v>
      </c>
      <c r="Y205" s="43">
        <f>IF(X205=1,($R205-Image_corners!A$3)/Image_corners!A$2,-99)</f>
        <v>-99</v>
      </c>
      <c r="Z205" s="43">
        <f>IF(X205=1,($S205-Image_corners!A$4)/Image_corners!A$2,-99)</f>
        <v>-99</v>
      </c>
      <c r="AA205" s="43">
        <f>IF(ISNA(VLOOKUP($A205,Min_pix_val_per_plot!$H$3:$M$299,4,FALSE)),0,IF(OR(VLOOKUP($A205,Min_pix_val_per_plot!$H$3:$M$299,4,FALSE)=0,VLOOKUP($A205,Min_pix_val_per_plot!$H$3:$M$299,5,FALSE)=0,VLOOKUP($A205,Min_pix_val_per_plot!$H$3:$M$299,6,FALSE)=0),0,IF(VLOOKUP($A205,Min_pix_val_per_plot!$H$3:$M$299,2,FALSE)&lt;1200,0,1)))</f>
        <v>0</v>
      </c>
      <c r="AB205" s="43">
        <f>IF(AA205=1,($R205-Image_corners!D$3)/Image_corners!D$2,-99)</f>
        <v>-99</v>
      </c>
      <c r="AC205" s="43">
        <f>IF(AA205=1,($S205-Image_corners!D$4)/Image_corners!D$2,-99)</f>
        <v>-99</v>
      </c>
      <c r="AD205" s="43">
        <f>IF(ISNA(VLOOKUP($A205,Min_pix_val_per_plot!$O$3:$T$327,4,FALSE)),0,IF(OR(VLOOKUP($A205,Min_pix_val_per_plot!$O$3:$T$327,4,FALSE)=0,VLOOKUP($A205,Min_pix_val_per_plot!$O$3:$T$327,5,FALSE)=0,VLOOKUP($A205,Min_pix_val_per_plot!$O$3:$T$327,6,FALSE)=0),0,IF(VLOOKUP($A205,Min_pix_val_per_plot!$O$3:$T$327,2,FALSE)&lt;1200,0,1)))</f>
        <v>0</v>
      </c>
      <c r="AE205" s="43">
        <f>IF(AD205=1,($R205-Image_corners!G$3)/Image_corners!G$2,-99)</f>
        <v>-99</v>
      </c>
      <c r="AF205" s="43">
        <f>IF(AD205=1,($S205-Image_corners!G$4)/Image_corners!G$2,-99)</f>
        <v>-99</v>
      </c>
      <c r="AG205" s="43">
        <f>IF(ISNA(VLOOKUP($A205,Min_pix_val_per_plot!$V$3:$AA$335,4,FALSE)),0,IF(OR(VLOOKUP($A205,Min_pix_val_per_plot!$V$3:$AA$335,4,FALSE)=0,VLOOKUP($A205,Min_pix_val_per_plot!$V$3:$AA$335,5,FALSE)=0,VLOOKUP($A205,Min_pix_val_per_plot!$V$3:$AA$335,6,FALSE)=0),0,IF(VLOOKUP($A205,Min_pix_val_per_plot!$V$3:$AA$335,2,FALSE)&lt;1200,0,1)))</f>
        <v>0</v>
      </c>
      <c r="AH205" s="43">
        <f>IF(AG205=1,($R205-Image_corners!J$3)/Image_corners!J$2,-99)</f>
        <v>-99</v>
      </c>
      <c r="AI205" s="43">
        <f>IF(AG205=1,($S205-Image_corners!J$4)/Image_corners!J$2,-99)</f>
        <v>-99</v>
      </c>
      <c r="AJ205" s="43">
        <f>IF(ISNA(VLOOKUP($A205,Min_pix_val_per_plot!$AC$3:$AH$345,4,FALSE)),0,IF(OR(VLOOKUP($A205,Min_pix_val_per_plot!$AC$3:$AH$345,4,FALSE)=0,VLOOKUP($A205,Min_pix_val_per_plot!$AC$3:$AH$345,5,FALSE)=0,VLOOKUP($A205,Min_pix_val_per_plot!$AC$3:$AH$345,6,FALSE)=0),0,IF(VLOOKUP($A205,Min_pix_val_per_plot!$AC$3:$AH$345,2,FALSE)&lt;1200,0,1)))</f>
        <v>0</v>
      </c>
      <c r="AK205" s="43">
        <f>IF(AJ205=1,($R205-Image_corners!M$3)/Image_corners!M$2,-99)</f>
        <v>-99</v>
      </c>
      <c r="AL205" s="43">
        <f>IF(AJ205=1,($S205-Image_corners!M$4)/Image_corners!M$2,-99)</f>
        <v>-99</v>
      </c>
      <c r="AM205" s="43">
        <f>IF(ISNA(VLOOKUP($A205,Min_pix_val_per_plot!$AJ$3:$AO$325,4,FALSE)),0,IF(OR(VLOOKUP($A205,Min_pix_val_per_plot!$AJ$3:$AO$325,4,FALSE)=0,VLOOKUP($A205,Min_pix_val_per_plot!$AJ$3:$AO$325,5,FALSE)=0,VLOOKUP($A205,Min_pix_val_per_plot!$AJ$3:$AO$325,6,FALSE)=0),0,IF(VLOOKUP($A205,Min_pix_val_per_plot!$AJ$3:$AO$325,2,FALSE)&lt;1200,0,1)))</f>
        <v>1</v>
      </c>
      <c r="AN205" s="43">
        <f>IF(AM205=1,($R205-Image_corners!P$3)/Image_corners!P$2,-99)</f>
        <v>2948.4848660101416</v>
      </c>
      <c r="AO205" s="43">
        <f>IF(AM205=1,($S205-Image_corners!P$4)/Image_corners!P$2,-99)</f>
        <v>-1197.5828325003386</v>
      </c>
      <c r="AP205" s="43">
        <f>IF(ISNA(VLOOKUP($A205,Min_pix_val_per_plot!$AQ$3:$AV$386,4,FALSE)),0,IF(OR(VLOOKUP($A205,Min_pix_val_per_plot!$AQ$3:$AV$386,4,FALSE)=0,VLOOKUP($A205,Min_pix_val_per_plot!$AQ$3:$AV$386,5,FALSE)=0,VLOOKUP($A205,Min_pix_val_per_plot!$AQ$3:$AV$386,6,FALSE)=0),0,IF(VLOOKUP($A205,Min_pix_val_per_plot!$AQ$3:$AV$386,2,FALSE)&lt;1200,0,1)))</f>
        <v>1</v>
      </c>
      <c r="AQ205" s="43">
        <f>IF(AP205=1,($R205-Image_corners!S$3)/Image_corners!S$2,-99)</f>
        <v>2948.4848660101416</v>
      </c>
      <c r="AR205" s="43">
        <f>IF(AP205=1,($S205-Image_corners!S$4)/Image_corners!S$2,-99)</f>
        <v>-2823.5828325003386</v>
      </c>
      <c r="AS205" s="43">
        <f>IF(ISNA(VLOOKUP($A205,Min_pix_val_per_plot!$AX$3:$BC$331,4,FALSE)),0,IF(OR(VLOOKUP($A205,Min_pix_val_per_plot!$AX$3:$BC$331,4,FALSE)=0,VLOOKUP($A205,Min_pix_val_per_plot!$AX$3:$BC$331,5,FALSE)=0,VLOOKUP($A205,Min_pix_val_per_plot!$AX$3:$BC$331,6,FALSE)=0),0,IF(VLOOKUP($A205,Min_pix_val_per_plot!$AX$3:$BC$331,2,FALSE)&lt;1200,0,1)))</f>
        <v>0</v>
      </c>
      <c r="AT205" s="43">
        <f>IF(AS205=1,($R205-Image_corners!V$3)/Image_corners!V$2,-99)</f>
        <v>-99</v>
      </c>
      <c r="AU205" s="43">
        <f>IF(AS205=1,($S205-Image_corners!V$4)/Image_corners!V$2,-99)</f>
        <v>-99</v>
      </c>
      <c r="AV205" s="43">
        <f>IF(ISNA(VLOOKUP($A205,Min_pix_val_per_plot!$BE$3:$BJ$296,4,FALSE)),0,IF(OR(VLOOKUP($A205,Min_pix_val_per_plot!$BE$3:$BJ$296,4,FALSE)=0,VLOOKUP($A205,Min_pix_val_per_plot!$BE$3:$BJ$296,5,FALSE)=0,VLOOKUP($A205,Min_pix_val_per_plot!$BE$3:$BJ$296,6,FALSE)=0),0,IF(VLOOKUP($A205,Min_pix_val_per_plot!$BE$3:$BJ$296,2,FALSE)&lt;1200,0,1)))</f>
        <v>0</v>
      </c>
      <c r="AW205" s="43">
        <f>IF(AV205=1,($R205-Image_corners!Y$3)/Image_corners!Y$2,-99)</f>
        <v>-99</v>
      </c>
      <c r="AX205" s="43">
        <f>IF(AV205=1,($S205-Image_corners!Y$4)/Image_corners!Y$2,-99)</f>
        <v>-99</v>
      </c>
      <c r="AY205" s="43">
        <f>IF(ISNA(VLOOKUP($A205,Min_pix_val_per_plot!$BL$3:$BQ$59,4,FALSE)),0,IF(OR(VLOOKUP($A205,Min_pix_val_per_plot!$BL$3:$BQ$59,4,FALSE)=0,VLOOKUP($A205,Min_pix_val_per_plot!$BL$3:$BQ$59,5,FALSE)=0,VLOOKUP($A205,Min_pix_val_per_plot!$BL$3:$BQ$59,6,FALSE)=0),0,IF(VLOOKUP($A205,Min_pix_val_per_plot!$BL$3:$BQ$59,2,FALSE)&lt;1200,0,1)))</f>
        <v>0</v>
      </c>
      <c r="AZ205" s="43">
        <f>IF(AY205=1,($R205-Image_corners!AB$3)/Image_corners!AB$2,-99)</f>
        <v>-99</v>
      </c>
      <c r="BA205" s="43">
        <f>IF(AY205=1,($S205-Image_corners!AB$4)/Image_corners!AB$2,-99)</f>
        <v>-99</v>
      </c>
      <c r="BB205" s="43">
        <f>IF(ISNA(VLOOKUP($A205,Min_pix_val_per_plot!$BS$3:$BX$82,4,FALSE)),0,IF(OR(VLOOKUP($A205,Min_pix_val_per_plot!$BS$3:$BX$82,4,FALSE)=0,VLOOKUP($A205,Min_pix_val_per_plot!$BS$3:$BX$82,5,FALSE)=0,VLOOKUP($A205,Min_pix_val_per_plot!$BS$3:$BX$82,6,FALSE)=0),0,IF(VLOOKUP($A205,Min_pix_val_per_plot!$BS$3:$BX$82,2,FALSE)&lt;1200,0,1)))</f>
        <v>0</v>
      </c>
      <c r="BC205" s="43">
        <f>IF(BB205=1,($R205-Image_corners!AE$3)/Image_corners!AE$2,-99)</f>
        <v>-99</v>
      </c>
      <c r="BD205" s="43">
        <f>IF(BB205=1,($S205-Image_corners!AE$4)/Image_corners!AE$2,-99)</f>
        <v>-99</v>
      </c>
      <c r="BE205" s="43">
        <f>IF(ISNA(VLOOKUP($A205,Min_pix_val_per_plot!$BZ$3:$CE$66,4,FALSE)),0,IF(OR(VLOOKUP($A205,Min_pix_val_per_plot!$BZ$3:$CE$66,4,FALSE)=0,VLOOKUP($A205,Min_pix_val_per_plot!$BZ$3:$CE$66,5,FALSE)=0,VLOOKUP($A205,Min_pix_val_per_plot!$BZ$3:$CE$66,6,FALSE)=0),0,IF(VLOOKUP($A205,Min_pix_val_per_plot!$BZ$3:$CE$66,2,FALSE)&lt;1200,0,1)))</f>
        <v>0</v>
      </c>
      <c r="BF205" s="43">
        <f>IF(BE205=1,($R205-Image_corners!AH$3)/Image_corners!AH$2,-99)</f>
        <v>-99</v>
      </c>
      <c r="BG205" s="43">
        <f>IF(BE205=1,($S205-Image_corners!AH$4)/Image_corners!AH$2,-99)</f>
        <v>-99</v>
      </c>
    </row>
    <row r="206" spans="1:59">
      <c r="A206" s="36">
        <v>202</v>
      </c>
      <c r="B206" s="36">
        <v>2515589.52</v>
      </c>
      <c r="C206" s="36">
        <v>6860613.4550000001</v>
      </c>
      <c r="D206" s="36">
        <v>203.50674910000001</v>
      </c>
      <c r="E206" s="36">
        <v>2</v>
      </c>
      <c r="F206" s="36">
        <v>0</v>
      </c>
      <c r="G206" s="36">
        <v>2</v>
      </c>
      <c r="H206" s="39">
        <v>439</v>
      </c>
      <c r="I206" s="39">
        <v>0.31207289293849699</v>
      </c>
      <c r="J206" s="39">
        <v>27.6550006103516</v>
      </c>
      <c r="K206" s="39">
        <v>16.4541394184441</v>
      </c>
      <c r="L206" s="39">
        <v>24.767863769531299</v>
      </c>
      <c r="M206" s="39">
        <v>1033</v>
      </c>
      <c r="N206" s="39">
        <v>0.370764762826718</v>
      </c>
      <c r="O206" s="39">
        <v>27.263994140625002</v>
      </c>
      <c r="P206" s="39">
        <v>15.769798067533101</v>
      </c>
      <c r="Q206" s="39">
        <v>24.181801147461002</v>
      </c>
      <c r="R206" s="41">
        <f t="shared" si="18"/>
        <v>357540.34359057323</v>
      </c>
      <c r="S206" s="41">
        <f t="shared" si="19"/>
        <v>6860662.1324736988</v>
      </c>
      <c r="T206" s="41">
        <f t="shared" si="20"/>
        <v>0.58606262207029758</v>
      </c>
      <c r="U206" s="41">
        <f t="shared" si="21"/>
        <v>-5.8691869888221004E-2</v>
      </c>
      <c r="V206" s="41">
        <f t="shared" si="22"/>
        <v>1</v>
      </c>
      <c r="W206" s="41">
        <f t="shared" si="23"/>
        <v>1</v>
      </c>
      <c r="X206" s="43">
        <f>IF(ISNA(VLOOKUP($A206,Min_pix_val_per_plot!$A$3:$F$241,4,FALSE)),0,IF(OR(VLOOKUP($A206,Min_pix_val_per_plot!$A$3:$F$241,4,FALSE)=0,VLOOKUP($A206,Min_pix_val_per_plot!$A$3:$F$241,5,FALSE)=0,VLOOKUP($A206,Min_pix_val_per_plot!$A$3:$F$241,6,FALSE)=0),0,IF(VLOOKUP($A206,Min_pix_val_per_plot!$A$3:$F$241,2,FALSE)&lt;1200,0,1)))</f>
        <v>0</v>
      </c>
      <c r="Y206" s="43">
        <f>IF(X206=1,($R206-Image_corners!A$3)/Image_corners!A$2,-99)</f>
        <v>-99</v>
      </c>
      <c r="Z206" s="43">
        <f>IF(X206=1,($S206-Image_corners!A$4)/Image_corners!A$2,-99)</f>
        <v>-99</v>
      </c>
      <c r="AA206" s="43">
        <f>IF(ISNA(VLOOKUP($A206,Min_pix_val_per_plot!$H$3:$M$299,4,FALSE)),0,IF(OR(VLOOKUP($A206,Min_pix_val_per_plot!$H$3:$M$299,4,FALSE)=0,VLOOKUP($A206,Min_pix_val_per_plot!$H$3:$M$299,5,FALSE)=0,VLOOKUP($A206,Min_pix_val_per_plot!$H$3:$M$299,6,FALSE)=0),0,IF(VLOOKUP($A206,Min_pix_val_per_plot!$H$3:$M$299,2,FALSE)&lt;1200,0,1)))</f>
        <v>0</v>
      </c>
      <c r="AB206" s="43">
        <f>IF(AA206=1,($R206-Image_corners!D$3)/Image_corners!D$2,-99)</f>
        <v>-99</v>
      </c>
      <c r="AC206" s="43">
        <f>IF(AA206=1,($S206-Image_corners!D$4)/Image_corners!D$2,-99)</f>
        <v>-99</v>
      </c>
      <c r="AD206" s="43">
        <f>IF(ISNA(VLOOKUP($A206,Min_pix_val_per_plot!$O$3:$T$327,4,FALSE)),0,IF(OR(VLOOKUP($A206,Min_pix_val_per_plot!$O$3:$T$327,4,FALSE)=0,VLOOKUP($A206,Min_pix_val_per_plot!$O$3:$T$327,5,FALSE)=0,VLOOKUP($A206,Min_pix_val_per_plot!$O$3:$T$327,6,FALSE)=0),0,IF(VLOOKUP($A206,Min_pix_val_per_plot!$O$3:$T$327,2,FALSE)&lt;1200,0,1)))</f>
        <v>0</v>
      </c>
      <c r="AE206" s="43">
        <f>IF(AD206=1,($R206-Image_corners!G$3)/Image_corners!G$2,-99)</f>
        <v>-99</v>
      </c>
      <c r="AF206" s="43">
        <f>IF(AD206=1,($S206-Image_corners!G$4)/Image_corners!G$2,-99)</f>
        <v>-99</v>
      </c>
      <c r="AG206" s="43">
        <f>IF(ISNA(VLOOKUP($A206,Min_pix_val_per_plot!$V$3:$AA$335,4,FALSE)),0,IF(OR(VLOOKUP($A206,Min_pix_val_per_plot!$V$3:$AA$335,4,FALSE)=0,VLOOKUP($A206,Min_pix_val_per_plot!$V$3:$AA$335,5,FALSE)=0,VLOOKUP($A206,Min_pix_val_per_plot!$V$3:$AA$335,6,FALSE)=0),0,IF(VLOOKUP($A206,Min_pix_val_per_plot!$V$3:$AA$335,2,FALSE)&lt;1200,0,1)))</f>
        <v>0</v>
      </c>
      <c r="AH206" s="43">
        <f>IF(AG206=1,($R206-Image_corners!J$3)/Image_corners!J$2,-99)</f>
        <v>-99</v>
      </c>
      <c r="AI206" s="43">
        <f>IF(AG206=1,($S206-Image_corners!J$4)/Image_corners!J$2,-99)</f>
        <v>-99</v>
      </c>
      <c r="AJ206" s="43">
        <f>IF(ISNA(VLOOKUP($A206,Min_pix_val_per_plot!$AC$3:$AH$345,4,FALSE)),0,IF(OR(VLOOKUP($A206,Min_pix_val_per_plot!$AC$3:$AH$345,4,FALSE)=0,VLOOKUP($A206,Min_pix_val_per_plot!$AC$3:$AH$345,5,FALSE)=0,VLOOKUP($A206,Min_pix_val_per_plot!$AC$3:$AH$345,6,FALSE)=0),0,IF(VLOOKUP($A206,Min_pix_val_per_plot!$AC$3:$AH$345,2,FALSE)&lt;1200,0,1)))</f>
        <v>0</v>
      </c>
      <c r="AK206" s="43">
        <f>IF(AJ206=1,($R206-Image_corners!M$3)/Image_corners!M$2,-99)</f>
        <v>-99</v>
      </c>
      <c r="AL206" s="43">
        <f>IF(AJ206=1,($S206-Image_corners!M$4)/Image_corners!M$2,-99)</f>
        <v>-99</v>
      </c>
      <c r="AM206" s="43">
        <f>IF(ISNA(VLOOKUP($A206,Min_pix_val_per_plot!$AJ$3:$AO$325,4,FALSE)),0,IF(OR(VLOOKUP($A206,Min_pix_val_per_plot!$AJ$3:$AO$325,4,FALSE)=0,VLOOKUP($A206,Min_pix_val_per_plot!$AJ$3:$AO$325,5,FALSE)=0,VLOOKUP($A206,Min_pix_val_per_plot!$AJ$3:$AO$325,6,FALSE)=0),0,IF(VLOOKUP($A206,Min_pix_val_per_plot!$AJ$3:$AO$325,2,FALSE)&lt;1200,0,1)))</f>
        <v>1</v>
      </c>
      <c r="AN206" s="43">
        <f>IF(AM206=1,($R206-Image_corners!P$3)/Image_corners!P$2,-99)</f>
        <v>3071.1871811464662</v>
      </c>
      <c r="AO206" s="43">
        <f>IF(AM206=1,($S206-Image_corners!P$4)/Image_corners!P$2,-99)</f>
        <v>-1108.2350526023656</v>
      </c>
      <c r="AP206" s="43">
        <f>IF(ISNA(VLOOKUP($A206,Min_pix_val_per_plot!$AQ$3:$AV$386,4,FALSE)),0,IF(OR(VLOOKUP($A206,Min_pix_val_per_plot!$AQ$3:$AV$386,4,FALSE)=0,VLOOKUP($A206,Min_pix_val_per_plot!$AQ$3:$AV$386,5,FALSE)=0,VLOOKUP($A206,Min_pix_val_per_plot!$AQ$3:$AV$386,6,FALSE)=0),0,IF(VLOOKUP($A206,Min_pix_val_per_plot!$AQ$3:$AV$386,2,FALSE)&lt;1200,0,1)))</f>
        <v>1</v>
      </c>
      <c r="AQ206" s="43">
        <f>IF(AP206=1,($R206-Image_corners!S$3)/Image_corners!S$2,-99)</f>
        <v>3071.1871811464662</v>
      </c>
      <c r="AR206" s="43">
        <f>IF(AP206=1,($S206-Image_corners!S$4)/Image_corners!S$2,-99)</f>
        <v>-2734.2350526023656</v>
      </c>
      <c r="AS206" s="43">
        <f>IF(ISNA(VLOOKUP($A206,Min_pix_val_per_plot!$AX$3:$BC$331,4,FALSE)),0,IF(OR(VLOOKUP($A206,Min_pix_val_per_plot!$AX$3:$BC$331,4,FALSE)=0,VLOOKUP($A206,Min_pix_val_per_plot!$AX$3:$BC$331,5,FALSE)=0,VLOOKUP($A206,Min_pix_val_per_plot!$AX$3:$BC$331,6,FALSE)=0),0,IF(VLOOKUP($A206,Min_pix_val_per_plot!$AX$3:$BC$331,2,FALSE)&lt;1200,0,1)))</f>
        <v>1</v>
      </c>
      <c r="AT206" s="43">
        <f>IF(AS206=1,($R206-Image_corners!V$3)/Image_corners!V$2,-99)</f>
        <v>3071.1871811464662</v>
      </c>
      <c r="AU206" s="43">
        <f>IF(AS206=1,($S206-Image_corners!V$4)/Image_corners!V$2,-99)</f>
        <v>-3124.2350526023656</v>
      </c>
      <c r="AV206" s="43">
        <f>IF(ISNA(VLOOKUP($A206,Min_pix_val_per_plot!$BE$3:$BJ$296,4,FALSE)),0,IF(OR(VLOOKUP($A206,Min_pix_val_per_plot!$BE$3:$BJ$296,4,FALSE)=0,VLOOKUP($A206,Min_pix_val_per_plot!$BE$3:$BJ$296,5,FALSE)=0,VLOOKUP($A206,Min_pix_val_per_plot!$BE$3:$BJ$296,6,FALSE)=0),0,IF(VLOOKUP($A206,Min_pix_val_per_plot!$BE$3:$BJ$296,2,FALSE)&lt;1200,0,1)))</f>
        <v>0</v>
      </c>
      <c r="AW206" s="43">
        <f>IF(AV206=1,($R206-Image_corners!Y$3)/Image_corners!Y$2,-99)</f>
        <v>-99</v>
      </c>
      <c r="AX206" s="43">
        <f>IF(AV206=1,($S206-Image_corners!Y$4)/Image_corners!Y$2,-99)</f>
        <v>-99</v>
      </c>
      <c r="AY206" s="43">
        <f>IF(ISNA(VLOOKUP($A206,Min_pix_val_per_plot!$BL$3:$BQ$59,4,FALSE)),0,IF(OR(VLOOKUP($A206,Min_pix_val_per_plot!$BL$3:$BQ$59,4,FALSE)=0,VLOOKUP($A206,Min_pix_val_per_plot!$BL$3:$BQ$59,5,FALSE)=0,VLOOKUP($A206,Min_pix_val_per_plot!$BL$3:$BQ$59,6,FALSE)=0),0,IF(VLOOKUP($A206,Min_pix_val_per_plot!$BL$3:$BQ$59,2,FALSE)&lt;1200,0,1)))</f>
        <v>0</v>
      </c>
      <c r="AZ206" s="43">
        <f>IF(AY206=1,($R206-Image_corners!AB$3)/Image_corners!AB$2,-99)</f>
        <v>-99</v>
      </c>
      <c r="BA206" s="43">
        <f>IF(AY206=1,($S206-Image_corners!AB$4)/Image_corners!AB$2,-99)</f>
        <v>-99</v>
      </c>
      <c r="BB206" s="43">
        <f>IF(ISNA(VLOOKUP($A206,Min_pix_val_per_plot!$BS$3:$BX$82,4,FALSE)),0,IF(OR(VLOOKUP($A206,Min_pix_val_per_plot!$BS$3:$BX$82,4,FALSE)=0,VLOOKUP($A206,Min_pix_val_per_plot!$BS$3:$BX$82,5,FALSE)=0,VLOOKUP($A206,Min_pix_val_per_plot!$BS$3:$BX$82,6,FALSE)=0),0,IF(VLOOKUP($A206,Min_pix_val_per_plot!$BS$3:$BX$82,2,FALSE)&lt;1200,0,1)))</f>
        <v>0</v>
      </c>
      <c r="BC206" s="43">
        <f>IF(BB206=1,($R206-Image_corners!AE$3)/Image_corners!AE$2,-99)</f>
        <v>-99</v>
      </c>
      <c r="BD206" s="43">
        <f>IF(BB206=1,($S206-Image_corners!AE$4)/Image_corners!AE$2,-99)</f>
        <v>-99</v>
      </c>
      <c r="BE206" s="43">
        <f>IF(ISNA(VLOOKUP($A206,Min_pix_val_per_plot!$BZ$3:$CE$66,4,FALSE)),0,IF(OR(VLOOKUP($A206,Min_pix_val_per_plot!$BZ$3:$CE$66,4,FALSE)=0,VLOOKUP($A206,Min_pix_val_per_plot!$BZ$3:$CE$66,5,FALSE)=0,VLOOKUP($A206,Min_pix_val_per_plot!$BZ$3:$CE$66,6,FALSE)=0),0,IF(VLOOKUP($A206,Min_pix_val_per_plot!$BZ$3:$CE$66,2,FALSE)&lt;1200,0,1)))</f>
        <v>0</v>
      </c>
      <c r="BF206" s="43">
        <f>IF(BE206=1,($R206-Image_corners!AH$3)/Image_corners!AH$2,-99)</f>
        <v>-99</v>
      </c>
      <c r="BG206" s="43">
        <f>IF(BE206=1,($S206-Image_corners!AH$4)/Image_corners!AH$2,-99)</f>
        <v>-99</v>
      </c>
    </row>
    <row r="207" spans="1:59">
      <c r="A207" s="36">
        <v>203</v>
      </c>
      <c r="B207" s="36">
        <v>2515528.2480000001</v>
      </c>
      <c r="C207" s="36">
        <v>6860738.0120000001</v>
      </c>
      <c r="D207" s="36">
        <v>199.45924020000001</v>
      </c>
      <c r="E207" s="36">
        <v>2</v>
      </c>
      <c r="F207" s="36">
        <v>0</v>
      </c>
      <c r="G207" s="36">
        <v>2</v>
      </c>
      <c r="H207" s="39">
        <v>422</v>
      </c>
      <c r="I207" s="39">
        <v>0.31753554502369702</v>
      </c>
      <c r="J207" s="39">
        <v>17.3410052490235</v>
      </c>
      <c r="K207" s="39">
        <v>11.111396077474</v>
      </c>
      <c r="L207" s="39">
        <v>15.9400454711914</v>
      </c>
      <c r="M207" s="39">
        <v>989</v>
      </c>
      <c r="N207" s="39">
        <v>0.42568250758341802</v>
      </c>
      <c r="O207" s="39">
        <v>17.054002685546902</v>
      </c>
      <c r="P207" s="39">
        <v>10.4924268093915</v>
      </c>
      <c r="Q207" s="39">
        <v>15.0531596374512</v>
      </c>
      <c r="R207" s="41">
        <f t="shared" si="18"/>
        <v>357484.89183805848</v>
      </c>
      <c r="S207" s="41">
        <f t="shared" si="19"/>
        <v>6860789.3638878111</v>
      </c>
      <c r="T207" s="41">
        <f t="shared" si="20"/>
        <v>0.88688583374019991</v>
      </c>
      <c r="U207" s="41">
        <f t="shared" si="21"/>
        <v>-0.108146962559721</v>
      </c>
      <c r="V207" s="41">
        <f t="shared" si="22"/>
        <v>1</v>
      </c>
      <c r="W207" s="41">
        <f t="shared" si="23"/>
        <v>1</v>
      </c>
      <c r="X207" s="43">
        <f>IF(ISNA(VLOOKUP($A207,Min_pix_val_per_plot!$A$3:$F$241,4,FALSE)),0,IF(OR(VLOOKUP($A207,Min_pix_val_per_plot!$A$3:$F$241,4,FALSE)=0,VLOOKUP($A207,Min_pix_val_per_plot!$A$3:$F$241,5,FALSE)=0,VLOOKUP($A207,Min_pix_val_per_plot!$A$3:$F$241,6,FALSE)=0),0,IF(VLOOKUP($A207,Min_pix_val_per_plot!$A$3:$F$241,2,FALSE)&lt;1200,0,1)))</f>
        <v>0</v>
      </c>
      <c r="Y207" s="43">
        <f>IF(X207=1,($R207-Image_corners!A$3)/Image_corners!A$2,-99)</f>
        <v>-99</v>
      </c>
      <c r="Z207" s="43">
        <f>IF(X207=1,($S207-Image_corners!A$4)/Image_corners!A$2,-99)</f>
        <v>-99</v>
      </c>
      <c r="AA207" s="43">
        <f>IF(ISNA(VLOOKUP($A207,Min_pix_val_per_plot!$H$3:$M$299,4,FALSE)),0,IF(OR(VLOOKUP($A207,Min_pix_val_per_plot!$H$3:$M$299,4,FALSE)=0,VLOOKUP($A207,Min_pix_val_per_plot!$H$3:$M$299,5,FALSE)=0,VLOOKUP($A207,Min_pix_val_per_plot!$H$3:$M$299,6,FALSE)=0),0,IF(VLOOKUP($A207,Min_pix_val_per_plot!$H$3:$M$299,2,FALSE)&lt;1200,0,1)))</f>
        <v>0</v>
      </c>
      <c r="AB207" s="43">
        <f>IF(AA207=1,($R207-Image_corners!D$3)/Image_corners!D$2,-99)</f>
        <v>-99</v>
      </c>
      <c r="AC207" s="43">
        <f>IF(AA207=1,($S207-Image_corners!D$4)/Image_corners!D$2,-99)</f>
        <v>-99</v>
      </c>
      <c r="AD207" s="43">
        <f>IF(ISNA(VLOOKUP($A207,Min_pix_val_per_plot!$O$3:$T$327,4,FALSE)),0,IF(OR(VLOOKUP($A207,Min_pix_val_per_plot!$O$3:$T$327,4,FALSE)=0,VLOOKUP($A207,Min_pix_val_per_plot!$O$3:$T$327,5,FALSE)=0,VLOOKUP($A207,Min_pix_val_per_plot!$O$3:$T$327,6,FALSE)=0),0,IF(VLOOKUP($A207,Min_pix_val_per_plot!$O$3:$T$327,2,FALSE)&lt;1200,0,1)))</f>
        <v>0</v>
      </c>
      <c r="AE207" s="43">
        <f>IF(AD207=1,($R207-Image_corners!G$3)/Image_corners!G$2,-99)</f>
        <v>-99</v>
      </c>
      <c r="AF207" s="43">
        <f>IF(AD207=1,($S207-Image_corners!G$4)/Image_corners!G$2,-99)</f>
        <v>-99</v>
      </c>
      <c r="AG207" s="43">
        <f>IF(ISNA(VLOOKUP($A207,Min_pix_val_per_plot!$V$3:$AA$335,4,FALSE)),0,IF(OR(VLOOKUP($A207,Min_pix_val_per_plot!$V$3:$AA$335,4,FALSE)=0,VLOOKUP($A207,Min_pix_val_per_plot!$V$3:$AA$335,5,FALSE)=0,VLOOKUP($A207,Min_pix_val_per_plot!$V$3:$AA$335,6,FALSE)=0),0,IF(VLOOKUP($A207,Min_pix_val_per_plot!$V$3:$AA$335,2,FALSE)&lt;1200,0,1)))</f>
        <v>0</v>
      </c>
      <c r="AH207" s="43">
        <f>IF(AG207=1,($R207-Image_corners!J$3)/Image_corners!J$2,-99)</f>
        <v>-99</v>
      </c>
      <c r="AI207" s="43">
        <f>IF(AG207=1,($S207-Image_corners!J$4)/Image_corners!J$2,-99)</f>
        <v>-99</v>
      </c>
      <c r="AJ207" s="43">
        <f>IF(ISNA(VLOOKUP($A207,Min_pix_val_per_plot!$AC$3:$AH$345,4,FALSE)),0,IF(OR(VLOOKUP($A207,Min_pix_val_per_plot!$AC$3:$AH$345,4,FALSE)=0,VLOOKUP($A207,Min_pix_val_per_plot!$AC$3:$AH$345,5,FALSE)=0,VLOOKUP($A207,Min_pix_val_per_plot!$AC$3:$AH$345,6,FALSE)=0),0,IF(VLOOKUP($A207,Min_pix_val_per_plot!$AC$3:$AH$345,2,FALSE)&lt;1200,0,1)))</f>
        <v>0</v>
      </c>
      <c r="AK207" s="43">
        <f>IF(AJ207=1,($R207-Image_corners!M$3)/Image_corners!M$2,-99)</f>
        <v>-99</v>
      </c>
      <c r="AL207" s="43">
        <f>IF(AJ207=1,($S207-Image_corners!M$4)/Image_corners!M$2,-99)</f>
        <v>-99</v>
      </c>
      <c r="AM207" s="43">
        <f>IF(ISNA(VLOOKUP($A207,Min_pix_val_per_plot!$AJ$3:$AO$325,4,FALSE)),0,IF(OR(VLOOKUP($A207,Min_pix_val_per_plot!$AJ$3:$AO$325,4,FALSE)=0,VLOOKUP($A207,Min_pix_val_per_plot!$AJ$3:$AO$325,5,FALSE)=0,VLOOKUP($A207,Min_pix_val_per_plot!$AJ$3:$AO$325,6,FALSE)=0),0,IF(VLOOKUP($A207,Min_pix_val_per_plot!$AJ$3:$AO$325,2,FALSE)&lt;1200,0,1)))</f>
        <v>1</v>
      </c>
      <c r="AN207" s="43">
        <f>IF(AM207=1,($R207-Image_corners!P$3)/Image_corners!P$2,-99)</f>
        <v>2960.2836761169601</v>
      </c>
      <c r="AO207" s="43">
        <f>IF(AM207=1,($S207-Image_corners!P$4)/Image_corners!P$2,-99)</f>
        <v>-853.77222437784076</v>
      </c>
      <c r="AP207" s="43">
        <f>IF(ISNA(VLOOKUP($A207,Min_pix_val_per_plot!$AQ$3:$AV$386,4,FALSE)),0,IF(OR(VLOOKUP($A207,Min_pix_val_per_plot!$AQ$3:$AV$386,4,FALSE)=0,VLOOKUP($A207,Min_pix_val_per_plot!$AQ$3:$AV$386,5,FALSE)=0,VLOOKUP($A207,Min_pix_val_per_plot!$AQ$3:$AV$386,6,FALSE)=0),0,IF(VLOOKUP($A207,Min_pix_val_per_plot!$AQ$3:$AV$386,2,FALSE)&lt;1200,0,1)))</f>
        <v>0</v>
      </c>
      <c r="AQ207" s="43">
        <f>IF(AP207=1,($R207-Image_corners!S$3)/Image_corners!S$2,-99)</f>
        <v>-99</v>
      </c>
      <c r="AR207" s="43">
        <f>IF(AP207=1,($S207-Image_corners!S$4)/Image_corners!S$2,-99)</f>
        <v>-99</v>
      </c>
      <c r="AS207" s="43">
        <f>IF(ISNA(VLOOKUP($A207,Min_pix_val_per_plot!$AX$3:$BC$331,4,FALSE)),0,IF(OR(VLOOKUP($A207,Min_pix_val_per_plot!$AX$3:$BC$331,4,FALSE)=0,VLOOKUP($A207,Min_pix_val_per_plot!$AX$3:$BC$331,5,FALSE)=0,VLOOKUP($A207,Min_pix_val_per_plot!$AX$3:$BC$331,6,FALSE)=0),0,IF(VLOOKUP($A207,Min_pix_val_per_plot!$AX$3:$BC$331,2,FALSE)&lt;1200,0,1)))</f>
        <v>1</v>
      </c>
      <c r="AT207" s="43">
        <f>IF(AS207=1,($R207-Image_corners!V$3)/Image_corners!V$2,-99)</f>
        <v>2960.2836761169601</v>
      </c>
      <c r="AU207" s="43">
        <f>IF(AS207=1,($S207-Image_corners!V$4)/Image_corners!V$2,-99)</f>
        <v>-2869.7722243778408</v>
      </c>
      <c r="AV207" s="43">
        <f>IF(ISNA(VLOOKUP($A207,Min_pix_val_per_plot!$BE$3:$BJ$296,4,FALSE)),0,IF(OR(VLOOKUP($A207,Min_pix_val_per_plot!$BE$3:$BJ$296,4,FALSE)=0,VLOOKUP($A207,Min_pix_val_per_plot!$BE$3:$BJ$296,5,FALSE)=0,VLOOKUP($A207,Min_pix_val_per_plot!$BE$3:$BJ$296,6,FALSE)=0),0,IF(VLOOKUP($A207,Min_pix_val_per_plot!$BE$3:$BJ$296,2,FALSE)&lt;1200,0,1)))</f>
        <v>0</v>
      </c>
      <c r="AW207" s="43">
        <f>IF(AV207=1,($R207-Image_corners!Y$3)/Image_corners!Y$2,-99)</f>
        <v>-99</v>
      </c>
      <c r="AX207" s="43">
        <f>IF(AV207=1,($S207-Image_corners!Y$4)/Image_corners!Y$2,-99)</f>
        <v>-99</v>
      </c>
      <c r="AY207" s="43">
        <f>IF(ISNA(VLOOKUP($A207,Min_pix_val_per_plot!$BL$3:$BQ$59,4,FALSE)),0,IF(OR(VLOOKUP($A207,Min_pix_val_per_plot!$BL$3:$BQ$59,4,FALSE)=0,VLOOKUP($A207,Min_pix_val_per_plot!$BL$3:$BQ$59,5,FALSE)=0,VLOOKUP($A207,Min_pix_val_per_plot!$BL$3:$BQ$59,6,FALSE)=0),0,IF(VLOOKUP($A207,Min_pix_val_per_plot!$BL$3:$BQ$59,2,FALSE)&lt;1200,0,1)))</f>
        <v>0</v>
      </c>
      <c r="AZ207" s="43">
        <f>IF(AY207=1,($R207-Image_corners!AB$3)/Image_corners!AB$2,-99)</f>
        <v>-99</v>
      </c>
      <c r="BA207" s="43">
        <f>IF(AY207=1,($S207-Image_corners!AB$4)/Image_corners!AB$2,-99)</f>
        <v>-99</v>
      </c>
      <c r="BB207" s="43">
        <f>IF(ISNA(VLOOKUP($A207,Min_pix_val_per_plot!$BS$3:$BX$82,4,FALSE)),0,IF(OR(VLOOKUP($A207,Min_pix_val_per_plot!$BS$3:$BX$82,4,FALSE)=0,VLOOKUP($A207,Min_pix_val_per_plot!$BS$3:$BX$82,5,FALSE)=0,VLOOKUP($A207,Min_pix_val_per_plot!$BS$3:$BX$82,6,FALSE)=0),0,IF(VLOOKUP($A207,Min_pix_val_per_plot!$BS$3:$BX$82,2,FALSE)&lt;1200,0,1)))</f>
        <v>0</v>
      </c>
      <c r="BC207" s="43">
        <f>IF(BB207=1,($R207-Image_corners!AE$3)/Image_corners!AE$2,-99)</f>
        <v>-99</v>
      </c>
      <c r="BD207" s="43">
        <f>IF(BB207=1,($S207-Image_corners!AE$4)/Image_corners!AE$2,-99)</f>
        <v>-99</v>
      </c>
      <c r="BE207" s="43">
        <f>IF(ISNA(VLOOKUP($A207,Min_pix_val_per_plot!$BZ$3:$CE$66,4,FALSE)),0,IF(OR(VLOOKUP($A207,Min_pix_val_per_plot!$BZ$3:$CE$66,4,FALSE)=0,VLOOKUP($A207,Min_pix_val_per_plot!$BZ$3:$CE$66,5,FALSE)=0,VLOOKUP($A207,Min_pix_val_per_plot!$BZ$3:$CE$66,6,FALSE)=0),0,IF(VLOOKUP($A207,Min_pix_val_per_plot!$BZ$3:$CE$66,2,FALSE)&lt;1200,0,1)))</f>
        <v>0</v>
      </c>
      <c r="BF207" s="43">
        <f>IF(BE207=1,($R207-Image_corners!AH$3)/Image_corners!AH$2,-99)</f>
        <v>-99</v>
      </c>
      <c r="BG207" s="43">
        <f>IF(BE207=1,($S207-Image_corners!AH$4)/Image_corners!AH$2,-99)</f>
        <v>-99</v>
      </c>
    </row>
    <row r="208" spans="1:59">
      <c r="A208" s="36">
        <v>204</v>
      </c>
      <c r="B208" s="36">
        <v>2515504.9509999999</v>
      </c>
      <c r="C208" s="36">
        <v>6860822.3550000004</v>
      </c>
      <c r="D208" s="36">
        <v>195.2628187</v>
      </c>
      <c r="E208" s="36">
        <v>1</v>
      </c>
      <c r="F208" s="36">
        <v>1</v>
      </c>
      <c r="G208" s="36">
        <v>2</v>
      </c>
      <c r="H208" s="39">
        <v>499</v>
      </c>
      <c r="I208" s="39">
        <v>0.30260521042084199</v>
      </c>
      <c r="J208" s="39">
        <v>15.1710070800781</v>
      </c>
      <c r="K208" s="39">
        <v>9.8948208056921398</v>
      </c>
      <c r="L208" s="39">
        <v>13.5152629089356</v>
      </c>
      <c r="M208" s="39">
        <v>999</v>
      </c>
      <c r="N208" s="39">
        <v>0.42742742742742701</v>
      </c>
      <c r="O208" s="39">
        <v>14.6550158691406</v>
      </c>
      <c r="P208" s="39">
        <v>9.2034328337982991</v>
      </c>
      <c r="Q208" s="39">
        <v>12.4550105285645</v>
      </c>
      <c r="R208" s="41">
        <f t="shared" si="18"/>
        <v>357465.51378362911</v>
      </c>
      <c r="S208" s="41">
        <f t="shared" si="19"/>
        <v>6860874.6784557877</v>
      </c>
      <c r="T208" s="41">
        <f t="shared" si="20"/>
        <v>1.0602523803711001</v>
      </c>
      <c r="U208" s="41">
        <f t="shared" si="21"/>
        <v>-0.12482221700658502</v>
      </c>
      <c r="V208" s="41">
        <f t="shared" si="22"/>
        <v>1</v>
      </c>
      <c r="W208" s="41">
        <f t="shared" si="23"/>
        <v>1</v>
      </c>
      <c r="X208" s="43">
        <f>IF(ISNA(VLOOKUP($A208,Min_pix_val_per_plot!$A$3:$F$241,4,FALSE)),0,IF(OR(VLOOKUP($A208,Min_pix_val_per_plot!$A$3:$F$241,4,FALSE)=0,VLOOKUP($A208,Min_pix_val_per_plot!$A$3:$F$241,5,FALSE)=0,VLOOKUP($A208,Min_pix_val_per_plot!$A$3:$F$241,6,FALSE)=0),0,IF(VLOOKUP($A208,Min_pix_val_per_plot!$A$3:$F$241,2,FALSE)&lt;1200,0,1)))</f>
        <v>0</v>
      </c>
      <c r="Y208" s="43">
        <f>IF(X208=1,($R208-Image_corners!A$3)/Image_corners!A$2,-99)</f>
        <v>-99</v>
      </c>
      <c r="Z208" s="43">
        <f>IF(X208=1,($S208-Image_corners!A$4)/Image_corners!A$2,-99)</f>
        <v>-99</v>
      </c>
      <c r="AA208" s="43">
        <f>IF(ISNA(VLOOKUP($A208,Min_pix_val_per_plot!$H$3:$M$299,4,FALSE)),0,IF(OR(VLOOKUP($A208,Min_pix_val_per_plot!$H$3:$M$299,4,FALSE)=0,VLOOKUP($A208,Min_pix_val_per_plot!$H$3:$M$299,5,FALSE)=0,VLOOKUP($A208,Min_pix_val_per_plot!$H$3:$M$299,6,FALSE)=0),0,IF(VLOOKUP($A208,Min_pix_val_per_plot!$H$3:$M$299,2,FALSE)&lt;1200,0,1)))</f>
        <v>0</v>
      </c>
      <c r="AB208" s="43">
        <f>IF(AA208=1,($R208-Image_corners!D$3)/Image_corners!D$2,-99)</f>
        <v>-99</v>
      </c>
      <c r="AC208" s="43">
        <f>IF(AA208=1,($S208-Image_corners!D$4)/Image_corners!D$2,-99)</f>
        <v>-99</v>
      </c>
      <c r="AD208" s="43">
        <f>IF(ISNA(VLOOKUP($A208,Min_pix_val_per_plot!$O$3:$T$327,4,FALSE)),0,IF(OR(VLOOKUP($A208,Min_pix_val_per_plot!$O$3:$T$327,4,FALSE)=0,VLOOKUP($A208,Min_pix_val_per_plot!$O$3:$T$327,5,FALSE)=0,VLOOKUP($A208,Min_pix_val_per_plot!$O$3:$T$327,6,FALSE)=0),0,IF(VLOOKUP($A208,Min_pix_val_per_plot!$O$3:$T$327,2,FALSE)&lt;1200,0,1)))</f>
        <v>0</v>
      </c>
      <c r="AE208" s="43">
        <f>IF(AD208=1,($R208-Image_corners!G$3)/Image_corners!G$2,-99)</f>
        <v>-99</v>
      </c>
      <c r="AF208" s="43">
        <f>IF(AD208=1,($S208-Image_corners!G$4)/Image_corners!G$2,-99)</f>
        <v>-99</v>
      </c>
      <c r="AG208" s="43">
        <f>IF(ISNA(VLOOKUP($A208,Min_pix_val_per_plot!$V$3:$AA$335,4,FALSE)),0,IF(OR(VLOOKUP($A208,Min_pix_val_per_plot!$V$3:$AA$335,4,FALSE)=0,VLOOKUP($A208,Min_pix_val_per_plot!$V$3:$AA$335,5,FALSE)=0,VLOOKUP($A208,Min_pix_val_per_plot!$V$3:$AA$335,6,FALSE)=0),0,IF(VLOOKUP($A208,Min_pix_val_per_plot!$V$3:$AA$335,2,FALSE)&lt;1200,0,1)))</f>
        <v>0</v>
      </c>
      <c r="AH208" s="43">
        <f>IF(AG208=1,($R208-Image_corners!J$3)/Image_corners!J$2,-99)</f>
        <v>-99</v>
      </c>
      <c r="AI208" s="43">
        <f>IF(AG208=1,($S208-Image_corners!J$4)/Image_corners!J$2,-99)</f>
        <v>-99</v>
      </c>
      <c r="AJ208" s="43">
        <f>IF(ISNA(VLOOKUP($A208,Min_pix_val_per_plot!$AC$3:$AH$345,4,FALSE)),0,IF(OR(VLOOKUP($A208,Min_pix_val_per_plot!$AC$3:$AH$345,4,FALSE)=0,VLOOKUP($A208,Min_pix_val_per_plot!$AC$3:$AH$345,5,FALSE)=0,VLOOKUP($A208,Min_pix_val_per_plot!$AC$3:$AH$345,6,FALSE)=0),0,IF(VLOOKUP($A208,Min_pix_val_per_plot!$AC$3:$AH$345,2,FALSE)&lt;1200,0,1)))</f>
        <v>0</v>
      </c>
      <c r="AK208" s="43">
        <f>IF(AJ208=1,($R208-Image_corners!M$3)/Image_corners!M$2,-99)</f>
        <v>-99</v>
      </c>
      <c r="AL208" s="43">
        <f>IF(AJ208=1,($S208-Image_corners!M$4)/Image_corners!M$2,-99)</f>
        <v>-99</v>
      </c>
      <c r="AM208" s="43">
        <f>IF(ISNA(VLOOKUP($A208,Min_pix_val_per_plot!$AJ$3:$AO$325,4,FALSE)),0,IF(OR(VLOOKUP($A208,Min_pix_val_per_plot!$AJ$3:$AO$325,4,FALSE)=0,VLOOKUP($A208,Min_pix_val_per_plot!$AJ$3:$AO$325,5,FALSE)=0,VLOOKUP($A208,Min_pix_val_per_plot!$AJ$3:$AO$325,6,FALSE)=0),0,IF(VLOOKUP($A208,Min_pix_val_per_plot!$AJ$3:$AO$325,2,FALSE)&lt;1200,0,1)))</f>
        <v>0</v>
      </c>
      <c r="AN208" s="43">
        <f>IF(AM208=1,($R208-Image_corners!P$3)/Image_corners!P$2,-99)</f>
        <v>-99</v>
      </c>
      <c r="AO208" s="43">
        <f>IF(AM208=1,($S208-Image_corners!P$4)/Image_corners!P$2,-99)</f>
        <v>-99</v>
      </c>
      <c r="AP208" s="43">
        <f>IF(ISNA(VLOOKUP($A208,Min_pix_val_per_plot!$AQ$3:$AV$386,4,FALSE)),0,IF(OR(VLOOKUP($A208,Min_pix_val_per_plot!$AQ$3:$AV$386,4,FALSE)=0,VLOOKUP($A208,Min_pix_val_per_plot!$AQ$3:$AV$386,5,FALSE)=0,VLOOKUP($A208,Min_pix_val_per_plot!$AQ$3:$AV$386,6,FALSE)=0),0,IF(VLOOKUP($A208,Min_pix_val_per_plot!$AQ$3:$AV$386,2,FALSE)&lt;1200,0,1)))</f>
        <v>0</v>
      </c>
      <c r="AQ208" s="43">
        <f>IF(AP208=1,($R208-Image_corners!S$3)/Image_corners!S$2,-99)</f>
        <v>-99</v>
      </c>
      <c r="AR208" s="43">
        <f>IF(AP208=1,($S208-Image_corners!S$4)/Image_corners!S$2,-99)</f>
        <v>-99</v>
      </c>
      <c r="AS208" s="43">
        <f>IF(ISNA(VLOOKUP($A208,Min_pix_val_per_plot!$AX$3:$BC$331,4,FALSE)),0,IF(OR(VLOOKUP($A208,Min_pix_val_per_plot!$AX$3:$BC$331,4,FALSE)=0,VLOOKUP($A208,Min_pix_val_per_plot!$AX$3:$BC$331,5,FALSE)=0,VLOOKUP($A208,Min_pix_val_per_plot!$AX$3:$BC$331,6,FALSE)=0),0,IF(VLOOKUP($A208,Min_pix_val_per_plot!$AX$3:$BC$331,2,FALSE)&lt;1200,0,1)))</f>
        <v>1</v>
      </c>
      <c r="AT208" s="43">
        <f>IF(AS208=1,($R208-Image_corners!V$3)/Image_corners!V$2,-99)</f>
        <v>2921.5275672582211</v>
      </c>
      <c r="AU208" s="43">
        <f>IF(AS208=1,($S208-Image_corners!V$4)/Image_corners!V$2,-99)</f>
        <v>-2699.1430884245783</v>
      </c>
      <c r="AV208" s="43">
        <f>IF(ISNA(VLOOKUP($A208,Min_pix_val_per_plot!$BE$3:$BJ$296,4,FALSE)),0,IF(OR(VLOOKUP($A208,Min_pix_val_per_plot!$BE$3:$BJ$296,4,FALSE)=0,VLOOKUP($A208,Min_pix_val_per_plot!$BE$3:$BJ$296,5,FALSE)=0,VLOOKUP($A208,Min_pix_val_per_plot!$BE$3:$BJ$296,6,FALSE)=0),0,IF(VLOOKUP($A208,Min_pix_val_per_plot!$BE$3:$BJ$296,2,FALSE)&lt;1200,0,1)))</f>
        <v>0</v>
      </c>
      <c r="AW208" s="43">
        <f>IF(AV208=1,($R208-Image_corners!Y$3)/Image_corners!Y$2,-99)</f>
        <v>-99</v>
      </c>
      <c r="AX208" s="43">
        <f>IF(AV208=1,($S208-Image_corners!Y$4)/Image_corners!Y$2,-99)</f>
        <v>-99</v>
      </c>
      <c r="AY208" s="43">
        <f>IF(ISNA(VLOOKUP($A208,Min_pix_val_per_plot!$BL$3:$BQ$59,4,FALSE)),0,IF(OR(VLOOKUP($A208,Min_pix_val_per_plot!$BL$3:$BQ$59,4,FALSE)=0,VLOOKUP($A208,Min_pix_val_per_plot!$BL$3:$BQ$59,5,FALSE)=0,VLOOKUP($A208,Min_pix_val_per_plot!$BL$3:$BQ$59,6,FALSE)=0),0,IF(VLOOKUP($A208,Min_pix_val_per_plot!$BL$3:$BQ$59,2,FALSE)&lt;1200,0,1)))</f>
        <v>0</v>
      </c>
      <c r="AZ208" s="43">
        <f>IF(AY208=1,($R208-Image_corners!AB$3)/Image_corners!AB$2,-99)</f>
        <v>-99</v>
      </c>
      <c r="BA208" s="43">
        <f>IF(AY208=1,($S208-Image_corners!AB$4)/Image_corners!AB$2,-99)</f>
        <v>-99</v>
      </c>
      <c r="BB208" s="43">
        <f>IF(ISNA(VLOOKUP($A208,Min_pix_val_per_plot!$BS$3:$BX$82,4,FALSE)),0,IF(OR(VLOOKUP($A208,Min_pix_val_per_plot!$BS$3:$BX$82,4,FALSE)=0,VLOOKUP($A208,Min_pix_val_per_plot!$BS$3:$BX$82,5,FALSE)=0,VLOOKUP($A208,Min_pix_val_per_plot!$BS$3:$BX$82,6,FALSE)=0),0,IF(VLOOKUP($A208,Min_pix_val_per_plot!$BS$3:$BX$82,2,FALSE)&lt;1200,0,1)))</f>
        <v>0</v>
      </c>
      <c r="BC208" s="43">
        <f>IF(BB208=1,($R208-Image_corners!AE$3)/Image_corners!AE$2,-99)</f>
        <v>-99</v>
      </c>
      <c r="BD208" s="43">
        <f>IF(BB208=1,($S208-Image_corners!AE$4)/Image_corners!AE$2,-99)</f>
        <v>-99</v>
      </c>
      <c r="BE208" s="43">
        <f>IF(ISNA(VLOOKUP($A208,Min_pix_val_per_plot!$BZ$3:$CE$66,4,FALSE)),0,IF(OR(VLOOKUP($A208,Min_pix_val_per_plot!$BZ$3:$CE$66,4,FALSE)=0,VLOOKUP($A208,Min_pix_val_per_plot!$BZ$3:$CE$66,5,FALSE)=0,VLOOKUP($A208,Min_pix_val_per_plot!$BZ$3:$CE$66,6,FALSE)=0),0,IF(VLOOKUP($A208,Min_pix_val_per_plot!$BZ$3:$CE$66,2,FALSE)&lt;1200,0,1)))</f>
        <v>0</v>
      </c>
      <c r="BF208" s="43">
        <f>IF(BE208=1,($R208-Image_corners!AH$3)/Image_corners!AH$2,-99)</f>
        <v>-99</v>
      </c>
      <c r="BG208" s="43">
        <f>IF(BE208=1,($S208-Image_corners!AH$4)/Image_corners!AH$2,-99)</f>
        <v>-99</v>
      </c>
    </row>
    <row r="209" spans="1:59">
      <c r="A209" s="36">
        <v>205</v>
      </c>
      <c r="B209" s="36">
        <v>2515521.5789999999</v>
      </c>
      <c r="C209" s="36">
        <v>6861062.3739999998</v>
      </c>
      <c r="D209" s="36">
        <v>203.59986069999999</v>
      </c>
      <c r="E209" s="36">
        <v>1</v>
      </c>
      <c r="F209" s="36">
        <v>1</v>
      </c>
      <c r="G209" s="36">
        <v>2</v>
      </c>
      <c r="H209" s="39">
        <v>1240</v>
      </c>
      <c r="I209" s="39">
        <v>0.43709677419354798</v>
      </c>
      <c r="J209" s="39">
        <v>20.7359942626953</v>
      </c>
      <c r="K209" s="39">
        <v>14.985366072777699</v>
      </c>
      <c r="L209" s="39">
        <v>19.3221049499512</v>
      </c>
      <c r="M209" s="39">
        <v>3884</v>
      </c>
      <c r="N209" s="39">
        <v>0.51261585993820802</v>
      </c>
      <c r="O209" s="39">
        <v>21.567003173828098</v>
      </c>
      <c r="P209" s="39">
        <v>14.2313976270512</v>
      </c>
      <c r="Q209" s="39">
        <v>18.8408129882813</v>
      </c>
      <c r="R209" s="41">
        <f t="shared" si="18"/>
        <v>357493.19293370197</v>
      </c>
      <c r="S209" s="41">
        <f t="shared" si="19"/>
        <v>6861113.6362433201</v>
      </c>
      <c r="T209" s="41">
        <f t="shared" si="20"/>
        <v>0.48129196166989985</v>
      </c>
      <c r="U209" s="41">
        <f t="shared" si="21"/>
        <v>-7.5519085744660042E-2</v>
      </c>
      <c r="V209" s="41">
        <f t="shared" si="22"/>
        <v>1</v>
      </c>
      <c r="W209" s="41">
        <f t="shared" si="23"/>
        <v>1</v>
      </c>
      <c r="X209" s="43">
        <f>IF(ISNA(VLOOKUP($A209,Min_pix_val_per_plot!$A$3:$F$241,4,FALSE)),0,IF(OR(VLOOKUP($A209,Min_pix_val_per_plot!$A$3:$F$241,4,FALSE)=0,VLOOKUP($A209,Min_pix_val_per_plot!$A$3:$F$241,5,FALSE)=0,VLOOKUP($A209,Min_pix_val_per_plot!$A$3:$F$241,6,FALSE)=0),0,IF(VLOOKUP($A209,Min_pix_val_per_plot!$A$3:$F$241,2,FALSE)&lt;1200,0,1)))</f>
        <v>0</v>
      </c>
      <c r="Y209" s="43">
        <f>IF(X209=1,($R209-Image_corners!A$3)/Image_corners!A$2,-99)</f>
        <v>-99</v>
      </c>
      <c r="Z209" s="43">
        <f>IF(X209=1,($S209-Image_corners!A$4)/Image_corners!A$2,-99)</f>
        <v>-99</v>
      </c>
      <c r="AA209" s="43">
        <f>IF(ISNA(VLOOKUP($A209,Min_pix_val_per_plot!$H$3:$M$299,4,FALSE)),0,IF(OR(VLOOKUP($A209,Min_pix_val_per_plot!$H$3:$M$299,4,FALSE)=0,VLOOKUP($A209,Min_pix_val_per_plot!$H$3:$M$299,5,FALSE)=0,VLOOKUP($A209,Min_pix_val_per_plot!$H$3:$M$299,6,FALSE)=0),0,IF(VLOOKUP($A209,Min_pix_val_per_plot!$H$3:$M$299,2,FALSE)&lt;1200,0,1)))</f>
        <v>0</v>
      </c>
      <c r="AB209" s="43">
        <f>IF(AA209=1,($R209-Image_corners!D$3)/Image_corners!D$2,-99)</f>
        <v>-99</v>
      </c>
      <c r="AC209" s="43">
        <f>IF(AA209=1,($S209-Image_corners!D$4)/Image_corners!D$2,-99)</f>
        <v>-99</v>
      </c>
      <c r="AD209" s="43">
        <f>IF(ISNA(VLOOKUP($A209,Min_pix_val_per_plot!$O$3:$T$327,4,FALSE)),0,IF(OR(VLOOKUP($A209,Min_pix_val_per_plot!$O$3:$T$327,4,FALSE)=0,VLOOKUP($A209,Min_pix_val_per_plot!$O$3:$T$327,5,FALSE)=0,VLOOKUP($A209,Min_pix_val_per_plot!$O$3:$T$327,6,FALSE)=0),0,IF(VLOOKUP($A209,Min_pix_val_per_plot!$O$3:$T$327,2,FALSE)&lt;1200,0,1)))</f>
        <v>0</v>
      </c>
      <c r="AE209" s="43">
        <f>IF(AD209=1,($R209-Image_corners!G$3)/Image_corners!G$2,-99)</f>
        <v>-99</v>
      </c>
      <c r="AF209" s="43">
        <f>IF(AD209=1,($S209-Image_corners!G$4)/Image_corners!G$2,-99)</f>
        <v>-99</v>
      </c>
      <c r="AG209" s="43">
        <f>IF(ISNA(VLOOKUP($A209,Min_pix_val_per_plot!$V$3:$AA$335,4,FALSE)),0,IF(OR(VLOOKUP($A209,Min_pix_val_per_plot!$V$3:$AA$335,4,FALSE)=0,VLOOKUP($A209,Min_pix_val_per_plot!$V$3:$AA$335,5,FALSE)=0,VLOOKUP($A209,Min_pix_val_per_plot!$V$3:$AA$335,6,FALSE)=0),0,IF(VLOOKUP($A209,Min_pix_val_per_plot!$V$3:$AA$335,2,FALSE)&lt;1200,0,1)))</f>
        <v>0</v>
      </c>
      <c r="AH209" s="43">
        <f>IF(AG209=1,($R209-Image_corners!J$3)/Image_corners!J$2,-99)</f>
        <v>-99</v>
      </c>
      <c r="AI209" s="43">
        <f>IF(AG209=1,($S209-Image_corners!J$4)/Image_corners!J$2,-99)</f>
        <v>-99</v>
      </c>
      <c r="AJ209" s="43">
        <f>IF(ISNA(VLOOKUP($A209,Min_pix_val_per_plot!$AC$3:$AH$345,4,FALSE)),0,IF(OR(VLOOKUP($A209,Min_pix_val_per_plot!$AC$3:$AH$345,4,FALSE)=0,VLOOKUP($A209,Min_pix_val_per_plot!$AC$3:$AH$345,5,FALSE)=0,VLOOKUP($A209,Min_pix_val_per_plot!$AC$3:$AH$345,6,FALSE)=0),0,IF(VLOOKUP($A209,Min_pix_val_per_plot!$AC$3:$AH$345,2,FALSE)&lt;1200,0,1)))</f>
        <v>0</v>
      </c>
      <c r="AK209" s="43">
        <f>IF(AJ209=1,($R209-Image_corners!M$3)/Image_corners!M$2,-99)</f>
        <v>-99</v>
      </c>
      <c r="AL209" s="43">
        <f>IF(AJ209=1,($S209-Image_corners!M$4)/Image_corners!M$2,-99)</f>
        <v>-99</v>
      </c>
      <c r="AM209" s="43">
        <f>IF(ISNA(VLOOKUP($A209,Min_pix_val_per_plot!$AJ$3:$AO$325,4,FALSE)),0,IF(OR(VLOOKUP($A209,Min_pix_val_per_plot!$AJ$3:$AO$325,4,FALSE)=0,VLOOKUP($A209,Min_pix_val_per_plot!$AJ$3:$AO$325,5,FALSE)=0,VLOOKUP($A209,Min_pix_val_per_plot!$AJ$3:$AO$325,6,FALSE)=0),0,IF(VLOOKUP($A209,Min_pix_val_per_plot!$AJ$3:$AO$325,2,FALSE)&lt;1200,0,1)))</f>
        <v>0</v>
      </c>
      <c r="AN209" s="43">
        <f>IF(AM209=1,($R209-Image_corners!P$3)/Image_corners!P$2,-99)</f>
        <v>-99</v>
      </c>
      <c r="AO209" s="43">
        <f>IF(AM209=1,($S209-Image_corners!P$4)/Image_corners!P$2,-99)</f>
        <v>-99</v>
      </c>
      <c r="AP209" s="43">
        <f>IF(ISNA(VLOOKUP($A209,Min_pix_val_per_plot!$AQ$3:$AV$386,4,FALSE)),0,IF(OR(VLOOKUP($A209,Min_pix_val_per_plot!$AQ$3:$AV$386,4,FALSE)=0,VLOOKUP($A209,Min_pix_val_per_plot!$AQ$3:$AV$386,5,FALSE)=0,VLOOKUP($A209,Min_pix_val_per_plot!$AQ$3:$AV$386,6,FALSE)=0),0,IF(VLOOKUP($A209,Min_pix_val_per_plot!$AQ$3:$AV$386,2,FALSE)&lt;1200,0,1)))</f>
        <v>0</v>
      </c>
      <c r="AQ209" s="43">
        <f>IF(AP209=1,($R209-Image_corners!S$3)/Image_corners!S$2,-99)</f>
        <v>-99</v>
      </c>
      <c r="AR209" s="43">
        <f>IF(AP209=1,($S209-Image_corners!S$4)/Image_corners!S$2,-99)</f>
        <v>-99</v>
      </c>
      <c r="AS209" s="43">
        <f>IF(ISNA(VLOOKUP($A209,Min_pix_val_per_plot!$AX$3:$BC$331,4,FALSE)),0,IF(OR(VLOOKUP($A209,Min_pix_val_per_plot!$AX$3:$BC$331,4,FALSE)=0,VLOOKUP($A209,Min_pix_val_per_plot!$AX$3:$BC$331,5,FALSE)=0,VLOOKUP($A209,Min_pix_val_per_plot!$AX$3:$BC$331,6,FALSE)=0),0,IF(VLOOKUP($A209,Min_pix_val_per_plot!$AX$3:$BC$331,2,FALSE)&lt;1200,0,1)))</f>
        <v>1</v>
      </c>
      <c r="AT209" s="43">
        <f>IF(AS209=1,($R209-Image_corners!V$3)/Image_corners!V$2,-99)</f>
        <v>2976.8858674039366</v>
      </c>
      <c r="AU209" s="43">
        <f>IF(AS209=1,($S209-Image_corners!V$4)/Image_corners!V$2,-99)</f>
        <v>-2221.2275133598596</v>
      </c>
      <c r="AV209" s="43">
        <f>IF(ISNA(VLOOKUP($A209,Min_pix_val_per_plot!$BE$3:$BJ$296,4,FALSE)),0,IF(OR(VLOOKUP($A209,Min_pix_val_per_plot!$BE$3:$BJ$296,4,FALSE)=0,VLOOKUP($A209,Min_pix_val_per_plot!$BE$3:$BJ$296,5,FALSE)=0,VLOOKUP($A209,Min_pix_val_per_plot!$BE$3:$BJ$296,6,FALSE)=0),0,IF(VLOOKUP($A209,Min_pix_val_per_plot!$BE$3:$BJ$296,2,FALSE)&lt;1200,0,1)))</f>
        <v>0</v>
      </c>
      <c r="AW209" s="43">
        <f>IF(AV209=1,($R209-Image_corners!Y$3)/Image_corners!Y$2,-99)</f>
        <v>-99</v>
      </c>
      <c r="AX209" s="43">
        <f>IF(AV209=1,($S209-Image_corners!Y$4)/Image_corners!Y$2,-99)</f>
        <v>-99</v>
      </c>
      <c r="AY209" s="43">
        <f>IF(ISNA(VLOOKUP($A209,Min_pix_val_per_plot!$BL$3:$BQ$59,4,FALSE)),0,IF(OR(VLOOKUP($A209,Min_pix_val_per_plot!$BL$3:$BQ$59,4,FALSE)=0,VLOOKUP($A209,Min_pix_val_per_plot!$BL$3:$BQ$59,5,FALSE)=0,VLOOKUP($A209,Min_pix_val_per_plot!$BL$3:$BQ$59,6,FALSE)=0),0,IF(VLOOKUP($A209,Min_pix_val_per_plot!$BL$3:$BQ$59,2,FALSE)&lt;1200,0,1)))</f>
        <v>0</v>
      </c>
      <c r="AZ209" s="43">
        <f>IF(AY209=1,($R209-Image_corners!AB$3)/Image_corners!AB$2,-99)</f>
        <v>-99</v>
      </c>
      <c r="BA209" s="43">
        <f>IF(AY209=1,($S209-Image_corners!AB$4)/Image_corners!AB$2,-99)</f>
        <v>-99</v>
      </c>
      <c r="BB209" s="43">
        <f>IF(ISNA(VLOOKUP($A209,Min_pix_val_per_plot!$BS$3:$BX$82,4,FALSE)),0,IF(OR(VLOOKUP($A209,Min_pix_val_per_plot!$BS$3:$BX$82,4,FALSE)=0,VLOOKUP($A209,Min_pix_val_per_plot!$BS$3:$BX$82,5,FALSE)=0,VLOOKUP($A209,Min_pix_val_per_plot!$BS$3:$BX$82,6,FALSE)=0),0,IF(VLOOKUP($A209,Min_pix_val_per_plot!$BS$3:$BX$82,2,FALSE)&lt;1200,0,1)))</f>
        <v>0</v>
      </c>
      <c r="BC209" s="43">
        <f>IF(BB209=1,($R209-Image_corners!AE$3)/Image_corners!AE$2,-99)</f>
        <v>-99</v>
      </c>
      <c r="BD209" s="43">
        <f>IF(BB209=1,($S209-Image_corners!AE$4)/Image_corners!AE$2,-99)</f>
        <v>-99</v>
      </c>
      <c r="BE209" s="43">
        <f>IF(ISNA(VLOOKUP($A209,Min_pix_val_per_plot!$BZ$3:$CE$66,4,FALSE)),0,IF(OR(VLOOKUP($A209,Min_pix_val_per_plot!$BZ$3:$CE$66,4,FALSE)=0,VLOOKUP($A209,Min_pix_val_per_plot!$BZ$3:$CE$66,5,FALSE)=0,VLOOKUP($A209,Min_pix_val_per_plot!$BZ$3:$CE$66,6,FALSE)=0),0,IF(VLOOKUP($A209,Min_pix_val_per_plot!$BZ$3:$CE$66,2,FALSE)&lt;1200,0,1)))</f>
        <v>0</v>
      </c>
      <c r="BF209" s="43">
        <f>IF(BE209=1,($R209-Image_corners!AH$3)/Image_corners!AH$2,-99)</f>
        <v>-99</v>
      </c>
      <c r="BG209" s="43">
        <f>IF(BE209=1,($S209-Image_corners!AH$4)/Image_corners!AH$2,-99)</f>
        <v>-99</v>
      </c>
    </row>
    <row r="210" spans="1:59">
      <c r="A210" s="36">
        <v>206</v>
      </c>
      <c r="B210" s="36">
        <v>2515537.5550000002</v>
      </c>
      <c r="C210" s="36">
        <v>6861109.7520000003</v>
      </c>
      <c r="D210" s="36">
        <v>202.13340790000001</v>
      </c>
      <c r="E210" s="36">
        <v>1</v>
      </c>
      <c r="F210" s="36">
        <v>1</v>
      </c>
      <c r="G210" s="36">
        <v>2</v>
      </c>
      <c r="H210" s="39">
        <v>1162</v>
      </c>
      <c r="I210" s="39">
        <v>0.43889845094664398</v>
      </c>
      <c r="J210" s="39">
        <v>21.0180072021485</v>
      </c>
      <c r="K210" s="39">
        <v>15.041479525887899</v>
      </c>
      <c r="L210" s="39">
        <v>19.373056335449199</v>
      </c>
      <c r="M210" s="39">
        <v>3216</v>
      </c>
      <c r="N210" s="39">
        <v>0.53358208955223896</v>
      </c>
      <c r="O210" s="39">
        <v>20.8479937744141</v>
      </c>
      <c r="P210" s="39">
        <v>14.7202981363932</v>
      </c>
      <c r="Q210" s="39">
        <v>18.927154083251999</v>
      </c>
      <c r="R210" s="41">
        <f t="shared" si="18"/>
        <v>357511.33486129524</v>
      </c>
      <c r="S210" s="41">
        <f t="shared" si="19"/>
        <v>6861160.2190974299</v>
      </c>
      <c r="T210" s="41">
        <f t="shared" si="20"/>
        <v>0.44590225219720026</v>
      </c>
      <c r="U210" s="41">
        <f t="shared" si="21"/>
        <v>-9.4683638605594977E-2</v>
      </c>
      <c r="V210" s="41">
        <f t="shared" si="22"/>
        <v>1</v>
      </c>
      <c r="W210" s="41">
        <f t="shared" si="23"/>
        <v>1</v>
      </c>
      <c r="X210" s="43">
        <f>IF(ISNA(VLOOKUP($A210,Min_pix_val_per_plot!$A$3:$F$241,4,FALSE)),0,IF(OR(VLOOKUP($A210,Min_pix_val_per_plot!$A$3:$F$241,4,FALSE)=0,VLOOKUP($A210,Min_pix_val_per_plot!$A$3:$F$241,5,FALSE)=0,VLOOKUP($A210,Min_pix_val_per_plot!$A$3:$F$241,6,FALSE)=0),0,IF(VLOOKUP($A210,Min_pix_val_per_plot!$A$3:$F$241,2,FALSE)&lt;1200,0,1)))</f>
        <v>0</v>
      </c>
      <c r="Y210" s="43">
        <f>IF(X210=1,($R210-Image_corners!A$3)/Image_corners!A$2,-99)</f>
        <v>-99</v>
      </c>
      <c r="Z210" s="43">
        <f>IF(X210=1,($S210-Image_corners!A$4)/Image_corners!A$2,-99)</f>
        <v>-99</v>
      </c>
      <c r="AA210" s="43">
        <f>IF(ISNA(VLOOKUP($A210,Min_pix_val_per_plot!$H$3:$M$299,4,FALSE)),0,IF(OR(VLOOKUP($A210,Min_pix_val_per_plot!$H$3:$M$299,4,FALSE)=0,VLOOKUP($A210,Min_pix_val_per_plot!$H$3:$M$299,5,FALSE)=0,VLOOKUP($A210,Min_pix_val_per_plot!$H$3:$M$299,6,FALSE)=0),0,IF(VLOOKUP($A210,Min_pix_val_per_plot!$H$3:$M$299,2,FALSE)&lt;1200,0,1)))</f>
        <v>0</v>
      </c>
      <c r="AB210" s="43">
        <f>IF(AA210=1,($R210-Image_corners!D$3)/Image_corners!D$2,-99)</f>
        <v>-99</v>
      </c>
      <c r="AC210" s="43">
        <f>IF(AA210=1,($S210-Image_corners!D$4)/Image_corners!D$2,-99)</f>
        <v>-99</v>
      </c>
      <c r="AD210" s="43">
        <f>IF(ISNA(VLOOKUP($A210,Min_pix_val_per_plot!$O$3:$T$327,4,FALSE)),0,IF(OR(VLOOKUP($A210,Min_pix_val_per_plot!$O$3:$T$327,4,FALSE)=0,VLOOKUP($A210,Min_pix_val_per_plot!$O$3:$T$327,5,FALSE)=0,VLOOKUP($A210,Min_pix_val_per_plot!$O$3:$T$327,6,FALSE)=0),0,IF(VLOOKUP($A210,Min_pix_val_per_plot!$O$3:$T$327,2,FALSE)&lt;1200,0,1)))</f>
        <v>0</v>
      </c>
      <c r="AE210" s="43">
        <f>IF(AD210=1,($R210-Image_corners!G$3)/Image_corners!G$2,-99)</f>
        <v>-99</v>
      </c>
      <c r="AF210" s="43">
        <f>IF(AD210=1,($S210-Image_corners!G$4)/Image_corners!G$2,-99)</f>
        <v>-99</v>
      </c>
      <c r="AG210" s="43">
        <f>IF(ISNA(VLOOKUP($A210,Min_pix_val_per_plot!$V$3:$AA$335,4,FALSE)),0,IF(OR(VLOOKUP($A210,Min_pix_val_per_plot!$V$3:$AA$335,4,FALSE)=0,VLOOKUP($A210,Min_pix_val_per_plot!$V$3:$AA$335,5,FALSE)=0,VLOOKUP($A210,Min_pix_val_per_plot!$V$3:$AA$335,6,FALSE)=0),0,IF(VLOOKUP($A210,Min_pix_val_per_plot!$V$3:$AA$335,2,FALSE)&lt;1200,0,1)))</f>
        <v>0</v>
      </c>
      <c r="AH210" s="43">
        <f>IF(AG210=1,($R210-Image_corners!J$3)/Image_corners!J$2,-99)</f>
        <v>-99</v>
      </c>
      <c r="AI210" s="43">
        <f>IF(AG210=1,($S210-Image_corners!J$4)/Image_corners!J$2,-99)</f>
        <v>-99</v>
      </c>
      <c r="AJ210" s="43">
        <f>IF(ISNA(VLOOKUP($A210,Min_pix_val_per_plot!$AC$3:$AH$345,4,FALSE)),0,IF(OR(VLOOKUP($A210,Min_pix_val_per_plot!$AC$3:$AH$345,4,FALSE)=0,VLOOKUP($A210,Min_pix_val_per_plot!$AC$3:$AH$345,5,FALSE)=0,VLOOKUP($A210,Min_pix_val_per_plot!$AC$3:$AH$345,6,FALSE)=0),0,IF(VLOOKUP($A210,Min_pix_val_per_plot!$AC$3:$AH$345,2,FALSE)&lt;1200,0,1)))</f>
        <v>0</v>
      </c>
      <c r="AK210" s="43">
        <f>IF(AJ210=1,($R210-Image_corners!M$3)/Image_corners!M$2,-99)</f>
        <v>-99</v>
      </c>
      <c r="AL210" s="43">
        <f>IF(AJ210=1,($S210-Image_corners!M$4)/Image_corners!M$2,-99)</f>
        <v>-99</v>
      </c>
      <c r="AM210" s="43">
        <f>IF(ISNA(VLOOKUP($A210,Min_pix_val_per_plot!$AJ$3:$AO$325,4,FALSE)),0,IF(OR(VLOOKUP($A210,Min_pix_val_per_plot!$AJ$3:$AO$325,4,FALSE)=0,VLOOKUP($A210,Min_pix_val_per_plot!$AJ$3:$AO$325,5,FALSE)=0,VLOOKUP($A210,Min_pix_val_per_plot!$AJ$3:$AO$325,6,FALSE)=0),0,IF(VLOOKUP($A210,Min_pix_val_per_plot!$AJ$3:$AO$325,2,FALSE)&lt;1200,0,1)))</f>
        <v>0</v>
      </c>
      <c r="AN210" s="43">
        <f>IF(AM210=1,($R210-Image_corners!P$3)/Image_corners!P$2,-99)</f>
        <v>-99</v>
      </c>
      <c r="AO210" s="43">
        <f>IF(AM210=1,($S210-Image_corners!P$4)/Image_corners!P$2,-99)</f>
        <v>-99</v>
      </c>
      <c r="AP210" s="43">
        <f>IF(ISNA(VLOOKUP($A210,Min_pix_val_per_plot!$AQ$3:$AV$386,4,FALSE)),0,IF(OR(VLOOKUP($A210,Min_pix_val_per_plot!$AQ$3:$AV$386,4,FALSE)=0,VLOOKUP($A210,Min_pix_val_per_plot!$AQ$3:$AV$386,5,FALSE)=0,VLOOKUP($A210,Min_pix_val_per_plot!$AQ$3:$AV$386,6,FALSE)=0),0,IF(VLOOKUP($A210,Min_pix_val_per_plot!$AQ$3:$AV$386,2,FALSE)&lt;1200,0,1)))</f>
        <v>0</v>
      </c>
      <c r="AQ210" s="43">
        <f>IF(AP210=1,($R210-Image_corners!S$3)/Image_corners!S$2,-99)</f>
        <v>-99</v>
      </c>
      <c r="AR210" s="43">
        <f>IF(AP210=1,($S210-Image_corners!S$4)/Image_corners!S$2,-99)</f>
        <v>-99</v>
      </c>
      <c r="AS210" s="43">
        <f>IF(ISNA(VLOOKUP($A210,Min_pix_val_per_plot!$AX$3:$BC$331,4,FALSE)),0,IF(OR(VLOOKUP($A210,Min_pix_val_per_plot!$AX$3:$BC$331,4,FALSE)=0,VLOOKUP($A210,Min_pix_val_per_plot!$AX$3:$BC$331,5,FALSE)=0,VLOOKUP($A210,Min_pix_val_per_plot!$AX$3:$BC$331,6,FALSE)=0),0,IF(VLOOKUP($A210,Min_pix_val_per_plot!$AX$3:$BC$331,2,FALSE)&lt;1200,0,1)))</f>
        <v>1</v>
      </c>
      <c r="AT210" s="43">
        <f>IF(AS210=1,($R210-Image_corners!V$3)/Image_corners!V$2,-99)</f>
        <v>3013.1697225904791</v>
      </c>
      <c r="AU210" s="43">
        <f>IF(AS210=1,($S210-Image_corners!V$4)/Image_corners!V$2,-99)</f>
        <v>-2128.0618051402271</v>
      </c>
      <c r="AV210" s="43">
        <f>IF(ISNA(VLOOKUP($A210,Min_pix_val_per_plot!$BE$3:$BJ$296,4,FALSE)),0,IF(OR(VLOOKUP($A210,Min_pix_val_per_plot!$BE$3:$BJ$296,4,FALSE)=0,VLOOKUP($A210,Min_pix_val_per_plot!$BE$3:$BJ$296,5,FALSE)=0,VLOOKUP($A210,Min_pix_val_per_plot!$BE$3:$BJ$296,6,FALSE)=0),0,IF(VLOOKUP($A210,Min_pix_val_per_plot!$BE$3:$BJ$296,2,FALSE)&lt;1200,0,1)))</f>
        <v>0</v>
      </c>
      <c r="AW210" s="43">
        <f>IF(AV210=1,($R210-Image_corners!Y$3)/Image_corners!Y$2,-99)</f>
        <v>-99</v>
      </c>
      <c r="AX210" s="43">
        <f>IF(AV210=1,($S210-Image_corners!Y$4)/Image_corners!Y$2,-99)</f>
        <v>-99</v>
      </c>
      <c r="AY210" s="43">
        <f>IF(ISNA(VLOOKUP($A210,Min_pix_val_per_plot!$BL$3:$BQ$59,4,FALSE)),0,IF(OR(VLOOKUP($A210,Min_pix_val_per_plot!$BL$3:$BQ$59,4,FALSE)=0,VLOOKUP($A210,Min_pix_val_per_plot!$BL$3:$BQ$59,5,FALSE)=0,VLOOKUP($A210,Min_pix_val_per_plot!$BL$3:$BQ$59,6,FALSE)=0),0,IF(VLOOKUP($A210,Min_pix_val_per_plot!$BL$3:$BQ$59,2,FALSE)&lt;1200,0,1)))</f>
        <v>0</v>
      </c>
      <c r="AZ210" s="43">
        <f>IF(AY210=1,($R210-Image_corners!AB$3)/Image_corners!AB$2,-99)</f>
        <v>-99</v>
      </c>
      <c r="BA210" s="43">
        <f>IF(AY210=1,($S210-Image_corners!AB$4)/Image_corners!AB$2,-99)</f>
        <v>-99</v>
      </c>
      <c r="BB210" s="43">
        <f>IF(ISNA(VLOOKUP($A210,Min_pix_val_per_plot!$BS$3:$BX$82,4,FALSE)),0,IF(OR(VLOOKUP($A210,Min_pix_val_per_plot!$BS$3:$BX$82,4,FALSE)=0,VLOOKUP($A210,Min_pix_val_per_plot!$BS$3:$BX$82,5,FALSE)=0,VLOOKUP($A210,Min_pix_val_per_plot!$BS$3:$BX$82,6,FALSE)=0),0,IF(VLOOKUP($A210,Min_pix_val_per_plot!$BS$3:$BX$82,2,FALSE)&lt;1200,0,1)))</f>
        <v>0</v>
      </c>
      <c r="BC210" s="43">
        <f>IF(BB210=1,($R210-Image_corners!AE$3)/Image_corners!AE$2,-99)</f>
        <v>-99</v>
      </c>
      <c r="BD210" s="43">
        <f>IF(BB210=1,($S210-Image_corners!AE$4)/Image_corners!AE$2,-99)</f>
        <v>-99</v>
      </c>
      <c r="BE210" s="43">
        <f>IF(ISNA(VLOOKUP($A210,Min_pix_val_per_plot!$BZ$3:$CE$66,4,FALSE)),0,IF(OR(VLOOKUP($A210,Min_pix_val_per_plot!$BZ$3:$CE$66,4,FALSE)=0,VLOOKUP($A210,Min_pix_val_per_plot!$BZ$3:$CE$66,5,FALSE)=0,VLOOKUP($A210,Min_pix_val_per_plot!$BZ$3:$CE$66,6,FALSE)=0),0,IF(VLOOKUP($A210,Min_pix_val_per_plot!$BZ$3:$CE$66,2,FALSE)&lt;1200,0,1)))</f>
        <v>0</v>
      </c>
      <c r="BF210" s="43">
        <f>IF(BE210=1,($R210-Image_corners!AH$3)/Image_corners!AH$2,-99)</f>
        <v>-99</v>
      </c>
      <c r="BG210" s="43">
        <f>IF(BE210=1,($S210-Image_corners!AH$4)/Image_corners!AH$2,-99)</f>
        <v>-99</v>
      </c>
    </row>
    <row r="211" spans="1:59">
      <c r="A211" s="36">
        <v>207</v>
      </c>
      <c r="B211" s="36">
        <v>2515576.3509999998</v>
      </c>
      <c r="C211" s="36">
        <v>6861265.7050000001</v>
      </c>
      <c r="D211" s="36">
        <v>201.51262600000001</v>
      </c>
      <c r="E211" s="36">
        <v>2</v>
      </c>
      <c r="F211" s="36">
        <v>1</v>
      </c>
      <c r="G211" s="36">
        <v>2</v>
      </c>
      <c r="H211" s="39">
        <v>1289</v>
      </c>
      <c r="I211" s="39">
        <v>0.19239720713731601</v>
      </c>
      <c r="J211" s="39">
        <v>21.982011718750002</v>
      </c>
      <c r="K211" s="39">
        <v>12.4869072395787</v>
      </c>
      <c r="L211" s="39">
        <v>17.739000244140598</v>
      </c>
      <c r="M211" s="39">
        <v>2429</v>
      </c>
      <c r="N211" s="39">
        <v>0.30465212021408</v>
      </c>
      <c r="O211" s="39">
        <v>22.272996826171902</v>
      </c>
      <c r="P211" s="39">
        <v>11.8536135981703</v>
      </c>
      <c r="Q211" s="39">
        <v>16.940608520507801</v>
      </c>
      <c r="R211" s="41">
        <f t="shared" si="18"/>
        <v>357557.27722066961</v>
      </c>
      <c r="S211" s="41">
        <f t="shared" si="19"/>
        <v>6861314.1910679843</v>
      </c>
      <c r="T211" s="41">
        <f t="shared" si="20"/>
        <v>0.79839172363279687</v>
      </c>
      <c r="U211" s="41">
        <f t="shared" si="21"/>
        <v>-0.112254913076764</v>
      </c>
      <c r="V211" s="41">
        <f t="shared" si="22"/>
        <v>1</v>
      </c>
      <c r="W211" s="41">
        <f t="shared" si="23"/>
        <v>0</v>
      </c>
      <c r="X211" s="43">
        <f>IF(ISNA(VLOOKUP($A211,Min_pix_val_per_plot!$A$3:$F$241,4,FALSE)),0,IF(OR(VLOOKUP($A211,Min_pix_val_per_plot!$A$3:$F$241,4,FALSE)=0,VLOOKUP($A211,Min_pix_val_per_plot!$A$3:$F$241,5,FALSE)=0,VLOOKUP($A211,Min_pix_val_per_plot!$A$3:$F$241,6,FALSE)=0),0,IF(VLOOKUP($A211,Min_pix_val_per_plot!$A$3:$F$241,2,FALSE)&lt;1200,0,1)))</f>
        <v>0</v>
      </c>
      <c r="Y211" s="43">
        <f>IF(X211=1,($R211-Image_corners!A$3)/Image_corners!A$2,-99)</f>
        <v>-99</v>
      </c>
      <c r="Z211" s="43">
        <f>IF(X211=1,($S211-Image_corners!A$4)/Image_corners!A$2,-99)</f>
        <v>-99</v>
      </c>
      <c r="AA211" s="43">
        <f>IF(ISNA(VLOOKUP($A211,Min_pix_val_per_plot!$H$3:$M$299,4,FALSE)),0,IF(OR(VLOOKUP($A211,Min_pix_val_per_plot!$H$3:$M$299,4,FALSE)=0,VLOOKUP($A211,Min_pix_val_per_plot!$H$3:$M$299,5,FALSE)=0,VLOOKUP($A211,Min_pix_val_per_plot!$H$3:$M$299,6,FALSE)=0),0,IF(VLOOKUP($A211,Min_pix_val_per_plot!$H$3:$M$299,2,FALSE)&lt;1200,0,1)))</f>
        <v>0</v>
      </c>
      <c r="AB211" s="43">
        <f>IF(AA211=1,($R211-Image_corners!D$3)/Image_corners!D$2,-99)</f>
        <v>-99</v>
      </c>
      <c r="AC211" s="43">
        <f>IF(AA211=1,($S211-Image_corners!D$4)/Image_corners!D$2,-99)</f>
        <v>-99</v>
      </c>
      <c r="AD211" s="43">
        <f>IF(ISNA(VLOOKUP($A211,Min_pix_val_per_plot!$O$3:$T$327,4,FALSE)),0,IF(OR(VLOOKUP($A211,Min_pix_val_per_plot!$O$3:$T$327,4,FALSE)=0,VLOOKUP($A211,Min_pix_val_per_plot!$O$3:$T$327,5,FALSE)=0,VLOOKUP($A211,Min_pix_val_per_plot!$O$3:$T$327,6,FALSE)=0),0,IF(VLOOKUP($A211,Min_pix_val_per_plot!$O$3:$T$327,2,FALSE)&lt;1200,0,1)))</f>
        <v>0</v>
      </c>
      <c r="AE211" s="43">
        <f>IF(AD211=1,($R211-Image_corners!G$3)/Image_corners!G$2,-99)</f>
        <v>-99</v>
      </c>
      <c r="AF211" s="43">
        <f>IF(AD211=1,($S211-Image_corners!G$4)/Image_corners!G$2,-99)</f>
        <v>-99</v>
      </c>
      <c r="AG211" s="43">
        <f>IF(ISNA(VLOOKUP($A211,Min_pix_val_per_plot!$V$3:$AA$335,4,FALSE)),0,IF(OR(VLOOKUP($A211,Min_pix_val_per_plot!$V$3:$AA$335,4,FALSE)=0,VLOOKUP($A211,Min_pix_val_per_plot!$V$3:$AA$335,5,FALSE)=0,VLOOKUP($A211,Min_pix_val_per_plot!$V$3:$AA$335,6,FALSE)=0),0,IF(VLOOKUP($A211,Min_pix_val_per_plot!$V$3:$AA$335,2,FALSE)&lt;1200,0,1)))</f>
        <v>0</v>
      </c>
      <c r="AH211" s="43">
        <f>IF(AG211=1,($R211-Image_corners!J$3)/Image_corners!J$2,-99)</f>
        <v>-99</v>
      </c>
      <c r="AI211" s="43">
        <f>IF(AG211=1,($S211-Image_corners!J$4)/Image_corners!J$2,-99)</f>
        <v>-99</v>
      </c>
      <c r="AJ211" s="43">
        <f>IF(ISNA(VLOOKUP($A211,Min_pix_val_per_plot!$AC$3:$AH$345,4,FALSE)),0,IF(OR(VLOOKUP($A211,Min_pix_val_per_plot!$AC$3:$AH$345,4,FALSE)=0,VLOOKUP($A211,Min_pix_val_per_plot!$AC$3:$AH$345,5,FALSE)=0,VLOOKUP($A211,Min_pix_val_per_plot!$AC$3:$AH$345,6,FALSE)=0),0,IF(VLOOKUP($A211,Min_pix_val_per_plot!$AC$3:$AH$345,2,FALSE)&lt;1200,0,1)))</f>
        <v>0</v>
      </c>
      <c r="AK211" s="43">
        <f>IF(AJ211=1,($R211-Image_corners!M$3)/Image_corners!M$2,-99)</f>
        <v>-99</v>
      </c>
      <c r="AL211" s="43">
        <f>IF(AJ211=1,($S211-Image_corners!M$4)/Image_corners!M$2,-99)</f>
        <v>-99</v>
      </c>
      <c r="AM211" s="43">
        <f>IF(ISNA(VLOOKUP($A211,Min_pix_val_per_plot!$AJ$3:$AO$325,4,FALSE)),0,IF(OR(VLOOKUP($A211,Min_pix_val_per_plot!$AJ$3:$AO$325,4,FALSE)=0,VLOOKUP($A211,Min_pix_val_per_plot!$AJ$3:$AO$325,5,FALSE)=0,VLOOKUP($A211,Min_pix_val_per_plot!$AJ$3:$AO$325,6,FALSE)=0),0,IF(VLOOKUP($A211,Min_pix_val_per_plot!$AJ$3:$AO$325,2,FALSE)&lt;1200,0,1)))</f>
        <v>0</v>
      </c>
      <c r="AN211" s="43">
        <f>IF(AM211=1,($R211-Image_corners!P$3)/Image_corners!P$2,-99)</f>
        <v>-99</v>
      </c>
      <c r="AO211" s="43">
        <f>IF(AM211=1,($S211-Image_corners!P$4)/Image_corners!P$2,-99)</f>
        <v>-99</v>
      </c>
      <c r="AP211" s="43">
        <f>IF(ISNA(VLOOKUP($A211,Min_pix_val_per_plot!$AQ$3:$AV$386,4,FALSE)),0,IF(OR(VLOOKUP($A211,Min_pix_val_per_plot!$AQ$3:$AV$386,4,FALSE)=0,VLOOKUP($A211,Min_pix_val_per_plot!$AQ$3:$AV$386,5,FALSE)=0,VLOOKUP($A211,Min_pix_val_per_plot!$AQ$3:$AV$386,6,FALSE)=0),0,IF(VLOOKUP($A211,Min_pix_val_per_plot!$AQ$3:$AV$386,2,FALSE)&lt;1200,0,1)))</f>
        <v>0</v>
      </c>
      <c r="AQ211" s="43">
        <f>IF(AP211=1,($R211-Image_corners!S$3)/Image_corners!S$2,-99)</f>
        <v>-99</v>
      </c>
      <c r="AR211" s="43">
        <f>IF(AP211=1,($S211-Image_corners!S$4)/Image_corners!S$2,-99)</f>
        <v>-99</v>
      </c>
      <c r="AS211" s="43">
        <f>IF(ISNA(VLOOKUP($A211,Min_pix_val_per_plot!$AX$3:$BC$331,4,FALSE)),0,IF(OR(VLOOKUP($A211,Min_pix_val_per_plot!$AX$3:$BC$331,4,FALSE)=0,VLOOKUP($A211,Min_pix_val_per_plot!$AX$3:$BC$331,5,FALSE)=0,VLOOKUP($A211,Min_pix_val_per_plot!$AX$3:$BC$331,6,FALSE)=0),0,IF(VLOOKUP($A211,Min_pix_val_per_plot!$AX$3:$BC$331,2,FALSE)&lt;1200,0,1)))</f>
        <v>0</v>
      </c>
      <c r="AT211" s="43">
        <f>IF(AS211=1,($R211-Image_corners!V$3)/Image_corners!V$2,-99)</f>
        <v>-99</v>
      </c>
      <c r="AU211" s="43">
        <f>IF(AS211=1,($S211-Image_corners!V$4)/Image_corners!V$2,-99)</f>
        <v>-99</v>
      </c>
      <c r="AV211" s="43">
        <f>IF(ISNA(VLOOKUP($A211,Min_pix_val_per_plot!$BE$3:$BJ$296,4,FALSE)),0,IF(OR(VLOOKUP($A211,Min_pix_val_per_plot!$BE$3:$BJ$296,4,FALSE)=0,VLOOKUP($A211,Min_pix_val_per_plot!$BE$3:$BJ$296,5,FALSE)=0,VLOOKUP($A211,Min_pix_val_per_plot!$BE$3:$BJ$296,6,FALSE)=0),0,IF(VLOOKUP($A211,Min_pix_val_per_plot!$BE$3:$BJ$296,2,FALSE)&lt;1200,0,1)))</f>
        <v>0</v>
      </c>
      <c r="AW211" s="43">
        <f>IF(AV211=1,($R211-Image_corners!Y$3)/Image_corners!Y$2,-99)</f>
        <v>-99</v>
      </c>
      <c r="AX211" s="43">
        <f>IF(AV211=1,($S211-Image_corners!Y$4)/Image_corners!Y$2,-99)</f>
        <v>-99</v>
      </c>
      <c r="AY211" s="43">
        <f>IF(ISNA(VLOOKUP($A211,Min_pix_val_per_plot!$BL$3:$BQ$59,4,FALSE)),0,IF(OR(VLOOKUP($A211,Min_pix_val_per_plot!$BL$3:$BQ$59,4,FALSE)=0,VLOOKUP($A211,Min_pix_val_per_plot!$BL$3:$BQ$59,5,FALSE)=0,VLOOKUP($A211,Min_pix_val_per_plot!$BL$3:$BQ$59,6,FALSE)=0),0,IF(VLOOKUP($A211,Min_pix_val_per_plot!$BL$3:$BQ$59,2,FALSE)&lt;1200,0,1)))</f>
        <v>0</v>
      </c>
      <c r="AZ211" s="43">
        <f>IF(AY211=1,($R211-Image_corners!AB$3)/Image_corners!AB$2,-99)</f>
        <v>-99</v>
      </c>
      <c r="BA211" s="43">
        <f>IF(AY211=1,($S211-Image_corners!AB$4)/Image_corners!AB$2,-99)</f>
        <v>-99</v>
      </c>
      <c r="BB211" s="43">
        <f>IF(ISNA(VLOOKUP($A211,Min_pix_val_per_plot!$BS$3:$BX$82,4,FALSE)),0,IF(OR(VLOOKUP($A211,Min_pix_val_per_plot!$BS$3:$BX$82,4,FALSE)=0,VLOOKUP($A211,Min_pix_val_per_plot!$BS$3:$BX$82,5,FALSE)=0,VLOOKUP($A211,Min_pix_val_per_plot!$BS$3:$BX$82,6,FALSE)=0),0,IF(VLOOKUP($A211,Min_pix_val_per_plot!$BS$3:$BX$82,2,FALSE)&lt;1200,0,1)))</f>
        <v>0</v>
      </c>
      <c r="BC211" s="43">
        <f>IF(BB211=1,($R211-Image_corners!AE$3)/Image_corners!AE$2,-99)</f>
        <v>-99</v>
      </c>
      <c r="BD211" s="43">
        <f>IF(BB211=1,($S211-Image_corners!AE$4)/Image_corners!AE$2,-99)</f>
        <v>-99</v>
      </c>
      <c r="BE211" s="43">
        <f>IF(ISNA(VLOOKUP($A211,Min_pix_val_per_plot!$BZ$3:$CE$66,4,FALSE)),0,IF(OR(VLOOKUP($A211,Min_pix_val_per_plot!$BZ$3:$CE$66,4,FALSE)=0,VLOOKUP($A211,Min_pix_val_per_plot!$BZ$3:$CE$66,5,FALSE)=0,VLOOKUP($A211,Min_pix_val_per_plot!$BZ$3:$CE$66,6,FALSE)=0),0,IF(VLOOKUP($A211,Min_pix_val_per_plot!$BZ$3:$CE$66,2,FALSE)&lt;1200,0,1)))</f>
        <v>0</v>
      </c>
      <c r="BF211" s="43">
        <f>IF(BE211=1,($R211-Image_corners!AH$3)/Image_corners!AH$2,-99)</f>
        <v>-99</v>
      </c>
      <c r="BG211" s="43">
        <f>IF(BE211=1,($S211-Image_corners!AH$4)/Image_corners!AH$2,-99)</f>
        <v>-99</v>
      </c>
    </row>
    <row r="212" spans="1:59">
      <c r="A212" s="36">
        <v>208</v>
      </c>
      <c r="B212" s="36">
        <v>2515539.7179999999</v>
      </c>
      <c r="C212" s="36">
        <v>6861352.3820000002</v>
      </c>
      <c r="D212" s="36">
        <v>204.07186909999999</v>
      </c>
      <c r="E212" s="36">
        <v>2</v>
      </c>
      <c r="F212" s="36">
        <v>0</v>
      </c>
      <c r="G212" s="36">
        <v>2</v>
      </c>
      <c r="H212" s="39">
        <v>1306</v>
      </c>
      <c r="I212" s="39">
        <v>0.29019908116385901</v>
      </c>
      <c r="J212" s="39">
        <v>19.1889971923828</v>
      </c>
      <c r="K212" s="39">
        <v>10.641421835363399</v>
      </c>
      <c r="L212" s="39">
        <v>15.796010131836001</v>
      </c>
      <c r="M212" s="39">
        <v>2263</v>
      </c>
      <c r="N212" s="39">
        <v>0.40477242598320801</v>
      </c>
      <c r="O212" s="39">
        <v>18.960008544921902</v>
      </c>
      <c r="P212" s="39">
        <v>10.1200460097236</v>
      </c>
      <c r="Q212" s="39">
        <v>15.305107421875</v>
      </c>
      <c r="R212" s="41">
        <f t="shared" si="18"/>
        <v>357524.6870999586</v>
      </c>
      <c r="S212" s="41">
        <f t="shared" si="19"/>
        <v>6861402.452079352</v>
      </c>
      <c r="T212" s="41">
        <f t="shared" si="20"/>
        <v>0.49090270996100038</v>
      </c>
      <c r="U212" s="41">
        <f t="shared" si="21"/>
        <v>-0.114573344819349</v>
      </c>
      <c r="V212" s="41">
        <f t="shared" si="22"/>
        <v>1</v>
      </c>
      <c r="W212" s="41">
        <f t="shared" si="23"/>
        <v>1</v>
      </c>
      <c r="X212" s="43">
        <f>IF(ISNA(VLOOKUP($A212,Min_pix_val_per_plot!$A$3:$F$241,4,FALSE)),0,IF(OR(VLOOKUP($A212,Min_pix_val_per_plot!$A$3:$F$241,4,FALSE)=0,VLOOKUP($A212,Min_pix_val_per_plot!$A$3:$F$241,5,FALSE)=0,VLOOKUP($A212,Min_pix_val_per_plot!$A$3:$F$241,6,FALSE)=0),0,IF(VLOOKUP($A212,Min_pix_val_per_plot!$A$3:$F$241,2,FALSE)&lt;1200,0,1)))</f>
        <v>0</v>
      </c>
      <c r="Y212" s="43">
        <f>IF(X212=1,($R212-Image_corners!A$3)/Image_corners!A$2,-99)</f>
        <v>-99</v>
      </c>
      <c r="Z212" s="43">
        <f>IF(X212=1,($S212-Image_corners!A$4)/Image_corners!A$2,-99)</f>
        <v>-99</v>
      </c>
      <c r="AA212" s="43">
        <f>IF(ISNA(VLOOKUP($A212,Min_pix_val_per_plot!$H$3:$M$299,4,FALSE)),0,IF(OR(VLOOKUP($A212,Min_pix_val_per_plot!$H$3:$M$299,4,FALSE)=0,VLOOKUP($A212,Min_pix_val_per_plot!$H$3:$M$299,5,FALSE)=0,VLOOKUP($A212,Min_pix_val_per_plot!$H$3:$M$299,6,FALSE)=0),0,IF(VLOOKUP($A212,Min_pix_val_per_plot!$H$3:$M$299,2,FALSE)&lt;1200,0,1)))</f>
        <v>0</v>
      </c>
      <c r="AB212" s="43">
        <f>IF(AA212=1,($R212-Image_corners!D$3)/Image_corners!D$2,-99)</f>
        <v>-99</v>
      </c>
      <c r="AC212" s="43">
        <f>IF(AA212=1,($S212-Image_corners!D$4)/Image_corners!D$2,-99)</f>
        <v>-99</v>
      </c>
      <c r="AD212" s="43">
        <f>IF(ISNA(VLOOKUP($A212,Min_pix_val_per_plot!$O$3:$T$327,4,FALSE)),0,IF(OR(VLOOKUP($A212,Min_pix_val_per_plot!$O$3:$T$327,4,FALSE)=0,VLOOKUP($A212,Min_pix_val_per_plot!$O$3:$T$327,5,FALSE)=0,VLOOKUP($A212,Min_pix_val_per_plot!$O$3:$T$327,6,FALSE)=0),0,IF(VLOOKUP($A212,Min_pix_val_per_plot!$O$3:$T$327,2,FALSE)&lt;1200,0,1)))</f>
        <v>0</v>
      </c>
      <c r="AE212" s="43">
        <f>IF(AD212=1,($R212-Image_corners!G$3)/Image_corners!G$2,-99)</f>
        <v>-99</v>
      </c>
      <c r="AF212" s="43">
        <f>IF(AD212=1,($S212-Image_corners!G$4)/Image_corners!G$2,-99)</f>
        <v>-99</v>
      </c>
      <c r="AG212" s="43">
        <f>IF(ISNA(VLOOKUP($A212,Min_pix_val_per_plot!$V$3:$AA$335,4,FALSE)),0,IF(OR(VLOOKUP($A212,Min_pix_val_per_plot!$V$3:$AA$335,4,FALSE)=0,VLOOKUP($A212,Min_pix_val_per_plot!$V$3:$AA$335,5,FALSE)=0,VLOOKUP($A212,Min_pix_val_per_plot!$V$3:$AA$335,6,FALSE)=0),0,IF(VLOOKUP($A212,Min_pix_val_per_plot!$V$3:$AA$335,2,FALSE)&lt;1200,0,1)))</f>
        <v>0</v>
      </c>
      <c r="AH212" s="43">
        <f>IF(AG212=1,($R212-Image_corners!J$3)/Image_corners!J$2,-99)</f>
        <v>-99</v>
      </c>
      <c r="AI212" s="43">
        <f>IF(AG212=1,($S212-Image_corners!J$4)/Image_corners!J$2,-99)</f>
        <v>-99</v>
      </c>
      <c r="AJ212" s="43">
        <f>IF(ISNA(VLOOKUP($A212,Min_pix_val_per_plot!$AC$3:$AH$345,4,FALSE)),0,IF(OR(VLOOKUP($A212,Min_pix_val_per_plot!$AC$3:$AH$345,4,FALSE)=0,VLOOKUP($A212,Min_pix_val_per_plot!$AC$3:$AH$345,5,FALSE)=0,VLOOKUP($A212,Min_pix_val_per_plot!$AC$3:$AH$345,6,FALSE)=0),0,IF(VLOOKUP($A212,Min_pix_val_per_plot!$AC$3:$AH$345,2,FALSE)&lt;1200,0,1)))</f>
        <v>0</v>
      </c>
      <c r="AK212" s="43">
        <f>IF(AJ212=1,($R212-Image_corners!M$3)/Image_corners!M$2,-99)</f>
        <v>-99</v>
      </c>
      <c r="AL212" s="43">
        <f>IF(AJ212=1,($S212-Image_corners!M$4)/Image_corners!M$2,-99)</f>
        <v>-99</v>
      </c>
      <c r="AM212" s="43">
        <f>IF(ISNA(VLOOKUP($A212,Min_pix_val_per_plot!$AJ$3:$AO$325,4,FALSE)),0,IF(OR(VLOOKUP($A212,Min_pix_val_per_plot!$AJ$3:$AO$325,4,FALSE)=0,VLOOKUP($A212,Min_pix_val_per_plot!$AJ$3:$AO$325,5,FALSE)=0,VLOOKUP($A212,Min_pix_val_per_plot!$AJ$3:$AO$325,6,FALSE)=0),0,IF(VLOOKUP($A212,Min_pix_val_per_plot!$AJ$3:$AO$325,2,FALSE)&lt;1200,0,1)))</f>
        <v>0</v>
      </c>
      <c r="AN212" s="43">
        <f>IF(AM212=1,($R212-Image_corners!P$3)/Image_corners!P$2,-99)</f>
        <v>-99</v>
      </c>
      <c r="AO212" s="43">
        <f>IF(AM212=1,($S212-Image_corners!P$4)/Image_corners!P$2,-99)</f>
        <v>-99</v>
      </c>
      <c r="AP212" s="43">
        <f>IF(ISNA(VLOOKUP($A212,Min_pix_val_per_plot!$AQ$3:$AV$386,4,FALSE)),0,IF(OR(VLOOKUP($A212,Min_pix_val_per_plot!$AQ$3:$AV$386,4,FALSE)=0,VLOOKUP($A212,Min_pix_val_per_plot!$AQ$3:$AV$386,5,FALSE)=0,VLOOKUP($A212,Min_pix_val_per_plot!$AQ$3:$AV$386,6,FALSE)=0),0,IF(VLOOKUP($A212,Min_pix_val_per_plot!$AQ$3:$AV$386,2,FALSE)&lt;1200,0,1)))</f>
        <v>0</v>
      </c>
      <c r="AQ212" s="43">
        <f>IF(AP212=1,($R212-Image_corners!S$3)/Image_corners!S$2,-99)</f>
        <v>-99</v>
      </c>
      <c r="AR212" s="43">
        <f>IF(AP212=1,($S212-Image_corners!S$4)/Image_corners!S$2,-99)</f>
        <v>-99</v>
      </c>
      <c r="AS212" s="43">
        <f>IF(ISNA(VLOOKUP($A212,Min_pix_val_per_plot!$AX$3:$BC$331,4,FALSE)),0,IF(OR(VLOOKUP($A212,Min_pix_val_per_plot!$AX$3:$BC$331,4,FALSE)=0,VLOOKUP($A212,Min_pix_val_per_plot!$AX$3:$BC$331,5,FALSE)=0,VLOOKUP($A212,Min_pix_val_per_plot!$AX$3:$BC$331,6,FALSE)=0),0,IF(VLOOKUP($A212,Min_pix_val_per_plot!$AX$3:$BC$331,2,FALSE)&lt;1200,0,1)))</f>
        <v>0</v>
      </c>
      <c r="AT212" s="43">
        <f>IF(AS212=1,($R212-Image_corners!V$3)/Image_corners!V$2,-99)</f>
        <v>-99</v>
      </c>
      <c r="AU212" s="43">
        <f>IF(AS212=1,($S212-Image_corners!V$4)/Image_corners!V$2,-99)</f>
        <v>-99</v>
      </c>
      <c r="AV212" s="43">
        <f>IF(ISNA(VLOOKUP($A212,Min_pix_val_per_plot!$BE$3:$BJ$296,4,FALSE)),0,IF(OR(VLOOKUP($A212,Min_pix_val_per_plot!$BE$3:$BJ$296,4,FALSE)=0,VLOOKUP($A212,Min_pix_val_per_plot!$BE$3:$BJ$296,5,FALSE)=0,VLOOKUP($A212,Min_pix_val_per_plot!$BE$3:$BJ$296,6,FALSE)=0),0,IF(VLOOKUP($A212,Min_pix_val_per_plot!$BE$3:$BJ$296,2,FALSE)&lt;1200,0,1)))</f>
        <v>1</v>
      </c>
      <c r="AW212" s="43">
        <f>IF(AV212=1,($R212-Image_corners!Y$3)/Image_corners!Y$2,-99)</f>
        <v>3039.8741999171907</v>
      </c>
      <c r="AX212" s="43">
        <f>IF(AV212=1,($S212-Image_corners!Y$4)/Image_corners!Y$2,-99)</f>
        <v>-1493.5958412960172</v>
      </c>
      <c r="AY212" s="43">
        <f>IF(ISNA(VLOOKUP($A212,Min_pix_val_per_plot!$BL$3:$BQ$59,4,FALSE)),0,IF(OR(VLOOKUP($A212,Min_pix_val_per_plot!$BL$3:$BQ$59,4,FALSE)=0,VLOOKUP($A212,Min_pix_val_per_plot!$BL$3:$BQ$59,5,FALSE)=0,VLOOKUP($A212,Min_pix_val_per_plot!$BL$3:$BQ$59,6,FALSE)=0),0,IF(VLOOKUP($A212,Min_pix_val_per_plot!$BL$3:$BQ$59,2,FALSE)&lt;1200,0,1)))</f>
        <v>0</v>
      </c>
      <c r="AZ212" s="43">
        <f>IF(AY212=1,($R212-Image_corners!AB$3)/Image_corners!AB$2,-99)</f>
        <v>-99</v>
      </c>
      <c r="BA212" s="43">
        <f>IF(AY212=1,($S212-Image_corners!AB$4)/Image_corners!AB$2,-99)</f>
        <v>-99</v>
      </c>
      <c r="BB212" s="43">
        <f>IF(ISNA(VLOOKUP($A212,Min_pix_val_per_plot!$BS$3:$BX$82,4,FALSE)),0,IF(OR(VLOOKUP($A212,Min_pix_val_per_plot!$BS$3:$BX$82,4,FALSE)=0,VLOOKUP($A212,Min_pix_val_per_plot!$BS$3:$BX$82,5,FALSE)=0,VLOOKUP($A212,Min_pix_val_per_plot!$BS$3:$BX$82,6,FALSE)=0),0,IF(VLOOKUP($A212,Min_pix_val_per_plot!$BS$3:$BX$82,2,FALSE)&lt;1200,0,1)))</f>
        <v>0</v>
      </c>
      <c r="BC212" s="43">
        <f>IF(BB212=1,($R212-Image_corners!AE$3)/Image_corners!AE$2,-99)</f>
        <v>-99</v>
      </c>
      <c r="BD212" s="43">
        <f>IF(BB212=1,($S212-Image_corners!AE$4)/Image_corners!AE$2,-99)</f>
        <v>-99</v>
      </c>
      <c r="BE212" s="43">
        <f>IF(ISNA(VLOOKUP($A212,Min_pix_val_per_plot!$BZ$3:$CE$66,4,FALSE)),0,IF(OR(VLOOKUP($A212,Min_pix_val_per_plot!$BZ$3:$CE$66,4,FALSE)=0,VLOOKUP($A212,Min_pix_val_per_plot!$BZ$3:$CE$66,5,FALSE)=0,VLOOKUP($A212,Min_pix_val_per_plot!$BZ$3:$CE$66,6,FALSE)=0),0,IF(VLOOKUP($A212,Min_pix_val_per_plot!$BZ$3:$CE$66,2,FALSE)&lt;1200,0,1)))</f>
        <v>0</v>
      </c>
      <c r="BF212" s="43">
        <f>IF(BE212=1,($R212-Image_corners!AH$3)/Image_corners!AH$2,-99)</f>
        <v>-99</v>
      </c>
      <c r="BG212" s="43">
        <f>IF(BE212=1,($S212-Image_corners!AH$4)/Image_corners!AH$2,-99)</f>
        <v>-99</v>
      </c>
    </row>
    <row r="213" spans="1:59">
      <c r="A213" s="36">
        <v>209</v>
      </c>
      <c r="B213" s="36">
        <v>2515577.6439999999</v>
      </c>
      <c r="C213" s="36">
        <v>6861416.1270000003</v>
      </c>
      <c r="D213" s="36">
        <v>205.54207170000001</v>
      </c>
      <c r="E213" s="36">
        <v>2</v>
      </c>
      <c r="F213" s="36">
        <v>1</v>
      </c>
      <c r="G213" s="36">
        <v>2</v>
      </c>
      <c r="H213" s="39">
        <v>2008</v>
      </c>
      <c r="I213" s="39">
        <v>0.20816733067729101</v>
      </c>
      <c r="J213" s="39">
        <v>20.6340045166016</v>
      </c>
      <c r="K213" s="39">
        <v>11.9097700183797</v>
      </c>
      <c r="L213" s="39">
        <v>17.656553955078099</v>
      </c>
      <c r="M213" s="39">
        <v>3883</v>
      </c>
      <c r="N213" s="39">
        <v>0.31212979654905998</v>
      </c>
      <c r="O213" s="39">
        <v>20.606004638671902</v>
      </c>
      <c r="P213" s="39">
        <v>11.2884062664985</v>
      </c>
      <c r="Q213" s="39">
        <v>16.823503417968801</v>
      </c>
      <c r="R213" s="41">
        <f t="shared" si="18"/>
        <v>357565.50721058832</v>
      </c>
      <c r="S213" s="41">
        <f t="shared" si="19"/>
        <v>6861464.3691447256</v>
      </c>
      <c r="T213" s="41">
        <f t="shared" si="20"/>
        <v>0.83305053710929755</v>
      </c>
      <c r="U213" s="41">
        <f t="shared" si="21"/>
        <v>-0.10396246587176897</v>
      </c>
      <c r="V213" s="41">
        <f t="shared" si="22"/>
        <v>1</v>
      </c>
      <c r="W213" s="41">
        <f t="shared" si="23"/>
        <v>1</v>
      </c>
      <c r="X213" s="43">
        <f>IF(ISNA(VLOOKUP($A213,Min_pix_val_per_plot!$A$3:$F$241,4,FALSE)),0,IF(OR(VLOOKUP($A213,Min_pix_val_per_plot!$A$3:$F$241,4,FALSE)=0,VLOOKUP($A213,Min_pix_val_per_plot!$A$3:$F$241,5,FALSE)=0,VLOOKUP($A213,Min_pix_val_per_plot!$A$3:$F$241,6,FALSE)=0),0,IF(VLOOKUP($A213,Min_pix_val_per_plot!$A$3:$F$241,2,FALSE)&lt;1200,0,1)))</f>
        <v>0</v>
      </c>
      <c r="Y213" s="43">
        <f>IF(X213=1,($R213-Image_corners!A$3)/Image_corners!A$2,-99)</f>
        <v>-99</v>
      </c>
      <c r="Z213" s="43">
        <f>IF(X213=1,($S213-Image_corners!A$4)/Image_corners!A$2,-99)</f>
        <v>-99</v>
      </c>
      <c r="AA213" s="43">
        <f>IF(ISNA(VLOOKUP($A213,Min_pix_val_per_plot!$H$3:$M$299,4,FALSE)),0,IF(OR(VLOOKUP($A213,Min_pix_val_per_plot!$H$3:$M$299,4,FALSE)=0,VLOOKUP($A213,Min_pix_val_per_plot!$H$3:$M$299,5,FALSE)=0,VLOOKUP($A213,Min_pix_val_per_plot!$H$3:$M$299,6,FALSE)=0),0,IF(VLOOKUP($A213,Min_pix_val_per_plot!$H$3:$M$299,2,FALSE)&lt;1200,0,1)))</f>
        <v>0</v>
      </c>
      <c r="AB213" s="43">
        <f>IF(AA213=1,($R213-Image_corners!D$3)/Image_corners!D$2,-99)</f>
        <v>-99</v>
      </c>
      <c r="AC213" s="43">
        <f>IF(AA213=1,($S213-Image_corners!D$4)/Image_corners!D$2,-99)</f>
        <v>-99</v>
      </c>
      <c r="AD213" s="43">
        <f>IF(ISNA(VLOOKUP($A213,Min_pix_val_per_plot!$O$3:$T$327,4,FALSE)),0,IF(OR(VLOOKUP($A213,Min_pix_val_per_plot!$O$3:$T$327,4,FALSE)=0,VLOOKUP($A213,Min_pix_val_per_plot!$O$3:$T$327,5,FALSE)=0,VLOOKUP($A213,Min_pix_val_per_plot!$O$3:$T$327,6,FALSE)=0),0,IF(VLOOKUP($A213,Min_pix_val_per_plot!$O$3:$T$327,2,FALSE)&lt;1200,0,1)))</f>
        <v>0</v>
      </c>
      <c r="AE213" s="43">
        <f>IF(AD213=1,($R213-Image_corners!G$3)/Image_corners!G$2,-99)</f>
        <v>-99</v>
      </c>
      <c r="AF213" s="43">
        <f>IF(AD213=1,($S213-Image_corners!G$4)/Image_corners!G$2,-99)</f>
        <v>-99</v>
      </c>
      <c r="AG213" s="43">
        <f>IF(ISNA(VLOOKUP($A213,Min_pix_val_per_plot!$V$3:$AA$335,4,FALSE)),0,IF(OR(VLOOKUP($A213,Min_pix_val_per_plot!$V$3:$AA$335,4,FALSE)=0,VLOOKUP($A213,Min_pix_val_per_plot!$V$3:$AA$335,5,FALSE)=0,VLOOKUP($A213,Min_pix_val_per_plot!$V$3:$AA$335,6,FALSE)=0),0,IF(VLOOKUP($A213,Min_pix_val_per_plot!$V$3:$AA$335,2,FALSE)&lt;1200,0,1)))</f>
        <v>0</v>
      </c>
      <c r="AH213" s="43">
        <f>IF(AG213=1,($R213-Image_corners!J$3)/Image_corners!J$2,-99)</f>
        <v>-99</v>
      </c>
      <c r="AI213" s="43">
        <f>IF(AG213=1,($S213-Image_corners!J$4)/Image_corners!J$2,-99)</f>
        <v>-99</v>
      </c>
      <c r="AJ213" s="43">
        <f>IF(ISNA(VLOOKUP($A213,Min_pix_val_per_plot!$AC$3:$AH$345,4,FALSE)),0,IF(OR(VLOOKUP($A213,Min_pix_val_per_plot!$AC$3:$AH$345,4,FALSE)=0,VLOOKUP($A213,Min_pix_val_per_plot!$AC$3:$AH$345,5,FALSE)=0,VLOOKUP($A213,Min_pix_val_per_plot!$AC$3:$AH$345,6,FALSE)=0),0,IF(VLOOKUP($A213,Min_pix_val_per_plot!$AC$3:$AH$345,2,FALSE)&lt;1200,0,1)))</f>
        <v>0</v>
      </c>
      <c r="AK213" s="43">
        <f>IF(AJ213=1,($R213-Image_corners!M$3)/Image_corners!M$2,-99)</f>
        <v>-99</v>
      </c>
      <c r="AL213" s="43">
        <f>IF(AJ213=1,($S213-Image_corners!M$4)/Image_corners!M$2,-99)</f>
        <v>-99</v>
      </c>
      <c r="AM213" s="43">
        <f>IF(ISNA(VLOOKUP($A213,Min_pix_val_per_plot!$AJ$3:$AO$325,4,FALSE)),0,IF(OR(VLOOKUP($A213,Min_pix_val_per_plot!$AJ$3:$AO$325,4,FALSE)=0,VLOOKUP($A213,Min_pix_val_per_plot!$AJ$3:$AO$325,5,FALSE)=0,VLOOKUP($A213,Min_pix_val_per_plot!$AJ$3:$AO$325,6,FALSE)=0),0,IF(VLOOKUP($A213,Min_pix_val_per_plot!$AJ$3:$AO$325,2,FALSE)&lt;1200,0,1)))</f>
        <v>0</v>
      </c>
      <c r="AN213" s="43">
        <f>IF(AM213=1,($R213-Image_corners!P$3)/Image_corners!P$2,-99)</f>
        <v>-99</v>
      </c>
      <c r="AO213" s="43">
        <f>IF(AM213=1,($S213-Image_corners!P$4)/Image_corners!P$2,-99)</f>
        <v>-99</v>
      </c>
      <c r="AP213" s="43">
        <f>IF(ISNA(VLOOKUP($A213,Min_pix_val_per_plot!$AQ$3:$AV$386,4,FALSE)),0,IF(OR(VLOOKUP($A213,Min_pix_val_per_plot!$AQ$3:$AV$386,4,FALSE)=0,VLOOKUP($A213,Min_pix_val_per_plot!$AQ$3:$AV$386,5,FALSE)=0,VLOOKUP($A213,Min_pix_val_per_plot!$AQ$3:$AV$386,6,FALSE)=0),0,IF(VLOOKUP($A213,Min_pix_val_per_plot!$AQ$3:$AV$386,2,FALSE)&lt;1200,0,1)))</f>
        <v>0</v>
      </c>
      <c r="AQ213" s="43">
        <f>IF(AP213=1,($R213-Image_corners!S$3)/Image_corners!S$2,-99)</f>
        <v>-99</v>
      </c>
      <c r="AR213" s="43">
        <f>IF(AP213=1,($S213-Image_corners!S$4)/Image_corners!S$2,-99)</f>
        <v>-99</v>
      </c>
      <c r="AS213" s="43">
        <f>IF(ISNA(VLOOKUP($A213,Min_pix_val_per_plot!$AX$3:$BC$331,4,FALSE)),0,IF(OR(VLOOKUP($A213,Min_pix_val_per_plot!$AX$3:$BC$331,4,FALSE)=0,VLOOKUP($A213,Min_pix_val_per_plot!$AX$3:$BC$331,5,FALSE)=0,VLOOKUP($A213,Min_pix_val_per_plot!$AX$3:$BC$331,6,FALSE)=0),0,IF(VLOOKUP($A213,Min_pix_val_per_plot!$AX$3:$BC$331,2,FALSE)&lt;1200,0,1)))</f>
        <v>0</v>
      </c>
      <c r="AT213" s="43">
        <f>IF(AS213=1,($R213-Image_corners!V$3)/Image_corners!V$2,-99)</f>
        <v>-99</v>
      </c>
      <c r="AU213" s="43">
        <f>IF(AS213=1,($S213-Image_corners!V$4)/Image_corners!V$2,-99)</f>
        <v>-99</v>
      </c>
      <c r="AV213" s="43">
        <f>IF(ISNA(VLOOKUP($A213,Min_pix_val_per_plot!$BE$3:$BJ$296,4,FALSE)),0,IF(OR(VLOOKUP($A213,Min_pix_val_per_plot!$BE$3:$BJ$296,4,FALSE)=0,VLOOKUP($A213,Min_pix_val_per_plot!$BE$3:$BJ$296,5,FALSE)=0,VLOOKUP($A213,Min_pix_val_per_plot!$BE$3:$BJ$296,6,FALSE)=0),0,IF(VLOOKUP($A213,Min_pix_val_per_plot!$BE$3:$BJ$296,2,FALSE)&lt;1200,0,1)))</f>
        <v>1</v>
      </c>
      <c r="AW213" s="43">
        <f>IF(AV213=1,($R213-Image_corners!Y$3)/Image_corners!Y$2,-99)</f>
        <v>3121.514421176631</v>
      </c>
      <c r="AX213" s="43">
        <f>IF(AV213=1,($S213-Image_corners!Y$4)/Image_corners!Y$2,-99)</f>
        <v>-1369.7617105487734</v>
      </c>
      <c r="AY213" s="43">
        <f>IF(ISNA(VLOOKUP($A213,Min_pix_val_per_plot!$BL$3:$BQ$59,4,FALSE)),0,IF(OR(VLOOKUP($A213,Min_pix_val_per_plot!$BL$3:$BQ$59,4,FALSE)=0,VLOOKUP($A213,Min_pix_val_per_plot!$BL$3:$BQ$59,5,FALSE)=0,VLOOKUP($A213,Min_pix_val_per_plot!$BL$3:$BQ$59,6,FALSE)=0),0,IF(VLOOKUP($A213,Min_pix_val_per_plot!$BL$3:$BQ$59,2,FALSE)&lt;1200,0,1)))</f>
        <v>0</v>
      </c>
      <c r="AZ213" s="43">
        <f>IF(AY213=1,($R213-Image_corners!AB$3)/Image_corners!AB$2,-99)</f>
        <v>-99</v>
      </c>
      <c r="BA213" s="43">
        <f>IF(AY213=1,($S213-Image_corners!AB$4)/Image_corners!AB$2,-99)</f>
        <v>-99</v>
      </c>
      <c r="BB213" s="43">
        <f>IF(ISNA(VLOOKUP($A213,Min_pix_val_per_plot!$BS$3:$BX$82,4,FALSE)),0,IF(OR(VLOOKUP($A213,Min_pix_val_per_plot!$BS$3:$BX$82,4,FALSE)=0,VLOOKUP($A213,Min_pix_val_per_plot!$BS$3:$BX$82,5,FALSE)=0,VLOOKUP($A213,Min_pix_val_per_plot!$BS$3:$BX$82,6,FALSE)=0),0,IF(VLOOKUP($A213,Min_pix_val_per_plot!$BS$3:$BX$82,2,FALSE)&lt;1200,0,1)))</f>
        <v>0</v>
      </c>
      <c r="BC213" s="43">
        <f>IF(BB213=1,($R213-Image_corners!AE$3)/Image_corners!AE$2,-99)</f>
        <v>-99</v>
      </c>
      <c r="BD213" s="43">
        <f>IF(BB213=1,($S213-Image_corners!AE$4)/Image_corners!AE$2,-99)</f>
        <v>-99</v>
      </c>
      <c r="BE213" s="43">
        <f>IF(ISNA(VLOOKUP($A213,Min_pix_val_per_plot!$BZ$3:$CE$66,4,FALSE)),0,IF(OR(VLOOKUP($A213,Min_pix_val_per_plot!$BZ$3:$CE$66,4,FALSE)=0,VLOOKUP($A213,Min_pix_val_per_plot!$BZ$3:$CE$66,5,FALSE)=0,VLOOKUP($A213,Min_pix_val_per_plot!$BZ$3:$CE$66,6,FALSE)=0),0,IF(VLOOKUP($A213,Min_pix_val_per_plot!$BZ$3:$CE$66,2,FALSE)&lt;1200,0,1)))</f>
        <v>0</v>
      </c>
      <c r="BF213" s="43">
        <f>IF(BE213=1,($R213-Image_corners!AH$3)/Image_corners!AH$2,-99)</f>
        <v>-99</v>
      </c>
      <c r="BG213" s="43">
        <f>IF(BE213=1,($S213-Image_corners!AH$4)/Image_corners!AH$2,-99)</f>
        <v>-99</v>
      </c>
    </row>
    <row r="214" spans="1:59">
      <c r="A214" s="36">
        <v>210</v>
      </c>
      <c r="B214" s="36">
        <v>2515653.602</v>
      </c>
      <c r="C214" s="36">
        <v>6857849.3530000001</v>
      </c>
      <c r="D214" s="36">
        <v>157.11515019999999</v>
      </c>
      <c r="E214" s="36">
        <v>2</v>
      </c>
      <c r="F214" s="36">
        <v>1</v>
      </c>
      <c r="G214" s="36">
        <v>1</v>
      </c>
      <c r="H214" s="39">
        <v>1517</v>
      </c>
      <c r="I214" s="39">
        <v>0.40804218852999302</v>
      </c>
      <c r="J214" s="39">
        <v>25.940004272461</v>
      </c>
      <c r="K214" s="39">
        <v>16.085165142917401</v>
      </c>
      <c r="L214" s="39">
        <v>22.880254669189501</v>
      </c>
      <c r="M214" s="39">
        <v>5927</v>
      </c>
      <c r="N214" s="39">
        <v>0.49316686350598998</v>
      </c>
      <c r="O214" s="39">
        <v>25.093004150390598</v>
      </c>
      <c r="P214" s="39">
        <v>15.6731014758642</v>
      </c>
      <c r="Q214" s="39">
        <v>21.159705657959002</v>
      </c>
      <c r="R214" s="41">
        <f t="shared" si="18"/>
        <v>357476.84670905932</v>
      </c>
      <c r="S214" s="41">
        <f t="shared" si="19"/>
        <v>6857898.4598404644</v>
      </c>
      <c r="T214" s="41">
        <f t="shared" si="20"/>
        <v>1.7205490112304993</v>
      </c>
      <c r="U214" s="41">
        <f t="shared" si="21"/>
        <v>-8.5124674975996961E-2</v>
      </c>
      <c r="V214" s="41">
        <f t="shared" si="22"/>
        <v>1</v>
      </c>
      <c r="W214" s="41">
        <f t="shared" si="23"/>
        <v>1</v>
      </c>
      <c r="X214" s="43">
        <f>IF(ISNA(VLOOKUP($A214,Min_pix_val_per_plot!$A$3:$F$241,4,FALSE)),0,IF(OR(VLOOKUP($A214,Min_pix_val_per_plot!$A$3:$F$241,4,FALSE)=0,VLOOKUP($A214,Min_pix_val_per_plot!$A$3:$F$241,5,FALSE)=0,VLOOKUP($A214,Min_pix_val_per_plot!$A$3:$F$241,6,FALSE)=0),0,IF(VLOOKUP($A214,Min_pix_val_per_plot!$A$3:$F$241,2,FALSE)&lt;1200,0,1)))</f>
        <v>1</v>
      </c>
      <c r="Y214" s="43">
        <f>IF(X214=1,($R214-Image_corners!A$3)/Image_corners!A$2,-99)</f>
        <v>2944.1934181186371</v>
      </c>
      <c r="Z214" s="43">
        <f>IF(X214=1,($S214-Image_corners!A$4)/Image_corners!A$2,-99)</f>
        <v>-3977.5803190711886</v>
      </c>
      <c r="AA214" s="43">
        <f>IF(ISNA(VLOOKUP($A214,Min_pix_val_per_plot!$H$3:$M$299,4,FALSE)),0,IF(OR(VLOOKUP($A214,Min_pix_val_per_plot!$H$3:$M$299,4,FALSE)=0,VLOOKUP($A214,Min_pix_val_per_plot!$H$3:$M$299,5,FALSE)=0,VLOOKUP($A214,Min_pix_val_per_plot!$H$3:$M$299,6,FALSE)=0),0,IF(VLOOKUP($A214,Min_pix_val_per_plot!$H$3:$M$299,2,FALSE)&lt;1200,0,1)))</f>
        <v>0</v>
      </c>
      <c r="AB214" s="43">
        <f>IF(AA214=1,($R214-Image_corners!D$3)/Image_corners!D$2,-99)</f>
        <v>-99</v>
      </c>
      <c r="AC214" s="43">
        <f>IF(AA214=1,($S214-Image_corners!D$4)/Image_corners!D$2,-99)</f>
        <v>-99</v>
      </c>
      <c r="AD214" s="43">
        <f>IF(ISNA(VLOOKUP($A214,Min_pix_val_per_plot!$O$3:$T$327,4,FALSE)),0,IF(OR(VLOOKUP($A214,Min_pix_val_per_plot!$O$3:$T$327,4,FALSE)=0,VLOOKUP($A214,Min_pix_val_per_plot!$O$3:$T$327,5,FALSE)=0,VLOOKUP($A214,Min_pix_val_per_plot!$O$3:$T$327,6,FALSE)=0),0,IF(VLOOKUP($A214,Min_pix_val_per_plot!$O$3:$T$327,2,FALSE)&lt;1200,0,1)))</f>
        <v>0</v>
      </c>
      <c r="AE214" s="43">
        <f>IF(AD214=1,($R214-Image_corners!G$3)/Image_corners!G$2,-99)</f>
        <v>-99</v>
      </c>
      <c r="AF214" s="43">
        <f>IF(AD214=1,($S214-Image_corners!G$4)/Image_corners!G$2,-99)</f>
        <v>-99</v>
      </c>
      <c r="AG214" s="43">
        <f>IF(ISNA(VLOOKUP($A214,Min_pix_val_per_plot!$V$3:$AA$335,4,FALSE)),0,IF(OR(VLOOKUP($A214,Min_pix_val_per_plot!$V$3:$AA$335,4,FALSE)=0,VLOOKUP($A214,Min_pix_val_per_plot!$V$3:$AA$335,5,FALSE)=0,VLOOKUP($A214,Min_pix_val_per_plot!$V$3:$AA$335,6,FALSE)=0),0,IF(VLOOKUP($A214,Min_pix_val_per_plot!$V$3:$AA$335,2,FALSE)&lt;1200,0,1)))</f>
        <v>0</v>
      </c>
      <c r="AH214" s="43">
        <f>IF(AG214=1,($R214-Image_corners!J$3)/Image_corners!J$2,-99)</f>
        <v>-99</v>
      </c>
      <c r="AI214" s="43">
        <f>IF(AG214=1,($S214-Image_corners!J$4)/Image_corners!J$2,-99)</f>
        <v>-99</v>
      </c>
      <c r="AJ214" s="43">
        <f>IF(ISNA(VLOOKUP($A214,Min_pix_val_per_plot!$AC$3:$AH$345,4,FALSE)),0,IF(OR(VLOOKUP($A214,Min_pix_val_per_plot!$AC$3:$AH$345,4,FALSE)=0,VLOOKUP($A214,Min_pix_val_per_plot!$AC$3:$AH$345,5,FALSE)=0,VLOOKUP($A214,Min_pix_val_per_plot!$AC$3:$AH$345,6,FALSE)=0),0,IF(VLOOKUP($A214,Min_pix_val_per_plot!$AC$3:$AH$345,2,FALSE)&lt;1200,0,1)))</f>
        <v>0</v>
      </c>
      <c r="AK214" s="43">
        <f>IF(AJ214=1,($R214-Image_corners!M$3)/Image_corners!M$2,-99)</f>
        <v>-99</v>
      </c>
      <c r="AL214" s="43">
        <f>IF(AJ214=1,($S214-Image_corners!M$4)/Image_corners!M$2,-99)</f>
        <v>-99</v>
      </c>
      <c r="AM214" s="43">
        <f>IF(ISNA(VLOOKUP($A214,Min_pix_val_per_plot!$AJ$3:$AO$325,4,FALSE)),0,IF(OR(VLOOKUP($A214,Min_pix_val_per_plot!$AJ$3:$AO$325,4,FALSE)=0,VLOOKUP($A214,Min_pix_val_per_plot!$AJ$3:$AO$325,5,FALSE)=0,VLOOKUP($A214,Min_pix_val_per_plot!$AJ$3:$AO$325,6,FALSE)=0),0,IF(VLOOKUP($A214,Min_pix_val_per_plot!$AJ$3:$AO$325,2,FALSE)&lt;1200,0,1)))</f>
        <v>0</v>
      </c>
      <c r="AN214" s="43">
        <f>IF(AM214=1,($R214-Image_corners!P$3)/Image_corners!P$2,-99)</f>
        <v>-99</v>
      </c>
      <c r="AO214" s="43">
        <f>IF(AM214=1,($S214-Image_corners!P$4)/Image_corners!P$2,-99)</f>
        <v>-99</v>
      </c>
      <c r="AP214" s="43">
        <f>IF(ISNA(VLOOKUP($A214,Min_pix_val_per_plot!$AQ$3:$AV$386,4,FALSE)),0,IF(OR(VLOOKUP($A214,Min_pix_val_per_plot!$AQ$3:$AV$386,4,FALSE)=0,VLOOKUP($A214,Min_pix_val_per_plot!$AQ$3:$AV$386,5,FALSE)=0,VLOOKUP($A214,Min_pix_val_per_plot!$AQ$3:$AV$386,6,FALSE)=0),0,IF(VLOOKUP($A214,Min_pix_val_per_plot!$AQ$3:$AV$386,2,FALSE)&lt;1200,0,1)))</f>
        <v>0</v>
      </c>
      <c r="AQ214" s="43">
        <f>IF(AP214=1,($R214-Image_corners!S$3)/Image_corners!S$2,-99)</f>
        <v>-99</v>
      </c>
      <c r="AR214" s="43">
        <f>IF(AP214=1,($S214-Image_corners!S$4)/Image_corners!S$2,-99)</f>
        <v>-99</v>
      </c>
      <c r="AS214" s="43">
        <f>IF(ISNA(VLOOKUP($A214,Min_pix_val_per_plot!$AX$3:$BC$331,4,FALSE)),0,IF(OR(VLOOKUP($A214,Min_pix_val_per_plot!$AX$3:$BC$331,4,FALSE)=0,VLOOKUP($A214,Min_pix_val_per_plot!$AX$3:$BC$331,5,FALSE)=0,VLOOKUP($A214,Min_pix_val_per_plot!$AX$3:$BC$331,6,FALSE)=0),0,IF(VLOOKUP($A214,Min_pix_val_per_plot!$AX$3:$BC$331,2,FALSE)&lt;1200,0,1)))</f>
        <v>0</v>
      </c>
      <c r="AT214" s="43">
        <f>IF(AS214=1,($R214-Image_corners!V$3)/Image_corners!V$2,-99)</f>
        <v>-99</v>
      </c>
      <c r="AU214" s="43">
        <f>IF(AS214=1,($S214-Image_corners!V$4)/Image_corners!V$2,-99)</f>
        <v>-99</v>
      </c>
      <c r="AV214" s="43">
        <f>IF(ISNA(VLOOKUP($A214,Min_pix_val_per_plot!$BE$3:$BJ$296,4,FALSE)),0,IF(OR(VLOOKUP($A214,Min_pix_val_per_plot!$BE$3:$BJ$296,4,FALSE)=0,VLOOKUP($A214,Min_pix_val_per_plot!$BE$3:$BJ$296,5,FALSE)=0,VLOOKUP($A214,Min_pix_val_per_plot!$BE$3:$BJ$296,6,FALSE)=0),0,IF(VLOOKUP($A214,Min_pix_val_per_plot!$BE$3:$BJ$296,2,FALSE)&lt;1200,0,1)))</f>
        <v>0</v>
      </c>
      <c r="AW214" s="43">
        <f>IF(AV214=1,($R214-Image_corners!Y$3)/Image_corners!Y$2,-99)</f>
        <v>-99</v>
      </c>
      <c r="AX214" s="43">
        <f>IF(AV214=1,($S214-Image_corners!Y$4)/Image_corners!Y$2,-99)</f>
        <v>-99</v>
      </c>
      <c r="AY214" s="43">
        <f>IF(ISNA(VLOOKUP($A214,Min_pix_val_per_plot!$BL$3:$BQ$59,4,FALSE)),0,IF(OR(VLOOKUP($A214,Min_pix_val_per_plot!$BL$3:$BQ$59,4,FALSE)=0,VLOOKUP($A214,Min_pix_val_per_plot!$BL$3:$BQ$59,5,FALSE)=0,VLOOKUP($A214,Min_pix_val_per_plot!$BL$3:$BQ$59,6,FALSE)=0),0,IF(VLOOKUP($A214,Min_pix_val_per_plot!$BL$3:$BQ$59,2,FALSE)&lt;1200,0,1)))</f>
        <v>0</v>
      </c>
      <c r="AZ214" s="43">
        <f>IF(AY214=1,($R214-Image_corners!AB$3)/Image_corners!AB$2,-99)</f>
        <v>-99</v>
      </c>
      <c r="BA214" s="43">
        <f>IF(AY214=1,($S214-Image_corners!AB$4)/Image_corners!AB$2,-99)</f>
        <v>-99</v>
      </c>
      <c r="BB214" s="43">
        <f>IF(ISNA(VLOOKUP($A214,Min_pix_val_per_plot!$BS$3:$BX$82,4,FALSE)),0,IF(OR(VLOOKUP($A214,Min_pix_val_per_plot!$BS$3:$BX$82,4,FALSE)=0,VLOOKUP($A214,Min_pix_val_per_plot!$BS$3:$BX$82,5,FALSE)=0,VLOOKUP($A214,Min_pix_val_per_plot!$BS$3:$BX$82,6,FALSE)=0),0,IF(VLOOKUP($A214,Min_pix_val_per_plot!$BS$3:$BX$82,2,FALSE)&lt;1200,0,1)))</f>
        <v>0</v>
      </c>
      <c r="BC214" s="43">
        <f>IF(BB214=1,($R214-Image_corners!AE$3)/Image_corners!AE$2,-99)</f>
        <v>-99</v>
      </c>
      <c r="BD214" s="43">
        <f>IF(BB214=1,($S214-Image_corners!AE$4)/Image_corners!AE$2,-99)</f>
        <v>-99</v>
      </c>
      <c r="BE214" s="43">
        <f>IF(ISNA(VLOOKUP($A214,Min_pix_val_per_plot!$BZ$3:$CE$66,4,FALSE)),0,IF(OR(VLOOKUP($A214,Min_pix_val_per_plot!$BZ$3:$CE$66,4,FALSE)=0,VLOOKUP($A214,Min_pix_val_per_plot!$BZ$3:$CE$66,5,FALSE)=0,VLOOKUP($A214,Min_pix_val_per_plot!$BZ$3:$CE$66,6,FALSE)=0),0,IF(VLOOKUP($A214,Min_pix_val_per_plot!$BZ$3:$CE$66,2,FALSE)&lt;1200,0,1)))</f>
        <v>0</v>
      </c>
      <c r="BF214" s="43">
        <f>IF(BE214=1,($R214-Image_corners!AH$3)/Image_corners!AH$2,-99)</f>
        <v>-99</v>
      </c>
      <c r="BG214" s="43">
        <f>IF(BE214=1,($S214-Image_corners!AH$4)/Image_corners!AH$2,-99)</f>
        <v>-99</v>
      </c>
    </row>
    <row r="215" spans="1:59">
      <c r="A215" s="36">
        <v>211</v>
      </c>
      <c r="B215" s="36">
        <v>2515624.8470000001</v>
      </c>
      <c r="C215" s="36">
        <v>6857984.4519999996</v>
      </c>
      <c r="D215" s="36">
        <v>160.87838640000001</v>
      </c>
      <c r="E215" s="36">
        <v>1</v>
      </c>
      <c r="F215" s="36">
        <v>1</v>
      </c>
      <c r="G215" s="36">
        <v>1</v>
      </c>
      <c r="H215" s="39">
        <v>1285</v>
      </c>
      <c r="I215" s="39">
        <v>0.53307392996108904</v>
      </c>
      <c r="J215" s="39">
        <v>18.439012451171902</v>
      </c>
      <c r="K215" s="39">
        <v>13.089944890340201</v>
      </c>
      <c r="L215" s="39">
        <v>16.7534503173828</v>
      </c>
      <c r="M215" s="39">
        <v>1466</v>
      </c>
      <c r="N215" s="39">
        <v>0.61664392905866305</v>
      </c>
      <c r="O215" s="39">
        <v>17.934007568359402</v>
      </c>
      <c r="P215" s="39">
        <v>12.653517711272899</v>
      </c>
      <c r="Q215" s="39">
        <v>16.530749816894499</v>
      </c>
      <c r="R215" s="41">
        <f t="shared" si="18"/>
        <v>357454.35855401302</v>
      </c>
      <c r="S215" s="41">
        <f t="shared" si="19"/>
        <v>6858034.7200563103</v>
      </c>
      <c r="T215" s="41">
        <f t="shared" si="20"/>
        <v>0.22270050048830115</v>
      </c>
      <c r="U215" s="41">
        <f t="shared" si="21"/>
        <v>-8.356999909757401E-2</v>
      </c>
      <c r="V215" s="41">
        <f t="shared" si="22"/>
        <v>1</v>
      </c>
      <c r="W215" s="41">
        <f t="shared" si="23"/>
        <v>1</v>
      </c>
      <c r="X215" s="43">
        <f>IF(ISNA(VLOOKUP($A215,Min_pix_val_per_plot!$A$3:$F$241,4,FALSE)),0,IF(OR(VLOOKUP($A215,Min_pix_val_per_plot!$A$3:$F$241,4,FALSE)=0,VLOOKUP($A215,Min_pix_val_per_plot!$A$3:$F$241,5,FALSE)=0,VLOOKUP($A215,Min_pix_val_per_plot!$A$3:$F$241,6,FALSE)=0),0,IF(VLOOKUP($A215,Min_pix_val_per_plot!$A$3:$F$241,2,FALSE)&lt;1200,0,1)))</f>
        <v>1</v>
      </c>
      <c r="Y215" s="43">
        <f>IF(X215=1,($R215-Image_corners!A$3)/Image_corners!A$2,-99)</f>
        <v>2899.2171080260305</v>
      </c>
      <c r="Z215" s="43">
        <f>IF(X215=1,($S215-Image_corners!A$4)/Image_corners!A$2,-99)</f>
        <v>-3705.0598873794079</v>
      </c>
      <c r="AA215" s="43">
        <f>IF(ISNA(VLOOKUP($A215,Min_pix_val_per_plot!$H$3:$M$299,4,FALSE)),0,IF(OR(VLOOKUP($A215,Min_pix_val_per_plot!$H$3:$M$299,4,FALSE)=0,VLOOKUP($A215,Min_pix_val_per_plot!$H$3:$M$299,5,FALSE)=0,VLOOKUP($A215,Min_pix_val_per_plot!$H$3:$M$299,6,FALSE)=0),0,IF(VLOOKUP($A215,Min_pix_val_per_plot!$H$3:$M$299,2,FALSE)&lt;1200,0,1)))</f>
        <v>0</v>
      </c>
      <c r="AB215" s="43">
        <f>IF(AA215=1,($R215-Image_corners!D$3)/Image_corners!D$2,-99)</f>
        <v>-99</v>
      </c>
      <c r="AC215" s="43">
        <f>IF(AA215=1,($S215-Image_corners!D$4)/Image_corners!D$2,-99)</f>
        <v>-99</v>
      </c>
      <c r="AD215" s="43">
        <f>IF(ISNA(VLOOKUP($A215,Min_pix_val_per_plot!$O$3:$T$327,4,FALSE)),0,IF(OR(VLOOKUP($A215,Min_pix_val_per_plot!$O$3:$T$327,4,FALSE)=0,VLOOKUP($A215,Min_pix_val_per_plot!$O$3:$T$327,5,FALSE)=0,VLOOKUP($A215,Min_pix_val_per_plot!$O$3:$T$327,6,FALSE)=0),0,IF(VLOOKUP($A215,Min_pix_val_per_plot!$O$3:$T$327,2,FALSE)&lt;1200,0,1)))</f>
        <v>0</v>
      </c>
      <c r="AE215" s="43">
        <f>IF(AD215=1,($R215-Image_corners!G$3)/Image_corners!G$2,-99)</f>
        <v>-99</v>
      </c>
      <c r="AF215" s="43">
        <f>IF(AD215=1,($S215-Image_corners!G$4)/Image_corners!G$2,-99)</f>
        <v>-99</v>
      </c>
      <c r="AG215" s="43">
        <f>IF(ISNA(VLOOKUP($A215,Min_pix_val_per_plot!$V$3:$AA$335,4,FALSE)),0,IF(OR(VLOOKUP($A215,Min_pix_val_per_plot!$V$3:$AA$335,4,FALSE)=0,VLOOKUP($A215,Min_pix_val_per_plot!$V$3:$AA$335,5,FALSE)=0,VLOOKUP($A215,Min_pix_val_per_plot!$V$3:$AA$335,6,FALSE)=0),0,IF(VLOOKUP($A215,Min_pix_val_per_plot!$V$3:$AA$335,2,FALSE)&lt;1200,0,1)))</f>
        <v>0</v>
      </c>
      <c r="AH215" s="43">
        <f>IF(AG215=1,($R215-Image_corners!J$3)/Image_corners!J$2,-99)</f>
        <v>-99</v>
      </c>
      <c r="AI215" s="43">
        <f>IF(AG215=1,($S215-Image_corners!J$4)/Image_corners!J$2,-99)</f>
        <v>-99</v>
      </c>
      <c r="AJ215" s="43">
        <f>IF(ISNA(VLOOKUP($A215,Min_pix_val_per_plot!$AC$3:$AH$345,4,FALSE)),0,IF(OR(VLOOKUP($A215,Min_pix_val_per_plot!$AC$3:$AH$345,4,FALSE)=0,VLOOKUP($A215,Min_pix_val_per_plot!$AC$3:$AH$345,5,FALSE)=0,VLOOKUP($A215,Min_pix_val_per_plot!$AC$3:$AH$345,6,FALSE)=0),0,IF(VLOOKUP($A215,Min_pix_val_per_plot!$AC$3:$AH$345,2,FALSE)&lt;1200,0,1)))</f>
        <v>0</v>
      </c>
      <c r="AK215" s="43">
        <f>IF(AJ215=1,($R215-Image_corners!M$3)/Image_corners!M$2,-99)</f>
        <v>-99</v>
      </c>
      <c r="AL215" s="43">
        <f>IF(AJ215=1,($S215-Image_corners!M$4)/Image_corners!M$2,-99)</f>
        <v>-99</v>
      </c>
      <c r="AM215" s="43">
        <f>IF(ISNA(VLOOKUP($A215,Min_pix_val_per_plot!$AJ$3:$AO$325,4,FALSE)),0,IF(OR(VLOOKUP($A215,Min_pix_val_per_plot!$AJ$3:$AO$325,4,FALSE)=0,VLOOKUP($A215,Min_pix_val_per_plot!$AJ$3:$AO$325,5,FALSE)=0,VLOOKUP($A215,Min_pix_val_per_plot!$AJ$3:$AO$325,6,FALSE)=0),0,IF(VLOOKUP($A215,Min_pix_val_per_plot!$AJ$3:$AO$325,2,FALSE)&lt;1200,0,1)))</f>
        <v>0</v>
      </c>
      <c r="AN215" s="43">
        <f>IF(AM215=1,($R215-Image_corners!P$3)/Image_corners!P$2,-99)</f>
        <v>-99</v>
      </c>
      <c r="AO215" s="43">
        <f>IF(AM215=1,($S215-Image_corners!P$4)/Image_corners!P$2,-99)</f>
        <v>-99</v>
      </c>
      <c r="AP215" s="43">
        <f>IF(ISNA(VLOOKUP($A215,Min_pix_val_per_plot!$AQ$3:$AV$386,4,FALSE)),0,IF(OR(VLOOKUP($A215,Min_pix_val_per_plot!$AQ$3:$AV$386,4,FALSE)=0,VLOOKUP($A215,Min_pix_val_per_plot!$AQ$3:$AV$386,5,FALSE)=0,VLOOKUP($A215,Min_pix_val_per_plot!$AQ$3:$AV$386,6,FALSE)=0),0,IF(VLOOKUP($A215,Min_pix_val_per_plot!$AQ$3:$AV$386,2,FALSE)&lt;1200,0,1)))</f>
        <v>0</v>
      </c>
      <c r="AQ215" s="43">
        <f>IF(AP215=1,($R215-Image_corners!S$3)/Image_corners!S$2,-99)</f>
        <v>-99</v>
      </c>
      <c r="AR215" s="43">
        <f>IF(AP215=1,($S215-Image_corners!S$4)/Image_corners!S$2,-99)</f>
        <v>-99</v>
      </c>
      <c r="AS215" s="43">
        <f>IF(ISNA(VLOOKUP($A215,Min_pix_val_per_plot!$AX$3:$BC$331,4,FALSE)),0,IF(OR(VLOOKUP($A215,Min_pix_val_per_plot!$AX$3:$BC$331,4,FALSE)=0,VLOOKUP($A215,Min_pix_val_per_plot!$AX$3:$BC$331,5,FALSE)=0,VLOOKUP($A215,Min_pix_val_per_plot!$AX$3:$BC$331,6,FALSE)=0),0,IF(VLOOKUP($A215,Min_pix_val_per_plot!$AX$3:$BC$331,2,FALSE)&lt;1200,0,1)))</f>
        <v>0</v>
      </c>
      <c r="AT215" s="43">
        <f>IF(AS215=1,($R215-Image_corners!V$3)/Image_corners!V$2,-99)</f>
        <v>-99</v>
      </c>
      <c r="AU215" s="43">
        <f>IF(AS215=1,($S215-Image_corners!V$4)/Image_corners!V$2,-99)</f>
        <v>-99</v>
      </c>
      <c r="AV215" s="43">
        <f>IF(ISNA(VLOOKUP($A215,Min_pix_val_per_plot!$BE$3:$BJ$296,4,FALSE)),0,IF(OR(VLOOKUP($A215,Min_pix_val_per_plot!$BE$3:$BJ$296,4,FALSE)=0,VLOOKUP($A215,Min_pix_val_per_plot!$BE$3:$BJ$296,5,FALSE)=0,VLOOKUP($A215,Min_pix_val_per_plot!$BE$3:$BJ$296,6,FALSE)=0),0,IF(VLOOKUP($A215,Min_pix_val_per_plot!$BE$3:$BJ$296,2,FALSE)&lt;1200,0,1)))</f>
        <v>0</v>
      </c>
      <c r="AW215" s="43">
        <f>IF(AV215=1,($R215-Image_corners!Y$3)/Image_corners!Y$2,-99)</f>
        <v>-99</v>
      </c>
      <c r="AX215" s="43">
        <f>IF(AV215=1,($S215-Image_corners!Y$4)/Image_corners!Y$2,-99)</f>
        <v>-99</v>
      </c>
      <c r="AY215" s="43">
        <f>IF(ISNA(VLOOKUP($A215,Min_pix_val_per_plot!$BL$3:$BQ$59,4,FALSE)),0,IF(OR(VLOOKUP($A215,Min_pix_val_per_plot!$BL$3:$BQ$59,4,FALSE)=0,VLOOKUP($A215,Min_pix_val_per_plot!$BL$3:$BQ$59,5,FALSE)=0,VLOOKUP($A215,Min_pix_val_per_plot!$BL$3:$BQ$59,6,FALSE)=0),0,IF(VLOOKUP($A215,Min_pix_val_per_plot!$BL$3:$BQ$59,2,FALSE)&lt;1200,0,1)))</f>
        <v>0</v>
      </c>
      <c r="AZ215" s="43">
        <f>IF(AY215=1,($R215-Image_corners!AB$3)/Image_corners!AB$2,-99)</f>
        <v>-99</v>
      </c>
      <c r="BA215" s="43">
        <f>IF(AY215=1,($S215-Image_corners!AB$4)/Image_corners!AB$2,-99)</f>
        <v>-99</v>
      </c>
      <c r="BB215" s="43">
        <f>IF(ISNA(VLOOKUP($A215,Min_pix_val_per_plot!$BS$3:$BX$82,4,FALSE)),0,IF(OR(VLOOKUP($A215,Min_pix_val_per_plot!$BS$3:$BX$82,4,FALSE)=0,VLOOKUP($A215,Min_pix_val_per_plot!$BS$3:$BX$82,5,FALSE)=0,VLOOKUP($A215,Min_pix_val_per_plot!$BS$3:$BX$82,6,FALSE)=0),0,IF(VLOOKUP($A215,Min_pix_val_per_plot!$BS$3:$BX$82,2,FALSE)&lt;1200,0,1)))</f>
        <v>0</v>
      </c>
      <c r="BC215" s="43">
        <f>IF(BB215=1,($R215-Image_corners!AE$3)/Image_corners!AE$2,-99)</f>
        <v>-99</v>
      </c>
      <c r="BD215" s="43">
        <f>IF(BB215=1,($S215-Image_corners!AE$4)/Image_corners!AE$2,-99)</f>
        <v>-99</v>
      </c>
      <c r="BE215" s="43">
        <f>IF(ISNA(VLOOKUP($A215,Min_pix_val_per_plot!$BZ$3:$CE$66,4,FALSE)),0,IF(OR(VLOOKUP($A215,Min_pix_val_per_plot!$BZ$3:$CE$66,4,FALSE)=0,VLOOKUP($A215,Min_pix_val_per_plot!$BZ$3:$CE$66,5,FALSE)=0,VLOOKUP($A215,Min_pix_val_per_plot!$BZ$3:$CE$66,6,FALSE)=0),0,IF(VLOOKUP($A215,Min_pix_val_per_plot!$BZ$3:$CE$66,2,FALSE)&lt;1200,0,1)))</f>
        <v>0</v>
      </c>
      <c r="BF215" s="43">
        <f>IF(BE215=1,($R215-Image_corners!AH$3)/Image_corners!AH$2,-99)</f>
        <v>-99</v>
      </c>
      <c r="BG215" s="43">
        <f>IF(BE215=1,($S215-Image_corners!AH$4)/Image_corners!AH$2,-99)</f>
        <v>-99</v>
      </c>
    </row>
    <row r="216" spans="1:59">
      <c r="A216" s="36">
        <v>212</v>
      </c>
      <c r="B216" s="36">
        <v>2515642.662</v>
      </c>
      <c r="C216" s="36">
        <v>6858070.9560000002</v>
      </c>
      <c r="D216" s="36">
        <v>153.70529099999999</v>
      </c>
      <c r="E216" s="36">
        <v>1</v>
      </c>
      <c r="F216" s="36">
        <v>1</v>
      </c>
      <c r="G216" s="36">
        <v>1</v>
      </c>
      <c r="H216" s="39">
        <v>1254</v>
      </c>
      <c r="I216" s="39">
        <v>0.434609250398724</v>
      </c>
      <c r="J216" s="39">
        <v>15.8130053710938</v>
      </c>
      <c r="K216" s="39">
        <v>10.289667838759801</v>
      </c>
      <c r="L216" s="39">
        <v>13.4170092773438</v>
      </c>
      <c r="M216" s="39">
        <v>1581</v>
      </c>
      <c r="N216" s="39">
        <v>0.55850727387729304</v>
      </c>
      <c r="O216" s="39">
        <v>14.7409991455078</v>
      </c>
      <c r="P216" s="39">
        <v>9.9562312950855798</v>
      </c>
      <c r="Q216" s="39">
        <v>12.835052032470699</v>
      </c>
      <c r="R216" s="41">
        <f t="shared" si="18"/>
        <v>357476.1420162078</v>
      </c>
      <c r="S216" s="41">
        <f t="shared" si="19"/>
        <v>6858120.2961326269</v>
      </c>
      <c r="T216" s="41">
        <f t="shared" si="20"/>
        <v>0.58195724487310052</v>
      </c>
      <c r="U216" s="41">
        <f t="shared" si="21"/>
        <v>-0.12389802347856904</v>
      </c>
      <c r="V216" s="41">
        <f t="shared" si="22"/>
        <v>1</v>
      </c>
      <c r="W216" s="41">
        <f t="shared" si="23"/>
        <v>1</v>
      </c>
      <c r="X216" s="43">
        <f>IF(ISNA(VLOOKUP($A216,Min_pix_val_per_plot!$A$3:$F$241,4,FALSE)),0,IF(OR(VLOOKUP($A216,Min_pix_val_per_plot!$A$3:$F$241,4,FALSE)=0,VLOOKUP($A216,Min_pix_val_per_plot!$A$3:$F$241,5,FALSE)=0,VLOOKUP($A216,Min_pix_val_per_plot!$A$3:$F$241,6,FALSE)=0),0,IF(VLOOKUP($A216,Min_pix_val_per_plot!$A$3:$F$241,2,FALSE)&lt;1200,0,1)))</f>
        <v>1</v>
      </c>
      <c r="Y216" s="43">
        <f>IF(X216=1,($R216-Image_corners!A$3)/Image_corners!A$2,-99)</f>
        <v>2942.7840324155986</v>
      </c>
      <c r="Z216" s="43">
        <f>IF(X216=1,($S216-Image_corners!A$4)/Image_corners!A$2,-99)</f>
        <v>-3533.9077347461134</v>
      </c>
      <c r="AA216" s="43">
        <f>IF(ISNA(VLOOKUP($A216,Min_pix_val_per_plot!$H$3:$M$299,4,FALSE)),0,IF(OR(VLOOKUP($A216,Min_pix_val_per_plot!$H$3:$M$299,4,FALSE)=0,VLOOKUP($A216,Min_pix_val_per_plot!$H$3:$M$299,5,FALSE)=0,VLOOKUP($A216,Min_pix_val_per_plot!$H$3:$M$299,6,FALSE)=0),0,IF(VLOOKUP($A216,Min_pix_val_per_plot!$H$3:$M$299,2,FALSE)&lt;1200,0,1)))</f>
        <v>0</v>
      </c>
      <c r="AB216" s="43">
        <f>IF(AA216=1,($R216-Image_corners!D$3)/Image_corners!D$2,-99)</f>
        <v>-99</v>
      </c>
      <c r="AC216" s="43">
        <f>IF(AA216=1,($S216-Image_corners!D$4)/Image_corners!D$2,-99)</f>
        <v>-99</v>
      </c>
      <c r="AD216" s="43">
        <f>IF(ISNA(VLOOKUP($A216,Min_pix_val_per_plot!$O$3:$T$327,4,FALSE)),0,IF(OR(VLOOKUP($A216,Min_pix_val_per_plot!$O$3:$T$327,4,FALSE)=0,VLOOKUP($A216,Min_pix_val_per_plot!$O$3:$T$327,5,FALSE)=0,VLOOKUP($A216,Min_pix_val_per_plot!$O$3:$T$327,6,FALSE)=0),0,IF(VLOOKUP($A216,Min_pix_val_per_plot!$O$3:$T$327,2,FALSE)&lt;1200,0,1)))</f>
        <v>0</v>
      </c>
      <c r="AE216" s="43">
        <f>IF(AD216=1,($R216-Image_corners!G$3)/Image_corners!G$2,-99)</f>
        <v>-99</v>
      </c>
      <c r="AF216" s="43">
        <f>IF(AD216=1,($S216-Image_corners!G$4)/Image_corners!G$2,-99)</f>
        <v>-99</v>
      </c>
      <c r="AG216" s="43">
        <f>IF(ISNA(VLOOKUP($A216,Min_pix_val_per_plot!$V$3:$AA$335,4,FALSE)),0,IF(OR(VLOOKUP($A216,Min_pix_val_per_plot!$V$3:$AA$335,4,FALSE)=0,VLOOKUP($A216,Min_pix_val_per_plot!$V$3:$AA$335,5,FALSE)=0,VLOOKUP($A216,Min_pix_val_per_plot!$V$3:$AA$335,6,FALSE)=0),0,IF(VLOOKUP($A216,Min_pix_val_per_plot!$V$3:$AA$335,2,FALSE)&lt;1200,0,1)))</f>
        <v>0</v>
      </c>
      <c r="AH216" s="43">
        <f>IF(AG216=1,($R216-Image_corners!J$3)/Image_corners!J$2,-99)</f>
        <v>-99</v>
      </c>
      <c r="AI216" s="43">
        <f>IF(AG216=1,($S216-Image_corners!J$4)/Image_corners!J$2,-99)</f>
        <v>-99</v>
      </c>
      <c r="AJ216" s="43">
        <f>IF(ISNA(VLOOKUP($A216,Min_pix_val_per_plot!$AC$3:$AH$345,4,FALSE)),0,IF(OR(VLOOKUP($A216,Min_pix_val_per_plot!$AC$3:$AH$345,4,FALSE)=0,VLOOKUP($A216,Min_pix_val_per_plot!$AC$3:$AH$345,5,FALSE)=0,VLOOKUP($A216,Min_pix_val_per_plot!$AC$3:$AH$345,6,FALSE)=0),0,IF(VLOOKUP($A216,Min_pix_val_per_plot!$AC$3:$AH$345,2,FALSE)&lt;1200,0,1)))</f>
        <v>0</v>
      </c>
      <c r="AK216" s="43">
        <f>IF(AJ216=1,($R216-Image_corners!M$3)/Image_corners!M$2,-99)</f>
        <v>-99</v>
      </c>
      <c r="AL216" s="43">
        <f>IF(AJ216=1,($S216-Image_corners!M$4)/Image_corners!M$2,-99)</f>
        <v>-99</v>
      </c>
      <c r="AM216" s="43">
        <f>IF(ISNA(VLOOKUP($A216,Min_pix_val_per_plot!$AJ$3:$AO$325,4,FALSE)),0,IF(OR(VLOOKUP($A216,Min_pix_val_per_plot!$AJ$3:$AO$325,4,FALSE)=0,VLOOKUP($A216,Min_pix_val_per_plot!$AJ$3:$AO$325,5,FALSE)=0,VLOOKUP($A216,Min_pix_val_per_plot!$AJ$3:$AO$325,6,FALSE)=0),0,IF(VLOOKUP($A216,Min_pix_val_per_plot!$AJ$3:$AO$325,2,FALSE)&lt;1200,0,1)))</f>
        <v>0</v>
      </c>
      <c r="AN216" s="43">
        <f>IF(AM216=1,($R216-Image_corners!P$3)/Image_corners!P$2,-99)</f>
        <v>-99</v>
      </c>
      <c r="AO216" s="43">
        <f>IF(AM216=1,($S216-Image_corners!P$4)/Image_corners!P$2,-99)</f>
        <v>-99</v>
      </c>
      <c r="AP216" s="43">
        <f>IF(ISNA(VLOOKUP($A216,Min_pix_val_per_plot!$AQ$3:$AV$386,4,FALSE)),0,IF(OR(VLOOKUP($A216,Min_pix_val_per_plot!$AQ$3:$AV$386,4,FALSE)=0,VLOOKUP($A216,Min_pix_val_per_plot!$AQ$3:$AV$386,5,FALSE)=0,VLOOKUP($A216,Min_pix_val_per_plot!$AQ$3:$AV$386,6,FALSE)=0),0,IF(VLOOKUP($A216,Min_pix_val_per_plot!$AQ$3:$AV$386,2,FALSE)&lt;1200,0,1)))</f>
        <v>0</v>
      </c>
      <c r="AQ216" s="43">
        <f>IF(AP216=1,($R216-Image_corners!S$3)/Image_corners!S$2,-99)</f>
        <v>-99</v>
      </c>
      <c r="AR216" s="43">
        <f>IF(AP216=1,($S216-Image_corners!S$4)/Image_corners!S$2,-99)</f>
        <v>-99</v>
      </c>
      <c r="AS216" s="43">
        <f>IF(ISNA(VLOOKUP($A216,Min_pix_val_per_plot!$AX$3:$BC$331,4,FALSE)),0,IF(OR(VLOOKUP($A216,Min_pix_val_per_plot!$AX$3:$BC$331,4,FALSE)=0,VLOOKUP($A216,Min_pix_val_per_plot!$AX$3:$BC$331,5,FALSE)=0,VLOOKUP($A216,Min_pix_val_per_plot!$AX$3:$BC$331,6,FALSE)=0),0,IF(VLOOKUP($A216,Min_pix_val_per_plot!$AX$3:$BC$331,2,FALSE)&lt;1200,0,1)))</f>
        <v>0</v>
      </c>
      <c r="AT216" s="43">
        <f>IF(AS216=1,($R216-Image_corners!V$3)/Image_corners!V$2,-99)</f>
        <v>-99</v>
      </c>
      <c r="AU216" s="43">
        <f>IF(AS216=1,($S216-Image_corners!V$4)/Image_corners!V$2,-99)</f>
        <v>-99</v>
      </c>
      <c r="AV216" s="43">
        <f>IF(ISNA(VLOOKUP($A216,Min_pix_val_per_plot!$BE$3:$BJ$296,4,FALSE)),0,IF(OR(VLOOKUP($A216,Min_pix_val_per_plot!$BE$3:$BJ$296,4,FALSE)=0,VLOOKUP($A216,Min_pix_val_per_plot!$BE$3:$BJ$296,5,FALSE)=0,VLOOKUP($A216,Min_pix_val_per_plot!$BE$3:$BJ$296,6,FALSE)=0),0,IF(VLOOKUP($A216,Min_pix_val_per_plot!$BE$3:$BJ$296,2,FALSE)&lt;1200,0,1)))</f>
        <v>0</v>
      </c>
      <c r="AW216" s="43">
        <f>IF(AV216=1,($R216-Image_corners!Y$3)/Image_corners!Y$2,-99)</f>
        <v>-99</v>
      </c>
      <c r="AX216" s="43">
        <f>IF(AV216=1,($S216-Image_corners!Y$4)/Image_corners!Y$2,-99)</f>
        <v>-99</v>
      </c>
      <c r="AY216" s="43">
        <f>IF(ISNA(VLOOKUP($A216,Min_pix_val_per_plot!$BL$3:$BQ$59,4,FALSE)),0,IF(OR(VLOOKUP($A216,Min_pix_val_per_plot!$BL$3:$BQ$59,4,FALSE)=0,VLOOKUP($A216,Min_pix_val_per_plot!$BL$3:$BQ$59,5,FALSE)=0,VLOOKUP($A216,Min_pix_val_per_plot!$BL$3:$BQ$59,6,FALSE)=0),0,IF(VLOOKUP($A216,Min_pix_val_per_plot!$BL$3:$BQ$59,2,FALSE)&lt;1200,0,1)))</f>
        <v>0</v>
      </c>
      <c r="AZ216" s="43">
        <f>IF(AY216=1,($R216-Image_corners!AB$3)/Image_corners!AB$2,-99)</f>
        <v>-99</v>
      </c>
      <c r="BA216" s="43">
        <f>IF(AY216=1,($S216-Image_corners!AB$4)/Image_corners!AB$2,-99)</f>
        <v>-99</v>
      </c>
      <c r="BB216" s="43">
        <f>IF(ISNA(VLOOKUP($A216,Min_pix_val_per_plot!$BS$3:$BX$82,4,FALSE)),0,IF(OR(VLOOKUP($A216,Min_pix_val_per_plot!$BS$3:$BX$82,4,FALSE)=0,VLOOKUP($A216,Min_pix_val_per_plot!$BS$3:$BX$82,5,FALSE)=0,VLOOKUP($A216,Min_pix_val_per_plot!$BS$3:$BX$82,6,FALSE)=0),0,IF(VLOOKUP($A216,Min_pix_val_per_plot!$BS$3:$BX$82,2,FALSE)&lt;1200,0,1)))</f>
        <v>0</v>
      </c>
      <c r="BC216" s="43">
        <f>IF(BB216=1,($R216-Image_corners!AE$3)/Image_corners!AE$2,-99)</f>
        <v>-99</v>
      </c>
      <c r="BD216" s="43">
        <f>IF(BB216=1,($S216-Image_corners!AE$4)/Image_corners!AE$2,-99)</f>
        <v>-99</v>
      </c>
      <c r="BE216" s="43">
        <f>IF(ISNA(VLOOKUP($A216,Min_pix_val_per_plot!$BZ$3:$CE$66,4,FALSE)),0,IF(OR(VLOOKUP($A216,Min_pix_val_per_plot!$BZ$3:$CE$66,4,FALSE)=0,VLOOKUP($A216,Min_pix_val_per_plot!$BZ$3:$CE$66,5,FALSE)=0,VLOOKUP($A216,Min_pix_val_per_plot!$BZ$3:$CE$66,6,FALSE)=0),0,IF(VLOOKUP($A216,Min_pix_val_per_plot!$BZ$3:$CE$66,2,FALSE)&lt;1200,0,1)))</f>
        <v>0</v>
      </c>
      <c r="BF216" s="43">
        <f>IF(BE216=1,($R216-Image_corners!AH$3)/Image_corners!AH$2,-99)</f>
        <v>-99</v>
      </c>
      <c r="BG216" s="43">
        <f>IF(BE216=1,($S216-Image_corners!AH$4)/Image_corners!AH$2,-99)</f>
        <v>-99</v>
      </c>
    </row>
    <row r="217" spans="1:59">
      <c r="A217" s="36">
        <v>213</v>
      </c>
      <c r="B217" s="36">
        <v>2515614.2620000001</v>
      </c>
      <c r="C217" s="36">
        <v>6858144.193</v>
      </c>
      <c r="D217" s="36">
        <v>156.33494669999999</v>
      </c>
      <c r="E217" s="36">
        <v>1</v>
      </c>
      <c r="F217" s="36">
        <v>1</v>
      </c>
      <c r="G217" s="36">
        <v>2</v>
      </c>
      <c r="H217" s="39">
        <v>1198</v>
      </c>
      <c r="I217" s="39">
        <v>0.441569282136895</v>
      </c>
      <c r="J217" s="39">
        <v>16.302995605468801</v>
      </c>
      <c r="K217" s="39">
        <v>12.3775930197677</v>
      </c>
      <c r="L217" s="39">
        <v>15.357008666992201</v>
      </c>
      <c r="M217" s="39">
        <v>1504</v>
      </c>
      <c r="N217" s="39">
        <v>0.53125</v>
      </c>
      <c r="O217" s="39">
        <v>16.0300006103516</v>
      </c>
      <c r="P217" s="39">
        <v>12.095804019143401</v>
      </c>
      <c r="Q217" s="39">
        <v>14.9242022705078</v>
      </c>
      <c r="R217" s="41">
        <f t="shared" si="18"/>
        <v>357451.15489811933</v>
      </c>
      <c r="S217" s="41">
        <f t="shared" si="19"/>
        <v>6858194.7537499713</v>
      </c>
      <c r="T217" s="41">
        <f t="shared" si="20"/>
        <v>0.43280639648440022</v>
      </c>
      <c r="U217" s="41">
        <f t="shared" si="21"/>
        <v>-8.9680717863104997E-2</v>
      </c>
      <c r="V217" s="41">
        <f t="shared" si="22"/>
        <v>1</v>
      </c>
      <c r="W217" s="41">
        <f t="shared" si="23"/>
        <v>1</v>
      </c>
      <c r="X217" s="43">
        <f>IF(ISNA(VLOOKUP($A217,Min_pix_val_per_plot!$A$3:$F$241,4,FALSE)),0,IF(OR(VLOOKUP($A217,Min_pix_val_per_plot!$A$3:$F$241,4,FALSE)=0,VLOOKUP($A217,Min_pix_val_per_plot!$A$3:$F$241,5,FALSE)=0,VLOOKUP($A217,Min_pix_val_per_plot!$A$3:$F$241,6,FALSE)=0),0,IF(VLOOKUP($A217,Min_pix_val_per_plot!$A$3:$F$241,2,FALSE)&lt;1200,0,1)))</f>
        <v>1</v>
      </c>
      <c r="Y217" s="43">
        <f>IF(X217=1,($R217-Image_corners!A$3)/Image_corners!A$2,-99)</f>
        <v>2892.8097962386673</v>
      </c>
      <c r="Z217" s="43">
        <f>IF(X217=1,($S217-Image_corners!A$4)/Image_corners!A$2,-99)</f>
        <v>-3384.992500057444</v>
      </c>
      <c r="AA217" s="43">
        <f>IF(ISNA(VLOOKUP($A217,Min_pix_val_per_plot!$H$3:$M$299,4,FALSE)),0,IF(OR(VLOOKUP($A217,Min_pix_val_per_plot!$H$3:$M$299,4,FALSE)=0,VLOOKUP($A217,Min_pix_val_per_plot!$H$3:$M$299,5,FALSE)=0,VLOOKUP($A217,Min_pix_val_per_plot!$H$3:$M$299,6,FALSE)=0),0,IF(VLOOKUP($A217,Min_pix_val_per_plot!$H$3:$M$299,2,FALSE)&lt;1200,0,1)))</f>
        <v>0</v>
      </c>
      <c r="AB217" s="43">
        <f>IF(AA217=1,($R217-Image_corners!D$3)/Image_corners!D$2,-99)</f>
        <v>-99</v>
      </c>
      <c r="AC217" s="43">
        <f>IF(AA217=1,($S217-Image_corners!D$4)/Image_corners!D$2,-99)</f>
        <v>-99</v>
      </c>
      <c r="AD217" s="43">
        <f>IF(ISNA(VLOOKUP($A217,Min_pix_val_per_plot!$O$3:$T$327,4,FALSE)),0,IF(OR(VLOOKUP($A217,Min_pix_val_per_plot!$O$3:$T$327,4,FALSE)=0,VLOOKUP($A217,Min_pix_val_per_plot!$O$3:$T$327,5,FALSE)=0,VLOOKUP($A217,Min_pix_val_per_plot!$O$3:$T$327,6,FALSE)=0),0,IF(VLOOKUP($A217,Min_pix_val_per_plot!$O$3:$T$327,2,FALSE)&lt;1200,0,1)))</f>
        <v>0</v>
      </c>
      <c r="AE217" s="43">
        <f>IF(AD217=1,($R217-Image_corners!G$3)/Image_corners!G$2,-99)</f>
        <v>-99</v>
      </c>
      <c r="AF217" s="43">
        <f>IF(AD217=1,($S217-Image_corners!G$4)/Image_corners!G$2,-99)</f>
        <v>-99</v>
      </c>
      <c r="AG217" s="43">
        <f>IF(ISNA(VLOOKUP($A217,Min_pix_val_per_plot!$V$3:$AA$335,4,FALSE)),0,IF(OR(VLOOKUP($A217,Min_pix_val_per_plot!$V$3:$AA$335,4,FALSE)=0,VLOOKUP($A217,Min_pix_val_per_plot!$V$3:$AA$335,5,FALSE)=0,VLOOKUP($A217,Min_pix_val_per_plot!$V$3:$AA$335,6,FALSE)=0),0,IF(VLOOKUP($A217,Min_pix_val_per_plot!$V$3:$AA$335,2,FALSE)&lt;1200,0,1)))</f>
        <v>0</v>
      </c>
      <c r="AH217" s="43">
        <f>IF(AG217=1,($R217-Image_corners!J$3)/Image_corners!J$2,-99)</f>
        <v>-99</v>
      </c>
      <c r="AI217" s="43">
        <f>IF(AG217=1,($S217-Image_corners!J$4)/Image_corners!J$2,-99)</f>
        <v>-99</v>
      </c>
      <c r="AJ217" s="43">
        <f>IF(ISNA(VLOOKUP($A217,Min_pix_val_per_plot!$AC$3:$AH$345,4,FALSE)),0,IF(OR(VLOOKUP($A217,Min_pix_val_per_plot!$AC$3:$AH$345,4,FALSE)=0,VLOOKUP($A217,Min_pix_val_per_plot!$AC$3:$AH$345,5,FALSE)=0,VLOOKUP($A217,Min_pix_val_per_plot!$AC$3:$AH$345,6,FALSE)=0),0,IF(VLOOKUP($A217,Min_pix_val_per_plot!$AC$3:$AH$345,2,FALSE)&lt;1200,0,1)))</f>
        <v>0</v>
      </c>
      <c r="AK217" s="43">
        <f>IF(AJ217=1,($R217-Image_corners!M$3)/Image_corners!M$2,-99)</f>
        <v>-99</v>
      </c>
      <c r="AL217" s="43">
        <f>IF(AJ217=1,($S217-Image_corners!M$4)/Image_corners!M$2,-99)</f>
        <v>-99</v>
      </c>
      <c r="AM217" s="43">
        <f>IF(ISNA(VLOOKUP($A217,Min_pix_val_per_plot!$AJ$3:$AO$325,4,FALSE)),0,IF(OR(VLOOKUP($A217,Min_pix_val_per_plot!$AJ$3:$AO$325,4,FALSE)=0,VLOOKUP($A217,Min_pix_val_per_plot!$AJ$3:$AO$325,5,FALSE)=0,VLOOKUP($A217,Min_pix_val_per_plot!$AJ$3:$AO$325,6,FALSE)=0),0,IF(VLOOKUP($A217,Min_pix_val_per_plot!$AJ$3:$AO$325,2,FALSE)&lt;1200,0,1)))</f>
        <v>0</v>
      </c>
      <c r="AN217" s="43">
        <f>IF(AM217=1,($R217-Image_corners!P$3)/Image_corners!P$2,-99)</f>
        <v>-99</v>
      </c>
      <c r="AO217" s="43">
        <f>IF(AM217=1,($S217-Image_corners!P$4)/Image_corners!P$2,-99)</f>
        <v>-99</v>
      </c>
      <c r="AP217" s="43">
        <f>IF(ISNA(VLOOKUP($A217,Min_pix_val_per_plot!$AQ$3:$AV$386,4,FALSE)),0,IF(OR(VLOOKUP($A217,Min_pix_val_per_plot!$AQ$3:$AV$386,4,FALSE)=0,VLOOKUP($A217,Min_pix_val_per_plot!$AQ$3:$AV$386,5,FALSE)=0,VLOOKUP($A217,Min_pix_val_per_plot!$AQ$3:$AV$386,6,FALSE)=0),0,IF(VLOOKUP($A217,Min_pix_val_per_plot!$AQ$3:$AV$386,2,FALSE)&lt;1200,0,1)))</f>
        <v>0</v>
      </c>
      <c r="AQ217" s="43">
        <f>IF(AP217=1,($R217-Image_corners!S$3)/Image_corners!S$2,-99)</f>
        <v>-99</v>
      </c>
      <c r="AR217" s="43">
        <f>IF(AP217=1,($S217-Image_corners!S$4)/Image_corners!S$2,-99)</f>
        <v>-99</v>
      </c>
      <c r="AS217" s="43">
        <f>IF(ISNA(VLOOKUP($A217,Min_pix_val_per_plot!$AX$3:$BC$331,4,FALSE)),0,IF(OR(VLOOKUP($A217,Min_pix_val_per_plot!$AX$3:$BC$331,4,FALSE)=0,VLOOKUP($A217,Min_pix_val_per_plot!$AX$3:$BC$331,5,FALSE)=0,VLOOKUP($A217,Min_pix_val_per_plot!$AX$3:$BC$331,6,FALSE)=0),0,IF(VLOOKUP($A217,Min_pix_val_per_plot!$AX$3:$BC$331,2,FALSE)&lt;1200,0,1)))</f>
        <v>0</v>
      </c>
      <c r="AT217" s="43">
        <f>IF(AS217=1,($R217-Image_corners!V$3)/Image_corners!V$2,-99)</f>
        <v>-99</v>
      </c>
      <c r="AU217" s="43">
        <f>IF(AS217=1,($S217-Image_corners!V$4)/Image_corners!V$2,-99)</f>
        <v>-99</v>
      </c>
      <c r="AV217" s="43">
        <f>IF(ISNA(VLOOKUP($A217,Min_pix_val_per_plot!$BE$3:$BJ$296,4,FALSE)),0,IF(OR(VLOOKUP($A217,Min_pix_val_per_plot!$BE$3:$BJ$296,4,FALSE)=0,VLOOKUP($A217,Min_pix_val_per_plot!$BE$3:$BJ$296,5,FALSE)=0,VLOOKUP($A217,Min_pix_val_per_plot!$BE$3:$BJ$296,6,FALSE)=0),0,IF(VLOOKUP($A217,Min_pix_val_per_plot!$BE$3:$BJ$296,2,FALSE)&lt;1200,0,1)))</f>
        <v>0</v>
      </c>
      <c r="AW217" s="43">
        <f>IF(AV217=1,($R217-Image_corners!Y$3)/Image_corners!Y$2,-99)</f>
        <v>-99</v>
      </c>
      <c r="AX217" s="43">
        <f>IF(AV217=1,($S217-Image_corners!Y$4)/Image_corners!Y$2,-99)</f>
        <v>-99</v>
      </c>
      <c r="AY217" s="43">
        <f>IF(ISNA(VLOOKUP($A217,Min_pix_val_per_plot!$BL$3:$BQ$59,4,FALSE)),0,IF(OR(VLOOKUP($A217,Min_pix_val_per_plot!$BL$3:$BQ$59,4,FALSE)=0,VLOOKUP($A217,Min_pix_val_per_plot!$BL$3:$BQ$59,5,FALSE)=0,VLOOKUP($A217,Min_pix_val_per_plot!$BL$3:$BQ$59,6,FALSE)=0),0,IF(VLOOKUP($A217,Min_pix_val_per_plot!$BL$3:$BQ$59,2,FALSE)&lt;1200,0,1)))</f>
        <v>0</v>
      </c>
      <c r="AZ217" s="43">
        <f>IF(AY217=1,($R217-Image_corners!AB$3)/Image_corners!AB$2,-99)</f>
        <v>-99</v>
      </c>
      <c r="BA217" s="43">
        <f>IF(AY217=1,($S217-Image_corners!AB$4)/Image_corners!AB$2,-99)</f>
        <v>-99</v>
      </c>
      <c r="BB217" s="43">
        <f>IF(ISNA(VLOOKUP($A217,Min_pix_val_per_plot!$BS$3:$BX$82,4,FALSE)),0,IF(OR(VLOOKUP($A217,Min_pix_val_per_plot!$BS$3:$BX$82,4,FALSE)=0,VLOOKUP($A217,Min_pix_val_per_plot!$BS$3:$BX$82,5,FALSE)=0,VLOOKUP($A217,Min_pix_val_per_plot!$BS$3:$BX$82,6,FALSE)=0),0,IF(VLOOKUP($A217,Min_pix_val_per_plot!$BS$3:$BX$82,2,FALSE)&lt;1200,0,1)))</f>
        <v>0</v>
      </c>
      <c r="BC217" s="43">
        <f>IF(BB217=1,($R217-Image_corners!AE$3)/Image_corners!AE$2,-99)</f>
        <v>-99</v>
      </c>
      <c r="BD217" s="43">
        <f>IF(BB217=1,($S217-Image_corners!AE$4)/Image_corners!AE$2,-99)</f>
        <v>-99</v>
      </c>
      <c r="BE217" s="43">
        <f>IF(ISNA(VLOOKUP($A217,Min_pix_val_per_plot!$BZ$3:$CE$66,4,FALSE)),0,IF(OR(VLOOKUP($A217,Min_pix_val_per_plot!$BZ$3:$CE$66,4,FALSE)=0,VLOOKUP($A217,Min_pix_val_per_plot!$BZ$3:$CE$66,5,FALSE)=0,VLOOKUP($A217,Min_pix_val_per_plot!$BZ$3:$CE$66,6,FALSE)=0),0,IF(VLOOKUP($A217,Min_pix_val_per_plot!$BZ$3:$CE$66,2,FALSE)&lt;1200,0,1)))</f>
        <v>0</v>
      </c>
      <c r="BF217" s="43">
        <f>IF(BE217=1,($R217-Image_corners!AH$3)/Image_corners!AH$2,-99)</f>
        <v>-99</v>
      </c>
      <c r="BG217" s="43">
        <f>IF(BE217=1,($S217-Image_corners!AH$4)/Image_corners!AH$2,-99)</f>
        <v>-99</v>
      </c>
    </row>
    <row r="218" spans="1:59">
      <c r="A218" s="36">
        <v>214</v>
      </c>
      <c r="B218" s="36">
        <v>2515615.0610000002</v>
      </c>
      <c r="C218" s="36">
        <v>6858460.4610000001</v>
      </c>
      <c r="D218" s="36">
        <v>153.7302578</v>
      </c>
      <c r="E218" s="36">
        <v>1</v>
      </c>
      <c r="F218" s="36">
        <v>1</v>
      </c>
      <c r="G218" s="36">
        <v>1</v>
      </c>
      <c r="H218" s="39">
        <v>1495</v>
      </c>
      <c r="I218" s="39">
        <v>0.43277591973244101</v>
      </c>
      <c r="J218" s="39">
        <v>16.8320025634766</v>
      </c>
      <c r="K218" s="39">
        <v>9.5471237427333797</v>
      </c>
      <c r="L218" s="39">
        <v>13.322057647705099</v>
      </c>
      <c r="M218" s="39">
        <v>1418</v>
      </c>
      <c r="N218" s="39">
        <v>0.55077574047954903</v>
      </c>
      <c r="O218" s="39">
        <v>16.576005859375002</v>
      </c>
      <c r="P218" s="39">
        <v>9.3828456870278298</v>
      </c>
      <c r="Q218" s="39">
        <v>12.9872058105469</v>
      </c>
      <c r="R218" s="41">
        <f t="shared" si="18"/>
        <v>357466.54152662482</v>
      </c>
      <c r="S218" s="41">
        <f t="shared" si="19"/>
        <v>6858510.5974585582</v>
      </c>
      <c r="T218" s="41">
        <f t="shared" si="20"/>
        <v>0.33485183715819922</v>
      </c>
      <c r="U218" s="41">
        <f t="shared" si="21"/>
        <v>-0.11799982074710802</v>
      </c>
      <c r="V218" s="41">
        <f t="shared" si="22"/>
        <v>1</v>
      </c>
      <c r="W218" s="41">
        <f t="shared" si="23"/>
        <v>0</v>
      </c>
      <c r="X218" s="43">
        <f>IF(ISNA(VLOOKUP($A218,Min_pix_val_per_plot!$A$3:$F$241,4,FALSE)),0,IF(OR(VLOOKUP($A218,Min_pix_val_per_plot!$A$3:$F$241,4,FALSE)=0,VLOOKUP($A218,Min_pix_val_per_plot!$A$3:$F$241,5,FALSE)=0,VLOOKUP($A218,Min_pix_val_per_plot!$A$3:$F$241,6,FALSE)=0),0,IF(VLOOKUP($A218,Min_pix_val_per_plot!$A$3:$F$241,2,FALSE)&lt;1200,0,1)))</f>
        <v>0</v>
      </c>
      <c r="Y218" s="43">
        <f>IF(X218=1,($R218-Image_corners!A$3)/Image_corners!A$2,-99)</f>
        <v>-99</v>
      </c>
      <c r="Z218" s="43">
        <f>IF(X218=1,($S218-Image_corners!A$4)/Image_corners!A$2,-99)</f>
        <v>-99</v>
      </c>
      <c r="AA218" s="43">
        <f>IF(ISNA(VLOOKUP($A218,Min_pix_val_per_plot!$H$3:$M$299,4,FALSE)),0,IF(OR(VLOOKUP($A218,Min_pix_val_per_plot!$H$3:$M$299,4,FALSE)=0,VLOOKUP($A218,Min_pix_val_per_plot!$H$3:$M$299,5,FALSE)=0,VLOOKUP($A218,Min_pix_val_per_plot!$H$3:$M$299,6,FALSE)=0),0,IF(VLOOKUP($A218,Min_pix_val_per_plot!$H$3:$M$299,2,FALSE)&lt;1200,0,1)))</f>
        <v>0</v>
      </c>
      <c r="AB218" s="43">
        <f>IF(AA218=1,($R218-Image_corners!D$3)/Image_corners!D$2,-99)</f>
        <v>-99</v>
      </c>
      <c r="AC218" s="43">
        <f>IF(AA218=1,($S218-Image_corners!D$4)/Image_corners!D$2,-99)</f>
        <v>-99</v>
      </c>
      <c r="AD218" s="43">
        <f>IF(ISNA(VLOOKUP($A218,Min_pix_val_per_plot!$O$3:$T$327,4,FALSE)),0,IF(OR(VLOOKUP($A218,Min_pix_val_per_plot!$O$3:$T$327,4,FALSE)=0,VLOOKUP($A218,Min_pix_val_per_plot!$O$3:$T$327,5,FALSE)=0,VLOOKUP($A218,Min_pix_val_per_plot!$O$3:$T$327,6,FALSE)=0),0,IF(VLOOKUP($A218,Min_pix_val_per_plot!$O$3:$T$327,2,FALSE)&lt;1200,0,1)))</f>
        <v>0</v>
      </c>
      <c r="AE218" s="43">
        <f>IF(AD218=1,($R218-Image_corners!G$3)/Image_corners!G$2,-99)</f>
        <v>-99</v>
      </c>
      <c r="AF218" s="43">
        <f>IF(AD218=1,($S218-Image_corners!G$4)/Image_corners!G$2,-99)</f>
        <v>-99</v>
      </c>
      <c r="AG218" s="43">
        <f>IF(ISNA(VLOOKUP($A218,Min_pix_val_per_plot!$V$3:$AA$335,4,FALSE)),0,IF(OR(VLOOKUP($A218,Min_pix_val_per_plot!$V$3:$AA$335,4,FALSE)=0,VLOOKUP($A218,Min_pix_val_per_plot!$V$3:$AA$335,5,FALSE)=0,VLOOKUP($A218,Min_pix_val_per_plot!$V$3:$AA$335,6,FALSE)=0),0,IF(VLOOKUP($A218,Min_pix_val_per_plot!$V$3:$AA$335,2,FALSE)&lt;1200,0,1)))</f>
        <v>0</v>
      </c>
      <c r="AH218" s="43">
        <f>IF(AG218=1,($R218-Image_corners!J$3)/Image_corners!J$2,-99)</f>
        <v>-99</v>
      </c>
      <c r="AI218" s="43">
        <f>IF(AG218=1,($S218-Image_corners!J$4)/Image_corners!J$2,-99)</f>
        <v>-99</v>
      </c>
      <c r="AJ218" s="43">
        <f>IF(ISNA(VLOOKUP($A218,Min_pix_val_per_plot!$AC$3:$AH$345,4,FALSE)),0,IF(OR(VLOOKUP($A218,Min_pix_val_per_plot!$AC$3:$AH$345,4,FALSE)=0,VLOOKUP($A218,Min_pix_val_per_plot!$AC$3:$AH$345,5,FALSE)=0,VLOOKUP($A218,Min_pix_val_per_plot!$AC$3:$AH$345,6,FALSE)=0),0,IF(VLOOKUP($A218,Min_pix_val_per_plot!$AC$3:$AH$345,2,FALSE)&lt;1200,0,1)))</f>
        <v>0</v>
      </c>
      <c r="AK218" s="43">
        <f>IF(AJ218=1,($R218-Image_corners!M$3)/Image_corners!M$2,-99)</f>
        <v>-99</v>
      </c>
      <c r="AL218" s="43">
        <f>IF(AJ218=1,($S218-Image_corners!M$4)/Image_corners!M$2,-99)</f>
        <v>-99</v>
      </c>
      <c r="AM218" s="43">
        <f>IF(ISNA(VLOOKUP($A218,Min_pix_val_per_plot!$AJ$3:$AO$325,4,FALSE)),0,IF(OR(VLOOKUP($A218,Min_pix_val_per_plot!$AJ$3:$AO$325,4,FALSE)=0,VLOOKUP($A218,Min_pix_val_per_plot!$AJ$3:$AO$325,5,FALSE)=0,VLOOKUP($A218,Min_pix_val_per_plot!$AJ$3:$AO$325,6,FALSE)=0),0,IF(VLOOKUP($A218,Min_pix_val_per_plot!$AJ$3:$AO$325,2,FALSE)&lt;1200,0,1)))</f>
        <v>0</v>
      </c>
      <c r="AN218" s="43">
        <f>IF(AM218=1,($R218-Image_corners!P$3)/Image_corners!P$2,-99)</f>
        <v>-99</v>
      </c>
      <c r="AO218" s="43">
        <f>IF(AM218=1,($S218-Image_corners!P$4)/Image_corners!P$2,-99)</f>
        <v>-99</v>
      </c>
      <c r="AP218" s="43">
        <f>IF(ISNA(VLOOKUP($A218,Min_pix_val_per_plot!$AQ$3:$AV$386,4,FALSE)),0,IF(OR(VLOOKUP($A218,Min_pix_val_per_plot!$AQ$3:$AV$386,4,FALSE)=0,VLOOKUP($A218,Min_pix_val_per_plot!$AQ$3:$AV$386,5,FALSE)=0,VLOOKUP($A218,Min_pix_val_per_plot!$AQ$3:$AV$386,6,FALSE)=0),0,IF(VLOOKUP($A218,Min_pix_val_per_plot!$AQ$3:$AV$386,2,FALSE)&lt;1200,0,1)))</f>
        <v>0</v>
      </c>
      <c r="AQ218" s="43">
        <f>IF(AP218=1,($R218-Image_corners!S$3)/Image_corners!S$2,-99)</f>
        <v>-99</v>
      </c>
      <c r="AR218" s="43">
        <f>IF(AP218=1,($S218-Image_corners!S$4)/Image_corners!S$2,-99)</f>
        <v>-99</v>
      </c>
      <c r="AS218" s="43">
        <f>IF(ISNA(VLOOKUP($A218,Min_pix_val_per_plot!$AX$3:$BC$331,4,FALSE)),0,IF(OR(VLOOKUP($A218,Min_pix_val_per_plot!$AX$3:$BC$331,4,FALSE)=0,VLOOKUP($A218,Min_pix_val_per_plot!$AX$3:$BC$331,5,FALSE)=0,VLOOKUP($A218,Min_pix_val_per_plot!$AX$3:$BC$331,6,FALSE)=0),0,IF(VLOOKUP($A218,Min_pix_val_per_plot!$AX$3:$BC$331,2,FALSE)&lt;1200,0,1)))</f>
        <v>0</v>
      </c>
      <c r="AT218" s="43">
        <f>IF(AS218=1,($R218-Image_corners!V$3)/Image_corners!V$2,-99)</f>
        <v>-99</v>
      </c>
      <c r="AU218" s="43">
        <f>IF(AS218=1,($S218-Image_corners!V$4)/Image_corners!V$2,-99)</f>
        <v>-99</v>
      </c>
      <c r="AV218" s="43">
        <f>IF(ISNA(VLOOKUP($A218,Min_pix_val_per_plot!$BE$3:$BJ$296,4,FALSE)),0,IF(OR(VLOOKUP($A218,Min_pix_val_per_plot!$BE$3:$BJ$296,4,FALSE)=0,VLOOKUP($A218,Min_pix_val_per_plot!$BE$3:$BJ$296,5,FALSE)=0,VLOOKUP($A218,Min_pix_val_per_plot!$BE$3:$BJ$296,6,FALSE)=0),0,IF(VLOOKUP($A218,Min_pix_val_per_plot!$BE$3:$BJ$296,2,FALSE)&lt;1200,0,1)))</f>
        <v>0</v>
      </c>
      <c r="AW218" s="43">
        <f>IF(AV218=1,($R218-Image_corners!Y$3)/Image_corners!Y$2,-99)</f>
        <v>-99</v>
      </c>
      <c r="AX218" s="43">
        <f>IF(AV218=1,($S218-Image_corners!Y$4)/Image_corners!Y$2,-99)</f>
        <v>-99</v>
      </c>
      <c r="AY218" s="43">
        <f>IF(ISNA(VLOOKUP($A218,Min_pix_val_per_plot!$BL$3:$BQ$59,4,FALSE)),0,IF(OR(VLOOKUP($A218,Min_pix_val_per_plot!$BL$3:$BQ$59,4,FALSE)=0,VLOOKUP($A218,Min_pix_val_per_plot!$BL$3:$BQ$59,5,FALSE)=0,VLOOKUP($A218,Min_pix_val_per_plot!$BL$3:$BQ$59,6,FALSE)=0),0,IF(VLOOKUP($A218,Min_pix_val_per_plot!$BL$3:$BQ$59,2,FALSE)&lt;1200,0,1)))</f>
        <v>0</v>
      </c>
      <c r="AZ218" s="43">
        <f>IF(AY218=1,($R218-Image_corners!AB$3)/Image_corners!AB$2,-99)</f>
        <v>-99</v>
      </c>
      <c r="BA218" s="43">
        <f>IF(AY218=1,($S218-Image_corners!AB$4)/Image_corners!AB$2,-99)</f>
        <v>-99</v>
      </c>
      <c r="BB218" s="43">
        <f>IF(ISNA(VLOOKUP($A218,Min_pix_val_per_plot!$BS$3:$BX$82,4,FALSE)),0,IF(OR(VLOOKUP($A218,Min_pix_val_per_plot!$BS$3:$BX$82,4,FALSE)=0,VLOOKUP($A218,Min_pix_val_per_plot!$BS$3:$BX$82,5,FALSE)=0,VLOOKUP($A218,Min_pix_val_per_plot!$BS$3:$BX$82,6,FALSE)=0),0,IF(VLOOKUP($A218,Min_pix_val_per_plot!$BS$3:$BX$82,2,FALSE)&lt;1200,0,1)))</f>
        <v>0</v>
      </c>
      <c r="BC218" s="43">
        <f>IF(BB218=1,($R218-Image_corners!AE$3)/Image_corners!AE$2,-99)</f>
        <v>-99</v>
      </c>
      <c r="BD218" s="43">
        <f>IF(BB218=1,($S218-Image_corners!AE$4)/Image_corners!AE$2,-99)</f>
        <v>-99</v>
      </c>
      <c r="BE218" s="43">
        <f>IF(ISNA(VLOOKUP($A218,Min_pix_val_per_plot!$BZ$3:$CE$66,4,FALSE)),0,IF(OR(VLOOKUP($A218,Min_pix_val_per_plot!$BZ$3:$CE$66,4,FALSE)=0,VLOOKUP($A218,Min_pix_val_per_plot!$BZ$3:$CE$66,5,FALSE)=0,VLOOKUP($A218,Min_pix_val_per_plot!$BZ$3:$CE$66,6,FALSE)=0),0,IF(VLOOKUP($A218,Min_pix_val_per_plot!$BZ$3:$CE$66,2,FALSE)&lt;1200,0,1)))</f>
        <v>0</v>
      </c>
      <c r="BF218" s="43">
        <f>IF(BE218=1,($R218-Image_corners!AH$3)/Image_corners!AH$2,-99)</f>
        <v>-99</v>
      </c>
      <c r="BG218" s="43">
        <f>IF(BE218=1,($S218-Image_corners!AH$4)/Image_corners!AH$2,-99)</f>
        <v>-99</v>
      </c>
    </row>
    <row r="219" spans="1:59">
      <c r="A219" s="36">
        <v>215</v>
      </c>
      <c r="B219" s="36">
        <v>2515676.423</v>
      </c>
      <c r="C219" s="36">
        <v>6858573.9460000005</v>
      </c>
      <c r="D219" s="36">
        <v>163.22186919999999</v>
      </c>
      <c r="E219" s="36">
        <v>2</v>
      </c>
      <c r="F219" s="36">
        <v>0</v>
      </c>
      <c r="G219" s="36">
        <v>2</v>
      </c>
      <c r="H219" s="39">
        <v>462</v>
      </c>
      <c r="I219" s="39">
        <v>0.30519480519480502</v>
      </c>
      <c r="J219" s="39">
        <v>22.0270098876953</v>
      </c>
      <c r="K219" s="39">
        <v>13.186633173386999</v>
      </c>
      <c r="L219" s="39">
        <v>19.9580096435547</v>
      </c>
      <c r="M219" s="39">
        <v>1389</v>
      </c>
      <c r="N219" s="39">
        <v>0.34989200863930903</v>
      </c>
      <c r="O219" s="39">
        <v>21.858995361328098</v>
      </c>
      <c r="P219" s="39">
        <v>12.502384905809899</v>
      </c>
      <c r="Q219" s="39">
        <v>19.027608032226599</v>
      </c>
      <c r="R219" s="41">
        <f t="shared" si="18"/>
        <v>357533.06341499952</v>
      </c>
      <c r="S219" s="41">
        <f t="shared" si="19"/>
        <v>6858621.1122916779</v>
      </c>
      <c r="T219" s="41">
        <f t="shared" si="20"/>
        <v>0.93040161132810084</v>
      </c>
      <c r="U219" s="41">
        <f t="shared" si="21"/>
        <v>-4.4697203444504008E-2</v>
      </c>
      <c r="V219" s="41">
        <f t="shared" si="22"/>
        <v>1</v>
      </c>
      <c r="W219" s="41">
        <f t="shared" si="23"/>
        <v>0</v>
      </c>
      <c r="X219" s="43">
        <f>IF(ISNA(VLOOKUP($A219,Min_pix_val_per_plot!$A$3:$F$241,4,FALSE)),0,IF(OR(VLOOKUP($A219,Min_pix_val_per_plot!$A$3:$F$241,4,FALSE)=0,VLOOKUP($A219,Min_pix_val_per_plot!$A$3:$F$241,5,FALSE)=0,VLOOKUP($A219,Min_pix_val_per_plot!$A$3:$F$241,6,FALSE)=0),0,IF(VLOOKUP($A219,Min_pix_val_per_plot!$A$3:$F$241,2,FALSE)&lt;1200,0,1)))</f>
        <v>0</v>
      </c>
      <c r="Y219" s="43">
        <f>IF(X219=1,($R219-Image_corners!A$3)/Image_corners!A$2,-99)</f>
        <v>-99</v>
      </c>
      <c r="Z219" s="43">
        <f>IF(X219=1,($S219-Image_corners!A$4)/Image_corners!A$2,-99)</f>
        <v>-99</v>
      </c>
      <c r="AA219" s="43">
        <f>IF(ISNA(VLOOKUP($A219,Min_pix_val_per_plot!$H$3:$M$299,4,FALSE)),0,IF(OR(VLOOKUP($A219,Min_pix_val_per_plot!$H$3:$M$299,4,FALSE)=0,VLOOKUP($A219,Min_pix_val_per_plot!$H$3:$M$299,5,FALSE)=0,VLOOKUP($A219,Min_pix_val_per_plot!$H$3:$M$299,6,FALSE)=0),0,IF(VLOOKUP($A219,Min_pix_val_per_plot!$H$3:$M$299,2,FALSE)&lt;1200,0,1)))</f>
        <v>0</v>
      </c>
      <c r="AB219" s="43">
        <f>IF(AA219=1,($R219-Image_corners!D$3)/Image_corners!D$2,-99)</f>
        <v>-99</v>
      </c>
      <c r="AC219" s="43">
        <f>IF(AA219=1,($S219-Image_corners!D$4)/Image_corners!D$2,-99)</f>
        <v>-99</v>
      </c>
      <c r="AD219" s="43">
        <f>IF(ISNA(VLOOKUP($A219,Min_pix_val_per_plot!$O$3:$T$327,4,FALSE)),0,IF(OR(VLOOKUP($A219,Min_pix_val_per_plot!$O$3:$T$327,4,FALSE)=0,VLOOKUP($A219,Min_pix_val_per_plot!$O$3:$T$327,5,FALSE)=0,VLOOKUP($A219,Min_pix_val_per_plot!$O$3:$T$327,6,FALSE)=0),0,IF(VLOOKUP($A219,Min_pix_val_per_plot!$O$3:$T$327,2,FALSE)&lt;1200,0,1)))</f>
        <v>0</v>
      </c>
      <c r="AE219" s="43">
        <f>IF(AD219=1,($R219-Image_corners!G$3)/Image_corners!G$2,-99)</f>
        <v>-99</v>
      </c>
      <c r="AF219" s="43">
        <f>IF(AD219=1,($S219-Image_corners!G$4)/Image_corners!G$2,-99)</f>
        <v>-99</v>
      </c>
      <c r="AG219" s="43">
        <f>IF(ISNA(VLOOKUP($A219,Min_pix_val_per_plot!$V$3:$AA$335,4,FALSE)),0,IF(OR(VLOOKUP($A219,Min_pix_val_per_plot!$V$3:$AA$335,4,FALSE)=0,VLOOKUP($A219,Min_pix_val_per_plot!$V$3:$AA$335,5,FALSE)=0,VLOOKUP($A219,Min_pix_val_per_plot!$V$3:$AA$335,6,FALSE)=0),0,IF(VLOOKUP($A219,Min_pix_val_per_plot!$V$3:$AA$335,2,FALSE)&lt;1200,0,1)))</f>
        <v>0</v>
      </c>
      <c r="AH219" s="43">
        <f>IF(AG219=1,($R219-Image_corners!J$3)/Image_corners!J$2,-99)</f>
        <v>-99</v>
      </c>
      <c r="AI219" s="43">
        <f>IF(AG219=1,($S219-Image_corners!J$4)/Image_corners!J$2,-99)</f>
        <v>-99</v>
      </c>
      <c r="AJ219" s="43">
        <f>IF(ISNA(VLOOKUP($A219,Min_pix_val_per_plot!$AC$3:$AH$345,4,FALSE)),0,IF(OR(VLOOKUP($A219,Min_pix_val_per_plot!$AC$3:$AH$345,4,FALSE)=0,VLOOKUP($A219,Min_pix_val_per_plot!$AC$3:$AH$345,5,FALSE)=0,VLOOKUP($A219,Min_pix_val_per_plot!$AC$3:$AH$345,6,FALSE)=0),0,IF(VLOOKUP($A219,Min_pix_val_per_plot!$AC$3:$AH$345,2,FALSE)&lt;1200,0,1)))</f>
        <v>0</v>
      </c>
      <c r="AK219" s="43">
        <f>IF(AJ219=1,($R219-Image_corners!M$3)/Image_corners!M$2,-99)</f>
        <v>-99</v>
      </c>
      <c r="AL219" s="43">
        <f>IF(AJ219=1,($S219-Image_corners!M$4)/Image_corners!M$2,-99)</f>
        <v>-99</v>
      </c>
      <c r="AM219" s="43">
        <f>IF(ISNA(VLOOKUP($A219,Min_pix_val_per_plot!$AJ$3:$AO$325,4,FALSE)),0,IF(OR(VLOOKUP($A219,Min_pix_val_per_plot!$AJ$3:$AO$325,4,FALSE)=0,VLOOKUP($A219,Min_pix_val_per_plot!$AJ$3:$AO$325,5,FALSE)=0,VLOOKUP($A219,Min_pix_val_per_plot!$AJ$3:$AO$325,6,FALSE)=0),0,IF(VLOOKUP($A219,Min_pix_val_per_plot!$AJ$3:$AO$325,2,FALSE)&lt;1200,0,1)))</f>
        <v>0</v>
      </c>
      <c r="AN219" s="43">
        <f>IF(AM219=1,($R219-Image_corners!P$3)/Image_corners!P$2,-99)</f>
        <v>-99</v>
      </c>
      <c r="AO219" s="43">
        <f>IF(AM219=1,($S219-Image_corners!P$4)/Image_corners!P$2,-99)</f>
        <v>-99</v>
      </c>
      <c r="AP219" s="43">
        <f>IF(ISNA(VLOOKUP($A219,Min_pix_val_per_plot!$AQ$3:$AV$386,4,FALSE)),0,IF(OR(VLOOKUP($A219,Min_pix_val_per_plot!$AQ$3:$AV$386,4,FALSE)=0,VLOOKUP($A219,Min_pix_val_per_plot!$AQ$3:$AV$386,5,FALSE)=0,VLOOKUP($A219,Min_pix_val_per_plot!$AQ$3:$AV$386,6,FALSE)=0),0,IF(VLOOKUP($A219,Min_pix_val_per_plot!$AQ$3:$AV$386,2,FALSE)&lt;1200,0,1)))</f>
        <v>0</v>
      </c>
      <c r="AQ219" s="43">
        <f>IF(AP219=1,($R219-Image_corners!S$3)/Image_corners!S$2,-99)</f>
        <v>-99</v>
      </c>
      <c r="AR219" s="43">
        <f>IF(AP219=1,($S219-Image_corners!S$4)/Image_corners!S$2,-99)</f>
        <v>-99</v>
      </c>
      <c r="AS219" s="43">
        <f>IF(ISNA(VLOOKUP($A219,Min_pix_val_per_plot!$AX$3:$BC$331,4,FALSE)),0,IF(OR(VLOOKUP($A219,Min_pix_val_per_plot!$AX$3:$BC$331,4,FALSE)=0,VLOOKUP($A219,Min_pix_val_per_plot!$AX$3:$BC$331,5,FALSE)=0,VLOOKUP($A219,Min_pix_val_per_plot!$AX$3:$BC$331,6,FALSE)=0),0,IF(VLOOKUP($A219,Min_pix_val_per_plot!$AX$3:$BC$331,2,FALSE)&lt;1200,0,1)))</f>
        <v>0</v>
      </c>
      <c r="AT219" s="43">
        <f>IF(AS219=1,($R219-Image_corners!V$3)/Image_corners!V$2,-99)</f>
        <v>-99</v>
      </c>
      <c r="AU219" s="43">
        <f>IF(AS219=1,($S219-Image_corners!V$4)/Image_corners!V$2,-99)</f>
        <v>-99</v>
      </c>
      <c r="AV219" s="43">
        <f>IF(ISNA(VLOOKUP($A219,Min_pix_val_per_plot!$BE$3:$BJ$296,4,FALSE)),0,IF(OR(VLOOKUP($A219,Min_pix_val_per_plot!$BE$3:$BJ$296,4,FALSE)=0,VLOOKUP($A219,Min_pix_val_per_plot!$BE$3:$BJ$296,5,FALSE)=0,VLOOKUP($A219,Min_pix_val_per_plot!$BE$3:$BJ$296,6,FALSE)=0),0,IF(VLOOKUP($A219,Min_pix_val_per_plot!$BE$3:$BJ$296,2,FALSE)&lt;1200,0,1)))</f>
        <v>0</v>
      </c>
      <c r="AW219" s="43">
        <f>IF(AV219=1,($R219-Image_corners!Y$3)/Image_corners!Y$2,-99)</f>
        <v>-99</v>
      </c>
      <c r="AX219" s="43">
        <f>IF(AV219=1,($S219-Image_corners!Y$4)/Image_corners!Y$2,-99)</f>
        <v>-99</v>
      </c>
      <c r="AY219" s="43">
        <f>IF(ISNA(VLOOKUP($A219,Min_pix_val_per_plot!$BL$3:$BQ$59,4,FALSE)),0,IF(OR(VLOOKUP($A219,Min_pix_val_per_plot!$BL$3:$BQ$59,4,FALSE)=0,VLOOKUP($A219,Min_pix_val_per_plot!$BL$3:$BQ$59,5,FALSE)=0,VLOOKUP($A219,Min_pix_val_per_plot!$BL$3:$BQ$59,6,FALSE)=0),0,IF(VLOOKUP($A219,Min_pix_val_per_plot!$BL$3:$BQ$59,2,FALSE)&lt;1200,0,1)))</f>
        <v>0</v>
      </c>
      <c r="AZ219" s="43">
        <f>IF(AY219=1,($R219-Image_corners!AB$3)/Image_corners!AB$2,-99)</f>
        <v>-99</v>
      </c>
      <c r="BA219" s="43">
        <f>IF(AY219=1,($S219-Image_corners!AB$4)/Image_corners!AB$2,-99)</f>
        <v>-99</v>
      </c>
      <c r="BB219" s="43">
        <f>IF(ISNA(VLOOKUP($A219,Min_pix_val_per_plot!$BS$3:$BX$82,4,FALSE)),0,IF(OR(VLOOKUP($A219,Min_pix_val_per_plot!$BS$3:$BX$82,4,FALSE)=0,VLOOKUP($A219,Min_pix_val_per_plot!$BS$3:$BX$82,5,FALSE)=0,VLOOKUP($A219,Min_pix_val_per_plot!$BS$3:$BX$82,6,FALSE)=0),0,IF(VLOOKUP($A219,Min_pix_val_per_plot!$BS$3:$BX$82,2,FALSE)&lt;1200,0,1)))</f>
        <v>0</v>
      </c>
      <c r="BC219" s="43">
        <f>IF(BB219=1,($R219-Image_corners!AE$3)/Image_corners!AE$2,-99)</f>
        <v>-99</v>
      </c>
      <c r="BD219" s="43">
        <f>IF(BB219=1,($S219-Image_corners!AE$4)/Image_corners!AE$2,-99)</f>
        <v>-99</v>
      </c>
      <c r="BE219" s="43">
        <f>IF(ISNA(VLOOKUP($A219,Min_pix_val_per_plot!$BZ$3:$CE$66,4,FALSE)),0,IF(OR(VLOOKUP($A219,Min_pix_val_per_plot!$BZ$3:$CE$66,4,FALSE)=0,VLOOKUP($A219,Min_pix_val_per_plot!$BZ$3:$CE$66,5,FALSE)=0,VLOOKUP($A219,Min_pix_val_per_plot!$BZ$3:$CE$66,6,FALSE)=0),0,IF(VLOOKUP($A219,Min_pix_val_per_plot!$BZ$3:$CE$66,2,FALSE)&lt;1200,0,1)))</f>
        <v>0</v>
      </c>
      <c r="BF219" s="43">
        <f>IF(BE219=1,($R219-Image_corners!AH$3)/Image_corners!AH$2,-99)</f>
        <v>-99</v>
      </c>
      <c r="BG219" s="43">
        <f>IF(BE219=1,($S219-Image_corners!AH$4)/Image_corners!AH$2,-99)</f>
        <v>-99</v>
      </c>
    </row>
    <row r="220" spans="1:59">
      <c r="A220" s="36">
        <v>216</v>
      </c>
      <c r="B220" s="36">
        <v>2515633.4440000001</v>
      </c>
      <c r="C220" s="36">
        <v>6859445.7960000001</v>
      </c>
      <c r="D220" s="36">
        <v>177.06790520000001</v>
      </c>
      <c r="E220" s="36">
        <v>2</v>
      </c>
      <c r="F220" s="36">
        <v>1</v>
      </c>
      <c r="G220" s="36">
        <v>2</v>
      </c>
      <c r="H220" s="39">
        <v>1877</v>
      </c>
      <c r="I220" s="39">
        <v>0.22535961640916399</v>
      </c>
      <c r="J220" s="39">
        <v>25.554994506836</v>
      </c>
      <c r="K220" s="39">
        <v>14.4651497808611</v>
      </c>
      <c r="L220" s="39">
        <v>22.352553863525401</v>
      </c>
      <c r="M220" s="39">
        <v>3373</v>
      </c>
      <c r="N220" s="39">
        <v>0.28402016009487102</v>
      </c>
      <c r="O220" s="39">
        <v>24.9790057373047</v>
      </c>
      <c r="P220" s="39">
        <v>13.630701269935599</v>
      </c>
      <c r="Q220" s="39">
        <v>21.631711120605502</v>
      </c>
      <c r="R220" s="41">
        <f t="shared" si="18"/>
        <v>357530.35298421083</v>
      </c>
      <c r="S220" s="41">
        <f t="shared" si="19"/>
        <v>6859493.8772645677</v>
      </c>
      <c r="T220" s="41">
        <f t="shared" si="20"/>
        <v>0.72084274291989914</v>
      </c>
      <c r="U220" s="41">
        <f t="shared" si="21"/>
        <v>-5.8660543685707028E-2</v>
      </c>
      <c r="V220" s="41">
        <f t="shared" si="22"/>
        <v>1</v>
      </c>
      <c r="W220" s="41">
        <f t="shared" si="23"/>
        <v>1</v>
      </c>
      <c r="X220" s="43">
        <f>IF(ISNA(VLOOKUP($A220,Min_pix_val_per_plot!$A$3:$F$241,4,FALSE)),0,IF(OR(VLOOKUP($A220,Min_pix_val_per_plot!$A$3:$F$241,4,FALSE)=0,VLOOKUP($A220,Min_pix_val_per_plot!$A$3:$F$241,5,FALSE)=0,VLOOKUP($A220,Min_pix_val_per_plot!$A$3:$F$241,6,FALSE)=0),0,IF(VLOOKUP($A220,Min_pix_val_per_plot!$A$3:$F$241,2,FALSE)&lt;1200,0,1)))</f>
        <v>0</v>
      </c>
      <c r="Y220" s="43">
        <f>IF(X220=1,($R220-Image_corners!A$3)/Image_corners!A$2,-99)</f>
        <v>-99</v>
      </c>
      <c r="Z220" s="43">
        <f>IF(X220=1,($S220-Image_corners!A$4)/Image_corners!A$2,-99)</f>
        <v>-99</v>
      </c>
      <c r="AA220" s="43">
        <f>IF(ISNA(VLOOKUP($A220,Min_pix_val_per_plot!$H$3:$M$299,4,FALSE)),0,IF(OR(VLOOKUP($A220,Min_pix_val_per_plot!$H$3:$M$299,4,FALSE)=0,VLOOKUP($A220,Min_pix_val_per_plot!$H$3:$M$299,5,FALSE)=0,VLOOKUP($A220,Min_pix_val_per_plot!$H$3:$M$299,6,FALSE)=0),0,IF(VLOOKUP($A220,Min_pix_val_per_plot!$H$3:$M$299,2,FALSE)&lt;1200,0,1)))</f>
        <v>0</v>
      </c>
      <c r="AB220" s="43">
        <f>IF(AA220=1,($R220-Image_corners!D$3)/Image_corners!D$2,-99)</f>
        <v>-99</v>
      </c>
      <c r="AC220" s="43">
        <f>IF(AA220=1,($S220-Image_corners!D$4)/Image_corners!D$2,-99)</f>
        <v>-99</v>
      </c>
      <c r="AD220" s="43">
        <f>IF(ISNA(VLOOKUP($A220,Min_pix_val_per_plot!$O$3:$T$327,4,FALSE)),0,IF(OR(VLOOKUP($A220,Min_pix_val_per_plot!$O$3:$T$327,4,FALSE)=0,VLOOKUP($A220,Min_pix_val_per_plot!$O$3:$T$327,5,FALSE)=0,VLOOKUP($A220,Min_pix_val_per_plot!$O$3:$T$327,6,FALSE)=0),0,IF(VLOOKUP($A220,Min_pix_val_per_plot!$O$3:$T$327,2,FALSE)&lt;1200,0,1)))</f>
        <v>0</v>
      </c>
      <c r="AE220" s="43">
        <f>IF(AD220=1,($R220-Image_corners!G$3)/Image_corners!G$2,-99)</f>
        <v>-99</v>
      </c>
      <c r="AF220" s="43">
        <f>IF(AD220=1,($S220-Image_corners!G$4)/Image_corners!G$2,-99)</f>
        <v>-99</v>
      </c>
      <c r="AG220" s="43">
        <f>IF(ISNA(VLOOKUP($A220,Min_pix_val_per_plot!$V$3:$AA$335,4,FALSE)),0,IF(OR(VLOOKUP($A220,Min_pix_val_per_plot!$V$3:$AA$335,4,FALSE)=0,VLOOKUP($A220,Min_pix_val_per_plot!$V$3:$AA$335,5,FALSE)=0,VLOOKUP($A220,Min_pix_val_per_plot!$V$3:$AA$335,6,FALSE)=0),0,IF(VLOOKUP($A220,Min_pix_val_per_plot!$V$3:$AA$335,2,FALSE)&lt;1200,0,1)))</f>
        <v>1</v>
      </c>
      <c r="AH220" s="43">
        <f>IF(AG220=1,($R220-Image_corners!J$3)/Image_corners!J$2,-99)</f>
        <v>3051.2059684216511</v>
      </c>
      <c r="AI220" s="43">
        <f>IF(AG220=1,($S220-Image_corners!J$4)/Image_corners!J$2,-99)</f>
        <v>-2986.7454708646983</v>
      </c>
      <c r="AJ220" s="43">
        <f>IF(ISNA(VLOOKUP($A220,Min_pix_val_per_plot!$AC$3:$AH$345,4,FALSE)),0,IF(OR(VLOOKUP($A220,Min_pix_val_per_plot!$AC$3:$AH$345,4,FALSE)=0,VLOOKUP($A220,Min_pix_val_per_plot!$AC$3:$AH$345,5,FALSE)=0,VLOOKUP($A220,Min_pix_val_per_plot!$AC$3:$AH$345,6,FALSE)=0),0,IF(VLOOKUP($A220,Min_pix_val_per_plot!$AC$3:$AH$345,2,FALSE)&lt;1200,0,1)))</f>
        <v>0</v>
      </c>
      <c r="AK220" s="43">
        <f>IF(AJ220=1,($R220-Image_corners!M$3)/Image_corners!M$2,-99)</f>
        <v>-99</v>
      </c>
      <c r="AL220" s="43">
        <f>IF(AJ220=1,($S220-Image_corners!M$4)/Image_corners!M$2,-99)</f>
        <v>-99</v>
      </c>
      <c r="AM220" s="43">
        <f>IF(ISNA(VLOOKUP($A220,Min_pix_val_per_plot!$AJ$3:$AO$325,4,FALSE)),0,IF(OR(VLOOKUP($A220,Min_pix_val_per_plot!$AJ$3:$AO$325,4,FALSE)=0,VLOOKUP($A220,Min_pix_val_per_plot!$AJ$3:$AO$325,5,FALSE)=0,VLOOKUP($A220,Min_pix_val_per_plot!$AJ$3:$AO$325,6,FALSE)=0),0,IF(VLOOKUP($A220,Min_pix_val_per_plot!$AJ$3:$AO$325,2,FALSE)&lt;1200,0,1)))</f>
        <v>0</v>
      </c>
      <c r="AN220" s="43">
        <f>IF(AM220=1,($R220-Image_corners!P$3)/Image_corners!P$2,-99)</f>
        <v>-99</v>
      </c>
      <c r="AO220" s="43">
        <f>IF(AM220=1,($S220-Image_corners!P$4)/Image_corners!P$2,-99)</f>
        <v>-99</v>
      </c>
      <c r="AP220" s="43">
        <f>IF(ISNA(VLOOKUP($A220,Min_pix_val_per_plot!$AQ$3:$AV$386,4,FALSE)),0,IF(OR(VLOOKUP($A220,Min_pix_val_per_plot!$AQ$3:$AV$386,4,FALSE)=0,VLOOKUP($A220,Min_pix_val_per_plot!$AQ$3:$AV$386,5,FALSE)=0,VLOOKUP($A220,Min_pix_val_per_plot!$AQ$3:$AV$386,6,FALSE)=0),0,IF(VLOOKUP($A220,Min_pix_val_per_plot!$AQ$3:$AV$386,2,FALSE)&lt;1200,0,1)))</f>
        <v>0</v>
      </c>
      <c r="AQ220" s="43">
        <f>IF(AP220=1,($R220-Image_corners!S$3)/Image_corners!S$2,-99)</f>
        <v>-99</v>
      </c>
      <c r="AR220" s="43">
        <f>IF(AP220=1,($S220-Image_corners!S$4)/Image_corners!S$2,-99)</f>
        <v>-99</v>
      </c>
      <c r="AS220" s="43">
        <f>IF(ISNA(VLOOKUP($A220,Min_pix_val_per_plot!$AX$3:$BC$331,4,FALSE)),0,IF(OR(VLOOKUP($A220,Min_pix_val_per_plot!$AX$3:$BC$331,4,FALSE)=0,VLOOKUP($A220,Min_pix_val_per_plot!$AX$3:$BC$331,5,FALSE)=0,VLOOKUP($A220,Min_pix_val_per_plot!$AX$3:$BC$331,6,FALSE)=0),0,IF(VLOOKUP($A220,Min_pix_val_per_plot!$AX$3:$BC$331,2,FALSE)&lt;1200,0,1)))</f>
        <v>0</v>
      </c>
      <c r="AT220" s="43">
        <f>IF(AS220=1,($R220-Image_corners!V$3)/Image_corners!V$2,-99)</f>
        <v>-99</v>
      </c>
      <c r="AU220" s="43">
        <f>IF(AS220=1,($S220-Image_corners!V$4)/Image_corners!V$2,-99)</f>
        <v>-99</v>
      </c>
      <c r="AV220" s="43">
        <f>IF(ISNA(VLOOKUP($A220,Min_pix_val_per_plot!$BE$3:$BJ$296,4,FALSE)),0,IF(OR(VLOOKUP($A220,Min_pix_val_per_plot!$BE$3:$BJ$296,4,FALSE)=0,VLOOKUP($A220,Min_pix_val_per_plot!$BE$3:$BJ$296,5,FALSE)=0,VLOOKUP($A220,Min_pix_val_per_plot!$BE$3:$BJ$296,6,FALSE)=0),0,IF(VLOOKUP($A220,Min_pix_val_per_plot!$BE$3:$BJ$296,2,FALSE)&lt;1200,0,1)))</f>
        <v>0</v>
      </c>
      <c r="AW220" s="43">
        <f>IF(AV220=1,($R220-Image_corners!Y$3)/Image_corners!Y$2,-99)</f>
        <v>-99</v>
      </c>
      <c r="AX220" s="43">
        <f>IF(AV220=1,($S220-Image_corners!Y$4)/Image_corners!Y$2,-99)</f>
        <v>-99</v>
      </c>
      <c r="AY220" s="43">
        <f>IF(ISNA(VLOOKUP($A220,Min_pix_val_per_plot!$BL$3:$BQ$59,4,FALSE)),0,IF(OR(VLOOKUP($A220,Min_pix_val_per_plot!$BL$3:$BQ$59,4,FALSE)=0,VLOOKUP($A220,Min_pix_val_per_plot!$BL$3:$BQ$59,5,FALSE)=0,VLOOKUP($A220,Min_pix_val_per_plot!$BL$3:$BQ$59,6,FALSE)=0),0,IF(VLOOKUP($A220,Min_pix_val_per_plot!$BL$3:$BQ$59,2,FALSE)&lt;1200,0,1)))</f>
        <v>0</v>
      </c>
      <c r="AZ220" s="43">
        <f>IF(AY220=1,($R220-Image_corners!AB$3)/Image_corners!AB$2,-99)</f>
        <v>-99</v>
      </c>
      <c r="BA220" s="43">
        <f>IF(AY220=1,($S220-Image_corners!AB$4)/Image_corners!AB$2,-99)</f>
        <v>-99</v>
      </c>
      <c r="BB220" s="43">
        <f>IF(ISNA(VLOOKUP($A220,Min_pix_val_per_plot!$BS$3:$BX$82,4,FALSE)),0,IF(OR(VLOOKUP($A220,Min_pix_val_per_plot!$BS$3:$BX$82,4,FALSE)=0,VLOOKUP($A220,Min_pix_val_per_plot!$BS$3:$BX$82,5,FALSE)=0,VLOOKUP($A220,Min_pix_val_per_plot!$BS$3:$BX$82,6,FALSE)=0),0,IF(VLOOKUP($A220,Min_pix_val_per_plot!$BS$3:$BX$82,2,FALSE)&lt;1200,0,1)))</f>
        <v>0</v>
      </c>
      <c r="BC220" s="43">
        <f>IF(BB220=1,($R220-Image_corners!AE$3)/Image_corners!AE$2,-99)</f>
        <v>-99</v>
      </c>
      <c r="BD220" s="43">
        <f>IF(BB220=1,($S220-Image_corners!AE$4)/Image_corners!AE$2,-99)</f>
        <v>-99</v>
      </c>
      <c r="BE220" s="43">
        <f>IF(ISNA(VLOOKUP($A220,Min_pix_val_per_plot!$BZ$3:$CE$66,4,FALSE)),0,IF(OR(VLOOKUP($A220,Min_pix_val_per_plot!$BZ$3:$CE$66,4,FALSE)=0,VLOOKUP($A220,Min_pix_val_per_plot!$BZ$3:$CE$66,5,FALSE)=0,VLOOKUP($A220,Min_pix_val_per_plot!$BZ$3:$CE$66,6,FALSE)=0),0,IF(VLOOKUP($A220,Min_pix_val_per_plot!$BZ$3:$CE$66,2,FALSE)&lt;1200,0,1)))</f>
        <v>1</v>
      </c>
      <c r="BF220" s="43">
        <f>IF(BE220=1,($R220-Image_corners!AH$3)/Image_corners!AH$2,-99)</f>
        <v>4045.0099473694963</v>
      </c>
      <c r="BG220" s="43">
        <f>IF(BE220=1,($S220-Image_corners!AH$4)/Image_corners!AH$2,-99)</f>
        <v>-1683.9091181072097</v>
      </c>
    </row>
    <row r="221" spans="1:59">
      <c r="A221" s="36">
        <v>217</v>
      </c>
      <c r="B221" s="36">
        <v>2515644.2250000001</v>
      </c>
      <c r="C221" s="36">
        <v>6859983.4199999999</v>
      </c>
      <c r="D221" s="36">
        <v>185.69700359999999</v>
      </c>
      <c r="E221" s="36">
        <v>1</v>
      </c>
      <c r="F221" s="36">
        <v>1</v>
      </c>
      <c r="G221" s="36">
        <v>2</v>
      </c>
      <c r="H221" s="39">
        <v>440</v>
      </c>
      <c r="I221" s="39">
        <v>0.37272727272727302</v>
      </c>
      <c r="J221" s="39">
        <v>21.994005126953098</v>
      </c>
      <c r="K221" s="39">
        <v>13.928044643678501</v>
      </c>
      <c r="L221" s="39">
        <v>19.066747589111301</v>
      </c>
      <c r="M221" s="39">
        <v>2562</v>
      </c>
      <c r="N221" s="39">
        <v>0.463309914129586</v>
      </c>
      <c r="O221" s="39">
        <v>21.602006835937502</v>
      </c>
      <c r="P221" s="39">
        <v>13.396575173117901</v>
      </c>
      <c r="Q221" s="39">
        <v>18.447607727050801</v>
      </c>
      <c r="R221" s="41">
        <f t="shared" si="18"/>
        <v>357565.91999753396</v>
      </c>
      <c r="S221" s="41">
        <f t="shared" si="19"/>
        <v>6860030.3452589903</v>
      </c>
      <c r="T221" s="41">
        <f t="shared" si="20"/>
        <v>0.61913986206049998</v>
      </c>
      <c r="U221" s="41">
        <f t="shared" si="21"/>
        <v>-9.058264140231298E-2</v>
      </c>
      <c r="V221" s="41">
        <f t="shared" si="22"/>
        <v>1</v>
      </c>
      <c r="W221" s="41">
        <f t="shared" si="23"/>
        <v>1</v>
      </c>
      <c r="X221" s="43">
        <f>IF(ISNA(VLOOKUP($A221,Min_pix_val_per_plot!$A$3:$F$241,4,FALSE)),0,IF(OR(VLOOKUP($A221,Min_pix_val_per_plot!$A$3:$F$241,4,FALSE)=0,VLOOKUP($A221,Min_pix_val_per_plot!$A$3:$F$241,5,FALSE)=0,VLOOKUP($A221,Min_pix_val_per_plot!$A$3:$F$241,6,FALSE)=0),0,IF(VLOOKUP($A221,Min_pix_val_per_plot!$A$3:$F$241,2,FALSE)&lt;1200,0,1)))</f>
        <v>0</v>
      </c>
      <c r="Y221" s="43">
        <f>IF(X221=1,($R221-Image_corners!A$3)/Image_corners!A$2,-99)</f>
        <v>-99</v>
      </c>
      <c r="Z221" s="43">
        <f>IF(X221=1,($S221-Image_corners!A$4)/Image_corners!A$2,-99)</f>
        <v>-99</v>
      </c>
      <c r="AA221" s="43">
        <f>IF(ISNA(VLOOKUP($A221,Min_pix_val_per_plot!$H$3:$M$299,4,FALSE)),0,IF(OR(VLOOKUP($A221,Min_pix_val_per_plot!$H$3:$M$299,4,FALSE)=0,VLOOKUP($A221,Min_pix_val_per_plot!$H$3:$M$299,5,FALSE)=0,VLOOKUP($A221,Min_pix_val_per_plot!$H$3:$M$299,6,FALSE)=0),0,IF(VLOOKUP($A221,Min_pix_val_per_plot!$H$3:$M$299,2,FALSE)&lt;1200,0,1)))</f>
        <v>0</v>
      </c>
      <c r="AB221" s="43">
        <f>IF(AA221=1,($R221-Image_corners!D$3)/Image_corners!D$2,-99)</f>
        <v>-99</v>
      </c>
      <c r="AC221" s="43">
        <f>IF(AA221=1,($S221-Image_corners!D$4)/Image_corners!D$2,-99)</f>
        <v>-99</v>
      </c>
      <c r="AD221" s="43">
        <f>IF(ISNA(VLOOKUP($A221,Min_pix_val_per_plot!$O$3:$T$327,4,FALSE)),0,IF(OR(VLOOKUP($A221,Min_pix_val_per_plot!$O$3:$T$327,4,FALSE)=0,VLOOKUP($A221,Min_pix_val_per_plot!$O$3:$T$327,5,FALSE)=0,VLOOKUP($A221,Min_pix_val_per_plot!$O$3:$T$327,6,FALSE)=0),0,IF(VLOOKUP($A221,Min_pix_val_per_plot!$O$3:$T$327,2,FALSE)&lt;1200,0,1)))</f>
        <v>0</v>
      </c>
      <c r="AE221" s="43">
        <f>IF(AD221=1,($R221-Image_corners!G$3)/Image_corners!G$2,-99)</f>
        <v>-99</v>
      </c>
      <c r="AF221" s="43">
        <f>IF(AD221=1,($S221-Image_corners!G$4)/Image_corners!G$2,-99)</f>
        <v>-99</v>
      </c>
      <c r="AG221" s="43">
        <f>IF(ISNA(VLOOKUP($A221,Min_pix_val_per_plot!$V$3:$AA$335,4,FALSE)),0,IF(OR(VLOOKUP($A221,Min_pix_val_per_plot!$V$3:$AA$335,4,FALSE)=0,VLOOKUP($A221,Min_pix_val_per_plot!$V$3:$AA$335,5,FALSE)=0,VLOOKUP($A221,Min_pix_val_per_plot!$V$3:$AA$335,6,FALSE)=0),0,IF(VLOOKUP($A221,Min_pix_val_per_plot!$V$3:$AA$335,2,FALSE)&lt;1200,0,1)))</f>
        <v>1</v>
      </c>
      <c r="AH221" s="43">
        <f>IF(AG221=1,($R221-Image_corners!J$3)/Image_corners!J$2,-99)</f>
        <v>3122.3399950679159</v>
      </c>
      <c r="AI221" s="43">
        <f>IF(AG221=1,($S221-Image_corners!J$4)/Image_corners!J$2,-99)</f>
        <v>-1913.8094820193946</v>
      </c>
      <c r="AJ221" s="43">
        <f>IF(ISNA(VLOOKUP($A221,Min_pix_val_per_plot!$AC$3:$AH$345,4,FALSE)),0,IF(OR(VLOOKUP($A221,Min_pix_val_per_plot!$AC$3:$AH$345,4,FALSE)=0,VLOOKUP($A221,Min_pix_val_per_plot!$AC$3:$AH$345,5,FALSE)=0,VLOOKUP($A221,Min_pix_val_per_plot!$AC$3:$AH$345,6,FALSE)=0),0,IF(VLOOKUP($A221,Min_pix_val_per_plot!$AC$3:$AH$345,2,FALSE)&lt;1200,0,1)))</f>
        <v>1</v>
      </c>
      <c r="AK221" s="43">
        <f>IF(AJ221=1,($R221-Image_corners!M$3)/Image_corners!M$2,-99)</f>
        <v>3122.3399950679159</v>
      </c>
      <c r="AL221" s="43">
        <f>IF(AJ221=1,($S221-Image_corners!M$4)/Image_corners!M$2,-99)</f>
        <v>-2469.8094820193946</v>
      </c>
      <c r="AM221" s="43">
        <f>IF(ISNA(VLOOKUP($A221,Min_pix_val_per_plot!$AJ$3:$AO$325,4,FALSE)),0,IF(OR(VLOOKUP($A221,Min_pix_val_per_plot!$AJ$3:$AO$325,4,FALSE)=0,VLOOKUP($A221,Min_pix_val_per_plot!$AJ$3:$AO$325,5,FALSE)=0,VLOOKUP($A221,Min_pix_val_per_plot!$AJ$3:$AO$325,6,FALSE)=0),0,IF(VLOOKUP($A221,Min_pix_val_per_plot!$AJ$3:$AO$325,2,FALSE)&lt;1200,0,1)))</f>
        <v>0</v>
      </c>
      <c r="AN221" s="43">
        <f>IF(AM221=1,($R221-Image_corners!P$3)/Image_corners!P$2,-99)</f>
        <v>-99</v>
      </c>
      <c r="AO221" s="43">
        <f>IF(AM221=1,($S221-Image_corners!P$4)/Image_corners!P$2,-99)</f>
        <v>-99</v>
      </c>
      <c r="AP221" s="43">
        <f>IF(ISNA(VLOOKUP($A221,Min_pix_val_per_plot!$AQ$3:$AV$386,4,FALSE)),0,IF(OR(VLOOKUP($A221,Min_pix_val_per_plot!$AQ$3:$AV$386,4,FALSE)=0,VLOOKUP($A221,Min_pix_val_per_plot!$AQ$3:$AV$386,5,FALSE)=0,VLOOKUP($A221,Min_pix_val_per_plot!$AQ$3:$AV$386,6,FALSE)=0),0,IF(VLOOKUP($A221,Min_pix_val_per_plot!$AQ$3:$AV$386,2,FALSE)&lt;1200,0,1)))</f>
        <v>0</v>
      </c>
      <c r="AQ221" s="43">
        <f>IF(AP221=1,($R221-Image_corners!S$3)/Image_corners!S$2,-99)</f>
        <v>-99</v>
      </c>
      <c r="AR221" s="43">
        <f>IF(AP221=1,($S221-Image_corners!S$4)/Image_corners!S$2,-99)</f>
        <v>-99</v>
      </c>
      <c r="AS221" s="43">
        <f>IF(ISNA(VLOOKUP($A221,Min_pix_val_per_plot!$AX$3:$BC$331,4,FALSE)),0,IF(OR(VLOOKUP($A221,Min_pix_val_per_plot!$AX$3:$BC$331,4,FALSE)=0,VLOOKUP($A221,Min_pix_val_per_plot!$AX$3:$BC$331,5,FALSE)=0,VLOOKUP($A221,Min_pix_val_per_plot!$AX$3:$BC$331,6,FALSE)=0),0,IF(VLOOKUP($A221,Min_pix_val_per_plot!$AX$3:$BC$331,2,FALSE)&lt;1200,0,1)))</f>
        <v>0</v>
      </c>
      <c r="AT221" s="43">
        <f>IF(AS221=1,($R221-Image_corners!V$3)/Image_corners!V$2,-99)</f>
        <v>-99</v>
      </c>
      <c r="AU221" s="43">
        <f>IF(AS221=1,($S221-Image_corners!V$4)/Image_corners!V$2,-99)</f>
        <v>-99</v>
      </c>
      <c r="AV221" s="43">
        <f>IF(ISNA(VLOOKUP($A221,Min_pix_val_per_plot!$BE$3:$BJ$296,4,FALSE)),0,IF(OR(VLOOKUP($A221,Min_pix_val_per_plot!$BE$3:$BJ$296,4,FALSE)=0,VLOOKUP($A221,Min_pix_val_per_plot!$BE$3:$BJ$296,5,FALSE)=0,VLOOKUP($A221,Min_pix_val_per_plot!$BE$3:$BJ$296,6,FALSE)=0),0,IF(VLOOKUP($A221,Min_pix_val_per_plot!$BE$3:$BJ$296,2,FALSE)&lt;1200,0,1)))</f>
        <v>0</v>
      </c>
      <c r="AW221" s="43">
        <f>IF(AV221=1,($R221-Image_corners!Y$3)/Image_corners!Y$2,-99)</f>
        <v>-99</v>
      </c>
      <c r="AX221" s="43">
        <f>IF(AV221=1,($S221-Image_corners!Y$4)/Image_corners!Y$2,-99)</f>
        <v>-99</v>
      </c>
      <c r="AY221" s="43">
        <f>IF(ISNA(VLOOKUP($A221,Min_pix_val_per_plot!$BL$3:$BQ$59,4,FALSE)),0,IF(OR(VLOOKUP($A221,Min_pix_val_per_plot!$BL$3:$BQ$59,4,FALSE)=0,VLOOKUP($A221,Min_pix_val_per_plot!$BL$3:$BQ$59,5,FALSE)=0,VLOOKUP($A221,Min_pix_val_per_plot!$BL$3:$BQ$59,6,FALSE)=0),0,IF(VLOOKUP($A221,Min_pix_val_per_plot!$BL$3:$BQ$59,2,FALSE)&lt;1200,0,1)))</f>
        <v>0</v>
      </c>
      <c r="AZ221" s="43">
        <f>IF(AY221=1,($R221-Image_corners!AB$3)/Image_corners!AB$2,-99)</f>
        <v>-99</v>
      </c>
      <c r="BA221" s="43">
        <f>IF(AY221=1,($S221-Image_corners!AB$4)/Image_corners!AB$2,-99)</f>
        <v>-99</v>
      </c>
      <c r="BB221" s="43">
        <f>IF(ISNA(VLOOKUP($A221,Min_pix_val_per_plot!$BS$3:$BX$82,4,FALSE)),0,IF(OR(VLOOKUP($A221,Min_pix_val_per_plot!$BS$3:$BX$82,4,FALSE)=0,VLOOKUP($A221,Min_pix_val_per_plot!$BS$3:$BX$82,5,FALSE)=0,VLOOKUP($A221,Min_pix_val_per_plot!$BS$3:$BX$82,6,FALSE)=0),0,IF(VLOOKUP($A221,Min_pix_val_per_plot!$BS$3:$BX$82,2,FALSE)&lt;1200,0,1)))</f>
        <v>0</v>
      </c>
      <c r="BC221" s="43">
        <f>IF(BB221=1,($R221-Image_corners!AE$3)/Image_corners!AE$2,-99)</f>
        <v>-99</v>
      </c>
      <c r="BD221" s="43">
        <f>IF(BB221=1,($S221-Image_corners!AE$4)/Image_corners!AE$2,-99)</f>
        <v>-99</v>
      </c>
      <c r="BE221" s="43">
        <f>IF(ISNA(VLOOKUP($A221,Min_pix_val_per_plot!$BZ$3:$CE$66,4,FALSE)),0,IF(OR(VLOOKUP($A221,Min_pix_val_per_plot!$BZ$3:$CE$66,4,FALSE)=0,VLOOKUP($A221,Min_pix_val_per_plot!$BZ$3:$CE$66,5,FALSE)=0,VLOOKUP($A221,Min_pix_val_per_plot!$BZ$3:$CE$66,6,FALSE)=0),0,IF(VLOOKUP($A221,Min_pix_val_per_plot!$BZ$3:$CE$66,2,FALSE)&lt;1200,0,1)))</f>
        <v>0</v>
      </c>
      <c r="BF221" s="43">
        <f>IF(BE221=1,($R221-Image_corners!AH$3)/Image_corners!AH$2,-99)</f>
        <v>-99</v>
      </c>
      <c r="BG221" s="43">
        <f>IF(BE221=1,($S221-Image_corners!AH$4)/Image_corners!AH$2,-99)</f>
        <v>-99</v>
      </c>
    </row>
    <row r="222" spans="1:59">
      <c r="A222" s="36">
        <v>218</v>
      </c>
      <c r="B222" s="36">
        <v>2515687.3509999998</v>
      </c>
      <c r="C222" s="36">
        <v>6860066.7230000002</v>
      </c>
      <c r="D222" s="36">
        <v>191.0645719</v>
      </c>
      <c r="E222" s="36">
        <v>1</v>
      </c>
      <c r="F222" s="36">
        <v>0</v>
      </c>
      <c r="G222" s="36">
        <v>3</v>
      </c>
      <c r="H222" s="39">
        <v>482</v>
      </c>
      <c r="I222" s="39">
        <v>0.30912863070539398</v>
      </c>
      <c r="J222" s="39">
        <v>19.6300067138672</v>
      </c>
      <c r="K222" s="39">
        <v>12.360013255443</v>
      </c>
      <c r="L222" s="39">
        <v>16.633208007812499</v>
      </c>
      <c r="M222" s="39">
        <v>1070</v>
      </c>
      <c r="N222" s="39">
        <v>0.41401869158878501</v>
      </c>
      <c r="O222" s="39">
        <v>18.709001464843801</v>
      </c>
      <c r="P222" s="39">
        <v>11.617337830466001</v>
      </c>
      <c r="Q222" s="39">
        <v>15.8560046386719</v>
      </c>
      <c r="R222" s="41">
        <f t="shared" si="18"/>
        <v>357612.83592179202</v>
      </c>
      <c r="S222" s="41">
        <f t="shared" si="19"/>
        <v>6860111.5564459069</v>
      </c>
      <c r="T222" s="41">
        <f t="shared" si="20"/>
        <v>0.77720336914059907</v>
      </c>
      <c r="U222" s="41">
        <f t="shared" si="21"/>
        <v>-0.10489006088339103</v>
      </c>
      <c r="V222" s="41">
        <f t="shared" si="22"/>
        <v>1</v>
      </c>
      <c r="W222" s="41">
        <f t="shared" si="23"/>
        <v>1</v>
      </c>
      <c r="X222" s="43">
        <f>IF(ISNA(VLOOKUP($A222,Min_pix_val_per_plot!$A$3:$F$241,4,FALSE)),0,IF(OR(VLOOKUP($A222,Min_pix_val_per_plot!$A$3:$F$241,4,FALSE)=0,VLOOKUP($A222,Min_pix_val_per_plot!$A$3:$F$241,5,FALSE)=0,VLOOKUP($A222,Min_pix_val_per_plot!$A$3:$F$241,6,FALSE)=0),0,IF(VLOOKUP($A222,Min_pix_val_per_plot!$A$3:$F$241,2,FALSE)&lt;1200,0,1)))</f>
        <v>0</v>
      </c>
      <c r="Y222" s="43">
        <f>IF(X222=1,($R222-Image_corners!A$3)/Image_corners!A$2,-99)</f>
        <v>-99</v>
      </c>
      <c r="Z222" s="43">
        <f>IF(X222=1,($S222-Image_corners!A$4)/Image_corners!A$2,-99)</f>
        <v>-99</v>
      </c>
      <c r="AA222" s="43">
        <f>IF(ISNA(VLOOKUP($A222,Min_pix_val_per_plot!$H$3:$M$299,4,FALSE)),0,IF(OR(VLOOKUP($A222,Min_pix_val_per_plot!$H$3:$M$299,4,FALSE)=0,VLOOKUP($A222,Min_pix_val_per_plot!$H$3:$M$299,5,FALSE)=0,VLOOKUP($A222,Min_pix_val_per_plot!$H$3:$M$299,6,FALSE)=0),0,IF(VLOOKUP($A222,Min_pix_val_per_plot!$H$3:$M$299,2,FALSE)&lt;1200,0,1)))</f>
        <v>0</v>
      </c>
      <c r="AB222" s="43">
        <f>IF(AA222=1,($R222-Image_corners!D$3)/Image_corners!D$2,-99)</f>
        <v>-99</v>
      </c>
      <c r="AC222" s="43">
        <f>IF(AA222=1,($S222-Image_corners!D$4)/Image_corners!D$2,-99)</f>
        <v>-99</v>
      </c>
      <c r="AD222" s="43">
        <f>IF(ISNA(VLOOKUP($A222,Min_pix_val_per_plot!$O$3:$T$327,4,FALSE)),0,IF(OR(VLOOKUP($A222,Min_pix_val_per_plot!$O$3:$T$327,4,FALSE)=0,VLOOKUP($A222,Min_pix_val_per_plot!$O$3:$T$327,5,FALSE)=0,VLOOKUP($A222,Min_pix_val_per_plot!$O$3:$T$327,6,FALSE)=0),0,IF(VLOOKUP($A222,Min_pix_val_per_plot!$O$3:$T$327,2,FALSE)&lt;1200,0,1)))</f>
        <v>0</v>
      </c>
      <c r="AE222" s="43">
        <f>IF(AD222=1,($R222-Image_corners!G$3)/Image_corners!G$2,-99)</f>
        <v>-99</v>
      </c>
      <c r="AF222" s="43">
        <f>IF(AD222=1,($S222-Image_corners!G$4)/Image_corners!G$2,-99)</f>
        <v>-99</v>
      </c>
      <c r="AG222" s="43">
        <f>IF(ISNA(VLOOKUP($A222,Min_pix_val_per_plot!$V$3:$AA$335,4,FALSE)),0,IF(OR(VLOOKUP($A222,Min_pix_val_per_plot!$V$3:$AA$335,4,FALSE)=0,VLOOKUP($A222,Min_pix_val_per_plot!$V$3:$AA$335,5,FALSE)=0,VLOOKUP($A222,Min_pix_val_per_plot!$V$3:$AA$335,6,FALSE)=0),0,IF(VLOOKUP($A222,Min_pix_val_per_plot!$V$3:$AA$335,2,FALSE)&lt;1200,0,1)))</f>
        <v>0</v>
      </c>
      <c r="AH222" s="43">
        <f>IF(AG222=1,($R222-Image_corners!J$3)/Image_corners!J$2,-99)</f>
        <v>-99</v>
      </c>
      <c r="AI222" s="43">
        <f>IF(AG222=1,($S222-Image_corners!J$4)/Image_corners!J$2,-99)</f>
        <v>-99</v>
      </c>
      <c r="AJ222" s="43">
        <f>IF(ISNA(VLOOKUP($A222,Min_pix_val_per_plot!$AC$3:$AH$345,4,FALSE)),0,IF(OR(VLOOKUP($A222,Min_pix_val_per_plot!$AC$3:$AH$345,4,FALSE)=0,VLOOKUP($A222,Min_pix_val_per_plot!$AC$3:$AH$345,5,FALSE)=0,VLOOKUP($A222,Min_pix_val_per_plot!$AC$3:$AH$345,6,FALSE)=0),0,IF(VLOOKUP($A222,Min_pix_val_per_plot!$AC$3:$AH$345,2,FALSE)&lt;1200,0,1)))</f>
        <v>1</v>
      </c>
      <c r="AK222" s="43">
        <f>IF(AJ222=1,($R222-Image_corners!M$3)/Image_corners!M$2,-99)</f>
        <v>3216.1718435840448</v>
      </c>
      <c r="AL222" s="43">
        <f>IF(AJ222=1,($S222-Image_corners!M$4)/Image_corners!M$2,-99)</f>
        <v>-2307.3871081862599</v>
      </c>
      <c r="AM222" s="43">
        <f>IF(ISNA(VLOOKUP($A222,Min_pix_val_per_plot!$AJ$3:$AO$325,4,FALSE)),0,IF(OR(VLOOKUP($A222,Min_pix_val_per_plot!$AJ$3:$AO$325,4,FALSE)=0,VLOOKUP($A222,Min_pix_val_per_plot!$AJ$3:$AO$325,5,FALSE)=0,VLOOKUP($A222,Min_pix_val_per_plot!$AJ$3:$AO$325,6,FALSE)=0),0,IF(VLOOKUP($A222,Min_pix_val_per_plot!$AJ$3:$AO$325,2,FALSE)&lt;1200,0,1)))</f>
        <v>0</v>
      </c>
      <c r="AN222" s="43">
        <f>IF(AM222=1,($R222-Image_corners!P$3)/Image_corners!P$2,-99)</f>
        <v>-99</v>
      </c>
      <c r="AO222" s="43">
        <f>IF(AM222=1,($S222-Image_corners!P$4)/Image_corners!P$2,-99)</f>
        <v>-99</v>
      </c>
      <c r="AP222" s="43">
        <f>IF(ISNA(VLOOKUP($A222,Min_pix_val_per_plot!$AQ$3:$AV$386,4,FALSE)),0,IF(OR(VLOOKUP($A222,Min_pix_val_per_plot!$AQ$3:$AV$386,4,FALSE)=0,VLOOKUP($A222,Min_pix_val_per_plot!$AQ$3:$AV$386,5,FALSE)=0,VLOOKUP($A222,Min_pix_val_per_plot!$AQ$3:$AV$386,6,FALSE)=0),0,IF(VLOOKUP($A222,Min_pix_val_per_plot!$AQ$3:$AV$386,2,FALSE)&lt;1200,0,1)))</f>
        <v>0</v>
      </c>
      <c r="AQ222" s="43">
        <f>IF(AP222=1,($R222-Image_corners!S$3)/Image_corners!S$2,-99)</f>
        <v>-99</v>
      </c>
      <c r="AR222" s="43">
        <f>IF(AP222=1,($S222-Image_corners!S$4)/Image_corners!S$2,-99)</f>
        <v>-99</v>
      </c>
      <c r="AS222" s="43">
        <f>IF(ISNA(VLOOKUP($A222,Min_pix_val_per_plot!$AX$3:$BC$331,4,FALSE)),0,IF(OR(VLOOKUP($A222,Min_pix_val_per_plot!$AX$3:$BC$331,4,FALSE)=0,VLOOKUP($A222,Min_pix_val_per_plot!$AX$3:$BC$331,5,FALSE)=0,VLOOKUP($A222,Min_pix_val_per_plot!$AX$3:$BC$331,6,FALSE)=0),0,IF(VLOOKUP($A222,Min_pix_val_per_plot!$AX$3:$BC$331,2,FALSE)&lt;1200,0,1)))</f>
        <v>0</v>
      </c>
      <c r="AT222" s="43">
        <f>IF(AS222=1,($R222-Image_corners!V$3)/Image_corners!V$2,-99)</f>
        <v>-99</v>
      </c>
      <c r="AU222" s="43">
        <f>IF(AS222=1,($S222-Image_corners!V$4)/Image_corners!V$2,-99)</f>
        <v>-99</v>
      </c>
      <c r="AV222" s="43">
        <f>IF(ISNA(VLOOKUP($A222,Min_pix_val_per_plot!$BE$3:$BJ$296,4,FALSE)),0,IF(OR(VLOOKUP($A222,Min_pix_val_per_plot!$BE$3:$BJ$296,4,FALSE)=0,VLOOKUP($A222,Min_pix_val_per_plot!$BE$3:$BJ$296,5,FALSE)=0,VLOOKUP($A222,Min_pix_val_per_plot!$BE$3:$BJ$296,6,FALSE)=0),0,IF(VLOOKUP($A222,Min_pix_val_per_plot!$BE$3:$BJ$296,2,FALSE)&lt;1200,0,1)))</f>
        <v>0</v>
      </c>
      <c r="AW222" s="43">
        <f>IF(AV222=1,($R222-Image_corners!Y$3)/Image_corners!Y$2,-99)</f>
        <v>-99</v>
      </c>
      <c r="AX222" s="43">
        <f>IF(AV222=1,($S222-Image_corners!Y$4)/Image_corners!Y$2,-99)</f>
        <v>-99</v>
      </c>
      <c r="AY222" s="43">
        <f>IF(ISNA(VLOOKUP($A222,Min_pix_val_per_plot!$BL$3:$BQ$59,4,FALSE)),0,IF(OR(VLOOKUP($A222,Min_pix_val_per_plot!$BL$3:$BQ$59,4,FALSE)=0,VLOOKUP($A222,Min_pix_val_per_plot!$BL$3:$BQ$59,5,FALSE)=0,VLOOKUP($A222,Min_pix_val_per_plot!$BL$3:$BQ$59,6,FALSE)=0),0,IF(VLOOKUP($A222,Min_pix_val_per_plot!$BL$3:$BQ$59,2,FALSE)&lt;1200,0,1)))</f>
        <v>0</v>
      </c>
      <c r="AZ222" s="43">
        <f>IF(AY222=1,($R222-Image_corners!AB$3)/Image_corners!AB$2,-99)</f>
        <v>-99</v>
      </c>
      <c r="BA222" s="43">
        <f>IF(AY222=1,($S222-Image_corners!AB$4)/Image_corners!AB$2,-99)</f>
        <v>-99</v>
      </c>
      <c r="BB222" s="43">
        <f>IF(ISNA(VLOOKUP($A222,Min_pix_val_per_plot!$BS$3:$BX$82,4,FALSE)),0,IF(OR(VLOOKUP($A222,Min_pix_val_per_plot!$BS$3:$BX$82,4,FALSE)=0,VLOOKUP($A222,Min_pix_val_per_plot!$BS$3:$BX$82,5,FALSE)=0,VLOOKUP($A222,Min_pix_val_per_plot!$BS$3:$BX$82,6,FALSE)=0),0,IF(VLOOKUP($A222,Min_pix_val_per_plot!$BS$3:$BX$82,2,FALSE)&lt;1200,0,1)))</f>
        <v>0</v>
      </c>
      <c r="BC222" s="43">
        <f>IF(BB222=1,($R222-Image_corners!AE$3)/Image_corners!AE$2,-99)</f>
        <v>-99</v>
      </c>
      <c r="BD222" s="43">
        <f>IF(BB222=1,($S222-Image_corners!AE$4)/Image_corners!AE$2,-99)</f>
        <v>-99</v>
      </c>
      <c r="BE222" s="43">
        <f>IF(ISNA(VLOOKUP($A222,Min_pix_val_per_plot!$BZ$3:$CE$66,4,FALSE)),0,IF(OR(VLOOKUP($A222,Min_pix_val_per_plot!$BZ$3:$CE$66,4,FALSE)=0,VLOOKUP($A222,Min_pix_val_per_plot!$BZ$3:$CE$66,5,FALSE)=0,VLOOKUP($A222,Min_pix_val_per_plot!$BZ$3:$CE$66,6,FALSE)=0),0,IF(VLOOKUP($A222,Min_pix_val_per_plot!$BZ$3:$CE$66,2,FALSE)&lt;1200,0,1)))</f>
        <v>0</v>
      </c>
      <c r="BF222" s="43">
        <f>IF(BE222=1,($R222-Image_corners!AH$3)/Image_corners!AH$2,-99)</f>
        <v>-99</v>
      </c>
      <c r="BG222" s="43">
        <f>IF(BE222=1,($S222-Image_corners!AH$4)/Image_corners!AH$2,-99)</f>
        <v>-99</v>
      </c>
    </row>
    <row r="223" spans="1:59">
      <c r="A223" s="36">
        <v>219</v>
      </c>
      <c r="B223" s="36">
        <v>2515663.054</v>
      </c>
      <c r="C223" s="36">
        <v>6860127.4220000003</v>
      </c>
      <c r="D223" s="36">
        <v>192.0609795</v>
      </c>
      <c r="E223" s="36">
        <v>1</v>
      </c>
      <c r="F223" s="36">
        <v>1</v>
      </c>
      <c r="G223" s="36">
        <v>2</v>
      </c>
      <c r="H223" s="39">
        <v>481</v>
      </c>
      <c r="I223" s="39">
        <v>0.37006237006237003</v>
      </c>
      <c r="J223" s="39">
        <v>20.242006225586</v>
      </c>
      <c r="K223" s="39">
        <v>14.249977960869799</v>
      </c>
      <c r="L223" s="39">
        <v>18.254605407714902</v>
      </c>
      <c r="M223" s="39">
        <v>1044</v>
      </c>
      <c r="N223" s="39">
        <v>0.48946360153256702</v>
      </c>
      <c r="O223" s="39">
        <v>19.451005859375002</v>
      </c>
      <c r="P223" s="39">
        <v>14.245687029124699</v>
      </c>
      <c r="Q223" s="39">
        <v>17.743397827148499</v>
      </c>
      <c r="R223" s="41">
        <f t="shared" si="18"/>
        <v>357591.36845258885</v>
      </c>
      <c r="S223" s="41">
        <f t="shared" si="19"/>
        <v>6860173.3021161323</v>
      </c>
      <c r="T223" s="41">
        <f t="shared" si="20"/>
        <v>0.5112075805664027</v>
      </c>
      <c r="U223" s="41">
        <f t="shared" si="21"/>
        <v>-0.11940123147019699</v>
      </c>
      <c r="V223" s="41">
        <f t="shared" si="22"/>
        <v>1</v>
      </c>
      <c r="W223" s="41">
        <f t="shared" si="23"/>
        <v>1</v>
      </c>
      <c r="X223" s="43">
        <f>IF(ISNA(VLOOKUP($A223,Min_pix_val_per_plot!$A$3:$F$241,4,FALSE)),0,IF(OR(VLOOKUP($A223,Min_pix_val_per_plot!$A$3:$F$241,4,FALSE)=0,VLOOKUP($A223,Min_pix_val_per_plot!$A$3:$F$241,5,FALSE)=0,VLOOKUP($A223,Min_pix_val_per_plot!$A$3:$F$241,6,FALSE)=0),0,IF(VLOOKUP($A223,Min_pix_val_per_plot!$A$3:$F$241,2,FALSE)&lt;1200,0,1)))</f>
        <v>0</v>
      </c>
      <c r="Y223" s="43">
        <f>IF(X223=1,($R223-Image_corners!A$3)/Image_corners!A$2,-99)</f>
        <v>-99</v>
      </c>
      <c r="Z223" s="43">
        <f>IF(X223=1,($S223-Image_corners!A$4)/Image_corners!A$2,-99)</f>
        <v>-99</v>
      </c>
      <c r="AA223" s="43">
        <f>IF(ISNA(VLOOKUP($A223,Min_pix_val_per_plot!$H$3:$M$299,4,FALSE)),0,IF(OR(VLOOKUP($A223,Min_pix_val_per_plot!$H$3:$M$299,4,FALSE)=0,VLOOKUP($A223,Min_pix_val_per_plot!$H$3:$M$299,5,FALSE)=0,VLOOKUP($A223,Min_pix_val_per_plot!$H$3:$M$299,6,FALSE)=0),0,IF(VLOOKUP($A223,Min_pix_val_per_plot!$H$3:$M$299,2,FALSE)&lt;1200,0,1)))</f>
        <v>0</v>
      </c>
      <c r="AB223" s="43">
        <f>IF(AA223=1,($R223-Image_corners!D$3)/Image_corners!D$2,-99)</f>
        <v>-99</v>
      </c>
      <c r="AC223" s="43">
        <f>IF(AA223=1,($S223-Image_corners!D$4)/Image_corners!D$2,-99)</f>
        <v>-99</v>
      </c>
      <c r="AD223" s="43">
        <f>IF(ISNA(VLOOKUP($A223,Min_pix_val_per_plot!$O$3:$T$327,4,FALSE)),0,IF(OR(VLOOKUP($A223,Min_pix_val_per_plot!$O$3:$T$327,4,FALSE)=0,VLOOKUP($A223,Min_pix_val_per_plot!$O$3:$T$327,5,FALSE)=0,VLOOKUP($A223,Min_pix_val_per_plot!$O$3:$T$327,6,FALSE)=0),0,IF(VLOOKUP($A223,Min_pix_val_per_plot!$O$3:$T$327,2,FALSE)&lt;1200,0,1)))</f>
        <v>0</v>
      </c>
      <c r="AE223" s="43">
        <f>IF(AD223=1,($R223-Image_corners!G$3)/Image_corners!G$2,-99)</f>
        <v>-99</v>
      </c>
      <c r="AF223" s="43">
        <f>IF(AD223=1,($S223-Image_corners!G$4)/Image_corners!G$2,-99)</f>
        <v>-99</v>
      </c>
      <c r="AG223" s="43">
        <f>IF(ISNA(VLOOKUP($A223,Min_pix_val_per_plot!$V$3:$AA$335,4,FALSE)),0,IF(OR(VLOOKUP($A223,Min_pix_val_per_plot!$V$3:$AA$335,4,FALSE)=0,VLOOKUP($A223,Min_pix_val_per_plot!$V$3:$AA$335,5,FALSE)=0,VLOOKUP($A223,Min_pix_val_per_plot!$V$3:$AA$335,6,FALSE)=0),0,IF(VLOOKUP($A223,Min_pix_val_per_plot!$V$3:$AA$335,2,FALSE)&lt;1200,0,1)))</f>
        <v>0</v>
      </c>
      <c r="AH223" s="43">
        <f>IF(AG223=1,($R223-Image_corners!J$3)/Image_corners!J$2,-99)</f>
        <v>-99</v>
      </c>
      <c r="AI223" s="43">
        <f>IF(AG223=1,($S223-Image_corners!J$4)/Image_corners!J$2,-99)</f>
        <v>-99</v>
      </c>
      <c r="AJ223" s="43">
        <f>IF(ISNA(VLOOKUP($A223,Min_pix_val_per_plot!$AC$3:$AH$345,4,FALSE)),0,IF(OR(VLOOKUP($A223,Min_pix_val_per_plot!$AC$3:$AH$345,4,FALSE)=0,VLOOKUP($A223,Min_pix_val_per_plot!$AC$3:$AH$345,5,FALSE)=0,VLOOKUP($A223,Min_pix_val_per_plot!$AC$3:$AH$345,6,FALSE)=0),0,IF(VLOOKUP($A223,Min_pix_val_per_plot!$AC$3:$AH$345,2,FALSE)&lt;1200,0,1)))</f>
        <v>1</v>
      </c>
      <c r="AK223" s="43">
        <f>IF(AJ223=1,($R223-Image_corners!M$3)/Image_corners!M$2,-99)</f>
        <v>3173.2369051777059</v>
      </c>
      <c r="AL223" s="43">
        <f>IF(AJ223=1,($S223-Image_corners!M$4)/Image_corners!M$2,-99)</f>
        <v>-2183.8957677353173</v>
      </c>
      <c r="AM223" s="43">
        <f>IF(ISNA(VLOOKUP($A223,Min_pix_val_per_plot!$AJ$3:$AO$325,4,FALSE)),0,IF(OR(VLOOKUP($A223,Min_pix_val_per_plot!$AJ$3:$AO$325,4,FALSE)=0,VLOOKUP($A223,Min_pix_val_per_plot!$AJ$3:$AO$325,5,FALSE)=0,VLOOKUP($A223,Min_pix_val_per_plot!$AJ$3:$AO$325,6,FALSE)=0),0,IF(VLOOKUP($A223,Min_pix_val_per_plot!$AJ$3:$AO$325,2,FALSE)&lt;1200,0,1)))</f>
        <v>0</v>
      </c>
      <c r="AN223" s="43">
        <f>IF(AM223=1,($R223-Image_corners!P$3)/Image_corners!P$2,-99)</f>
        <v>-99</v>
      </c>
      <c r="AO223" s="43">
        <f>IF(AM223=1,($S223-Image_corners!P$4)/Image_corners!P$2,-99)</f>
        <v>-99</v>
      </c>
      <c r="AP223" s="43">
        <f>IF(ISNA(VLOOKUP($A223,Min_pix_val_per_plot!$AQ$3:$AV$386,4,FALSE)),0,IF(OR(VLOOKUP($A223,Min_pix_val_per_plot!$AQ$3:$AV$386,4,FALSE)=0,VLOOKUP($A223,Min_pix_val_per_plot!$AQ$3:$AV$386,5,FALSE)=0,VLOOKUP($A223,Min_pix_val_per_plot!$AQ$3:$AV$386,6,FALSE)=0),0,IF(VLOOKUP($A223,Min_pix_val_per_plot!$AQ$3:$AV$386,2,FALSE)&lt;1200,0,1)))</f>
        <v>0</v>
      </c>
      <c r="AQ223" s="43">
        <f>IF(AP223=1,($R223-Image_corners!S$3)/Image_corners!S$2,-99)</f>
        <v>-99</v>
      </c>
      <c r="AR223" s="43">
        <f>IF(AP223=1,($S223-Image_corners!S$4)/Image_corners!S$2,-99)</f>
        <v>-99</v>
      </c>
      <c r="AS223" s="43">
        <f>IF(ISNA(VLOOKUP($A223,Min_pix_val_per_plot!$AX$3:$BC$331,4,FALSE)),0,IF(OR(VLOOKUP($A223,Min_pix_val_per_plot!$AX$3:$BC$331,4,FALSE)=0,VLOOKUP($A223,Min_pix_val_per_plot!$AX$3:$BC$331,5,FALSE)=0,VLOOKUP($A223,Min_pix_val_per_plot!$AX$3:$BC$331,6,FALSE)=0),0,IF(VLOOKUP($A223,Min_pix_val_per_plot!$AX$3:$BC$331,2,FALSE)&lt;1200,0,1)))</f>
        <v>0</v>
      </c>
      <c r="AT223" s="43">
        <f>IF(AS223=1,($R223-Image_corners!V$3)/Image_corners!V$2,-99)</f>
        <v>-99</v>
      </c>
      <c r="AU223" s="43">
        <f>IF(AS223=1,($S223-Image_corners!V$4)/Image_corners!V$2,-99)</f>
        <v>-99</v>
      </c>
      <c r="AV223" s="43">
        <f>IF(ISNA(VLOOKUP($A223,Min_pix_val_per_plot!$BE$3:$BJ$296,4,FALSE)),0,IF(OR(VLOOKUP($A223,Min_pix_val_per_plot!$BE$3:$BJ$296,4,FALSE)=0,VLOOKUP($A223,Min_pix_val_per_plot!$BE$3:$BJ$296,5,FALSE)=0,VLOOKUP($A223,Min_pix_val_per_plot!$BE$3:$BJ$296,6,FALSE)=0),0,IF(VLOOKUP($A223,Min_pix_val_per_plot!$BE$3:$BJ$296,2,FALSE)&lt;1200,0,1)))</f>
        <v>0</v>
      </c>
      <c r="AW223" s="43">
        <f>IF(AV223=1,($R223-Image_corners!Y$3)/Image_corners!Y$2,-99)</f>
        <v>-99</v>
      </c>
      <c r="AX223" s="43">
        <f>IF(AV223=1,($S223-Image_corners!Y$4)/Image_corners!Y$2,-99)</f>
        <v>-99</v>
      </c>
      <c r="AY223" s="43">
        <f>IF(ISNA(VLOOKUP($A223,Min_pix_val_per_plot!$BL$3:$BQ$59,4,FALSE)),0,IF(OR(VLOOKUP($A223,Min_pix_val_per_plot!$BL$3:$BQ$59,4,FALSE)=0,VLOOKUP($A223,Min_pix_val_per_plot!$BL$3:$BQ$59,5,FALSE)=0,VLOOKUP($A223,Min_pix_val_per_plot!$BL$3:$BQ$59,6,FALSE)=0),0,IF(VLOOKUP($A223,Min_pix_val_per_plot!$BL$3:$BQ$59,2,FALSE)&lt;1200,0,1)))</f>
        <v>0</v>
      </c>
      <c r="AZ223" s="43">
        <f>IF(AY223=1,($R223-Image_corners!AB$3)/Image_corners!AB$2,-99)</f>
        <v>-99</v>
      </c>
      <c r="BA223" s="43">
        <f>IF(AY223=1,($S223-Image_corners!AB$4)/Image_corners!AB$2,-99)</f>
        <v>-99</v>
      </c>
      <c r="BB223" s="43">
        <f>IF(ISNA(VLOOKUP($A223,Min_pix_val_per_plot!$BS$3:$BX$82,4,FALSE)),0,IF(OR(VLOOKUP($A223,Min_pix_val_per_plot!$BS$3:$BX$82,4,FALSE)=0,VLOOKUP($A223,Min_pix_val_per_plot!$BS$3:$BX$82,5,FALSE)=0,VLOOKUP($A223,Min_pix_val_per_plot!$BS$3:$BX$82,6,FALSE)=0),0,IF(VLOOKUP($A223,Min_pix_val_per_plot!$BS$3:$BX$82,2,FALSE)&lt;1200,0,1)))</f>
        <v>0</v>
      </c>
      <c r="BC223" s="43">
        <f>IF(BB223=1,($R223-Image_corners!AE$3)/Image_corners!AE$2,-99)</f>
        <v>-99</v>
      </c>
      <c r="BD223" s="43">
        <f>IF(BB223=1,($S223-Image_corners!AE$4)/Image_corners!AE$2,-99)</f>
        <v>-99</v>
      </c>
      <c r="BE223" s="43">
        <f>IF(ISNA(VLOOKUP($A223,Min_pix_val_per_plot!$BZ$3:$CE$66,4,FALSE)),0,IF(OR(VLOOKUP($A223,Min_pix_val_per_plot!$BZ$3:$CE$66,4,FALSE)=0,VLOOKUP($A223,Min_pix_val_per_plot!$BZ$3:$CE$66,5,FALSE)=0,VLOOKUP($A223,Min_pix_val_per_plot!$BZ$3:$CE$66,6,FALSE)=0),0,IF(VLOOKUP($A223,Min_pix_val_per_plot!$BZ$3:$CE$66,2,FALSE)&lt;1200,0,1)))</f>
        <v>0</v>
      </c>
      <c r="BF223" s="43">
        <f>IF(BE223=1,($R223-Image_corners!AH$3)/Image_corners!AH$2,-99)</f>
        <v>-99</v>
      </c>
      <c r="BG223" s="43">
        <f>IF(BE223=1,($S223-Image_corners!AH$4)/Image_corners!AH$2,-99)</f>
        <v>-99</v>
      </c>
    </row>
    <row r="224" spans="1:59">
      <c r="A224" s="36">
        <v>220</v>
      </c>
      <c r="B224" s="36">
        <v>2515658.551</v>
      </c>
      <c r="C224" s="36">
        <v>6860264.0389999999</v>
      </c>
      <c r="D224" s="36">
        <v>196.9132669</v>
      </c>
      <c r="E224" s="36">
        <v>1</v>
      </c>
      <c r="F224" s="36">
        <v>0</v>
      </c>
      <c r="G224" s="36">
        <v>2</v>
      </c>
      <c r="H224" s="39">
        <v>454</v>
      </c>
      <c r="I224" s="39">
        <v>0.259911894273128</v>
      </c>
      <c r="J224" s="39">
        <v>19.156999511718801</v>
      </c>
      <c r="K224" s="39">
        <v>12.086018486023001</v>
      </c>
      <c r="L224" s="39">
        <v>17.870000762939501</v>
      </c>
      <c r="M224" s="39">
        <v>1069</v>
      </c>
      <c r="N224" s="39">
        <v>0.38447146866230097</v>
      </c>
      <c r="O224" s="39">
        <v>19.6650103759766</v>
      </c>
      <c r="P224" s="39">
        <v>11.442066226483901</v>
      </c>
      <c r="Q224" s="39">
        <v>17.314550323486301</v>
      </c>
      <c r="R224" s="41">
        <f t="shared" si="18"/>
        <v>357593.17272673483</v>
      </c>
      <c r="S224" s="41">
        <f t="shared" si="19"/>
        <v>6860309.9595224569</v>
      </c>
      <c r="T224" s="41">
        <f t="shared" si="20"/>
        <v>0.55545043945319961</v>
      </c>
      <c r="U224" s="41">
        <f t="shared" si="21"/>
        <v>-0.12455957438917298</v>
      </c>
      <c r="V224" s="41">
        <f t="shared" si="22"/>
        <v>1</v>
      </c>
      <c r="W224" s="41">
        <f t="shared" si="23"/>
        <v>1</v>
      </c>
      <c r="X224" s="43">
        <f>IF(ISNA(VLOOKUP($A224,Min_pix_val_per_plot!$A$3:$F$241,4,FALSE)),0,IF(OR(VLOOKUP($A224,Min_pix_val_per_plot!$A$3:$F$241,4,FALSE)=0,VLOOKUP($A224,Min_pix_val_per_plot!$A$3:$F$241,5,FALSE)=0,VLOOKUP($A224,Min_pix_val_per_plot!$A$3:$F$241,6,FALSE)=0),0,IF(VLOOKUP($A224,Min_pix_val_per_plot!$A$3:$F$241,2,FALSE)&lt;1200,0,1)))</f>
        <v>0</v>
      </c>
      <c r="Y224" s="43">
        <f>IF(X224=1,($R224-Image_corners!A$3)/Image_corners!A$2,-99)</f>
        <v>-99</v>
      </c>
      <c r="Z224" s="43">
        <f>IF(X224=1,($S224-Image_corners!A$4)/Image_corners!A$2,-99)</f>
        <v>-99</v>
      </c>
      <c r="AA224" s="43">
        <f>IF(ISNA(VLOOKUP($A224,Min_pix_val_per_plot!$H$3:$M$299,4,FALSE)),0,IF(OR(VLOOKUP($A224,Min_pix_val_per_plot!$H$3:$M$299,4,FALSE)=0,VLOOKUP($A224,Min_pix_val_per_plot!$H$3:$M$299,5,FALSE)=0,VLOOKUP($A224,Min_pix_val_per_plot!$H$3:$M$299,6,FALSE)=0),0,IF(VLOOKUP($A224,Min_pix_val_per_plot!$H$3:$M$299,2,FALSE)&lt;1200,0,1)))</f>
        <v>0</v>
      </c>
      <c r="AB224" s="43">
        <f>IF(AA224=1,($R224-Image_corners!D$3)/Image_corners!D$2,-99)</f>
        <v>-99</v>
      </c>
      <c r="AC224" s="43">
        <f>IF(AA224=1,($S224-Image_corners!D$4)/Image_corners!D$2,-99)</f>
        <v>-99</v>
      </c>
      <c r="AD224" s="43">
        <f>IF(ISNA(VLOOKUP($A224,Min_pix_val_per_plot!$O$3:$T$327,4,FALSE)),0,IF(OR(VLOOKUP($A224,Min_pix_val_per_plot!$O$3:$T$327,4,FALSE)=0,VLOOKUP($A224,Min_pix_val_per_plot!$O$3:$T$327,5,FALSE)=0,VLOOKUP($A224,Min_pix_val_per_plot!$O$3:$T$327,6,FALSE)=0),0,IF(VLOOKUP($A224,Min_pix_val_per_plot!$O$3:$T$327,2,FALSE)&lt;1200,0,1)))</f>
        <v>0</v>
      </c>
      <c r="AE224" s="43">
        <f>IF(AD224=1,($R224-Image_corners!G$3)/Image_corners!G$2,-99)</f>
        <v>-99</v>
      </c>
      <c r="AF224" s="43">
        <f>IF(AD224=1,($S224-Image_corners!G$4)/Image_corners!G$2,-99)</f>
        <v>-99</v>
      </c>
      <c r="AG224" s="43">
        <f>IF(ISNA(VLOOKUP($A224,Min_pix_val_per_plot!$V$3:$AA$335,4,FALSE)),0,IF(OR(VLOOKUP($A224,Min_pix_val_per_plot!$V$3:$AA$335,4,FALSE)=0,VLOOKUP($A224,Min_pix_val_per_plot!$V$3:$AA$335,5,FALSE)=0,VLOOKUP($A224,Min_pix_val_per_plot!$V$3:$AA$335,6,FALSE)=0),0,IF(VLOOKUP($A224,Min_pix_val_per_plot!$V$3:$AA$335,2,FALSE)&lt;1200,0,1)))</f>
        <v>0</v>
      </c>
      <c r="AH224" s="43">
        <f>IF(AG224=1,($R224-Image_corners!J$3)/Image_corners!J$2,-99)</f>
        <v>-99</v>
      </c>
      <c r="AI224" s="43">
        <f>IF(AG224=1,($S224-Image_corners!J$4)/Image_corners!J$2,-99)</f>
        <v>-99</v>
      </c>
      <c r="AJ224" s="43">
        <f>IF(ISNA(VLOOKUP($A224,Min_pix_val_per_plot!$AC$3:$AH$345,4,FALSE)),0,IF(OR(VLOOKUP($A224,Min_pix_val_per_plot!$AC$3:$AH$345,4,FALSE)=0,VLOOKUP($A224,Min_pix_val_per_plot!$AC$3:$AH$345,5,FALSE)=0,VLOOKUP($A224,Min_pix_val_per_plot!$AC$3:$AH$345,6,FALSE)=0),0,IF(VLOOKUP($A224,Min_pix_val_per_plot!$AC$3:$AH$345,2,FALSE)&lt;1200,0,1)))</f>
        <v>0</v>
      </c>
      <c r="AK224" s="43">
        <f>IF(AJ224=1,($R224-Image_corners!M$3)/Image_corners!M$2,-99)</f>
        <v>-99</v>
      </c>
      <c r="AL224" s="43">
        <f>IF(AJ224=1,($S224-Image_corners!M$4)/Image_corners!M$2,-99)</f>
        <v>-99</v>
      </c>
      <c r="AM224" s="43">
        <f>IF(ISNA(VLOOKUP($A224,Min_pix_val_per_plot!$AJ$3:$AO$325,4,FALSE)),0,IF(OR(VLOOKUP($A224,Min_pix_val_per_plot!$AJ$3:$AO$325,4,FALSE)=0,VLOOKUP($A224,Min_pix_val_per_plot!$AJ$3:$AO$325,5,FALSE)=0,VLOOKUP($A224,Min_pix_val_per_plot!$AJ$3:$AO$325,6,FALSE)=0),0,IF(VLOOKUP($A224,Min_pix_val_per_plot!$AJ$3:$AO$325,2,FALSE)&lt;1200,0,1)))</f>
        <v>1</v>
      </c>
      <c r="AN224" s="43">
        <f>IF(AM224=1,($R224-Image_corners!P$3)/Image_corners!P$2,-99)</f>
        <v>3176.8454534696648</v>
      </c>
      <c r="AO224" s="43">
        <f>IF(AM224=1,($S224-Image_corners!P$4)/Image_corners!P$2,-99)</f>
        <v>-1812.5809550862759</v>
      </c>
      <c r="AP224" s="43">
        <f>IF(ISNA(VLOOKUP($A224,Min_pix_val_per_plot!$AQ$3:$AV$386,4,FALSE)),0,IF(OR(VLOOKUP($A224,Min_pix_val_per_plot!$AQ$3:$AV$386,4,FALSE)=0,VLOOKUP($A224,Min_pix_val_per_plot!$AQ$3:$AV$386,5,FALSE)=0,VLOOKUP($A224,Min_pix_val_per_plot!$AQ$3:$AV$386,6,FALSE)=0),0,IF(VLOOKUP($A224,Min_pix_val_per_plot!$AQ$3:$AV$386,2,FALSE)&lt;1200,0,1)))</f>
        <v>1</v>
      </c>
      <c r="AQ224" s="43">
        <f>IF(AP224=1,($R224-Image_corners!S$3)/Image_corners!S$2,-99)</f>
        <v>3176.8454534696648</v>
      </c>
      <c r="AR224" s="43">
        <f>IF(AP224=1,($S224-Image_corners!S$4)/Image_corners!S$2,-99)</f>
        <v>-3438.5809550862759</v>
      </c>
      <c r="AS224" s="43">
        <f>IF(ISNA(VLOOKUP($A224,Min_pix_val_per_plot!$AX$3:$BC$331,4,FALSE)),0,IF(OR(VLOOKUP($A224,Min_pix_val_per_plot!$AX$3:$BC$331,4,FALSE)=0,VLOOKUP($A224,Min_pix_val_per_plot!$AX$3:$BC$331,5,FALSE)=0,VLOOKUP($A224,Min_pix_val_per_plot!$AX$3:$BC$331,6,FALSE)=0),0,IF(VLOOKUP($A224,Min_pix_val_per_plot!$AX$3:$BC$331,2,FALSE)&lt;1200,0,1)))</f>
        <v>0</v>
      </c>
      <c r="AT224" s="43">
        <f>IF(AS224=1,($R224-Image_corners!V$3)/Image_corners!V$2,-99)</f>
        <v>-99</v>
      </c>
      <c r="AU224" s="43">
        <f>IF(AS224=1,($S224-Image_corners!V$4)/Image_corners!V$2,-99)</f>
        <v>-99</v>
      </c>
      <c r="AV224" s="43">
        <f>IF(ISNA(VLOOKUP($A224,Min_pix_val_per_plot!$BE$3:$BJ$296,4,FALSE)),0,IF(OR(VLOOKUP($A224,Min_pix_val_per_plot!$BE$3:$BJ$296,4,FALSE)=0,VLOOKUP($A224,Min_pix_val_per_plot!$BE$3:$BJ$296,5,FALSE)=0,VLOOKUP($A224,Min_pix_val_per_plot!$BE$3:$BJ$296,6,FALSE)=0),0,IF(VLOOKUP($A224,Min_pix_val_per_plot!$BE$3:$BJ$296,2,FALSE)&lt;1200,0,1)))</f>
        <v>0</v>
      </c>
      <c r="AW224" s="43">
        <f>IF(AV224=1,($R224-Image_corners!Y$3)/Image_corners!Y$2,-99)</f>
        <v>-99</v>
      </c>
      <c r="AX224" s="43">
        <f>IF(AV224=1,($S224-Image_corners!Y$4)/Image_corners!Y$2,-99)</f>
        <v>-99</v>
      </c>
      <c r="AY224" s="43">
        <f>IF(ISNA(VLOOKUP($A224,Min_pix_val_per_plot!$BL$3:$BQ$59,4,FALSE)),0,IF(OR(VLOOKUP($A224,Min_pix_val_per_plot!$BL$3:$BQ$59,4,FALSE)=0,VLOOKUP($A224,Min_pix_val_per_plot!$BL$3:$BQ$59,5,FALSE)=0,VLOOKUP($A224,Min_pix_val_per_plot!$BL$3:$BQ$59,6,FALSE)=0),0,IF(VLOOKUP($A224,Min_pix_val_per_plot!$BL$3:$BQ$59,2,FALSE)&lt;1200,0,1)))</f>
        <v>0</v>
      </c>
      <c r="AZ224" s="43">
        <f>IF(AY224=1,($R224-Image_corners!AB$3)/Image_corners!AB$2,-99)</f>
        <v>-99</v>
      </c>
      <c r="BA224" s="43">
        <f>IF(AY224=1,($S224-Image_corners!AB$4)/Image_corners!AB$2,-99)</f>
        <v>-99</v>
      </c>
      <c r="BB224" s="43">
        <f>IF(ISNA(VLOOKUP($A224,Min_pix_val_per_plot!$BS$3:$BX$82,4,FALSE)),0,IF(OR(VLOOKUP($A224,Min_pix_val_per_plot!$BS$3:$BX$82,4,FALSE)=0,VLOOKUP($A224,Min_pix_val_per_plot!$BS$3:$BX$82,5,FALSE)=0,VLOOKUP($A224,Min_pix_val_per_plot!$BS$3:$BX$82,6,FALSE)=0),0,IF(VLOOKUP($A224,Min_pix_val_per_plot!$BS$3:$BX$82,2,FALSE)&lt;1200,0,1)))</f>
        <v>0</v>
      </c>
      <c r="BC224" s="43">
        <f>IF(BB224=1,($R224-Image_corners!AE$3)/Image_corners!AE$2,-99)</f>
        <v>-99</v>
      </c>
      <c r="BD224" s="43">
        <f>IF(BB224=1,($S224-Image_corners!AE$4)/Image_corners!AE$2,-99)</f>
        <v>-99</v>
      </c>
      <c r="BE224" s="43">
        <f>IF(ISNA(VLOOKUP($A224,Min_pix_val_per_plot!$BZ$3:$CE$66,4,FALSE)),0,IF(OR(VLOOKUP($A224,Min_pix_val_per_plot!$BZ$3:$CE$66,4,FALSE)=0,VLOOKUP($A224,Min_pix_val_per_plot!$BZ$3:$CE$66,5,FALSE)=0,VLOOKUP($A224,Min_pix_val_per_plot!$BZ$3:$CE$66,6,FALSE)=0),0,IF(VLOOKUP($A224,Min_pix_val_per_plot!$BZ$3:$CE$66,2,FALSE)&lt;1200,0,1)))</f>
        <v>0</v>
      </c>
      <c r="BF224" s="43">
        <f>IF(BE224=1,($R224-Image_corners!AH$3)/Image_corners!AH$2,-99)</f>
        <v>-99</v>
      </c>
      <c r="BG224" s="43">
        <f>IF(BE224=1,($S224-Image_corners!AH$4)/Image_corners!AH$2,-99)</f>
        <v>-99</v>
      </c>
    </row>
    <row r="225" spans="1:59">
      <c r="A225" s="36">
        <v>221</v>
      </c>
      <c r="B225" s="36">
        <v>2515602.1919999998</v>
      </c>
      <c r="C225" s="36">
        <v>6860354.5140000004</v>
      </c>
      <c r="D225" s="36">
        <v>189.46231119999999</v>
      </c>
      <c r="E225" s="36">
        <v>1</v>
      </c>
      <c r="F225" s="36">
        <v>0</v>
      </c>
      <c r="G225" s="36">
        <v>3</v>
      </c>
      <c r="H225" s="39">
        <v>450</v>
      </c>
      <c r="I225" s="39">
        <v>0.23111111111111099</v>
      </c>
      <c r="J225" s="39">
        <v>13.6530017089844</v>
      </c>
      <c r="K225" s="39">
        <v>9.7456256015314704</v>
      </c>
      <c r="L225" s="39">
        <v>12.3582514953613</v>
      </c>
      <c r="M225" s="39">
        <v>998</v>
      </c>
      <c r="N225" s="39">
        <v>0.36673346693386799</v>
      </c>
      <c r="O225" s="39">
        <v>13.0580004882813</v>
      </c>
      <c r="P225" s="39">
        <v>9.0878307448761504</v>
      </c>
      <c r="Q225" s="39">
        <v>11.6532092285156</v>
      </c>
      <c r="R225" s="41">
        <f t="shared" si="18"/>
        <v>357541.05586720875</v>
      </c>
      <c r="S225" s="41">
        <f t="shared" si="19"/>
        <v>6860402.924008592</v>
      </c>
      <c r="T225" s="41">
        <f t="shared" si="20"/>
        <v>0.70504226684569993</v>
      </c>
      <c r="U225" s="41">
        <f t="shared" si="21"/>
        <v>-0.135622355822757</v>
      </c>
      <c r="V225" s="41">
        <f t="shared" si="22"/>
        <v>1</v>
      </c>
      <c r="W225" s="41">
        <f t="shared" si="23"/>
        <v>1</v>
      </c>
      <c r="X225" s="43">
        <f>IF(ISNA(VLOOKUP($A225,Min_pix_val_per_plot!$A$3:$F$241,4,FALSE)),0,IF(OR(VLOOKUP($A225,Min_pix_val_per_plot!$A$3:$F$241,4,FALSE)=0,VLOOKUP($A225,Min_pix_val_per_plot!$A$3:$F$241,5,FALSE)=0,VLOOKUP($A225,Min_pix_val_per_plot!$A$3:$F$241,6,FALSE)=0),0,IF(VLOOKUP($A225,Min_pix_val_per_plot!$A$3:$F$241,2,FALSE)&lt;1200,0,1)))</f>
        <v>0</v>
      </c>
      <c r="Y225" s="43">
        <f>IF(X225=1,($R225-Image_corners!A$3)/Image_corners!A$2,-99)</f>
        <v>-99</v>
      </c>
      <c r="Z225" s="43">
        <f>IF(X225=1,($S225-Image_corners!A$4)/Image_corners!A$2,-99)</f>
        <v>-99</v>
      </c>
      <c r="AA225" s="43">
        <f>IF(ISNA(VLOOKUP($A225,Min_pix_val_per_plot!$H$3:$M$299,4,FALSE)),0,IF(OR(VLOOKUP($A225,Min_pix_val_per_plot!$H$3:$M$299,4,FALSE)=0,VLOOKUP($A225,Min_pix_val_per_plot!$H$3:$M$299,5,FALSE)=0,VLOOKUP($A225,Min_pix_val_per_plot!$H$3:$M$299,6,FALSE)=0),0,IF(VLOOKUP($A225,Min_pix_val_per_plot!$H$3:$M$299,2,FALSE)&lt;1200,0,1)))</f>
        <v>0</v>
      </c>
      <c r="AB225" s="43">
        <f>IF(AA225=1,($R225-Image_corners!D$3)/Image_corners!D$2,-99)</f>
        <v>-99</v>
      </c>
      <c r="AC225" s="43">
        <f>IF(AA225=1,($S225-Image_corners!D$4)/Image_corners!D$2,-99)</f>
        <v>-99</v>
      </c>
      <c r="AD225" s="43">
        <f>IF(ISNA(VLOOKUP($A225,Min_pix_val_per_plot!$O$3:$T$327,4,FALSE)),0,IF(OR(VLOOKUP($A225,Min_pix_val_per_plot!$O$3:$T$327,4,FALSE)=0,VLOOKUP($A225,Min_pix_val_per_plot!$O$3:$T$327,5,FALSE)=0,VLOOKUP($A225,Min_pix_val_per_plot!$O$3:$T$327,6,FALSE)=0),0,IF(VLOOKUP($A225,Min_pix_val_per_plot!$O$3:$T$327,2,FALSE)&lt;1200,0,1)))</f>
        <v>0</v>
      </c>
      <c r="AE225" s="43">
        <f>IF(AD225=1,($R225-Image_corners!G$3)/Image_corners!G$2,-99)</f>
        <v>-99</v>
      </c>
      <c r="AF225" s="43">
        <f>IF(AD225=1,($S225-Image_corners!G$4)/Image_corners!G$2,-99)</f>
        <v>-99</v>
      </c>
      <c r="AG225" s="43">
        <f>IF(ISNA(VLOOKUP($A225,Min_pix_val_per_plot!$V$3:$AA$335,4,FALSE)),0,IF(OR(VLOOKUP($A225,Min_pix_val_per_plot!$V$3:$AA$335,4,FALSE)=0,VLOOKUP($A225,Min_pix_val_per_plot!$V$3:$AA$335,5,FALSE)=0,VLOOKUP($A225,Min_pix_val_per_plot!$V$3:$AA$335,6,FALSE)=0),0,IF(VLOOKUP($A225,Min_pix_val_per_plot!$V$3:$AA$335,2,FALSE)&lt;1200,0,1)))</f>
        <v>0</v>
      </c>
      <c r="AH225" s="43">
        <f>IF(AG225=1,($R225-Image_corners!J$3)/Image_corners!J$2,-99)</f>
        <v>-99</v>
      </c>
      <c r="AI225" s="43">
        <f>IF(AG225=1,($S225-Image_corners!J$4)/Image_corners!J$2,-99)</f>
        <v>-99</v>
      </c>
      <c r="AJ225" s="43">
        <f>IF(ISNA(VLOOKUP($A225,Min_pix_val_per_plot!$AC$3:$AH$345,4,FALSE)),0,IF(OR(VLOOKUP($A225,Min_pix_val_per_plot!$AC$3:$AH$345,4,FALSE)=0,VLOOKUP($A225,Min_pix_val_per_plot!$AC$3:$AH$345,5,FALSE)=0,VLOOKUP($A225,Min_pix_val_per_plot!$AC$3:$AH$345,6,FALSE)=0),0,IF(VLOOKUP($A225,Min_pix_val_per_plot!$AC$3:$AH$345,2,FALSE)&lt;1200,0,1)))</f>
        <v>0</v>
      </c>
      <c r="AK225" s="43">
        <f>IF(AJ225=1,($R225-Image_corners!M$3)/Image_corners!M$2,-99)</f>
        <v>-99</v>
      </c>
      <c r="AL225" s="43">
        <f>IF(AJ225=1,($S225-Image_corners!M$4)/Image_corners!M$2,-99)</f>
        <v>-99</v>
      </c>
      <c r="AM225" s="43">
        <f>IF(ISNA(VLOOKUP($A225,Min_pix_val_per_plot!$AJ$3:$AO$325,4,FALSE)),0,IF(OR(VLOOKUP($A225,Min_pix_val_per_plot!$AJ$3:$AO$325,4,FALSE)=0,VLOOKUP($A225,Min_pix_val_per_plot!$AJ$3:$AO$325,5,FALSE)=0,VLOOKUP($A225,Min_pix_val_per_plot!$AJ$3:$AO$325,6,FALSE)=0),0,IF(VLOOKUP($A225,Min_pix_val_per_plot!$AJ$3:$AO$325,2,FALSE)&lt;1200,0,1)))</f>
        <v>1</v>
      </c>
      <c r="AN225" s="43">
        <f>IF(AM225=1,($R225-Image_corners!P$3)/Image_corners!P$2,-99)</f>
        <v>3072.6117344175</v>
      </c>
      <c r="AO225" s="43">
        <f>IF(AM225=1,($S225-Image_corners!P$4)/Image_corners!P$2,-99)</f>
        <v>-1626.6519828159362</v>
      </c>
      <c r="AP225" s="43">
        <f>IF(ISNA(VLOOKUP($A225,Min_pix_val_per_plot!$AQ$3:$AV$386,4,FALSE)),0,IF(OR(VLOOKUP($A225,Min_pix_val_per_plot!$AQ$3:$AV$386,4,FALSE)=0,VLOOKUP($A225,Min_pix_val_per_plot!$AQ$3:$AV$386,5,FALSE)=0,VLOOKUP($A225,Min_pix_val_per_plot!$AQ$3:$AV$386,6,FALSE)=0),0,IF(VLOOKUP($A225,Min_pix_val_per_plot!$AQ$3:$AV$386,2,FALSE)&lt;1200,0,1)))</f>
        <v>1</v>
      </c>
      <c r="AQ225" s="43">
        <f>IF(AP225=1,($R225-Image_corners!S$3)/Image_corners!S$2,-99)</f>
        <v>3072.6117344175</v>
      </c>
      <c r="AR225" s="43">
        <f>IF(AP225=1,($S225-Image_corners!S$4)/Image_corners!S$2,-99)</f>
        <v>-3252.6519828159362</v>
      </c>
      <c r="AS225" s="43">
        <f>IF(ISNA(VLOOKUP($A225,Min_pix_val_per_plot!$AX$3:$BC$331,4,FALSE)),0,IF(OR(VLOOKUP($A225,Min_pix_val_per_plot!$AX$3:$BC$331,4,FALSE)=0,VLOOKUP($A225,Min_pix_val_per_plot!$AX$3:$BC$331,5,FALSE)=0,VLOOKUP($A225,Min_pix_val_per_plot!$AX$3:$BC$331,6,FALSE)=0),0,IF(VLOOKUP($A225,Min_pix_val_per_plot!$AX$3:$BC$331,2,FALSE)&lt;1200,0,1)))</f>
        <v>0</v>
      </c>
      <c r="AT225" s="43">
        <f>IF(AS225=1,($R225-Image_corners!V$3)/Image_corners!V$2,-99)</f>
        <v>-99</v>
      </c>
      <c r="AU225" s="43">
        <f>IF(AS225=1,($S225-Image_corners!V$4)/Image_corners!V$2,-99)</f>
        <v>-99</v>
      </c>
      <c r="AV225" s="43">
        <f>IF(ISNA(VLOOKUP($A225,Min_pix_val_per_plot!$BE$3:$BJ$296,4,FALSE)),0,IF(OR(VLOOKUP($A225,Min_pix_val_per_plot!$BE$3:$BJ$296,4,FALSE)=0,VLOOKUP($A225,Min_pix_val_per_plot!$BE$3:$BJ$296,5,FALSE)=0,VLOOKUP($A225,Min_pix_val_per_plot!$BE$3:$BJ$296,6,FALSE)=0),0,IF(VLOOKUP($A225,Min_pix_val_per_plot!$BE$3:$BJ$296,2,FALSE)&lt;1200,0,1)))</f>
        <v>0</v>
      </c>
      <c r="AW225" s="43">
        <f>IF(AV225=1,($R225-Image_corners!Y$3)/Image_corners!Y$2,-99)</f>
        <v>-99</v>
      </c>
      <c r="AX225" s="43">
        <f>IF(AV225=1,($S225-Image_corners!Y$4)/Image_corners!Y$2,-99)</f>
        <v>-99</v>
      </c>
      <c r="AY225" s="43">
        <f>IF(ISNA(VLOOKUP($A225,Min_pix_val_per_plot!$BL$3:$BQ$59,4,FALSE)),0,IF(OR(VLOOKUP($A225,Min_pix_val_per_plot!$BL$3:$BQ$59,4,FALSE)=0,VLOOKUP($A225,Min_pix_val_per_plot!$BL$3:$BQ$59,5,FALSE)=0,VLOOKUP($A225,Min_pix_val_per_plot!$BL$3:$BQ$59,6,FALSE)=0),0,IF(VLOOKUP($A225,Min_pix_val_per_plot!$BL$3:$BQ$59,2,FALSE)&lt;1200,0,1)))</f>
        <v>0</v>
      </c>
      <c r="AZ225" s="43">
        <f>IF(AY225=1,($R225-Image_corners!AB$3)/Image_corners!AB$2,-99)</f>
        <v>-99</v>
      </c>
      <c r="BA225" s="43">
        <f>IF(AY225=1,($S225-Image_corners!AB$4)/Image_corners!AB$2,-99)</f>
        <v>-99</v>
      </c>
      <c r="BB225" s="43">
        <f>IF(ISNA(VLOOKUP($A225,Min_pix_val_per_plot!$BS$3:$BX$82,4,FALSE)),0,IF(OR(VLOOKUP($A225,Min_pix_val_per_plot!$BS$3:$BX$82,4,FALSE)=0,VLOOKUP($A225,Min_pix_val_per_plot!$BS$3:$BX$82,5,FALSE)=0,VLOOKUP($A225,Min_pix_val_per_plot!$BS$3:$BX$82,6,FALSE)=0),0,IF(VLOOKUP($A225,Min_pix_val_per_plot!$BS$3:$BX$82,2,FALSE)&lt;1200,0,1)))</f>
        <v>0</v>
      </c>
      <c r="BC225" s="43">
        <f>IF(BB225=1,($R225-Image_corners!AE$3)/Image_corners!AE$2,-99)</f>
        <v>-99</v>
      </c>
      <c r="BD225" s="43">
        <f>IF(BB225=1,($S225-Image_corners!AE$4)/Image_corners!AE$2,-99)</f>
        <v>-99</v>
      </c>
      <c r="BE225" s="43">
        <f>IF(ISNA(VLOOKUP($A225,Min_pix_val_per_plot!$BZ$3:$CE$66,4,FALSE)),0,IF(OR(VLOOKUP($A225,Min_pix_val_per_plot!$BZ$3:$CE$66,4,FALSE)=0,VLOOKUP($A225,Min_pix_val_per_plot!$BZ$3:$CE$66,5,FALSE)=0,VLOOKUP($A225,Min_pix_val_per_plot!$BZ$3:$CE$66,6,FALSE)=0),0,IF(VLOOKUP($A225,Min_pix_val_per_plot!$BZ$3:$CE$66,2,FALSE)&lt;1200,0,1)))</f>
        <v>0</v>
      </c>
      <c r="BF225" s="43">
        <f>IF(BE225=1,($R225-Image_corners!AH$3)/Image_corners!AH$2,-99)</f>
        <v>-99</v>
      </c>
      <c r="BG225" s="43">
        <f>IF(BE225=1,($S225-Image_corners!AH$4)/Image_corners!AH$2,-99)</f>
        <v>-99</v>
      </c>
    </row>
    <row r="226" spans="1:59">
      <c r="A226" s="36">
        <v>222</v>
      </c>
      <c r="B226" s="36">
        <v>2515686.5320000001</v>
      </c>
      <c r="C226" s="36">
        <v>6860437.2980000004</v>
      </c>
      <c r="D226" s="36">
        <v>197.5370662</v>
      </c>
      <c r="E226" s="36">
        <v>2</v>
      </c>
      <c r="F226" s="36">
        <v>0</v>
      </c>
      <c r="G226" s="36">
        <v>2</v>
      </c>
      <c r="H226" s="39">
        <v>465</v>
      </c>
      <c r="I226" s="39">
        <v>0.26236559139784899</v>
      </c>
      <c r="J226" s="39">
        <v>25.091997070312502</v>
      </c>
      <c r="K226" s="39">
        <v>13.852281894517001</v>
      </c>
      <c r="L226" s="39">
        <v>22.2467059326172</v>
      </c>
      <c r="M226" s="39">
        <v>1020</v>
      </c>
      <c r="N226" s="39">
        <v>0.30196078431372497</v>
      </c>
      <c r="O226" s="39">
        <v>24.867006225586</v>
      </c>
      <c r="P226" s="39">
        <v>13.0115268244368</v>
      </c>
      <c r="Q226" s="39">
        <v>21.4686083984375</v>
      </c>
      <c r="R226" s="41">
        <f t="shared" si="18"/>
        <v>357629.11156234419</v>
      </c>
      <c r="S226" s="41">
        <f t="shared" si="19"/>
        <v>6860481.7152807107</v>
      </c>
      <c r="T226" s="41">
        <f t="shared" si="20"/>
        <v>0.77809753417970029</v>
      </c>
      <c r="U226" s="41">
        <f t="shared" si="21"/>
        <v>-3.9595192915875987E-2</v>
      </c>
      <c r="V226" s="41">
        <f t="shared" si="22"/>
        <v>1</v>
      </c>
      <c r="W226" s="41">
        <f t="shared" si="23"/>
        <v>1</v>
      </c>
      <c r="X226" s="43">
        <f>IF(ISNA(VLOOKUP($A226,Min_pix_val_per_plot!$A$3:$F$241,4,FALSE)),0,IF(OR(VLOOKUP($A226,Min_pix_val_per_plot!$A$3:$F$241,4,FALSE)=0,VLOOKUP($A226,Min_pix_val_per_plot!$A$3:$F$241,5,FALSE)=0,VLOOKUP($A226,Min_pix_val_per_plot!$A$3:$F$241,6,FALSE)=0),0,IF(VLOOKUP($A226,Min_pix_val_per_plot!$A$3:$F$241,2,FALSE)&lt;1200,0,1)))</f>
        <v>0</v>
      </c>
      <c r="Y226" s="43">
        <f>IF(X226=1,($R226-Image_corners!A$3)/Image_corners!A$2,-99)</f>
        <v>-99</v>
      </c>
      <c r="Z226" s="43">
        <f>IF(X226=1,($S226-Image_corners!A$4)/Image_corners!A$2,-99)</f>
        <v>-99</v>
      </c>
      <c r="AA226" s="43">
        <f>IF(ISNA(VLOOKUP($A226,Min_pix_val_per_plot!$H$3:$M$299,4,FALSE)),0,IF(OR(VLOOKUP($A226,Min_pix_val_per_plot!$H$3:$M$299,4,FALSE)=0,VLOOKUP($A226,Min_pix_val_per_plot!$H$3:$M$299,5,FALSE)=0,VLOOKUP($A226,Min_pix_val_per_plot!$H$3:$M$299,6,FALSE)=0),0,IF(VLOOKUP($A226,Min_pix_val_per_plot!$H$3:$M$299,2,FALSE)&lt;1200,0,1)))</f>
        <v>0</v>
      </c>
      <c r="AB226" s="43">
        <f>IF(AA226=1,($R226-Image_corners!D$3)/Image_corners!D$2,-99)</f>
        <v>-99</v>
      </c>
      <c r="AC226" s="43">
        <f>IF(AA226=1,($S226-Image_corners!D$4)/Image_corners!D$2,-99)</f>
        <v>-99</v>
      </c>
      <c r="AD226" s="43">
        <f>IF(ISNA(VLOOKUP($A226,Min_pix_val_per_plot!$O$3:$T$327,4,FALSE)),0,IF(OR(VLOOKUP($A226,Min_pix_val_per_plot!$O$3:$T$327,4,FALSE)=0,VLOOKUP($A226,Min_pix_val_per_plot!$O$3:$T$327,5,FALSE)=0,VLOOKUP($A226,Min_pix_val_per_plot!$O$3:$T$327,6,FALSE)=0),0,IF(VLOOKUP($A226,Min_pix_val_per_plot!$O$3:$T$327,2,FALSE)&lt;1200,0,1)))</f>
        <v>0</v>
      </c>
      <c r="AE226" s="43">
        <f>IF(AD226=1,($R226-Image_corners!G$3)/Image_corners!G$2,-99)</f>
        <v>-99</v>
      </c>
      <c r="AF226" s="43">
        <f>IF(AD226=1,($S226-Image_corners!G$4)/Image_corners!G$2,-99)</f>
        <v>-99</v>
      </c>
      <c r="AG226" s="43">
        <f>IF(ISNA(VLOOKUP($A226,Min_pix_val_per_plot!$V$3:$AA$335,4,FALSE)),0,IF(OR(VLOOKUP($A226,Min_pix_val_per_plot!$V$3:$AA$335,4,FALSE)=0,VLOOKUP($A226,Min_pix_val_per_plot!$V$3:$AA$335,5,FALSE)=0,VLOOKUP($A226,Min_pix_val_per_plot!$V$3:$AA$335,6,FALSE)=0),0,IF(VLOOKUP($A226,Min_pix_val_per_plot!$V$3:$AA$335,2,FALSE)&lt;1200,0,1)))</f>
        <v>0</v>
      </c>
      <c r="AH226" s="43">
        <f>IF(AG226=1,($R226-Image_corners!J$3)/Image_corners!J$2,-99)</f>
        <v>-99</v>
      </c>
      <c r="AI226" s="43">
        <f>IF(AG226=1,($S226-Image_corners!J$4)/Image_corners!J$2,-99)</f>
        <v>-99</v>
      </c>
      <c r="AJ226" s="43">
        <f>IF(ISNA(VLOOKUP($A226,Min_pix_val_per_plot!$AC$3:$AH$345,4,FALSE)),0,IF(OR(VLOOKUP($A226,Min_pix_val_per_plot!$AC$3:$AH$345,4,FALSE)=0,VLOOKUP($A226,Min_pix_val_per_plot!$AC$3:$AH$345,5,FALSE)=0,VLOOKUP($A226,Min_pix_val_per_plot!$AC$3:$AH$345,6,FALSE)=0),0,IF(VLOOKUP($A226,Min_pix_val_per_plot!$AC$3:$AH$345,2,FALSE)&lt;1200,0,1)))</f>
        <v>0</v>
      </c>
      <c r="AK226" s="43">
        <f>IF(AJ226=1,($R226-Image_corners!M$3)/Image_corners!M$2,-99)</f>
        <v>-99</v>
      </c>
      <c r="AL226" s="43">
        <f>IF(AJ226=1,($S226-Image_corners!M$4)/Image_corners!M$2,-99)</f>
        <v>-99</v>
      </c>
      <c r="AM226" s="43">
        <f>IF(ISNA(VLOOKUP($A226,Min_pix_val_per_plot!$AJ$3:$AO$325,4,FALSE)),0,IF(OR(VLOOKUP($A226,Min_pix_val_per_plot!$AJ$3:$AO$325,4,FALSE)=0,VLOOKUP($A226,Min_pix_val_per_plot!$AJ$3:$AO$325,5,FALSE)=0,VLOOKUP($A226,Min_pix_val_per_plot!$AJ$3:$AO$325,6,FALSE)=0),0,IF(VLOOKUP($A226,Min_pix_val_per_plot!$AJ$3:$AO$325,2,FALSE)&lt;1200,0,1)))</f>
        <v>1</v>
      </c>
      <c r="AN226" s="43">
        <f>IF(AM226=1,($R226-Image_corners!P$3)/Image_corners!P$2,-99)</f>
        <v>3248.7231246883748</v>
      </c>
      <c r="AO226" s="43">
        <f>IF(AM226=1,($S226-Image_corners!P$4)/Image_corners!P$2,-99)</f>
        <v>-1469.0694385785609</v>
      </c>
      <c r="AP226" s="43">
        <f>IF(ISNA(VLOOKUP($A226,Min_pix_val_per_plot!$AQ$3:$AV$386,4,FALSE)),0,IF(OR(VLOOKUP($A226,Min_pix_val_per_plot!$AQ$3:$AV$386,4,FALSE)=0,VLOOKUP($A226,Min_pix_val_per_plot!$AQ$3:$AV$386,5,FALSE)=0,VLOOKUP($A226,Min_pix_val_per_plot!$AQ$3:$AV$386,6,FALSE)=0),0,IF(VLOOKUP($A226,Min_pix_val_per_plot!$AQ$3:$AV$386,2,FALSE)&lt;1200,0,1)))</f>
        <v>1</v>
      </c>
      <c r="AQ226" s="43">
        <f>IF(AP226=1,($R226-Image_corners!S$3)/Image_corners!S$2,-99)</f>
        <v>3248.7231246883748</v>
      </c>
      <c r="AR226" s="43">
        <f>IF(AP226=1,($S226-Image_corners!S$4)/Image_corners!S$2,-99)</f>
        <v>-3095.0694385785609</v>
      </c>
      <c r="AS226" s="43">
        <f>IF(ISNA(VLOOKUP($A226,Min_pix_val_per_plot!$AX$3:$BC$331,4,FALSE)),0,IF(OR(VLOOKUP($A226,Min_pix_val_per_plot!$AX$3:$BC$331,4,FALSE)=0,VLOOKUP($A226,Min_pix_val_per_plot!$AX$3:$BC$331,5,FALSE)=0,VLOOKUP($A226,Min_pix_val_per_plot!$AX$3:$BC$331,6,FALSE)=0),0,IF(VLOOKUP($A226,Min_pix_val_per_plot!$AX$3:$BC$331,2,FALSE)&lt;1200,0,1)))</f>
        <v>0</v>
      </c>
      <c r="AT226" s="43">
        <f>IF(AS226=1,($R226-Image_corners!V$3)/Image_corners!V$2,-99)</f>
        <v>-99</v>
      </c>
      <c r="AU226" s="43">
        <f>IF(AS226=1,($S226-Image_corners!V$4)/Image_corners!V$2,-99)</f>
        <v>-99</v>
      </c>
      <c r="AV226" s="43">
        <f>IF(ISNA(VLOOKUP($A226,Min_pix_val_per_plot!$BE$3:$BJ$296,4,FALSE)),0,IF(OR(VLOOKUP($A226,Min_pix_val_per_plot!$BE$3:$BJ$296,4,FALSE)=0,VLOOKUP($A226,Min_pix_val_per_plot!$BE$3:$BJ$296,5,FALSE)=0,VLOOKUP($A226,Min_pix_val_per_plot!$BE$3:$BJ$296,6,FALSE)=0),0,IF(VLOOKUP($A226,Min_pix_val_per_plot!$BE$3:$BJ$296,2,FALSE)&lt;1200,0,1)))</f>
        <v>0</v>
      </c>
      <c r="AW226" s="43">
        <f>IF(AV226=1,($R226-Image_corners!Y$3)/Image_corners!Y$2,-99)</f>
        <v>-99</v>
      </c>
      <c r="AX226" s="43">
        <f>IF(AV226=1,($S226-Image_corners!Y$4)/Image_corners!Y$2,-99)</f>
        <v>-99</v>
      </c>
      <c r="AY226" s="43">
        <f>IF(ISNA(VLOOKUP($A226,Min_pix_val_per_plot!$BL$3:$BQ$59,4,FALSE)),0,IF(OR(VLOOKUP($A226,Min_pix_val_per_plot!$BL$3:$BQ$59,4,FALSE)=0,VLOOKUP($A226,Min_pix_val_per_plot!$BL$3:$BQ$59,5,FALSE)=0,VLOOKUP($A226,Min_pix_val_per_plot!$BL$3:$BQ$59,6,FALSE)=0),0,IF(VLOOKUP($A226,Min_pix_val_per_plot!$BL$3:$BQ$59,2,FALSE)&lt;1200,0,1)))</f>
        <v>0</v>
      </c>
      <c r="AZ226" s="43">
        <f>IF(AY226=1,($R226-Image_corners!AB$3)/Image_corners!AB$2,-99)</f>
        <v>-99</v>
      </c>
      <c r="BA226" s="43">
        <f>IF(AY226=1,($S226-Image_corners!AB$4)/Image_corners!AB$2,-99)</f>
        <v>-99</v>
      </c>
      <c r="BB226" s="43">
        <f>IF(ISNA(VLOOKUP($A226,Min_pix_val_per_plot!$BS$3:$BX$82,4,FALSE)),0,IF(OR(VLOOKUP($A226,Min_pix_val_per_plot!$BS$3:$BX$82,4,FALSE)=0,VLOOKUP($A226,Min_pix_val_per_plot!$BS$3:$BX$82,5,FALSE)=0,VLOOKUP($A226,Min_pix_val_per_plot!$BS$3:$BX$82,6,FALSE)=0),0,IF(VLOOKUP($A226,Min_pix_val_per_plot!$BS$3:$BX$82,2,FALSE)&lt;1200,0,1)))</f>
        <v>0</v>
      </c>
      <c r="BC226" s="43">
        <f>IF(BB226=1,($R226-Image_corners!AE$3)/Image_corners!AE$2,-99)</f>
        <v>-99</v>
      </c>
      <c r="BD226" s="43">
        <f>IF(BB226=1,($S226-Image_corners!AE$4)/Image_corners!AE$2,-99)</f>
        <v>-99</v>
      </c>
      <c r="BE226" s="43">
        <f>IF(ISNA(VLOOKUP($A226,Min_pix_val_per_plot!$BZ$3:$CE$66,4,FALSE)),0,IF(OR(VLOOKUP($A226,Min_pix_val_per_plot!$BZ$3:$CE$66,4,FALSE)=0,VLOOKUP($A226,Min_pix_val_per_plot!$BZ$3:$CE$66,5,FALSE)=0,VLOOKUP($A226,Min_pix_val_per_plot!$BZ$3:$CE$66,6,FALSE)=0),0,IF(VLOOKUP($A226,Min_pix_val_per_plot!$BZ$3:$CE$66,2,FALSE)&lt;1200,0,1)))</f>
        <v>0</v>
      </c>
      <c r="BF226" s="43">
        <f>IF(BE226=1,($R226-Image_corners!AH$3)/Image_corners!AH$2,-99)</f>
        <v>-99</v>
      </c>
      <c r="BG226" s="43">
        <f>IF(BE226=1,($S226-Image_corners!AH$4)/Image_corners!AH$2,-99)</f>
        <v>-99</v>
      </c>
    </row>
    <row r="227" spans="1:59">
      <c r="A227" s="36">
        <v>223</v>
      </c>
      <c r="B227" s="36">
        <v>2515684.824</v>
      </c>
      <c r="C227" s="36">
        <v>6860892.642</v>
      </c>
      <c r="D227" s="36">
        <v>195.38231970000001</v>
      </c>
      <c r="E227" s="36">
        <v>1</v>
      </c>
      <c r="F227" s="36">
        <v>1</v>
      </c>
      <c r="G227" s="36">
        <v>3</v>
      </c>
      <c r="H227" s="39">
        <v>1297</v>
      </c>
      <c r="I227" s="39">
        <v>0.28835774865073199</v>
      </c>
      <c r="J227" s="39">
        <v>21.8739947509766</v>
      </c>
      <c r="K227" s="39">
        <v>14.847564726361499</v>
      </c>
      <c r="L227" s="39">
        <v>19.617898864746099</v>
      </c>
      <c r="M227" s="39">
        <v>1046</v>
      </c>
      <c r="N227" s="39">
        <v>0.36711281070745699</v>
      </c>
      <c r="O227" s="39">
        <v>21.267991943359402</v>
      </c>
      <c r="P227" s="39">
        <v>14.285977653203799</v>
      </c>
      <c r="Q227" s="39">
        <v>19.0275584411621</v>
      </c>
      <c r="R227" s="41">
        <f t="shared" ref="R227:R264" si="24">-2471441.562 + 0.9987798071 *B227+ 0.04612734592 *C227</f>
        <v>357648.40945663454</v>
      </c>
      <c r="S227" s="41">
        <f t="shared" ref="S227:S264" si="25" xml:space="preserve"> 124518.3273 - 0.04613846192 * B227 + 0.9987750048 * C227</f>
        <v>6860936.580290989</v>
      </c>
      <c r="T227" s="41">
        <f t="shared" si="20"/>
        <v>0.5903404235839993</v>
      </c>
      <c r="U227" s="41">
        <f t="shared" si="21"/>
        <v>-7.8755062056725E-2</v>
      </c>
      <c r="V227" s="41">
        <f t="shared" si="22"/>
        <v>1</v>
      </c>
      <c r="W227" s="41">
        <f t="shared" si="23"/>
        <v>1</v>
      </c>
      <c r="X227" s="43">
        <f>IF(ISNA(VLOOKUP($A227,Min_pix_val_per_plot!$A$3:$F$241,4,FALSE)),0,IF(OR(VLOOKUP($A227,Min_pix_val_per_plot!$A$3:$F$241,4,FALSE)=0,VLOOKUP($A227,Min_pix_val_per_plot!$A$3:$F$241,5,FALSE)=0,VLOOKUP($A227,Min_pix_val_per_plot!$A$3:$F$241,6,FALSE)=0),0,IF(VLOOKUP($A227,Min_pix_val_per_plot!$A$3:$F$241,2,FALSE)&lt;1200,0,1)))</f>
        <v>0</v>
      </c>
      <c r="Y227" s="43">
        <f>IF(X227=1,($R227-Image_corners!A$3)/Image_corners!A$2,-99)</f>
        <v>-99</v>
      </c>
      <c r="Z227" s="43">
        <f>IF(X227=1,($S227-Image_corners!A$4)/Image_corners!A$2,-99)</f>
        <v>-99</v>
      </c>
      <c r="AA227" s="43">
        <f>IF(ISNA(VLOOKUP($A227,Min_pix_val_per_plot!$H$3:$M$299,4,FALSE)),0,IF(OR(VLOOKUP($A227,Min_pix_val_per_plot!$H$3:$M$299,4,FALSE)=0,VLOOKUP($A227,Min_pix_val_per_plot!$H$3:$M$299,5,FALSE)=0,VLOOKUP($A227,Min_pix_val_per_plot!$H$3:$M$299,6,FALSE)=0),0,IF(VLOOKUP($A227,Min_pix_val_per_plot!$H$3:$M$299,2,FALSE)&lt;1200,0,1)))</f>
        <v>0</v>
      </c>
      <c r="AB227" s="43">
        <f>IF(AA227=1,($R227-Image_corners!D$3)/Image_corners!D$2,-99)</f>
        <v>-99</v>
      </c>
      <c r="AC227" s="43">
        <f>IF(AA227=1,($S227-Image_corners!D$4)/Image_corners!D$2,-99)</f>
        <v>-99</v>
      </c>
      <c r="AD227" s="43">
        <f>IF(ISNA(VLOOKUP($A227,Min_pix_val_per_plot!$O$3:$T$327,4,FALSE)),0,IF(OR(VLOOKUP($A227,Min_pix_val_per_plot!$O$3:$T$327,4,FALSE)=0,VLOOKUP($A227,Min_pix_val_per_plot!$O$3:$T$327,5,FALSE)=0,VLOOKUP($A227,Min_pix_val_per_plot!$O$3:$T$327,6,FALSE)=0),0,IF(VLOOKUP($A227,Min_pix_val_per_plot!$O$3:$T$327,2,FALSE)&lt;1200,0,1)))</f>
        <v>0</v>
      </c>
      <c r="AE227" s="43">
        <f>IF(AD227=1,($R227-Image_corners!G$3)/Image_corners!G$2,-99)</f>
        <v>-99</v>
      </c>
      <c r="AF227" s="43">
        <f>IF(AD227=1,($S227-Image_corners!G$4)/Image_corners!G$2,-99)</f>
        <v>-99</v>
      </c>
      <c r="AG227" s="43">
        <f>IF(ISNA(VLOOKUP($A227,Min_pix_val_per_plot!$V$3:$AA$335,4,FALSE)),0,IF(OR(VLOOKUP($A227,Min_pix_val_per_plot!$V$3:$AA$335,4,FALSE)=0,VLOOKUP($A227,Min_pix_val_per_plot!$V$3:$AA$335,5,FALSE)=0,VLOOKUP($A227,Min_pix_val_per_plot!$V$3:$AA$335,6,FALSE)=0),0,IF(VLOOKUP($A227,Min_pix_val_per_plot!$V$3:$AA$335,2,FALSE)&lt;1200,0,1)))</f>
        <v>0</v>
      </c>
      <c r="AH227" s="43">
        <f>IF(AG227=1,($R227-Image_corners!J$3)/Image_corners!J$2,-99)</f>
        <v>-99</v>
      </c>
      <c r="AI227" s="43">
        <f>IF(AG227=1,($S227-Image_corners!J$4)/Image_corners!J$2,-99)</f>
        <v>-99</v>
      </c>
      <c r="AJ227" s="43">
        <f>IF(ISNA(VLOOKUP($A227,Min_pix_val_per_plot!$AC$3:$AH$345,4,FALSE)),0,IF(OR(VLOOKUP($A227,Min_pix_val_per_plot!$AC$3:$AH$345,4,FALSE)=0,VLOOKUP($A227,Min_pix_val_per_plot!$AC$3:$AH$345,5,FALSE)=0,VLOOKUP($A227,Min_pix_val_per_plot!$AC$3:$AH$345,6,FALSE)=0),0,IF(VLOOKUP($A227,Min_pix_val_per_plot!$AC$3:$AH$345,2,FALSE)&lt;1200,0,1)))</f>
        <v>0</v>
      </c>
      <c r="AK227" s="43">
        <f>IF(AJ227=1,($R227-Image_corners!M$3)/Image_corners!M$2,-99)</f>
        <v>-99</v>
      </c>
      <c r="AL227" s="43">
        <f>IF(AJ227=1,($S227-Image_corners!M$4)/Image_corners!M$2,-99)</f>
        <v>-99</v>
      </c>
      <c r="AM227" s="43">
        <f>IF(ISNA(VLOOKUP($A227,Min_pix_val_per_plot!$AJ$3:$AO$325,4,FALSE)),0,IF(OR(VLOOKUP($A227,Min_pix_val_per_plot!$AJ$3:$AO$325,4,FALSE)=0,VLOOKUP($A227,Min_pix_val_per_plot!$AJ$3:$AO$325,5,FALSE)=0,VLOOKUP($A227,Min_pix_val_per_plot!$AJ$3:$AO$325,6,FALSE)=0),0,IF(VLOOKUP($A227,Min_pix_val_per_plot!$AJ$3:$AO$325,2,FALSE)&lt;1200,0,1)))</f>
        <v>0</v>
      </c>
      <c r="AN227" s="43">
        <f>IF(AM227=1,($R227-Image_corners!P$3)/Image_corners!P$2,-99)</f>
        <v>-99</v>
      </c>
      <c r="AO227" s="43">
        <f>IF(AM227=1,($S227-Image_corners!P$4)/Image_corners!P$2,-99)</f>
        <v>-99</v>
      </c>
      <c r="AP227" s="43">
        <f>IF(ISNA(VLOOKUP($A227,Min_pix_val_per_plot!$AQ$3:$AV$386,4,FALSE)),0,IF(OR(VLOOKUP($A227,Min_pix_val_per_plot!$AQ$3:$AV$386,4,FALSE)=0,VLOOKUP($A227,Min_pix_val_per_plot!$AQ$3:$AV$386,5,FALSE)=0,VLOOKUP($A227,Min_pix_val_per_plot!$AQ$3:$AV$386,6,FALSE)=0),0,IF(VLOOKUP($A227,Min_pix_val_per_plot!$AQ$3:$AV$386,2,FALSE)&lt;1200,0,1)))</f>
        <v>0</v>
      </c>
      <c r="AQ227" s="43">
        <f>IF(AP227=1,($R227-Image_corners!S$3)/Image_corners!S$2,-99)</f>
        <v>-99</v>
      </c>
      <c r="AR227" s="43">
        <f>IF(AP227=1,($S227-Image_corners!S$4)/Image_corners!S$2,-99)</f>
        <v>-99</v>
      </c>
      <c r="AS227" s="43">
        <f>IF(ISNA(VLOOKUP($A227,Min_pix_val_per_plot!$AX$3:$BC$331,4,FALSE)),0,IF(OR(VLOOKUP($A227,Min_pix_val_per_plot!$AX$3:$BC$331,4,FALSE)=0,VLOOKUP($A227,Min_pix_val_per_plot!$AX$3:$BC$331,5,FALSE)=0,VLOOKUP($A227,Min_pix_val_per_plot!$AX$3:$BC$331,6,FALSE)=0),0,IF(VLOOKUP($A227,Min_pix_val_per_plot!$AX$3:$BC$331,2,FALSE)&lt;1200,0,1)))</f>
        <v>1</v>
      </c>
      <c r="AT227" s="43">
        <f>IF(AS227=1,($R227-Image_corners!V$3)/Image_corners!V$2,-99)</f>
        <v>3287.3189132690895</v>
      </c>
      <c r="AU227" s="43">
        <f>IF(AS227=1,($S227-Image_corners!V$4)/Image_corners!V$2,-99)</f>
        <v>-2575.339418021962</v>
      </c>
      <c r="AV227" s="43">
        <f>IF(ISNA(VLOOKUP($A227,Min_pix_val_per_plot!$BE$3:$BJ$296,4,FALSE)),0,IF(OR(VLOOKUP($A227,Min_pix_val_per_plot!$BE$3:$BJ$296,4,FALSE)=0,VLOOKUP($A227,Min_pix_val_per_plot!$BE$3:$BJ$296,5,FALSE)=0,VLOOKUP($A227,Min_pix_val_per_plot!$BE$3:$BJ$296,6,FALSE)=0),0,IF(VLOOKUP($A227,Min_pix_val_per_plot!$BE$3:$BJ$296,2,FALSE)&lt;1200,0,1)))</f>
        <v>0</v>
      </c>
      <c r="AW227" s="43">
        <f>IF(AV227=1,($R227-Image_corners!Y$3)/Image_corners!Y$2,-99)</f>
        <v>-99</v>
      </c>
      <c r="AX227" s="43">
        <f>IF(AV227=1,($S227-Image_corners!Y$4)/Image_corners!Y$2,-99)</f>
        <v>-99</v>
      </c>
      <c r="AY227" s="43">
        <f>IF(ISNA(VLOOKUP($A227,Min_pix_val_per_plot!$BL$3:$BQ$59,4,FALSE)),0,IF(OR(VLOOKUP($A227,Min_pix_val_per_plot!$BL$3:$BQ$59,4,FALSE)=0,VLOOKUP($A227,Min_pix_val_per_plot!$BL$3:$BQ$59,5,FALSE)=0,VLOOKUP($A227,Min_pix_val_per_plot!$BL$3:$BQ$59,6,FALSE)=0),0,IF(VLOOKUP($A227,Min_pix_val_per_plot!$BL$3:$BQ$59,2,FALSE)&lt;1200,0,1)))</f>
        <v>0</v>
      </c>
      <c r="AZ227" s="43">
        <f>IF(AY227=1,($R227-Image_corners!AB$3)/Image_corners!AB$2,-99)</f>
        <v>-99</v>
      </c>
      <c r="BA227" s="43">
        <f>IF(AY227=1,($S227-Image_corners!AB$4)/Image_corners!AB$2,-99)</f>
        <v>-99</v>
      </c>
      <c r="BB227" s="43">
        <f>IF(ISNA(VLOOKUP($A227,Min_pix_val_per_plot!$BS$3:$BX$82,4,FALSE)),0,IF(OR(VLOOKUP($A227,Min_pix_val_per_plot!$BS$3:$BX$82,4,FALSE)=0,VLOOKUP($A227,Min_pix_val_per_plot!$BS$3:$BX$82,5,FALSE)=0,VLOOKUP($A227,Min_pix_val_per_plot!$BS$3:$BX$82,6,FALSE)=0),0,IF(VLOOKUP($A227,Min_pix_val_per_plot!$BS$3:$BX$82,2,FALSE)&lt;1200,0,1)))</f>
        <v>0</v>
      </c>
      <c r="BC227" s="43">
        <f>IF(BB227=1,($R227-Image_corners!AE$3)/Image_corners!AE$2,-99)</f>
        <v>-99</v>
      </c>
      <c r="BD227" s="43">
        <f>IF(BB227=1,($S227-Image_corners!AE$4)/Image_corners!AE$2,-99)</f>
        <v>-99</v>
      </c>
      <c r="BE227" s="43">
        <f>IF(ISNA(VLOOKUP($A227,Min_pix_val_per_plot!$BZ$3:$CE$66,4,FALSE)),0,IF(OR(VLOOKUP($A227,Min_pix_val_per_plot!$BZ$3:$CE$66,4,FALSE)=0,VLOOKUP($A227,Min_pix_val_per_plot!$BZ$3:$CE$66,5,FALSE)=0,VLOOKUP($A227,Min_pix_val_per_plot!$BZ$3:$CE$66,6,FALSE)=0),0,IF(VLOOKUP($A227,Min_pix_val_per_plot!$BZ$3:$CE$66,2,FALSE)&lt;1200,0,1)))</f>
        <v>0</v>
      </c>
      <c r="BF227" s="43">
        <f>IF(BE227=1,($R227-Image_corners!AH$3)/Image_corners!AH$2,-99)</f>
        <v>-99</v>
      </c>
      <c r="BG227" s="43">
        <f>IF(BE227=1,($S227-Image_corners!AH$4)/Image_corners!AH$2,-99)</f>
        <v>-99</v>
      </c>
    </row>
    <row r="228" spans="1:59">
      <c r="A228" s="36">
        <v>224</v>
      </c>
      <c r="B228" s="36">
        <v>2515657.4380000001</v>
      </c>
      <c r="C228" s="36">
        <v>6861179.1239999998</v>
      </c>
      <c r="D228" s="36">
        <v>204.82246319999999</v>
      </c>
      <c r="E228" s="36">
        <v>1</v>
      </c>
      <c r="F228" s="36">
        <v>0</v>
      </c>
      <c r="G228" s="36">
        <v>2</v>
      </c>
      <c r="H228" s="39">
        <v>1170</v>
      </c>
      <c r="I228" s="39">
        <v>0.44786324786324799</v>
      </c>
      <c r="J228" s="39">
        <v>20.791002197265598</v>
      </c>
      <c r="K228" s="39">
        <v>13.351097142836601</v>
      </c>
      <c r="L228" s="39">
        <v>18.9090098571778</v>
      </c>
      <c r="M228" s="39">
        <v>4740</v>
      </c>
      <c r="N228" s="39">
        <v>0.33797468354430399</v>
      </c>
      <c r="O228" s="39">
        <v>20.314012451171902</v>
      </c>
      <c r="P228" s="39">
        <v>11.937683064428599</v>
      </c>
      <c r="Q228" s="39">
        <v>18.470151824951198</v>
      </c>
      <c r="R228" s="41">
        <f t="shared" si="24"/>
        <v>357634.27152715123</v>
      </c>
      <c r="S228" s="41">
        <f t="shared" si="25"/>
        <v>6861223.9748998322</v>
      </c>
      <c r="T228" s="41">
        <f t="shared" si="20"/>
        <v>0.43885803222660158</v>
      </c>
      <c r="U228" s="41">
        <f t="shared" si="21"/>
        <v>0.109888564318944</v>
      </c>
      <c r="V228" s="41">
        <f t="shared" si="22"/>
        <v>1</v>
      </c>
      <c r="W228" s="41">
        <f t="shared" si="23"/>
        <v>0</v>
      </c>
      <c r="X228" s="43">
        <f>IF(ISNA(VLOOKUP($A228,Min_pix_val_per_plot!$A$3:$F$241,4,FALSE)),0,IF(OR(VLOOKUP($A228,Min_pix_val_per_plot!$A$3:$F$241,4,FALSE)=0,VLOOKUP($A228,Min_pix_val_per_plot!$A$3:$F$241,5,FALSE)=0,VLOOKUP($A228,Min_pix_val_per_plot!$A$3:$F$241,6,FALSE)=0),0,IF(VLOOKUP($A228,Min_pix_val_per_plot!$A$3:$F$241,2,FALSE)&lt;1200,0,1)))</f>
        <v>0</v>
      </c>
      <c r="Y228" s="43">
        <f>IF(X228=1,($R228-Image_corners!A$3)/Image_corners!A$2,-99)</f>
        <v>-99</v>
      </c>
      <c r="Z228" s="43">
        <f>IF(X228=1,($S228-Image_corners!A$4)/Image_corners!A$2,-99)</f>
        <v>-99</v>
      </c>
      <c r="AA228" s="43">
        <f>IF(ISNA(VLOOKUP($A228,Min_pix_val_per_plot!$H$3:$M$299,4,FALSE)),0,IF(OR(VLOOKUP($A228,Min_pix_val_per_plot!$H$3:$M$299,4,FALSE)=0,VLOOKUP($A228,Min_pix_val_per_plot!$H$3:$M$299,5,FALSE)=0,VLOOKUP($A228,Min_pix_val_per_plot!$H$3:$M$299,6,FALSE)=0),0,IF(VLOOKUP($A228,Min_pix_val_per_plot!$H$3:$M$299,2,FALSE)&lt;1200,0,1)))</f>
        <v>0</v>
      </c>
      <c r="AB228" s="43">
        <f>IF(AA228=1,($R228-Image_corners!D$3)/Image_corners!D$2,-99)</f>
        <v>-99</v>
      </c>
      <c r="AC228" s="43">
        <f>IF(AA228=1,($S228-Image_corners!D$4)/Image_corners!D$2,-99)</f>
        <v>-99</v>
      </c>
      <c r="AD228" s="43">
        <f>IF(ISNA(VLOOKUP($A228,Min_pix_val_per_plot!$O$3:$T$327,4,FALSE)),0,IF(OR(VLOOKUP($A228,Min_pix_val_per_plot!$O$3:$T$327,4,FALSE)=0,VLOOKUP($A228,Min_pix_val_per_plot!$O$3:$T$327,5,FALSE)=0,VLOOKUP($A228,Min_pix_val_per_plot!$O$3:$T$327,6,FALSE)=0),0,IF(VLOOKUP($A228,Min_pix_val_per_plot!$O$3:$T$327,2,FALSE)&lt;1200,0,1)))</f>
        <v>0</v>
      </c>
      <c r="AE228" s="43">
        <f>IF(AD228=1,($R228-Image_corners!G$3)/Image_corners!G$2,-99)</f>
        <v>-99</v>
      </c>
      <c r="AF228" s="43">
        <f>IF(AD228=1,($S228-Image_corners!G$4)/Image_corners!G$2,-99)</f>
        <v>-99</v>
      </c>
      <c r="AG228" s="43">
        <f>IF(ISNA(VLOOKUP($A228,Min_pix_val_per_plot!$V$3:$AA$335,4,FALSE)),0,IF(OR(VLOOKUP($A228,Min_pix_val_per_plot!$V$3:$AA$335,4,FALSE)=0,VLOOKUP($A228,Min_pix_val_per_plot!$V$3:$AA$335,5,FALSE)=0,VLOOKUP($A228,Min_pix_val_per_plot!$V$3:$AA$335,6,FALSE)=0),0,IF(VLOOKUP($A228,Min_pix_val_per_plot!$V$3:$AA$335,2,FALSE)&lt;1200,0,1)))</f>
        <v>0</v>
      </c>
      <c r="AH228" s="43">
        <f>IF(AG228=1,($R228-Image_corners!J$3)/Image_corners!J$2,-99)</f>
        <v>-99</v>
      </c>
      <c r="AI228" s="43">
        <f>IF(AG228=1,($S228-Image_corners!J$4)/Image_corners!J$2,-99)</f>
        <v>-99</v>
      </c>
      <c r="AJ228" s="43">
        <f>IF(ISNA(VLOOKUP($A228,Min_pix_val_per_plot!$AC$3:$AH$345,4,FALSE)),0,IF(OR(VLOOKUP($A228,Min_pix_val_per_plot!$AC$3:$AH$345,4,FALSE)=0,VLOOKUP($A228,Min_pix_val_per_plot!$AC$3:$AH$345,5,FALSE)=0,VLOOKUP($A228,Min_pix_val_per_plot!$AC$3:$AH$345,6,FALSE)=0),0,IF(VLOOKUP($A228,Min_pix_val_per_plot!$AC$3:$AH$345,2,FALSE)&lt;1200,0,1)))</f>
        <v>0</v>
      </c>
      <c r="AK228" s="43">
        <f>IF(AJ228=1,($R228-Image_corners!M$3)/Image_corners!M$2,-99)</f>
        <v>-99</v>
      </c>
      <c r="AL228" s="43">
        <f>IF(AJ228=1,($S228-Image_corners!M$4)/Image_corners!M$2,-99)</f>
        <v>-99</v>
      </c>
      <c r="AM228" s="43">
        <f>IF(ISNA(VLOOKUP($A228,Min_pix_val_per_plot!$AJ$3:$AO$325,4,FALSE)),0,IF(OR(VLOOKUP($A228,Min_pix_val_per_plot!$AJ$3:$AO$325,4,FALSE)=0,VLOOKUP($A228,Min_pix_val_per_plot!$AJ$3:$AO$325,5,FALSE)=0,VLOOKUP($A228,Min_pix_val_per_plot!$AJ$3:$AO$325,6,FALSE)=0),0,IF(VLOOKUP($A228,Min_pix_val_per_plot!$AJ$3:$AO$325,2,FALSE)&lt;1200,0,1)))</f>
        <v>0</v>
      </c>
      <c r="AN228" s="43">
        <f>IF(AM228=1,($R228-Image_corners!P$3)/Image_corners!P$2,-99)</f>
        <v>-99</v>
      </c>
      <c r="AO228" s="43">
        <f>IF(AM228=1,($S228-Image_corners!P$4)/Image_corners!P$2,-99)</f>
        <v>-99</v>
      </c>
      <c r="AP228" s="43">
        <f>IF(ISNA(VLOOKUP($A228,Min_pix_val_per_plot!$AQ$3:$AV$386,4,FALSE)),0,IF(OR(VLOOKUP($A228,Min_pix_val_per_plot!$AQ$3:$AV$386,4,FALSE)=0,VLOOKUP($A228,Min_pix_val_per_plot!$AQ$3:$AV$386,5,FALSE)=0,VLOOKUP($A228,Min_pix_val_per_plot!$AQ$3:$AV$386,6,FALSE)=0),0,IF(VLOOKUP($A228,Min_pix_val_per_plot!$AQ$3:$AV$386,2,FALSE)&lt;1200,0,1)))</f>
        <v>0</v>
      </c>
      <c r="AQ228" s="43">
        <f>IF(AP228=1,($R228-Image_corners!S$3)/Image_corners!S$2,-99)</f>
        <v>-99</v>
      </c>
      <c r="AR228" s="43">
        <f>IF(AP228=1,($S228-Image_corners!S$4)/Image_corners!S$2,-99)</f>
        <v>-99</v>
      </c>
      <c r="AS228" s="43">
        <f>IF(ISNA(VLOOKUP($A228,Min_pix_val_per_plot!$AX$3:$BC$331,4,FALSE)),0,IF(OR(VLOOKUP($A228,Min_pix_val_per_plot!$AX$3:$BC$331,4,FALSE)=0,VLOOKUP($A228,Min_pix_val_per_plot!$AX$3:$BC$331,5,FALSE)=0,VLOOKUP($A228,Min_pix_val_per_plot!$AX$3:$BC$331,6,FALSE)=0),0,IF(VLOOKUP($A228,Min_pix_val_per_plot!$AX$3:$BC$331,2,FALSE)&lt;1200,0,1)))</f>
        <v>0</v>
      </c>
      <c r="AT228" s="43">
        <f>IF(AS228=1,($R228-Image_corners!V$3)/Image_corners!V$2,-99)</f>
        <v>-99</v>
      </c>
      <c r="AU228" s="43">
        <f>IF(AS228=1,($S228-Image_corners!V$4)/Image_corners!V$2,-99)</f>
        <v>-99</v>
      </c>
      <c r="AV228" s="43">
        <f>IF(ISNA(VLOOKUP($A228,Min_pix_val_per_plot!$BE$3:$BJ$296,4,FALSE)),0,IF(OR(VLOOKUP($A228,Min_pix_val_per_plot!$BE$3:$BJ$296,4,FALSE)=0,VLOOKUP($A228,Min_pix_val_per_plot!$BE$3:$BJ$296,5,FALSE)=0,VLOOKUP($A228,Min_pix_val_per_plot!$BE$3:$BJ$296,6,FALSE)=0),0,IF(VLOOKUP($A228,Min_pix_val_per_plot!$BE$3:$BJ$296,2,FALSE)&lt;1200,0,1)))</f>
        <v>0</v>
      </c>
      <c r="AW228" s="43">
        <f>IF(AV228=1,($R228-Image_corners!Y$3)/Image_corners!Y$2,-99)</f>
        <v>-99</v>
      </c>
      <c r="AX228" s="43">
        <f>IF(AV228=1,($S228-Image_corners!Y$4)/Image_corners!Y$2,-99)</f>
        <v>-99</v>
      </c>
      <c r="AY228" s="43">
        <f>IF(ISNA(VLOOKUP($A228,Min_pix_val_per_plot!$BL$3:$BQ$59,4,FALSE)),0,IF(OR(VLOOKUP($A228,Min_pix_val_per_plot!$BL$3:$BQ$59,4,FALSE)=0,VLOOKUP($A228,Min_pix_val_per_plot!$BL$3:$BQ$59,5,FALSE)=0,VLOOKUP($A228,Min_pix_val_per_plot!$BL$3:$BQ$59,6,FALSE)=0),0,IF(VLOOKUP($A228,Min_pix_val_per_plot!$BL$3:$BQ$59,2,FALSE)&lt;1200,0,1)))</f>
        <v>0</v>
      </c>
      <c r="AZ228" s="43">
        <f>IF(AY228=1,($R228-Image_corners!AB$3)/Image_corners!AB$2,-99)</f>
        <v>-99</v>
      </c>
      <c r="BA228" s="43">
        <f>IF(AY228=1,($S228-Image_corners!AB$4)/Image_corners!AB$2,-99)</f>
        <v>-99</v>
      </c>
      <c r="BB228" s="43">
        <f>IF(ISNA(VLOOKUP($A228,Min_pix_val_per_plot!$BS$3:$BX$82,4,FALSE)),0,IF(OR(VLOOKUP($A228,Min_pix_val_per_plot!$BS$3:$BX$82,4,FALSE)=0,VLOOKUP($A228,Min_pix_val_per_plot!$BS$3:$BX$82,5,FALSE)=0,VLOOKUP($A228,Min_pix_val_per_plot!$BS$3:$BX$82,6,FALSE)=0),0,IF(VLOOKUP($A228,Min_pix_val_per_plot!$BS$3:$BX$82,2,FALSE)&lt;1200,0,1)))</f>
        <v>0</v>
      </c>
      <c r="BC228" s="43">
        <f>IF(BB228=1,($R228-Image_corners!AE$3)/Image_corners!AE$2,-99)</f>
        <v>-99</v>
      </c>
      <c r="BD228" s="43">
        <f>IF(BB228=1,($S228-Image_corners!AE$4)/Image_corners!AE$2,-99)</f>
        <v>-99</v>
      </c>
      <c r="BE228" s="43">
        <f>IF(ISNA(VLOOKUP($A228,Min_pix_val_per_plot!$BZ$3:$CE$66,4,FALSE)),0,IF(OR(VLOOKUP($A228,Min_pix_val_per_plot!$BZ$3:$CE$66,4,FALSE)=0,VLOOKUP($A228,Min_pix_val_per_plot!$BZ$3:$CE$66,5,FALSE)=0,VLOOKUP($A228,Min_pix_val_per_plot!$BZ$3:$CE$66,6,FALSE)=0),0,IF(VLOOKUP($A228,Min_pix_val_per_plot!$BZ$3:$CE$66,2,FALSE)&lt;1200,0,1)))</f>
        <v>0</v>
      </c>
      <c r="BF228" s="43">
        <f>IF(BE228=1,($R228-Image_corners!AH$3)/Image_corners!AH$2,-99)</f>
        <v>-99</v>
      </c>
      <c r="BG228" s="43">
        <f>IF(BE228=1,($S228-Image_corners!AH$4)/Image_corners!AH$2,-99)</f>
        <v>-99</v>
      </c>
    </row>
    <row r="229" spans="1:59">
      <c r="A229" s="36">
        <v>225</v>
      </c>
      <c r="B229" s="36">
        <v>2515626.6949999998</v>
      </c>
      <c r="C229" s="36">
        <v>6861266.0209999997</v>
      </c>
      <c r="D229" s="36">
        <v>202.75634640000001</v>
      </c>
      <c r="E229" s="36">
        <v>2</v>
      </c>
      <c r="F229" s="36">
        <v>1</v>
      </c>
      <c r="G229" s="36">
        <v>2</v>
      </c>
      <c r="H229" s="39">
        <v>1453</v>
      </c>
      <c r="I229" s="39">
        <v>0.21954576737783901</v>
      </c>
      <c r="J229" s="39">
        <v>22.861009521484402</v>
      </c>
      <c r="K229" s="39">
        <v>13.679542340744501</v>
      </c>
      <c r="L229" s="39">
        <v>19.303455657958999</v>
      </c>
      <c r="M229" s="39">
        <v>4531</v>
      </c>
      <c r="N229" s="39">
        <v>0.28669167954093999</v>
      </c>
      <c r="O229" s="39">
        <v>22.3490008544922</v>
      </c>
      <c r="P229" s="39">
        <v>13.009798705412599</v>
      </c>
      <c r="Q229" s="39">
        <v>18.706349487304699</v>
      </c>
      <c r="R229" s="41">
        <f t="shared" si="24"/>
        <v>357607.57436751929</v>
      </c>
      <c r="S229" s="41">
        <f t="shared" si="25"/>
        <v>6861312.1838861583</v>
      </c>
      <c r="T229" s="41">
        <f t="shared" si="20"/>
        <v>0.59710617065429972</v>
      </c>
      <c r="U229" s="41">
        <f t="shared" si="21"/>
        <v>-6.7145912163100979E-2</v>
      </c>
      <c r="V229" s="41">
        <f t="shared" si="22"/>
        <v>1</v>
      </c>
      <c r="W229" s="41">
        <f t="shared" si="23"/>
        <v>0</v>
      </c>
      <c r="X229" s="43">
        <f>IF(ISNA(VLOOKUP($A229,Min_pix_val_per_plot!$A$3:$F$241,4,FALSE)),0,IF(OR(VLOOKUP($A229,Min_pix_val_per_plot!$A$3:$F$241,4,FALSE)=0,VLOOKUP($A229,Min_pix_val_per_plot!$A$3:$F$241,5,FALSE)=0,VLOOKUP($A229,Min_pix_val_per_plot!$A$3:$F$241,6,FALSE)=0),0,IF(VLOOKUP($A229,Min_pix_val_per_plot!$A$3:$F$241,2,FALSE)&lt;1200,0,1)))</f>
        <v>0</v>
      </c>
      <c r="Y229" s="43">
        <f>IF(X229=1,($R229-Image_corners!A$3)/Image_corners!A$2,-99)</f>
        <v>-99</v>
      </c>
      <c r="Z229" s="43">
        <f>IF(X229=1,($S229-Image_corners!A$4)/Image_corners!A$2,-99)</f>
        <v>-99</v>
      </c>
      <c r="AA229" s="43">
        <f>IF(ISNA(VLOOKUP($A229,Min_pix_val_per_plot!$H$3:$M$299,4,FALSE)),0,IF(OR(VLOOKUP($A229,Min_pix_val_per_plot!$H$3:$M$299,4,FALSE)=0,VLOOKUP($A229,Min_pix_val_per_plot!$H$3:$M$299,5,FALSE)=0,VLOOKUP($A229,Min_pix_val_per_plot!$H$3:$M$299,6,FALSE)=0),0,IF(VLOOKUP($A229,Min_pix_val_per_plot!$H$3:$M$299,2,FALSE)&lt;1200,0,1)))</f>
        <v>0</v>
      </c>
      <c r="AB229" s="43">
        <f>IF(AA229=1,($R229-Image_corners!D$3)/Image_corners!D$2,-99)</f>
        <v>-99</v>
      </c>
      <c r="AC229" s="43">
        <f>IF(AA229=1,($S229-Image_corners!D$4)/Image_corners!D$2,-99)</f>
        <v>-99</v>
      </c>
      <c r="AD229" s="43">
        <f>IF(ISNA(VLOOKUP($A229,Min_pix_val_per_plot!$O$3:$T$327,4,FALSE)),0,IF(OR(VLOOKUP($A229,Min_pix_val_per_plot!$O$3:$T$327,4,FALSE)=0,VLOOKUP($A229,Min_pix_val_per_plot!$O$3:$T$327,5,FALSE)=0,VLOOKUP($A229,Min_pix_val_per_plot!$O$3:$T$327,6,FALSE)=0),0,IF(VLOOKUP($A229,Min_pix_val_per_plot!$O$3:$T$327,2,FALSE)&lt;1200,0,1)))</f>
        <v>0</v>
      </c>
      <c r="AE229" s="43">
        <f>IF(AD229=1,($R229-Image_corners!G$3)/Image_corners!G$2,-99)</f>
        <v>-99</v>
      </c>
      <c r="AF229" s="43">
        <f>IF(AD229=1,($S229-Image_corners!G$4)/Image_corners!G$2,-99)</f>
        <v>-99</v>
      </c>
      <c r="AG229" s="43">
        <f>IF(ISNA(VLOOKUP($A229,Min_pix_val_per_plot!$V$3:$AA$335,4,FALSE)),0,IF(OR(VLOOKUP($A229,Min_pix_val_per_plot!$V$3:$AA$335,4,FALSE)=0,VLOOKUP($A229,Min_pix_val_per_plot!$V$3:$AA$335,5,FALSE)=0,VLOOKUP($A229,Min_pix_val_per_plot!$V$3:$AA$335,6,FALSE)=0),0,IF(VLOOKUP($A229,Min_pix_val_per_plot!$V$3:$AA$335,2,FALSE)&lt;1200,0,1)))</f>
        <v>0</v>
      </c>
      <c r="AH229" s="43">
        <f>IF(AG229=1,($R229-Image_corners!J$3)/Image_corners!J$2,-99)</f>
        <v>-99</v>
      </c>
      <c r="AI229" s="43">
        <f>IF(AG229=1,($S229-Image_corners!J$4)/Image_corners!J$2,-99)</f>
        <v>-99</v>
      </c>
      <c r="AJ229" s="43">
        <f>IF(ISNA(VLOOKUP($A229,Min_pix_val_per_plot!$AC$3:$AH$345,4,FALSE)),0,IF(OR(VLOOKUP($A229,Min_pix_val_per_plot!$AC$3:$AH$345,4,FALSE)=0,VLOOKUP($A229,Min_pix_val_per_plot!$AC$3:$AH$345,5,FALSE)=0,VLOOKUP($A229,Min_pix_val_per_plot!$AC$3:$AH$345,6,FALSE)=0),0,IF(VLOOKUP($A229,Min_pix_val_per_plot!$AC$3:$AH$345,2,FALSE)&lt;1200,0,1)))</f>
        <v>0</v>
      </c>
      <c r="AK229" s="43">
        <f>IF(AJ229=1,($R229-Image_corners!M$3)/Image_corners!M$2,-99)</f>
        <v>-99</v>
      </c>
      <c r="AL229" s="43">
        <f>IF(AJ229=1,($S229-Image_corners!M$4)/Image_corners!M$2,-99)</f>
        <v>-99</v>
      </c>
      <c r="AM229" s="43">
        <f>IF(ISNA(VLOOKUP($A229,Min_pix_val_per_plot!$AJ$3:$AO$325,4,FALSE)),0,IF(OR(VLOOKUP($A229,Min_pix_val_per_plot!$AJ$3:$AO$325,4,FALSE)=0,VLOOKUP($A229,Min_pix_val_per_plot!$AJ$3:$AO$325,5,FALSE)=0,VLOOKUP($A229,Min_pix_val_per_plot!$AJ$3:$AO$325,6,FALSE)=0),0,IF(VLOOKUP($A229,Min_pix_val_per_plot!$AJ$3:$AO$325,2,FALSE)&lt;1200,0,1)))</f>
        <v>0</v>
      </c>
      <c r="AN229" s="43">
        <f>IF(AM229=1,($R229-Image_corners!P$3)/Image_corners!P$2,-99)</f>
        <v>-99</v>
      </c>
      <c r="AO229" s="43">
        <f>IF(AM229=1,($S229-Image_corners!P$4)/Image_corners!P$2,-99)</f>
        <v>-99</v>
      </c>
      <c r="AP229" s="43">
        <f>IF(ISNA(VLOOKUP($A229,Min_pix_val_per_plot!$AQ$3:$AV$386,4,FALSE)),0,IF(OR(VLOOKUP($A229,Min_pix_val_per_plot!$AQ$3:$AV$386,4,FALSE)=0,VLOOKUP($A229,Min_pix_val_per_plot!$AQ$3:$AV$386,5,FALSE)=0,VLOOKUP($A229,Min_pix_val_per_plot!$AQ$3:$AV$386,6,FALSE)=0),0,IF(VLOOKUP($A229,Min_pix_val_per_plot!$AQ$3:$AV$386,2,FALSE)&lt;1200,0,1)))</f>
        <v>0</v>
      </c>
      <c r="AQ229" s="43">
        <f>IF(AP229=1,($R229-Image_corners!S$3)/Image_corners!S$2,-99)</f>
        <v>-99</v>
      </c>
      <c r="AR229" s="43">
        <f>IF(AP229=1,($S229-Image_corners!S$4)/Image_corners!S$2,-99)</f>
        <v>-99</v>
      </c>
      <c r="AS229" s="43">
        <f>IF(ISNA(VLOOKUP($A229,Min_pix_val_per_plot!$AX$3:$BC$331,4,FALSE)),0,IF(OR(VLOOKUP($A229,Min_pix_val_per_plot!$AX$3:$BC$331,4,FALSE)=0,VLOOKUP($A229,Min_pix_val_per_plot!$AX$3:$BC$331,5,FALSE)=0,VLOOKUP($A229,Min_pix_val_per_plot!$AX$3:$BC$331,6,FALSE)=0),0,IF(VLOOKUP($A229,Min_pix_val_per_plot!$AX$3:$BC$331,2,FALSE)&lt;1200,0,1)))</f>
        <v>0</v>
      </c>
      <c r="AT229" s="43">
        <f>IF(AS229=1,($R229-Image_corners!V$3)/Image_corners!V$2,-99)</f>
        <v>-99</v>
      </c>
      <c r="AU229" s="43">
        <f>IF(AS229=1,($S229-Image_corners!V$4)/Image_corners!V$2,-99)</f>
        <v>-99</v>
      </c>
      <c r="AV229" s="43">
        <f>IF(ISNA(VLOOKUP($A229,Min_pix_val_per_plot!$BE$3:$BJ$296,4,FALSE)),0,IF(OR(VLOOKUP($A229,Min_pix_val_per_plot!$BE$3:$BJ$296,4,FALSE)=0,VLOOKUP($A229,Min_pix_val_per_plot!$BE$3:$BJ$296,5,FALSE)=0,VLOOKUP($A229,Min_pix_val_per_plot!$BE$3:$BJ$296,6,FALSE)=0),0,IF(VLOOKUP($A229,Min_pix_val_per_plot!$BE$3:$BJ$296,2,FALSE)&lt;1200,0,1)))</f>
        <v>0</v>
      </c>
      <c r="AW229" s="43">
        <f>IF(AV229=1,($R229-Image_corners!Y$3)/Image_corners!Y$2,-99)</f>
        <v>-99</v>
      </c>
      <c r="AX229" s="43">
        <f>IF(AV229=1,($S229-Image_corners!Y$4)/Image_corners!Y$2,-99)</f>
        <v>-99</v>
      </c>
      <c r="AY229" s="43">
        <f>IF(ISNA(VLOOKUP($A229,Min_pix_val_per_plot!$BL$3:$BQ$59,4,FALSE)),0,IF(OR(VLOOKUP($A229,Min_pix_val_per_plot!$BL$3:$BQ$59,4,FALSE)=0,VLOOKUP($A229,Min_pix_val_per_plot!$BL$3:$BQ$59,5,FALSE)=0,VLOOKUP($A229,Min_pix_val_per_plot!$BL$3:$BQ$59,6,FALSE)=0),0,IF(VLOOKUP($A229,Min_pix_val_per_plot!$BL$3:$BQ$59,2,FALSE)&lt;1200,0,1)))</f>
        <v>0</v>
      </c>
      <c r="AZ229" s="43">
        <f>IF(AY229=1,($R229-Image_corners!AB$3)/Image_corners!AB$2,-99)</f>
        <v>-99</v>
      </c>
      <c r="BA229" s="43">
        <f>IF(AY229=1,($S229-Image_corners!AB$4)/Image_corners!AB$2,-99)</f>
        <v>-99</v>
      </c>
      <c r="BB229" s="43">
        <f>IF(ISNA(VLOOKUP($A229,Min_pix_val_per_plot!$BS$3:$BX$82,4,FALSE)),0,IF(OR(VLOOKUP($A229,Min_pix_val_per_plot!$BS$3:$BX$82,4,FALSE)=0,VLOOKUP($A229,Min_pix_val_per_plot!$BS$3:$BX$82,5,FALSE)=0,VLOOKUP($A229,Min_pix_val_per_plot!$BS$3:$BX$82,6,FALSE)=0),0,IF(VLOOKUP($A229,Min_pix_val_per_plot!$BS$3:$BX$82,2,FALSE)&lt;1200,0,1)))</f>
        <v>0</v>
      </c>
      <c r="BC229" s="43">
        <f>IF(BB229=1,($R229-Image_corners!AE$3)/Image_corners!AE$2,-99)</f>
        <v>-99</v>
      </c>
      <c r="BD229" s="43">
        <f>IF(BB229=1,($S229-Image_corners!AE$4)/Image_corners!AE$2,-99)</f>
        <v>-99</v>
      </c>
      <c r="BE229" s="43">
        <f>IF(ISNA(VLOOKUP($A229,Min_pix_val_per_plot!$BZ$3:$CE$66,4,FALSE)),0,IF(OR(VLOOKUP($A229,Min_pix_val_per_plot!$BZ$3:$CE$66,4,FALSE)=0,VLOOKUP($A229,Min_pix_val_per_plot!$BZ$3:$CE$66,5,FALSE)=0,VLOOKUP($A229,Min_pix_val_per_plot!$BZ$3:$CE$66,6,FALSE)=0),0,IF(VLOOKUP($A229,Min_pix_val_per_plot!$BZ$3:$CE$66,2,FALSE)&lt;1200,0,1)))</f>
        <v>0</v>
      </c>
      <c r="BF229" s="43">
        <f>IF(BE229=1,($R229-Image_corners!AH$3)/Image_corners!AH$2,-99)</f>
        <v>-99</v>
      </c>
      <c r="BG229" s="43">
        <f>IF(BE229=1,($S229-Image_corners!AH$4)/Image_corners!AH$2,-99)</f>
        <v>-99</v>
      </c>
    </row>
    <row r="230" spans="1:59">
      <c r="A230" s="36">
        <v>226</v>
      </c>
      <c r="B230" s="36">
        <v>2515624.7390000001</v>
      </c>
      <c r="C230" s="36">
        <v>6861553.4919999996</v>
      </c>
      <c r="D230" s="36">
        <v>200.67100959999999</v>
      </c>
      <c r="E230" s="36">
        <v>2</v>
      </c>
      <c r="F230" s="36">
        <v>0</v>
      </c>
      <c r="G230" s="36">
        <v>3</v>
      </c>
      <c r="H230" s="39">
        <v>497</v>
      </c>
      <c r="I230" s="39">
        <v>0.154929577464789</v>
      </c>
      <c r="J230" s="39">
        <v>17.1430072021485</v>
      </c>
      <c r="K230" s="39">
        <v>10.9503023202079</v>
      </c>
      <c r="L230" s="39">
        <v>15.0120600891113</v>
      </c>
      <c r="M230" s="39">
        <v>3910</v>
      </c>
      <c r="N230" s="39">
        <v>0.21227621483376</v>
      </c>
      <c r="O230" s="39">
        <v>16.623002929687502</v>
      </c>
      <c r="P230" s="39">
        <v>9.9386721752216491</v>
      </c>
      <c r="Q230" s="39">
        <v>14.1629969787598</v>
      </c>
      <c r="R230" s="41">
        <f t="shared" si="24"/>
        <v>357618.88102847605</v>
      </c>
      <c r="S230" s="41">
        <f t="shared" si="25"/>
        <v>6861599.3929823954</v>
      </c>
      <c r="T230" s="41">
        <f t="shared" si="20"/>
        <v>0.84906311035149962</v>
      </c>
      <c r="U230" s="41">
        <f t="shared" si="21"/>
        <v>-5.7346637368970999E-2</v>
      </c>
      <c r="V230" s="41">
        <f t="shared" si="22"/>
        <v>1</v>
      </c>
      <c r="W230" s="41">
        <f t="shared" si="23"/>
        <v>1</v>
      </c>
      <c r="X230" s="43">
        <f>IF(ISNA(VLOOKUP($A230,Min_pix_val_per_plot!$A$3:$F$241,4,FALSE)),0,IF(OR(VLOOKUP($A230,Min_pix_val_per_plot!$A$3:$F$241,4,FALSE)=0,VLOOKUP($A230,Min_pix_val_per_plot!$A$3:$F$241,5,FALSE)=0,VLOOKUP($A230,Min_pix_val_per_plot!$A$3:$F$241,6,FALSE)=0),0,IF(VLOOKUP($A230,Min_pix_val_per_plot!$A$3:$F$241,2,FALSE)&lt;1200,0,1)))</f>
        <v>0</v>
      </c>
      <c r="Y230" s="43">
        <f>IF(X230=1,($R230-Image_corners!A$3)/Image_corners!A$2,-99)</f>
        <v>-99</v>
      </c>
      <c r="Z230" s="43">
        <f>IF(X230=1,($S230-Image_corners!A$4)/Image_corners!A$2,-99)</f>
        <v>-99</v>
      </c>
      <c r="AA230" s="43">
        <f>IF(ISNA(VLOOKUP($A230,Min_pix_val_per_plot!$H$3:$M$299,4,FALSE)),0,IF(OR(VLOOKUP($A230,Min_pix_val_per_plot!$H$3:$M$299,4,FALSE)=0,VLOOKUP($A230,Min_pix_val_per_plot!$H$3:$M$299,5,FALSE)=0,VLOOKUP($A230,Min_pix_val_per_plot!$H$3:$M$299,6,FALSE)=0),0,IF(VLOOKUP($A230,Min_pix_val_per_plot!$H$3:$M$299,2,FALSE)&lt;1200,0,1)))</f>
        <v>0</v>
      </c>
      <c r="AB230" s="43">
        <f>IF(AA230=1,($R230-Image_corners!D$3)/Image_corners!D$2,-99)</f>
        <v>-99</v>
      </c>
      <c r="AC230" s="43">
        <f>IF(AA230=1,($S230-Image_corners!D$4)/Image_corners!D$2,-99)</f>
        <v>-99</v>
      </c>
      <c r="AD230" s="43">
        <f>IF(ISNA(VLOOKUP($A230,Min_pix_val_per_plot!$O$3:$T$327,4,FALSE)),0,IF(OR(VLOOKUP($A230,Min_pix_val_per_plot!$O$3:$T$327,4,FALSE)=0,VLOOKUP($A230,Min_pix_val_per_plot!$O$3:$T$327,5,FALSE)=0,VLOOKUP($A230,Min_pix_val_per_plot!$O$3:$T$327,6,FALSE)=0),0,IF(VLOOKUP($A230,Min_pix_val_per_plot!$O$3:$T$327,2,FALSE)&lt;1200,0,1)))</f>
        <v>0</v>
      </c>
      <c r="AE230" s="43">
        <f>IF(AD230=1,($R230-Image_corners!G$3)/Image_corners!G$2,-99)</f>
        <v>-99</v>
      </c>
      <c r="AF230" s="43">
        <f>IF(AD230=1,($S230-Image_corners!G$4)/Image_corners!G$2,-99)</f>
        <v>-99</v>
      </c>
      <c r="AG230" s="43">
        <f>IF(ISNA(VLOOKUP($A230,Min_pix_val_per_plot!$V$3:$AA$335,4,FALSE)),0,IF(OR(VLOOKUP($A230,Min_pix_val_per_plot!$V$3:$AA$335,4,FALSE)=0,VLOOKUP($A230,Min_pix_val_per_plot!$V$3:$AA$335,5,FALSE)=0,VLOOKUP($A230,Min_pix_val_per_plot!$V$3:$AA$335,6,FALSE)=0),0,IF(VLOOKUP($A230,Min_pix_val_per_plot!$V$3:$AA$335,2,FALSE)&lt;1200,0,1)))</f>
        <v>0</v>
      </c>
      <c r="AH230" s="43">
        <f>IF(AG230=1,($R230-Image_corners!J$3)/Image_corners!J$2,-99)</f>
        <v>-99</v>
      </c>
      <c r="AI230" s="43">
        <f>IF(AG230=1,($S230-Image_corners!J$4)/Image_corners!J$2,-99)</f>
        <v>-99</v>
      </c>
      <c r="AJ230" s="43">
        <f>IF(ISNA(VLOOKUP($A230,Min_pix_val_per_plot!$AC$3:$AH$345,4,FALSE)),0,IF(OR(VLOOKUP($A230,Min_pix_val_per_plot!$AC$3:$AH$345,4,FALSE)=0,VLOOKUP($A230,Min_pix_val_per_plot!$AC$3:$AH$345,5,FALSE)=0,VLOOKUP($A230,Min_pix_val_per_plot!$AC$3:$AH$345,6,FALSE)=0),0,IF(VLOOKUP($A230,Min_pix_val_per_plot!$AC$3:$AH$345,2,FALSE)&lt;1200,0,1)))</f>
        <v>0</v>
      </c>
      <c r="AK230" s="43">
        <f>IF(AJ230=1,($R230-Image_corners!M$3)/Image_corners!M$2,-99)</f>
        <v>-99</v>
      </c>
      <c r="AL230" s="43">
        <f>IF(AJ230=1,($S230-Image_corners!M$4)/Image_corners!M$2,-99)</f>
        <v>-99</v>
      </c>
      <c r="AM230" s="43">
        <f>IF(ISNA(VLOOKUP($A230,Min_pix_val_per_plot!$AJ$3:$AO$325,4,FALSE)),0,IF(OR(VLOOKUP($A230,Min_pix_val_per_plot!$AJ$3:$AO$325,4,FALSE)=0,VLOOKUP($A230,Min_pix_val_per_plot!$AJ$3:$AO$325,5,FALSE)=0,VLOOKUP($A230,Min_pix_val_per_plot!$AJ$3:$AO$325,6,FALSE)=0),0,IF(VLOOKUP($A230,Min_pix_val_per_plot!$AJ$3:$AO$325,2,FALSE)&lt;1200,0,1)))</f>
        <v>0</v>
      </c>
      <c r="AN230" s="43">
        <f>IF(AM230=1,($R230-Image_corners!P$3)/Image_corners!P$2,-99)</f>
        <v>-99</v>
      </c>
      <c r="AO230" s="43">
        <f>IF(AM230=1,($S230-Image_corners!P$4)/Image_corners!P$2,-99)</f>
        <v>-99</v>
      </c>
      <c r="AP230" s="43">
        <f>IF(ISNA(VLOOKUP($A230,Min_pix_val_per_plot!$AQ$3:$AV$386,4,FALSE)),0,IF(OR(VLOOKUP($A230,Min_pix_val_per_plot!$AQ$3:$AV$386,4,FALSE)=0,VLOOKUP($A230,Min_pix_val_per_plot!$AQ$3:$AV$386,5,FALSE)=0,VLOOKUP($A230,Min_pix_val_per_plot!$AQ$3:$AV$386,6,FALSE)=0),0,IF(VLOOKUP($A230,Min_pix_val_per_plot!$AQ$3:$AV$386,2,FALSE)&lt;1200,0,1)))</f>
        <v>0</v>
      </c>
      <c r="AQ230" s="43">
        <f>IF(AP230=1,($R230-Image_corners!S$3)/Image_corners!S$2,-99)</f>
        <v>-99</v>
      </c>
      <c r="AR230" s="43">
        <f>IF(AP230=1,($S230-Image_corners!S$4)/Image_corners!S$2,-99)</f>
        <v>-99</v>
      </c>
      <c r="AS230" s="43">
        <f>IF(ISNA(VLOOKUP($A230,Min_pix_val_per_plot!$AX$3:$BC$331,4,FALSE)),0,IF(OR(VLOOKUP($A230,Min_pix_val_per_plot!$AX$3:$BC$331,4,FALSE)=0,VLOOKUP($A230,Min_pix_val_per_plot!$AX$3:$BC$331,5,FALSE)=0,VLOOKUP($A230,Min_pix_val_per_plot!$AX$3:$BC$331,6,FALSE)=0),0,IF(VLOOKUP($A230,Min_pix_val_per_plot!$AX$3:$BC$331,2,FALSE)&lt;1200,0,1)))</f>
        <v>0</v>
      </c>
      <c r="AT230" s="43">
        <f>IF(AS230=1,($R230-Image_corners!V$3)/Image_corners!V$2,-99)</f>
        <v>-99</v>
      </c>
      <c r="AU230" s="43">
        <f>IF(AS230=1,($S230-Image_corners!V$4)/Image_corners!V$2,-99)</f>
        <v>-99</v>
      </c>
      <c r="AV230" s="43">
        <f>IF(ISNA(VLOOKUP($A230,Min_pix_val_per_plot!$BE$3:$BJ$296,4,FALSE)),0,IF(OR(VLOOKUP($A230,Min_pix_val_per_plot!$BE$3:$BJ$296,4,FALSE)=0,VLOOKUP($A230,Min_pix_val_per_plot!$BE$3:$BJ$296,5,FALSE)=0,VLOOKUP($A230,Min_pix_val_per_plot!$BE$3:$BJ$296,6,FALSE)=0),0,IF(VLOOKUP($A230,Min_pix_val_per_plot!$BE$3:$BJ$296,2,FALSE)&lt;1200,0,1)))</f>
        <v>1</v>
      </c>
      <c r="AW230" s="43">
        <f>IF(AV230=1,($R230-Image_corners!Y$3)/Image_corners!Y$2,-99)</f>
        <v>3228.2620569521096</v>
      </c>
      <c r="AX230" s="43">
        <f>IF(AV230=1,($S230-Image_corners!Y$4)/Image_corners!Y$2,-99)</f>
        <v>-1099.7140352092683</v>
      </c>
      <c r="AY230" s="43">
        <f>IF(ISNA(VLOOKUP($A230,Min_pix_val_per_plot!$BL$3:$BQ$59,4,FALSE)),0,IF(OR(VLOOKUP($A230,Min_pix_val_per_plot!$BL$3:$BQ$59,4,FALSE)=0,VLOOKUP($A230,Min_pix_val_per_plot!$BL$3:$BQ$59,5,FALSE)=0,VLOOKUP($A230,Min_pix_val_per_plot!$BL$3:$BQ$59,6,FALSE)=0),0,IF(VLOOKUP($A230,Min_pix_val_per_plot!$BL$3:$BQ$59,2,FALSE)&lt;1200,0,1)))</f>
        <v>0</v>
      </c>
      <c r="AZ230" s="43">
        <f>IF(AY230=1,($R230-Image_corners!AB$3)/Image_corners!AB$2,-99)</f>
        <v>-99</v>
      </c>
      <c r="BA230" s="43">
        <f>IF(AY230=1,($S230-Image_corners!AB$4)/Image_corners!AB$2,-99)</f>
        <v>-99</v>
      </c>
      <c r="BB230" s="43">
        <f>IF(ISNA(VLOOKUP($A230,Min_pix_val_per_plot!$BS$3:$BX$82,4,FALSE)),0,IF(OR(VLOOKUP($A230,Min_pix_val_per_plot!$BS$3:$BX$82,4,FALSE)=0,VLOOKUP($A230,Min_pix_val_per_plot!$BS$3:$BX$82,5,FALSE)=0,VLOOKUP($A230,Min_pix_val_per_plot!$BS$3:$BX$82,6,FALSE)=0),0,IF(VLOOKUP($A230,Min_pix_val_per_plot!$BS$3:$BX$82,2,FALSE)&lt;1200,0,1)))</f>
        <v>0</v>
      </c>
      <c r="BC230" s="43">
        <f>IF(BB230=1,($R230-Image_corners!AE$3)/Image_corners!AE$2,-99)</f>
        <v>-99</v>
      </c>
      <c r="BD230" s="43">
        <f>IF(BB230=1,($S230-Image_corners!AE$4)/Image_corners!AE$2,-99)</f>
        <v>-99</v>
      </c>
      <c r="BE230" s="43">
        <f>IF(ISNA(VLOOKUP($A230,Min_pix_val_per_plot!$BZ$3:$CE$66,4,FALSE)),0,IF(OR(VLOOKUP($A230,Min_pix_val_per_plot!$BZ$3:$CE$66,4,FALSE)=0,VLOOKUP($A230,Min_pix_val_per_plot!$BZ$3:$CE$66,5,FALSE)=0,VLOOKUP($A230,Min_pix_val_per_plot!$BZ$3:$CE$66,6,FALSE)=0),0,IF(VLOOKUP($A230,Min_pix_val_per_plot!$BZ$3:$CE$66,2,FALSE)&lt;1200,0,1)))</f>
        <v>0</v>
      </c>
      <c r="BF230" s="43">
        <f>IF(BE230=1,($R230-Image_corners!AH$3)/Image_corners!AH$2,-99)</f>
        <v>-99</v>
      </c>
      <c r="BG230" s="43">
        <f>IF(BE230=1,($S230-Image_corners!AH$4)/Image_corners!AH$2,-99)</f>
        <v>-99</v>
      </c>
    </row>
    <row r="231" spans="1:59">
      <c r="A231" s="36">
        <v>227</v>
      </c>
      <c r="B231" s="36">
        <v>2515719.1850000001</v>
      </c>
      <c r="C231" s="36">
        <v>6857838.2340000002</v>
      </c>
      <c r="D231" s="36">
        <v>167.55029619999999</v>
      </c>
      <c r="E231" s="36">
        <v>2</v>
      </c>
      <c r="F231" s="36">
        <v>0</v>
      </c>
      <c r="G231" s="36">
        <v>1</v>
      </c>
      <c r="H231" s="39">
        <v>1164</v>
      </c>
      <c r="I231" s="39">
        <v>0.43556701030927802</v>
      </c>
      <c r="J231" s="39">
        <v>26.302995605468801</v>
      </c>
      <c r="K231" s="39">
        <v>17.4616320614982</v>
      </c>
      <c r="L231" s="39">
        <v>23.902003784179701</v>
      </c>
      <c r="M231" s="39">
        <v>1404</v>
      </c>
      <c r="N231" s="39">
        <v>0.53062678062678104</v>
      </c>
      <c r="O231" s="39">
        <v>25.830003662109402</v>
      </c>
      <c r="P231" s="39">
        <v>17.218789271816298</v>
      </c>
      <c r="Q231" s="39">
        <v>22.879700012207</v>
      </c>
      <c r="R231" s="41">
        <f t="shared" si="24"/>
        <v>357541.8367951893</v>
      </c>
      <c r="S231" s="41">
        <f t="shared" si="25"/>
        <v>6857884.3285624376</v>
      </c>
      <c r="T231" s="41">
        <f t="shared" si="20"/>
        <v>1.0223037719727017</v>
      </c>
      <c r="U231" s="41">
        <f t="shared" si="21"/>
        <v>-9.5059770317503012E-2</v>
      </c>
      <c r="V231" s="41">
        <f t="shared" si="22"/>
        <v>1</v>
      </c>
      <c r="W231" s="41">
        <f t="shared" si="23"/>
        <v>0</v>
      </c>
      <c r="X231" s="43">
        <f>IF(ISNA(VLOOKUP($A231,Min_pix_val_per_plot!$A$3:$F$241,4,FALSE)),0,IF(OR(VLOOKUP($A231,Min_pix_val_per_plot!$A$3:$F$241,4,FALSE)=0,VLOOKUP($A231,Min_pix_val_per_plot!$A$3:$F$241,5,FALSE)=0,VLOOKUP($A231,Min_pix_val_per_plot!$A$3:$F$241,6,FALSE)=0),0,IF(VLOOKUP($A231,Min_pix_val_per_plot!$A$3:$F$241,2,FALSE)&lt;1200,0,1)))</f>
        <v>0</v>
      </c>
      <c r="Y231" s="43">
        <f>IF(X231=1,($R231-Image_corners!A$3)/Image_corners!A$2,-99)</f>
        <v>-99</v>
      </c>
      <c r="Z231" s="43">
        <f>IF(X231=1,($S231-Image_corners!A$4)/Image_corners!A$2,-99)</f>
        <v>-99</v>
      </c>
      <c r="AA231" s="43">
        <f>IF(ISNA(VLOOKUP($A231,Min_pix_val_per_plot!$H$3:$M$299,4,FALSE)),0,IF(OR(VLOOKUP($A231,Min_pix_val_per_plot!$H$3:$M$299,4,FALSE)=0,VLOOKUP($A231,Min_pix_val_per_plot!$H$3:$M$299,5,FALSE)=0,VLOOKUP($A231,Min_pix_val_per_plot!$H$3:$M$299,6,FALSE)=0),0,IF(VLOOKUP($A231,Min_pix_val_per_plot!$H$3:$M$299,2,FALSE)&lt;1200,0,1)))</f>
        <v>0</v>
      </c>
      <c r="AB231" s="43">
        <f>IF(AA231=1,($R231-Image_corners!D$3)/Image_corners!D$2,-99)</f>
        <v>-99</v>
      </c>
      <c r="AC231" s="43">
        <f>IF(AA231=1,($S231-Image_corners!D$4)/Image_corners!D$2,-99)</f>
        <v>-99</v>
      </c>
      <c r="AD231" s="43">
        <f>IF(ISNA(VLOOKUP($A231,Min_pix_val_per_plot!$O$3:$T$327,4,FALSE)),0,IF(OR(VLOOKUP($A231,Min_pix_val_per_plot!$O$3:$T$327,4,FALSE)=0,VLOOKUP($A231,Min_pix_val_per_plot!$O$3:$T$327,5,FALSE)=0,VLOOKUP($A231,Min_pix_val_per_plot!$O$3:$T$327,6,FALSE)=0),0,IF(VLOOKUP($A231,Min_pix_val_per_plot!$O$3:$T$327,2,FALSE)&lt;1200,0,1)))</f>
        <v>0</v>
      </c>
      <c r="AE231" s="43">
        <f>IF(AD231=1,($R231-Image_corners!G$3)/Image_corners!G$2,-99)</f>
        <v>-99</v>
      </c>
      <c r="AF231" s="43">
        <f>IF(AD231=1,($S231-Image_corners!G$4)/Image_corners!G$2,-99)</f>
        <v>-99</v>
      </c>
      <c r="AG231" s="43">
        <f>IF(ISNA(VLOOKUP($A231,Min_pix_val_per_plot!$V$3:$AA$335,4,FALSE)),0,IF(OR(VLOOKUP($A231,Min_pix_val_per_plot!$V$3:$AA$335,4,FALSE)=0,VLOOKUP($A231,Min_pix_val_per_plot!$V$3:$AA$335,5,FALSE)=0,VLOOKUP($A231,Min_pix_val_per_plot!$V$3:$AA$335,6,FALSE)=0),0,IF(VLOOKUP($A231,Min_pix_val_per_plot!$V$3:$AA$335,2,FALSE)&lt;1200,0,1)))</f>
        <v>0</v>
      </c>
      <c r="AH231" s="43">
        <f>IF(AG231=1,($R231-Image_corners!J$3)/Image_corners!J$2,-99)</f>
        <v>-99</v>
      </c>
      <c r="AI231" s="43">
        <f>IF(AG231=1,($S231-Image_corners!J$4)/Image_corners!J$2,-99)</f>
        <v>-99</v>
      </c>
      <c r="AJ231" s="43">
        <f>IF(ISNA(VLOOKUP($A231,Min_pix_val_per_plot!$AC$3:$AH$345,4,FALSE)),0,IF(OR(VLOOKUP($A231,Min_pix_val_per_plot!$AC$3:$AH$345,4,FALSE)=0,VLOOKUP($A231,Min_pix_val_per_plot!$AC$3:$AH$345,5,FALSE)=0,VLOOKUP($A231,Min_pix_val_per_plot!$AC$3:$AH$345,6,FALSE)=0),0,IF(VLOOKUP($A231,Min_pix_val_per_plot!$AC$3:$AH$345,2,FALSE)&lt;1200,0,1)))</f>
        <v>0</v>
      </c>
      <c r="AK231" s="43">
        <f>IF(AJ231=1,($R231-Image_corners!M$3)/Image_corners!M$2,-99)</f>
        <v>-99</v>
      </c>
      <c r="AL231" s="43">
        <f>IF(AJ231=1,($S231-Image_corners!M$4)/Image_corners!M$2,-99)</f>
        <v>-99</v>
      </c>
      <c r="AM231" s="43">
        <f>IF(ISNA(VLOOKUP($A231,Min_pix_val_per_plot!$AJ$3:$AO$325,4,FALSE)),0,IF(OR(VLOOKUP($A231,Min_pix_val_per_plot!$AJ$3:$AO$325,4,FALSE)=0,VLOOKUP($A231,Min_pix_val_per_plot!$AJ$3:$AO$325,5,FALSE)=0,VLOOKUP($A231,Min_pix_val_per_plot!$AJ$3:$AO$325,6,FALSE)=0),0,IF(VLOOKUP($A231,Min_pix_val_per_plot!$AJ$3:$AO$325,2,FALSE)&lt;1200,0,1)))</f>
        <v>0</v>
      </c>
      <c r="AN231" s="43">
        <f>IF(AM231=1,($R231-Image_corners!P$3)/Image_corners!P$2,-99)</f>
        <v>-99</v>
      </c>
      <c r="AO231" s="43">
        <f>IF(AM231=1,($S231-Image_corners!P$4)/Image_corners!P$2,-99)</f>
        <v>-99</v>
      </c>
      <c r="AP231" s="43">
        <f>IF(ISNA(VLOOKUP($A231,Min_pix_val_per_plot!$AQ$3:$AV$386,4,FALSE)),0,IF(OR(VLOOKUP($A231,Min_pix_val_per_plot!$AQ$3:$AV$386,4,FALSE)=0,VLOOKUP($A231,Min_pix_val_per_plot!$AQ$3:$AV$386,5,FALSE)=0,VLOOKUP($A231,Min_pix_val_per_plot!$AQ$3:$AV$386,6,FALSE)=0),0,IF(VLOOKUP($A231,Min_pix_val_per_plot!$AQ$3:$AV$386,2,FALSE)&lt;1200,0,1)))</f>
        <v>0</v>
      </c>
      <c r="AQ231" s="43">
        <f>IF(AP231=1,($R231-Image_corners!S$3)/Image_corners!S$2,-99)</f>
        <v>-99</v>
      </c>
      <c r="AR231" s="43">
        <f>IF(AP231=1,($S231-Image_corners!S$4)/Image_corners!S$2,-99)</f>
        <v>-99</v>
      </c>
      <c r="AS231" s="43">
        <f>IF(ISNA(VLOOKUP($A231,Min_pix_val_per_plot!$AX$3:$BC$331,4,FALSE)),0,IF(OR(VLOOKUP($A231,Min_pix_val_per_plot!$AX$3:$BC$331,4,FALSE)=0,VLOOKUP($A231,Min_pix_val_per_plot!$AX$3:$BC$331,5,FALSE)=0,VLOOKUP($A231,Min_pix_val_per_plot!$AX$3:$BC$331,6,FALSE)=0),0,IF(VLOOKUP($A231,Min_pix_val_per_plot!$AX$3:$BC$331,2,FALSE)&lt;1200,0,1)))</f>
        <v>0</v>
      </c>
      <c r="AT231" s="43">
        <f>IF(AS231=1,($R231-Image_corners!V$3)/Image_corners!V$2,-99)</f>
        <v>-99</v>
      </c>
      <c r="AU231" s="43">
        <f>IF(AS231=1,($S231-Image_corners!V$4)/Image_corners!V$2,-99)</f>
        <v>-99</v>
      </c>
      <c r="AV231" s="43">
        <f>IF(ISNA(VLOOKUP($A231,Min_pix_val_per_plot!$BE$3:$BJ$296,4,FALSE)),0,IF(OR(VLOOKUP($A231,Min_pix_val_per_plot!$BE$3:$BJ$296,4,FALSE)=0,VLOOKUP($A231,Min_pix_val_per_plot!$BE$3:$BJ$296,5,FALSE)=0,VLOOKUP($A231,Min_pix_val_per_plot!$BE$3:$BJ$296,6,FALSE)=0),0,IF(VLOOKUP($A231,Min_pix_val_per_plot!$BE$3:$BJ$296,2,FALSE)&lt;1200,0,1)))</f>
        <v>0</v>
      </c>
      <c r="AW231" s="43">
        <f>IF(AV231=1,($R231-Image_corners!Y$3)/Image_corners!Y$2,-99)</f>
        <v>-99</v>
      </c>
      <c r="AX231" s="43">
        <f>IF(AV231=1,($S231-Image_corners!Y$4)/Image_corners!Y$2,-99)</f>
        <v>-99</v>
      </c>
      <c r="AY231" s="43">
        <f>IF(ISNA(VLOOKUP($A231,Min_pix_val_per_plot!$BL$3:$BQ$59,4,FALSE)),0,IF(OR(VLOOKUP($A231,Min_pix_val_per_plot!$BL$3:$BQ$59,4,FALSE)=0,VLOOKUP($A231,Min_pix_val_per_plot!$BL$3:$BQ$59,5,FALSE)=0,VLOOKUP($A231,Min_pix_val_per_plot!$BL$3:$BQ$59,6,FALSE)=0),0,IF(VLOOKUP($A231,Min_pix_val_per_plot!$BL$3:$BQ$59,2,FALSE)&lt;1200,0,1)))</f>
        <v>0</v>
      </c>
      <c r="AZ231" s="43">
        <f>IF(AY231=1,($R231-Image_corners!AB$3)/Image_corners!AB$2,-99)</f>
        <v>-99</v>
      </c>
      <c r="BA231" s="43">
        <f>IF(AY231=1,($S231-Image_corners!AB$4)/Image_corners!AB$2,-99)</f>
        <v>-99</v>
      </c>
      <c r="BB231" s="43">
        <f>IF(ISNA(VLOOKUP($A231,Min_pix_val_per_plot!$BS$3:$BX$82,4,FALSE)),0,IF(OR(VLOOKUP($A231,Min_pix_val_per_plot!$BS$3:$BX$82,4,FALSE)=0,VLOOKUP($A231,Min_pix_val_per_plot!$BS$3:$BX$82,5,FALSE)=0,VLOOKUP($A231,Min_pix_val_per_plot!$BS$3:$BX$82,6,FALSE)=0),0,IF(VLOOKUP($A231,Min_pix_val_per_plot!$BS$3:$BX$82,2,FALSE)&lt;1200,0,1)))</f>
        <v>0</v>
      </c>
      <c r="BC231" s="43">
        <f>IF(BB231=1,($R231-Image_corners!AE$3)/Image_corners!AE$2,-99)</f>
        <v>-99</v>
      </c>
      <c r="BD231" s="43">
        <f>IF(BB231=1,($S231-Image_corners!AE$4)/Image_corners!AE$2,-99)</f>
        <v>-99</v>
      </c>
      <c r="BE231" s="43">
        <f>IF(ISNA(VLOOKUP($A231,Min_pix_val_per_plot!$BZ$3:$CE$66,4,FALSE)),0,IF(OR(VLOOKUP($A231,Min_pix_val_per_plot!$BZ$3:$CE$66,4,FALSE)=0,VLOOKUP($A231,Min_pix_val_per_plot!$BZ$3:$CE$66,5,FALSE)=0,VLOOKUP($A231,Min_pix_val_per_plot!$BZ$3:$CE$66,6,FALSE)=0),0,IF(VLOOKUP($A231,Min_pix_val_per_plot!$BZ$3:$CE$66,2,FALSE)&lt;1200,0,1)))</f>
        <v>0</v>
      </c>
      <c r="BF231" s="43">
        <f>IF(BE231=1,($R231-Image_corners!AH$3)/Image_corners!AH$2,-99)</f>
        <v>-99</v>
      </c>
      <c r="BG231" s="43">
        <f>IF(BE231=1,($S231-Image_corners!AH$4)/Image_corners!AH$2,-99)</f>
        <v>-99</v>
      </c>
    </row>
    <row r="232" spans="1:59">
      <c r="A232" s="36">
        <v>228</v>
      </c>
      <c r="B232" s="36">
        <v>2515774.892</v>
      </c>
      <c r="C232" s="36">
        <v>6858656.8959999997</v>
      </c>
      <c r="D232" s="36">
        <v>163.61774159999999</v>
      </c>
      <c r="E232" s="36">
        <v>2</v>
      </c>
      <c r="F232" s="36">
        <v>0</v>
      </c>
      <c r="G232" s="36">
        <v>1</v>
      </c>
      <c r="H232" s="39">
        <v>420</v>
      </c>
      <c r="I232" s="39">
        <v>0.40238095238095201</v>
      </c>
      <c r="J232" s="39">
        <v>23.7749957275391</v>
      </c>
      <c r="K232" s="39">
        <v>13.997895571036199</v>
      </c>
      <c r="L232" s="39">
        <v>20.695001525878901</v>
      </c>
      <c r="M232" s="39">
        <v>2639</v>
      </c>
      <c r="N232" s="39">
        <v>0.44676013641530898</v>
      </c>
      <c r="O232" s="39">
        <v>24.771013183593801</v>
      </c>
      <c r="P232" s="39">
        <v>12.932803294560699</v>
      </c>
      <c r="Q232" s="39">
        <v>19.857661743164101</v>
      </c>
      <c r="R232" s="41">
        <f t="shared" si="24"/>
        <v>357635.23852716887</v>
      </c>
      <c r="S232" s="41">
        <f t="shared" si="25"/>
        <v>6858699.417470119</v>
      </c>
      <c r="T232" s="41">
        <f t="shared" si="20"/>
        <v>0.8373397827147997</v>
      </c>
      <c r="U232" s="41">
        <f t="shared" si="21"/>
        <v>-4.4379184034356978E-2</v>
      </c>
      <c r="V232" s="41">
        <f t="shared" si="22"/>
        <v>1</v>
      </c>
      <c r="W232" s="41">
        <f t="shared" si="23"/>
        <v>1</v>
      </c>
      <c r="X232" s="43">
        <f>IF(ISNA(VLOOKUP($A232,Min_pix_val_per_plot!$A$3:$F$241,4,FALSE)),0,IF(OR(VLOOKUP($A232,Min_pix_val_per_plot!$A$3:$F$241,4,FALSE)=0,VLOOKUP($A232,Min_pix_val_per_plot!$A$3:$F$241,5,FALSE)=0,VLOOKUP($A232,Min_pix_val_per_plot!$A$3:$F$241,6,FALSE)=0),0,IF(VLOOKUP($A232,Min_pix_val_per_plot!$A$3:$F$241,2,FALSE)&lt;1200,0,1)))</f>
        <v>0</v>
      </c>
      <c r="Y232" s="43">
        <f>IF(X232=1,($R232-Image_corners!A$3)/Image_corners!A$2,-99)</f>
        <v>-99</v>
      </c>
      <c r="Z232" s="43">
        <f>IF(X232=1,($S232-Image_corners!A$4)/Image_corners!A$2,-99)</f>
        <v>-99</v>
      </c>
      <c r="AA232" s="43">
        <f>IF(ISNA(VLOOKUP($A232,Min_pix_val_per_plot!$H$3:$M$299,4,FALSE)),0,IF(OR(VLOOKUP($A232,Min_pix_val_per_plot!$H$3:$M$299,4,FALSE)=0,VLOOKUP($A232,Min_pix_val_per_plot!$H$3:$M$299,5,FALSE)=0,VLOOKUP($A232,Min_pix_val_per_plot!$H$3:$M$299,6,FALSE)=0),0,IF(VLOOKUP($A232,Min_pix_val_per_plot!$H$3:$M$299,2,FALSE)&lt;1200,0,1)))</f>
        <v>1</v>
      </c>
      <c r="AB232" s="43">
        <f>IF(AA232=1,($R232-Image_corners!D$3)/Image_corners!D$2,-99)</f>
        <v>3260.9770543377381</v>
      </c>
      <c r="AC232" s="43">
        <f>IF(AA232=1,($S232-Image_corners!D$4)/Image_corners!D$2,-99)</f>
        <v>-3325.6650597620755</v>
      </c>
      <c r="AD232" s="43">
        <f>IF(ISNA(VLOOKUP($A232,Min_pix_val_per_plot!$O$3:$T$327,4,FALSE)),0,IF(OR(VLOOKUP($A232,Min_pix_val_per_plot!$O$3:$T$327,4,FALSE)=0,VLOOKUP($A232,Min_pix_val_per_plot!$O$3:$T$327,5,FALSE)=0,VLOOKUP($A232,Min_pix_val_per_plot!$O$3:$T$327,6,FALSE)=0),0,IF(VLOOKUP($A232,Min_pix_val_per_plot!$O$3:$T$327,2,FALSE)&lt;1200,0,1)))</f>
        <v>0</v>
      </c>
      <c r="AE232" s="43">
        <f>IF(AD232=1,($R232-Image_corners!G$3)/Image_corners!G$2,-99)</f>
        <v>-99</v>
      </c>
      <c r="AF232" s="43">
        <f>IF(AD232=1,($S232-Image_corners!G$4)/Image_corners!G$2,-99)</f>
        <v>-99</v>
      </c>
      <c r="AG232" s="43">
        <f>IF(ISNA(VLOOKUP($A232,Min_pix_val_per_plot!$V$3:$AA$335,4,FALSE)),0,IF(OR(VLOOKUP($A232,Min_pix_val_per_plot!$V$3:$AA$335,4,FALSE)=0,VLOOKUP($A232,Min_pix_val_per_plot!$V$3:$AA$335,5,FALSE)=0,VLOOKUP($A232,Min_pix_val_per_plot!$V$3:$AA$335,6,FALSE)=0),0,IF(VLOOKUP($A232,Min_pix_val_per_plot!$V$3:$AA$335,2,FALSE)&lt;1200,0,1)))</f>
        <v>0</v>
      </c>
      <c r="AH232" s="43">
        <f>IF(AG232=1,($R232-Image_corners!J$3)/Image_corners!J$2,-99)</f>
        <v>-99</v>
      </c>
      <c r="AI232" s="43">
        <f>IF(AG232=1,($S232-Image_corners!J$4)/Image_corners!J$2,-99)</f>
        <v>-99</v>
      </c>
      <c r="AJ232" s="43">
        <f>IF(ISNA(VLOOKUP($A232,Min_pix_val_per_plot!$AC$3:$AH$345,4,FALSE)),0,IF(OR(VLOOKUP($A232,Min_pix_val_per_plot!$AC$3:$AH$345,4,FALSE)=0,VLOOKUP($A232,Min_pix_val_per_plot!$AC$3:$AH$345,5,FALSE)=0,VLOOKUP($A232,Min_pix_val_per_plot!$AC$3:$AH$345,6,FALSE)=0),0,IF(VLOOKUP($A232,Min_pix_val_per_plot!$AC$3:$AH$345,2,FALSE)&lt;1200,0,1)))</f>
        <v>0</v>
      </c>
      <c r="AK232" s="43">
        <f>IF(AJ232=1,($R232-Image_corners!M$3)/Image_corners!M$2,-99)</f>
        <v>-99</v>
      </c>
      <c r="AL232" s="43">
        <f>IF(AJ232=1,($S232-Image_corners!M$4)/Image_corners!M$2,-99)</f>
        <v>-99</v>
      </c>
      <c r="AM232" s="43">
        <f>IF(ISNA(VLOOKUP($A232,Min_pix_val_per_plot!$AJ$3:$AO$325,4,FALSE)),0,IF(OR(VLOOKUP($A232,Min_pix_val_per_plot!$AJ$3:$AO$325,4,FALSE)=0,VLOOKUP($A232,Min_pix_val_per_plot!$AJ$3:$AO$325,5,FALSE)=0,VLOOKUP($A232,Min_pix_val_per_plot!$AJ$3:$AO$325,6,FALSE)=0),0,IF(VLOOKUP($A232,Min_pix_val_per_plot!$AJ$3:$AO$325,2,FALSE)&lt;1200,0,1)))</f>
        <v>0</v>
      </c>
      <c r="AN232" s="43">
        <f>IF(AM232=1,($R232-Image_corners!P$3)/Image_corners!P$2,-99)</f>
        <v>-99</v>
      </c>
      <c r="AO232" s="43">
        <f>IF(AM232=1,($S232-Image_corners!P$4)/Image_corners!P$2,-99)</f>
        <v>-99</v>
      </c>
      <c r="AP232" s="43">
        <f>IF(ISNA(VLOOKUP($A232,Min_pix_val_per_plot!$AQ$3:$AV$386,4,FALSE)),0,IF(OR(VLOOKUP($A232,Min_pix_val_per_plot!$AQ$3:$AV$386,4,FALSE)=0,VLOOKUP($A232,Min_pix_val_per_plot!$AQ$3:$AV$386,5,FALSE)=0,VLOOKUP($A232,Min_pix_val_per_plot!$AQ$3:$AV$386,6,FALSE)=0),0,IF(VLOOKUP($A232,Min_pix_val_per_plot!$AQ$3:$AV$386,2,FALSE)&lt;1200,0,1)))</f>
        <v>0</v>
      </c>
      <c r="AQ232" s="43">
        <f>IF(AP232=1,($R232-Image_corners!S$3)/Image_corners!S$2,-99)</f>
        <v>-99</v>
      </c>
      <c r="AR232" s="43">
        <f>IF(AP232=1,($S232-Image_corners!S$4)/Image_corners!S$2,-99)</f>
        <v>-99</v>
      </c>
      <c r="AS232" s="43">
        <f>IF(ISNA(VLOOKUP($A232,Min_pix_val_per_plot!$AX$3:$BC$331,4,FALSE)),0,IF(OR(VLOOKUP($A232,Min_pix_val_per_plot!$AX$3:$BC$331,4,FALSE)=0,VLOOKUP($A232,Min_pix_val_per_plot!$AX$3:$BC$331,5,FALSE)=0,VLOOKUP($A232,Min_pix_val_per_plot!$AX$3:$BC$331,6,FALSE)=0),0,IF(VLOOKUP($A232,Min_pix_val_per_plot!$AX$3:$BC$331,2,FALSE)&lt;1200,0,1)))</f>
        <v>0</v>
      </c>
      <c r="AT232" s="43">
        <f>IF(AS232=1,($R232-Image_corners!V$3)/Image_corners!V$2,-99)</f>
        <v>-99</v>
      </c>
      <c r="AU232" s="43">
        <f>IF(AS232=1,($S232-Image_corners!V$4)/Image_corners!V$2,-99)</f>
        <v>-99</v>
      </c>
      <c r="AV232" s="43">
        <f>IF(ISNA(VLOOKUP($A232,Min_pix_val_per_plot!$BE$3:$BJ$296,4,FALSE)),0,IF(OR(VLOOKUP($A232,Min_pix_val_per_plot!$BE$3:$BJ$296,4,FALSE)=0,VLOOKUP($A232,Min_pix_val_per_plot!$BE$3:$BJ$296,5,FALSE)=0,VLOOKUP($A232,Min_pix_val_per_plot!$BE$3:$BJ$296,6,FALSE)=0),0,IF(VLOOKUP($A232,Min_pix_val_per_plot!$BE$3:$BJ$296,2,FALSE)&lt;1200,0,1)))</f>
        <v>0</v>
      </c>
      <c r="AW232" s="43">
        <f>IF(AV232=1,($R232-Image_corners!Y$3)/Image_corners!Y$2,-99)</f>
        <v>-99</v>
      </c>
      <c r="AX232" s="43">
        <f>IF(AV232=1,($S232-Image_corners!Y$4)/Image_corners!Y$2,-99)</f>
        <v>-99</v>
      </c>
      <c r="AY232" s="43">
        <f>IF(ISNA(VLOOKUP($A232,Min_pix_val_per_plot!$BL$3:$BQ$59,4,FALSE)),0,IF(OR(VLOOKUP($A232,Min_pix_val_per_plot!$BL$3:$BQ$59,4,FALSE)=0,VLOOKUP($A232,Min_pix_val_per_plot!$BL$3:$BQ$59,5,FALSE)=0,VLOOKUP($A232,Min_pix_val_per_plot!$BL$3:$BQ$59,6,FALSE)=0),0,IF(VLOOKUP($A232,Min_pix_val_per_plot!$BL$3:$BQ$59,2,FALSE)&lt;1200,0,1)))</f>
        <v>0</v>
      </c>
      <c r="AZ232" s="43">
        <f>IF(AY232=1,($R232-Image_corners!AB$3)/Image_corners!AB$2,-99)</f>
        <v>-99</v>
      </c>
      <c r="BA232" s="43">
        <f>IF(AY232=1,($S232-Image_corners!AB$4)/Image_corners!AB$2,-99)</f>
        <v>-99</v>
      </c>
      <c r="BB232" s="43">
        <f>IF(ISNA(VLOOKUP($A232,Min_pix_val_per_plot!$BS$3:$BX$82,4,FALSE)),0,IF(OR(VLOOKUP($A232,Min_pix_val_per_plot!$BS$3:$BX$82,4,FALSE)=0,VLOOKUP($A232,Min_pix_val_per_plot!$BS$3:$BX$82,5,FALSE)=0,VLOOKUP($A232,Min_pix_val_per_plot!$BS$3:$BX$82,6,FALSE)=0),0,IF(VLOOKUP($A232,Min_pix_val_per_plot!$BS$3:$BX$82,2,FALSE)&lt;1200,0,1)))</f>
        <v>0</v>
      </c>
      <c r="BC232" s="43">
        <f>IF(BB232=1,($R232-Image_corners!AE$3)/Image_corners!AE$2,-99)</f>
        <v>-99</v>
      </c>
      <c r="BD232" s="43">
        <f>IF(BB232=1,($S232-Image_corners!AE$4)/Image_corners!AE$2,-99)</f>
        <v>-99</v>
      </c>
      <c r="BE232" s="43">
        <f>IF(ISNA(VLOOKUP($A232,Min_pix_val_per_plot!$BZ$3:$CE$66,4,FALSE)),0,IF(OR(VLOOKUP($A232,Min_pix_val_per_plot!$BZ$3:$CE$66,4,FALSE)=0,VLOOKUP($A232,Min_pix_val_per_plot!$BZ$3:$CE$66,5,FALSE)=0,VLOOKUP($A232,Min_pix_val_per_plot!$BZ$3:$CE$66,6,FALSE)=0),0,IF(VLOOKUP($A232,Min_pix_val_per_plot!$BZ$3:$CE$66,2,FALSE)&lt;1200,0,1)))</f>
        <v>0</v>
      </c>
      <c r="BF232" s="43">
        <f>IF(BE232=1,($R232-Image_corners!AH$3)/Image_corners!AH$2,-99)</f>
        <v>-99</v>
      </c>
      <c r="BG232" s="43">
        <f>IF(BE232=1,($S232-Image_corners!AH$4)/Image_corners!AH$2,-99)</f>
        <v>-99</v>
      </c>
    </row>
    <row r="233" spans="1:59">
      <c r="A233" s="36">
        <v>229</v>
      </c>
      <c r="B233" s="36">
        <v>2515753.719</v>
      </c>
      <c r="C233" s="36">
        <v>6858825.5619999999</v>
      </c>
      <c r="D233" s="36">
        <v>161.31645270000001</v>
      </c>
      <c r="E233" s="36">
        <v>1</v>
      </c>
      <c r="F233" s="36">
        <v>0</v>
      </c>
      <c r="G233" s="36">
        <v>1</v>
      </c>
      <c r="H233" s="39">
        <v>435</v>
      </c>
      <c r="I233" s="39">
        <v>0.377011494252874</v>
      </c>
      <c r="J233" s="39">
        <v>23.138002319336</v>
      </c>
      <c r="K233" s="39">
        <v>16.8226380588208</v>
      </c>
      <c r="L233" s="39">
        <v>21.933008117675801</v>
      </c>
      <c r="M233" s="39">
        <v>6270</v>
      </c>
      <c r="N233" s="39">
        <v>0.41547049441786299</v>
      </c>
      <c r="O233" s="39">
        <v>23.5069903564453</v>
      </c>
      <c r="P233" s="39">
        <v>15.885920508411999</v>
      </c>
      <c r="Q233" s="39">
        <v>21.165199584961002</v>
      </c>
      <c r="R233" s="41">
        <f t="shared" si="24"/>
        <v>357621.87147724017</v>
      </c>
      <c r="S233" s="41">
        <f t="shared" si="25"/>
        <v>6858868.8537447322</v>
      </c>
      <c r="T233" s="41">
        <f t="shared" si="20"/>
        <v>0.76780853271479899</v>
      </c>
      <c r="U233" s="41">
        <f t="shared" si="21"/>
        <v>-3.8459000164988988E-2</v>
      </c>
      <c r="V233" s="41">
        <f t="shared" si="22"/>
        <v>1</v>
      </c>
      <c r="W233" s="41">
        <f t="shared" si="23"/>
        <v>1</v>
      </c>
      <c r="X233" s="43">
        <f>IF(ISNA(VLOOKUP($A233,Min_pix_val_per_plot!$A$3:$F$241,4,FALSE)),0,IF(OR(VLOOKUP($A233,Min_pix_val_per_plot!$A$3:$F$241,4,FALSE)=0,VLOOKUP($A233,Min_pix_val_per_plot!$A$3:$F$241,5,FALSE)=0,VLOOKUP($A233,Min_pix_val_per_plot!$A$3:$F$241,6,FALSE)=0),0,IF(VLOOKUP($A233,Min_pix_val_per_plot!$A$3:$F$241,2,FALSE)&lt;1200,0,1)))</f>
        <v>0</v>
      </c>
      <c r="Y233" s="43">
        <f>IF(X233=1,($R233-Image_corners!A$3)/Image_corners!A$2,-99)</f>
        <v>-99</v>
      </c>
      <c r="Z233" s="43">
        <f>IF(X233=1,($S233-Image_corners!A$4)/Image_corners!A$2,-99)</f>
        <v>-99</v>
      </c>
      <c r="AA233" s="43">
        <f>IF(ISNA(VLOOKUP($A233,Min_pix_val_per_plot!$H$3:$M$299,4,FALSE)),0,IF(OR(VLOOKUP($A233,Min_pix_val_per_plot!$H$3:$M$299,4,FALSE)=0,VLOOKUP($A233,Min_pix_val_per_plot!$H$3:$M$299,5,FALSE)=0,VLOOKUP($A233,Min_pix_val_per_plot!$H$3:$M$299,6,FALSE)=0),0,IF(VLOOKUP($A233,Min_pix_val_per_plot!$H$3:$M$299,2,FALSE)&lt;1200,0,1)))</f>
        <v>1</v>
      </c>
      <c r="AB233" s="43">
        <f>IF(AA233=1,($R233-Image_corners!D$3)/Image_corners!D$2,-99)</f>
        <v>3234.2429544803454</v>
      </c>
      <c r="AC233" s="43">
        <f>IF(AA233=1,($S233-Image_corners!D$4)/Image_corners!D$2,-99)</f>
        <v>-2986.792510535568</v>
      </c>
      <c r="AD233" s="43">
        <f>IF(ISNA(VLOOKUP($A233,Min_pix_val_per_plot!$O$3:$T$327,4,FALSE)),0,IF(OR(VLOOKUP($A233,Min_pix_val_per_plot!$O$3:$T$327,4,FALSE)=0,VLOOKUP($A233,Min_pix_val_per_plot!$O$3:$T$327,5,FALSE)=0,VLOOKUP($A233,Min_pix_val_per_plot!$O$3:$T$327,6,FALSE)=0),0,IF(VLOOKUP($A233,Min_pix_val_per_plot!$O$3:$T$327,2,FALSE)&lt;1200,0,1)))</f>
        <v>0</v>
      </c>
      <c r="AE233" s="43">
        <f>IF(AD233=1,($R233-Image_corners!G$3)/Image_corners!G$2,-99)</f>
        <v>-99</v>
      </c>
      <c r="AF233" s="43">
        <f>IF(AD233=1,($S233-Image_corners!G$4)/Image_corners!G$2,-99)</f>
        <v>-99</v>
      </c>
      <c r="AG233" s="43">
        <f>IF(ISNA(VLOOKUP($A233,Min_pix_val_per_plot!$V$3:$AA$335,4,FALSE)),0,IF(OR(VLOOKUP($A233,Min_pix_val_per_plot!$V$3:$AA$335,4,FALSE)=0,VLOOKUP($A233,Min_pix_val_per_plot!$V$3:$AA$335,5,FALSE)=0,VLOOKUP($A233,Min_pix_val_per_plot!$V$3:$AA$335,6,FALSE)=0),0,IF(VLOOKUP($A233,Min_pix_val_per_plot!$V$3:$AA$335,2,FALSE)&lt;1200,0,1)))</f>
        <v>0</v>
      </c>
      <c r="AH233" s="43">
        <f>IF(AG233=1,($R233-Image_corners!J$3)/Image_corners!J$2,-99)</f>
        <v>-99</v>
      </c>
      <c r="AI233" s="43">
        <f>IF(AG233=1,($S233-Image_corners!J$4)/Image_corners!J$2,-99)</f>
        <v>-99</v>
      </c>
      <c r="AJ233" s="43">
        <f>IF(ISNA(VLOOKUP($A233,Min_pix_val_per_plot!$AC$3:$AH$345,4,FALSE)),0,IF(OR(VLOOKUP($A233,Min_pix_val_per_plot!$AC$3:$AH$345,4,FALSE)=0,VLOOKUP($A233,Min_pix_val_per_plot!$AC$3:$AH$345,5,FALSE)=0,VLOOKUP($A233,Min_pix_val_per_plot!$AC$3:$AH$345,6,FALSE)=0),0,IF(VLOOKUP($A233,Min_pix_val_per_plot!$AC$3:$AH$345,2,FALSE)&lt;1200,0,1)))</f>
        <v>0</v>
      </c>
      <c r="AK233" s="43">
        <f>IF(AJ233=1,($R233-Image_corners!M$3)/Image_corners!M$2,-99)</f>
        <v>-99</v>
      </c>
      <c r="AL233" s="43">
        <f>IF(AJ233=1,($S233-Image_corners!M$4)/Image_corners!M$2,-99)</f>
        <v>-99</v>
      </c>
      <c r="AM233" s="43">
        <f>IF(ISNA(VLOOKUP($A233,Min_pix_val_per_plot!$AJ$3:$AO$325,4,FALSE)),0,IF(OR(VLOOKUP($A233,Min_pix_val_per_plot!$AJ$3:$AO$325,4,FALSE)=0,VLOOKUP($A233,Min_pix_val_per_plot!$AJ$3:$AO$325,5,FALSE)=0,VLOOKUP($A233,Min_pix_val_per_plot!$AJ$3:$AO$325,6,FALSE)=0),0,IF(VLOOKUP($A233,Min_pix_val_per_plot!$AJ$3:$AO$325,2,FALSE)&lt;1200,0,1)))</f>
        <v>0</v>
      </c>
      <c r="AN233" s="43">
        <f>IF(AM233=1,($R233-Image_corners!P$3)/Image_corners!P$2,-99)</f>
        <v>-99</v>
      </c>
      <c r="AO233" s="43">
        <f>IF(AM233=1,($S233-Image_corners!P$4)/Image_corners!P$2,-99)</f>
        <v>-99</v>
      </c>
      <c r="AP233" s="43">
        <f>IF(ISNA(VLOOKUP($A233,Min_pix_val_per_plot!$AQ$3:$AV$386,4,FALSE)),0,IF(OR(VLOOKUP($A233,Min_pix_val_per_plot!$AQ$3:$AV$386,4,FALSE)=0,VLOOKUP($A233,Min_pix_val_per_plot!$AQ$3:$AV$386,5,FALSE)=0,VLOOKUP($A233,Min_pix_val_per_plot!$AQ$3:$AV$386,6,FALSE)=0),0,IF(VLOOKUP($A233,Min_pix_val_per_plot!$AQ$3:$AV$386,2,FALSE)&lt;1200,0,1)))</f>
        <v>0</v>
      </c>
      <c r="AQ233" s="43">
        <f>IF(AP233=1,($R233-Image_corners!S$3)/Image_corners!S$2,-99)</f>
        <v>-99</v>
      </c>
      <c r="AR233" s="43">
        <f>IF(AP233=1,($S233-Image_corners!S$4)/Image_corners!S$2,-99)</f>
        <v>-99</v>
      </c>
      <c r="AS233" s="43">
        <f>IF(ISNA(VLOOKUP($A233,Min_pix_val_per_plot!$AX$3:$BC$331,4,FALSE)),0,IF(OR(VLOOKUP($A233,Min_pix_val_per_plot!$AX$3:$BC$331,4,FALSE)=0,VLOOKUP($A233,Min_pix_val_per_plot!$AX$3:$BC$331,5,FALSE)=0,VLOOKUP($A233,Min_pix_val_per_plot!$AX$3:$BC$331,6,FALSE)=0),0,IF(VLOOKUP($A233,Min_pix_val_per_plot!$AX$3:$BC$331,2,FALSE)&lt;1200,0,1)))</f>
        <v>0</v>
      </c>
      <c r="AT233" s="43">
        <f>IF(AS233=1,($R233-Image_corners!V$3)/Image_corners!V$2,-99)</f>
        <v>-99</v>
      </c>
      <c r="AU233" s="43">
        <f>IF(AS233=1,($S233-Image_corners!V$4)/Image_corners!V$2,-99)</f>
        <v>-99</v>
      </c>
      <c r="AV233" s="43">
        <f>IF(ISNA(VLOOKUP($A233,Min_pix_val_per_plot!$BE$3:$BJ$296,4,FALSE)),0,IF(OR(VLOOKUP($A233,Min_pix_val_per_plot!$BE$3:$BJ$296,4,FALSE)=0,VLOOKUP($A233,Min_pix_val_per_plot!$BE$3:$BJ$296,5,FALSE)=0,VLOOKUP($A233,Min_pix_val_per_plot!$BE$3:$BJ$296,6,FALSE)=0),0,IF(VLOOKUP($A233,Min_pix_val_per_plot!$BE$3:$BJ$296,2,FALSE)&lt;1200,0,1)))</f>
        <v>0</v>
      </c>
      <c r="AW233" s="43">
        <f>IF(AV233=1,($R233-Image_corners!Y$3)/Image_corners!Y$2,-99)</f>
        <v>-99</v>
      </c>
      <c r="AX233" s="43">
        <f>IF(AV233=1,($S233-Image_corners!Y$4)/Image_corners!Y$2,-99)</f>
        <v>-99</v>
      </c>
      <c r="AY233" s="43">
        <f>IF(ISNA(VLOOKUP($A233,Min_pix_val_per_plot!$BL$3:$BQ$59,4,FALSE)),0,IF(OR(VLOOKUP($A233,Min_pix_val_per_plot!$BL$3:$BQ$59,4,FALSE)=0,VLOOKUP($A233,Min_pix_val_per_plot!$BL$3:$BQ$59,5,FALSE)=0,VLOOKUP($A233,Min_pix_val_per_plot!$BL$3:$BQ$59,6,FALSE)=0),0,IF(VLOOKUP($A233,Min_pix_val_per_plot!$BL$3:$BQ$59,2,FALSE)&lt;1200,0,1)))</f>
        <v>0</v>
      </c>
      <c r="AZ233" s="43">
        <f>IF(AY233=1,($R233-Image_corners!AB$3)/Image_corners!AB$2,-99)</f>
        <v>-99</v>
      </c>
      <c r="BA233" s="43">
        <f>IF(AY233=1,($S233-Image_corners!AB$4)/Image_corners!AB$2,-99)</f>
        <v>-99</v>
      </c>
      <c r="BB233" s="43">
        <f>IF(ISNA(VLOOKUP($A233,Min_pix_val_per_plot!$BS$3:$BX$82,4,FALSE)),0,IF(OR(VLOOKUP($A233,Min_pix_val_per_plot!$BS$3:$BX$82,4,FALSE)=0,VLOOKUP($A233,Min_pix_val_per_plot!$BS$3:$BX$82,5,FALSE)=0,VLOOKUP($A233,Min_pix_val_per_plot!$BS$3:$BX$82,6,FALSE)=0),0,IF(VLOOKUP($A233,Min_pix_val_per_plot!$BS$3:$BX$82,2,FALSE)&lt;1200,0,1)))</f>
        <v>0</v>
      </c>
      <c r="BC233" s="43">
        <f>IF(BB233=1,($R233-Image_corners!AE$3)/Image_corners!AE$2,-99)</f>
        <v>-99</v>
      </c>
      <c r="BD233" s="43">
        <f>IF(BB233=1,($S233-Image_corners!AE$4)/Image_corners!AE$2,-99)</f>
        <v>-99</v>
      </c>
      <c r="BE233" s="43">
        <f>IF(ISNA(VLOOKUP($A233,Min_pix_val_per_plot!$BZ$3:$CE$66,4,FALSE)),0,IF(OR(VLOOKUP($A233,Min_pix_val_per_plot!$BZ$3:$CE$66,4,FALSE)=0,VLOOKUP($A233,Min_pix_val_per_plot!$BZ$3:$CE$66,5,FALSE)=0,VLOOKUP($A233,Min_pix_val_per_plot!$BZ$3:$CE$66,6,FALSE)=0),0,IF(VLOOKUP($A233,Min_pix_val_per_plot!$BZ$3:$CE$66,2,FALSE)&lt;1200,0,1)))</f>
        <v>0</v>
      </c>
      <c r="BF233" s="43">
        <f>IF(BE233=1,($R233-Image_corners!AH$3)/Image_corners!AH$2,-99)</f>
        <v>-99</v>
      </c>
      <c r="BG233" s="43">
        <f>IF(BE233=1,($S233-Image_corners!AH$4)/Image_corners!AH$2,-99)</f>
        <v>-99</v>
      </c>
    </row>
    <row r="234" spans="1:59">
      <c r="A234" s="36">
        <v>230</v>
      </c>
      <c r="B234" s="36">
        <v>2515793.9670000002</v>
      </c>
      <c r="C234" s="36">
        <v>6859484.7549999999</v>
      </c>
      <c r="D234" s="36">
        <v>166.90047730000001</v>
      </c>
      <c r="E234" s="36">
        <v>2</v>
      </c>
      <c r="F234" s="36">
        <v>1</v>
      </c>
      <c r="G234" s="36">
        <v>2</v>
      </c>
      <c r="H234" s="39">
        <v>1443</v>
      </c>
      <c r="I234" s="39">
        <v>0.225918225918226</v>
      </c>
      <c r="J234" s="39">
        <v>16.486009521484402</v>
      </c>
      <c r="K234" s="39">
        <v>8.9513282337376694</v>
      </c>
      <c r="L234" s="39">
        <v>13.9258044433594</v>
      </c>
      <c r="M234" s="39">
        <v>5978</v>
      </c>
      <c r="N234" s="39">
        <v>0.27183004349280698</v>
      </c>
      <c r="O234" s="39">
        <v>15.9680041503906</v>
      </c>
      <c r="P234" s="39">
        <v>8.1179963572962599</v>
      </c>
      <c r="Q234" s="39">
        <v>13.1380084228516</v>
      </c>
      <c r="R234" s="41">
        <f t="shared" si="24"/>
        <v>357692.47719045571</v>
      </c>
      <c r="S234" s="41">
        <f t="shared" si="25"/>
        <v>6859525.3822556566</v>
      </c>
      <c r="T234" s="41">
        <f t="shared" si="20"/>
        <v>0.78779602050780007</v>
      </c>
      <c r="U234" s="41">
        <f t="shared" si="21"/>
        <v>-4.5911817574580988E-2</v>
      </c>
      <c r="V234" s="41">
        <f t="shared" si="22"/>
        <v>1</v>
      </c>
      <c r="W234" s="41">
        <f t="shared" si="23"/>
        <v>1</v>
      </c>
      <c r="X234" s="43">
        <f>IF(ISNA(VLOOKUP($A234,Min_pix_val_per_plot!$A$3:$F$241,4,FALSE)),0,IF(OR(VLOOKUP($A234,Min_pix_val_per_plot!$A$3:$F$241,4,FALSE)=0,VLOOKUP($A234,Min_pix_val_per_plot!$A$3:$F$241,5,FALSE)=0,VLOOKUP($A234,Min_pix_val_per_plot!$A$3:$F$241,6,FALSE)=0),0,IF(VLOOKUP($A234,Min_pix_val_per_plot!$A$3:$F$241,2,FALSE)&lt;1200,0,1)))</f>
        <v>0</v>
      </c>
      <c r="Y234" s="43">
        <f>IF(X234=1,($R234-Image_corners!A$3)/Image_corners!A$2,-99)</f>
        <v>-99</v>
      </c>
      <c r="Z234" s="43">
        <f>IF(X234=1,($S234-Image_corners!A$4)/Image_corners!A$2,-99)</f>
        <v>-99</v>
      </c>
      <c r="AA234" s="43">
        <f>IF(ISNA(VLOOKUP($A234,Min_pix_val_per_plot!$H$3:$M$299,4,FALSE)),0,IF(OR(VLOOKUP($A234,Min_pix_val_per_plot!$H$3:$M$299,4,FALSE)=0,VLOOKUP($A234,Min_pix_val_per_plot!$H$3:$M$299,5,FALSE)=0,VLOOKUP($A234,Min_pix_val_per_plot!$H$3:$M$299,6,FALSE)=0),0,IF(VLOOKUP($A234,Min_pix_val_per_plot!$H$3:$M$299,2,FALSE)&lt;1200,0,1)))</f>
        <v>0</v>
      </c>
      <c r="AB234" s="43">
        <f>IF(AA234=1,($R234-Image_corners!D$3)/Image_corners!D$2,-99)</f>
        <v>-99</v>
      </c>
      <c r="AC234" s="43">
        <f>IF(AA234=1,($S234-Image_corners!D$4)/Image_corners!D$2,-99)</f>
        <v>-99</v>
      </c>
      <c r="AD234" s="43">
        <f>IF(ISNA(VLOOKUP($A234,Min_pix_val_per_plot!$O$3:$T$327,4,FALSE)),0,IF(OR(VLOOKUP($A234,Min_pix_val_per_plot!$O$3:$T$327,4,FALSE)=0,VLOOKUP($A234,Min_pix_val_per_plot!$O$3:$T$327,5,FALSE)=0,VLOOKUP($A234,Min_pix_val_per_plot!$O$3:$T$327,6,FALSE)=0),0,IF(VLOOKUP($A234,Min_pix_val_per_plot!$O$3:$T$327,2,FALSE)&lt;1200,0,1)))</f>
        <v>0</v>
      </c>
      <c r="AE234" s="43">
        <f>IF(AD234=1,($R234-Image_corners!G$3)/Image_corners!G$2,-99)</f>
        <v>-99</v>
      </c>
      <c r="AF234" s="43">
        <f>IF(AD234=1,($S234-Image_corners!G$4)/Image_corners!G$2,-99)</f>
        <v>-99</v>
      </c>
      <c r="AG234" s="43">
        <f>IF(ISNA(VLOOKUP($A234,Min_pix_val_per_plot!$V$3:$AA$335,4,FALSE)),0,IF(OR(VLOOKUP($A234,Min_pix_val_per_plot!$V$3:$AA$335,4,FALSE)=0,VLOOKUP($A234,Min_pix_val_per_plot!$V$3:$AA$335,5,FALSE)=0,VLOOKUP($A234,Min_pix_val_per_plot!$V$3:$AA$335,6,FALSE)=0),0,IF(VLOOKUP($A234,Min_pix_val_per_plot!$V$3:$AA$335,2,FALSE)&lt;1200,0,1)))</f>
        <v>1</v>
      </c>
      <c r="AH234" s="43">
        <f>IF(AG234=1,($R234-Image_corners!J$3)/Image_corners!J$2,-99)</f>
        <v>3375.4543809114257</v>
      </c>
      <c r="AI234" s="43">
        <f>IF(AG234=1,($S234-Image_corners!J$4)/Image_corners!J$2,-99)</f>
        <v>-2923.7354886867106</v>
      </c>
      <c r="AJ234" s="43">
        <f>IF(ISNA(VLOOKUP($A234,Min_pix_val_per_plot!$AC$3:$AH$345,4,FALSE)),0,IF(OR(VLOOKUP($A234,Min_pix_val_per_plot!$AC$3:$AH$345,4,FALSE)=0,VLOOKUP($A234,Min_pix_val_per_plot!$AC$3:$AH$345,5,FALSE)=0,VLOOKUP($A234,Min_pix_val_per_plot!$AC$3:$AH$345,6,FALSE)=0),0,IF(VLOOKUP($A234,Min_pix_val_per_plot!$AC$3:$AH$345,2,FALSE)&lt;1200,0,1)))</f>
        <v>0</v>
      </c>
      <c r="AK234" s="43">
        <f>IF(AJ234=1,($R234-Image_corners!M$3)/Image_corners!M$2,-99)</f>
        <v>-99</v>
      </c>
      <c r="AL234" s="43">
        <f>IF(AJ234=1,($S234-Image_corners!M$4)/Image_corners!M$2,-99)</f>
        <v>-99</v>
      </c>
      <c r="AM234" s="43">
        <f>IF(ISNA(VLOOKUP($A234,Min_pix_val_per_plot!$AJ$3:$AO$325,4,FALSE)),0,IF(OR(VLOOKUP($A234,Min_pix_val_per_plot!$AJ$3:$AO$325,4,FALSE)=0,VLOOKUP($A234,Min_pix_val_per_plot!$AJ$3:$AO$325,5,FALSE)=0,VLOOKUP($A234,Min_pix_val_per_plot!$AJ$3:$AO$325,6,FALSE)=0),0,IF(VLOOKUP($A234,Min_pix_val_per_plot!$AJ$3:$AO$325,2,FALSE)&lt;1200,0,1)))</f>
        <v>0</v>
      </c>
      <c r="AN234" s="43">
        <f>IF(AM234=1,($R234-Image_corners!P$3)/Image_corners!P$2,-99)</f>
        <v>-99</v>
      </c>
      <c r="AO234" s="43">
        <f>IF(AM234=1,($S234-Image_corners!P$4)/Image_corners!P$2,-99)</f>
        <v>-99</v>
      </c>
      <c r="AP234" s="43">
        <f>IF(ISNA(VLOOKUP($A234,Min_pix_val_per_plot!$AQ$3:$AV$386,4,FALSE)),0,IF(OR(VLOOKUP($A234,Min_pix_val_per_plot!$AQ$3:$AV$386,4,FALSE)=0,VLOOKUP($A234,Min_pix_val_per_plot!$AQ$3:$AV$386,5,FALSE)=0,VLOOKUP($A234,Min_pix_val_per_plot!$AQ$3:$AV$386,6,FALSE)=0),0,IF(VLOOKUP($A234,Min_pix_val_per_plot!$AQ$3:$AV$386,2,FALSE)&lt;1200,0,1)))</f>
        <v>0</v>
      </c>
      <c r="AQ234" s="43">
        <f>IF(AP234=1,($R234-Image_corners!S$3)/Image_corners!S$2,-99)</f>
        <v>-99</v>
      </c>
      <c r="AR234" s="43">
        <f>IF(AP234=1,($S234-Image_corners!S$4)/Image_corners!S$2,-99)</f>
        <v>-99</v>
      </c>
      <c r="AS234" s="43">
        <f>IF(ISNA(VLOOKUP($A234,Min_pix_val_per_plot!$AX$3:$BC$331,4,FALSE)),0,IF(OR(VLOOKUP($A234,Min_pix_val_per_plot!$AX$3:$BC$331,4,FALSE)=0,VLOOKUP($A234,Min_pix_val_per_plot!$AX$3:$BC$331,5,FALSE)=0,VLOOKUP($A234,Min_pix_val_per_plot!$AX$3:$BC$331,6,FALSE)=0),0,IF(VLOOKUP($A234,Min_pix_val_per_plot!$AX$3:$BC$331,2,FALSE)&lt;1200,0,1)))</f>
        <v>0</v>
      </c>
      <c r="AT234" s="43">
        <f>IF(AS234=1,($R234-Image_corners!V$3)/Image_corners!V$2,-99)</f>
        <v>-99</v>
      </c>
      <c r="AU234" s="43">
        <f>IF(AS234=1,($S234-Image_corners!V$4)/Image_corners!V$2,-99)</f>
        <v>-99</v>
      </c>
      <c r="AV234" s="43">
        <f>IF(ISNA(VLOOKUP($A234,Min_pix_val_per_plot!$BE$3:$BJ$296,4,FALSE)),0,IF(OR(VLOOKUP($A234,Min_pix_val_per_plot!$BE$3:$BJ$296,4,FALSE)=0,VLOOKUP($A234,Min_pix_val_per_plot!$BE$3:$BJ$296,5,FALSE)=0,VLOOKUP($A234,Min_pix_val_per_plot!$BE$3:$BJ$296,6,FALSE)=0),0,IF(VLOOKUP($A234,Min_pix_val_per_plot!$BE$3:$BJ$296,2,FALSE)&lt;1200,0,1)))</f>
        <v>0</v>
      </c>
      <c r="AW234" s="43">
        <f>IF(AV234=1,($R234-Image_corners!Y$3)/Image_corners!Y$2,-99)</f>
        <v>-99</v>
      </c>
      <c r="AX234" s="43">
        <f>IF(AV234=1,($S234-Image_corners!Y$4)/Image_corners!Y$2,-99)</f>
        <v>-99</v>
      </c>
      <c r="AY234" s="43">
        <f>IF(ISNA(VLOOKUP($A234,Min_pix_val_per_plot!$BL$3:$BQ$59,4,FALSE)),0,IF(OR(VLOOKUP($A234,Min_pix_val_per_plot!$BL$3:$BQ$59,4,FALSE)=0,VLOOKUP($A234,Min_pix_val_per_plot!$BL$3:$BQ$59,5,FALSE)=0,VLOOKUP($A234,Min_pix_val_per_plot!$BL$3:$BQ$59,6,FALSE)=0),0,IF(VLOOKUP($A234,Min_pix_val_per_plot!$BL$3:$BQ$59,2,FALSE)&lt;1200,0,1)))</f>
        <v>0</v>
      </c>
      <c r="AZ234" s="43">
        <f>IF(AY234=1,($R234-Image_corners!AB$3)/Image_corners!AB$2,-99)</f>
        <v>-99</v>
      </c>
      <c r="BA234" s="43">
        <f>IF(AY234=1,($S234-Image_corners!AB$4)/Image_corners!AB$2,-99)</f>
        <v>-99</v>
      </c>
      <c r="BB234" s="43">
        <f>IF(ISNA(VLOOKUP($A234,Min_pix_val_per_plot!$BS$3:$BX$82,4,FALSE)),0,IF(OR(VLOOKUP($A234,Min_pix_val_per_plot!$BS$3:$BX$82,4,FALSE)=0,VLOOKUP($A234,Min_pix_val_per_plot!$BS$3:$BX$82,5,FALSE)=0,VLOOKUP($A234,Min_pix_val_per_plot!$BS$3:$BX$82,6,FALSE)=0),0,IF(VLOOKUP($A234,Min_pix_val_per_plot!$BS$3:$BX$82,2,FALSE)&lt;1200,0,1)))</f>
        <v>0</v>
      </c>
      <c r="BC234" s="43">
        <f>IF(BB234=1,($R234-Image_corners!AE$3)/Image_corners!AE$2,-99)</f>
        <v>-99</v>
      </c>
      <c r="BD234" s="43">
        <f>IF(BB234=1,($S234-Image_corners!AE$4)/Image_corners!AE$2,-99)</f>
        <v>-99</v>
      </c>
      <c r="BE234" s="43">
        <f>IF(ISNA(VLOOKUP($A234,Min_pix_val_per_plot!$BZ$3:$CE$66,4,FALSE)),0,IF(OR(VLOOKUP($A234,Min_pix_val_per_plot!$BZ$3:$CE$66,4,FALSE)=0,VLOOKUP($A234,Min_pix_val_per_plot!$BZ$3:$CE$66,5,FALSE)=0,VLOOKUP($A234,Min_pix_val_per_plot!$BZ$3:$CE$66,6,FALSE)=0),0,IF(VLOOKUP($A234,Min_pix_val_per_plot!$BZ$3:$CE$66,2,FALSE)&lt;1200,0,1)))</f>
        <v>1</v>
      </c>
      <c r="BF234" s="43">
        <f>IF(BE234=1,($R234-Image_corners!AH$3)/Image_corners!AH$2,-99)</f>
        <v>4585.4239681857871</v>
      </c>
      <c r="BG234" s="43">
        <f>IF(BE234=1,($S234-Image_corners!AH$4)/Image_corners!AH$2,-99)</f>
        <v>-1578.8924811438969</v>
      </c>
    </row>
    <row r="235" spans="1:59">
      <c r="A235" s="36">
        <v>231</v>
      </c>
      <c r="B235" s="36">
        <v>2515749.199</v>
      </c>
      <c r="C235" s="36">
        <v>6859792.7410000004</v>
      </c>
      <c r="D235" s="36">
        <v>177.4906111</v>
      </c>
      <c r="E235" s="36">
        <v>1</v>
      </c>
      <c r="F235" s="36">
        <v>0</v>
      </c>
      <c r="G235" s="36">
        <v>2</v>
      </c>
      <c r="H235" s="39">
        <v>467</v>
      </c>
      <c r="I235" s="39">
        <v>0.39614561027837297</v>
      </c>
      <c r="J235" s="39">
        <v>16.524003906250002</v>
      </c>
      <c r="K235" s="39">
        <v>11.832876264423399</v>
      </c>
      <c r="L235" s="39">
        <v>15.008260650634799</v>
      </c>
      <c r="M235" s="39">
        <v>4740</v>
      </c>
      <c r="N235" s="39">
        <v>0.534810126582278</v>
      </c>
      <c r="O235" s="39">
        <v>16.196000976562502</v>
      </c>
      <c r="P235" s="39">
        <v>10.330237844731</v>
      </c>
      <c r="Q235" s="39">
        <v>14.012614746093799</v>
      </c>
      <c r="R235" s="41">
        <f t="shared" si="24"/>
        <v>357661.97039281158</v>
      </c>
      <c r="S235" s="41">
        <f t="shared" si="25"/>
        <v>6859835.056500949</v>
      </c>
      <c r="T235" s="41">
        <f t="shared" si="20"/>
        <v>0.99564590454099999</v>
      </c>
      <c r="U235" s="41">
        <f t="shared" si="21"/>
        <v>-0.13866451630390503</v>
      </c>
      <c r="V235" s="41">
        <f t="shared" si="22"/>
        <v>1</v>
      </c>
      <c r="W235" s="41">
        <f t="shared" si="23"/>
        <v>1</v>
      </c>
      <c r="X235" s="43">
        <f>IF(ISNA(VLOOKUP($A235,Min_pix_val_per_plot!$A$3:$F$241,4,FALSE)),0,IF(OR(VLOOKUP($A235,Min_pix_val_per_plot!$A$3:$F$241,4,FALSE)=0,VLOOKUP($A235,Min_pix_val_per_plot!$A$3:$F$241,5,FALSE)=0,VLOOKUP($A235,Min_pix_val_per_plot!$A$3:$F$241,6,FALSE)=0),0,IF(VLOOKUP($A235,Min_pix_val_per_plot!$A$3:$F$241,2,FALSE)&lt;1200,0,1)))</f>
        <v>0</v>
      </c>
      <c r="Y235" s="43">
        <f>IF(X235=1,($R235-Image_corners!A$3)/Image_corners!A$2,-99)</f>
        <v>-99</v>
      </c>
      <c r="Z235" s="43">
        <f>IF(X235=1,($S235-Image_corners!A$4)/Image_corners!A$2,-99)</f>
        <v>-99</v>
      </c>
      <c r="AA235" s="43">
        <f>IF(ISNA(VLOOKUP($A235,Min_pix_val_per_plot!$H$3:$M$299,4,FALSE)),0,IF(OR(VLOOKUP($A235,Min_pix_val_per_plot!$H$3:$M$299,4,FALSE)=0,VLOOKUP($A235,Min_pix_val_per_plot!$H$3:$M$299,5,FALSE)=0,VLOOKUP($A235,Min_pix_val_per_plot!$H$3:$M$299,6,FALSE)=0),0,IF(VLOOKUP($A235,Min_pix_val_per_plot!$H$3:$M$299,2,FALSE)&lt;1200,0,1)))</f>
        <v>0</v>
      </c>
      <c r="AB235" s="43">
        <f>IF(AA235=1,($R235-Image_corners!D$3)/Image_corners!D$2,-99)</f>
        <v>-99</v>
      </c>
      <c r="AC235" s="43">
        <f>IF(AA235=1,($S235-Image_corners!D$4)/Image_corners!D$2,-99)</f>
        <v>-99</v>
      </c>
      <c r="AD235" s="43">
        <f>IF(ISNA(VLOOKUP($A235,Min_pix_val_per_plot!$O$3:$T$327,4,FALSE)),0,IF(OR(VLOOKUP($A235,Min_pix_val_per_plot!$O$3:$T$327,4,FALSE)=0,VLOOKUP($A235,Min_pix_val_per_plot!$O$3:$T$327,5,FALSE)=0,VLOOKUP($A235,Min_pix_val_per_plot!$O$3:$T$327,6,FALSE)=0),0,IF(VLOOKUP($A235,Min_pix_val_per_plot!$O$3:$T$327,2,FALSE)&lt;1200,0,1)))</f>
        <v>0</v>
      </c>
      <c r="AE235" s="43">
        <f>IF(AD235=1,($R235-Image_corners!G$3)/Image_corners!G$2,-99)</f>
        <v>-99</v>
      </c>
      <c r="AF235" s="43">
        <f>IF(AD235=1,($S235-Image_corners!G$4)/Image_corners!G$2,-99)</f>
        <v>-99</v>
      </c>
      <c r="AG235" s="43">
        <f>IF(ISNA(VLOOKUP($A235,Min_pix_val_per_plot!$V$3:$AA$335,4,FALSE)),0,IF(OR(VLOOKUP($A235,Min_pix_val_per_plot!$V$3:$AA$335,4,FALSE)=0,VLOOKUP($A235,Min_pix_val_per_plot!$V$3:$AA$335,5,FALSE)=0,VLOOKUP($A235,Min_pix_val_per_plot!$V$3:$AA$335,6,FALSE)=0),0,IF(VLOOKUP($A235,Min_pix_val_per_plot!$V$3:$AA$335,2,FALSE)&lt;1200,0,1)))</f>
        <v>1</v>
      </c>
      <c r="AH235" s="43">
        <f>IF(AG235=1,($R235-Image_corners!J$3)/Image_corners!J$2,-99)</f>
        <v>3314.4407856231555</v>
      </c>
      <c r="AI235" s="43">
        <f>IF(AG235=1,($S235-Image_corners!J$4)/Image_corners!J$2,-99)</f>
        <v>-2304.3869981020689</v>
      </c>
      <c r="AJ235" s="43">
        <f>IF(ISNA(VLOOKUP($A235,Min_pix_val_per_plot!$AC$3:$AH$345,4,FALSE)),0,IF(OR(VLOOKUP($A235,Min_pix_val_per_plot!$AC$3:$AH$345,4,FALSE)=0,VLOOKUP($A235,Min_pix_val_per_plot!$AC$3:$AH$345,5,FALSE)=0,VLOOKUP($A235,Min_pix_val_per_plot!$AC$3:$AH$345,6,FALSE)=0),0,IF(VLOOKUP($A235,Min_pix_val_per_plot!$AC$3:$AH$345,2,FALSE)&lt;1200,0,1)))</f>
        <v>1</v>
      </c>
      <c r="AK235" s="43">
        <f>IF(AJ235=1,($R235-Image_corners!M$3)/Image_corners!M$2,-99)</f>
        <v>3314.4407856231555</v>
      </c>
      <c r="AL235" s="43">
        <f>IF(AJ235=1,($S235-Image_corners!M$4)/Image_corners!M$2,-99)</f>
        <v>-2860.3869981020689</v>
      </c>
      <c r="AM235" s="43">
        <f>IF(ISNA(VLOOKUP($A235,Min_pix_val_per_plot!$AJ$3:$AO$325,4,FALSE)),0,IF(OR(VLOOKUP($A235,Min_pix_val_per_plot!$AJ$3:$AO$325,4,FALSE)=0,VLOOKUP($A235,Min_pix_val_per_plot!$AJ$3:$AO$325,5,FALSE)=0,VLOOKUP($A235,Min_pix_val_per_plot!$AJ$3:$AO$325,6,FALSE)=0),0,IF(VLOOKUP($A235,Min_pix_val_per_plot!$AJ$3:$AO$325,2,FALSE)&lt;1200,0,1)))</f>
        <v>0</v>
      </c>
      <c r="AN235" s="43">
        <f>IF(AM235=1,($R235-Image_corners!P$3)/Image_corners!P$2,-99)</f>
        <v>-99</v>
      </c>
      <c r="AO235" s="43">
        <f>IF(AM235=1,($S235-Image_corners!P$4)/Image_corners!P$2,-99)</f>
        <v>-99</v>
      </c>
      <c r="AP235" s="43">
        <f>IF(ISNA(VLOOKUP($A235,Min_pix_val_per_plot!$AQ$3:$AV$386,4,FALSE)),0,IF(OR(VLOOKUP($A235,Min_pix_val_per_plot!$AQ$3:$AV$386,4,FALSE)=0,VLOOKUP($A235,Min_pix_val_per_plot!$AQ$3:$AV$386,5,FALSE)=0,VLOOKUP($A235,Min_pix_val_per_plot!$AQ$3:$AV$386,6,FALSE)=0),0,IF(VLOOKUP($A235,Min_pix_val_per_plot!$AQ$3:$AV$386,2,FALSE)&lt;1200,0,1)))</f>
        <v>0</v>
      </c>
      <c r="AQ235" s="43">
        <f>IF(AP235=1,($R235-Image_corners!S$3)/Image_corners!S$2,-99)</f>
        <v>-99</v>
      </c>
      <c r="AR235" s="43">
        <f>IF(AP235=1,($S235-Image_corners!S$4)/Image_corners!S$2,-99)</f>
        <v>-99</v>
      </c>
      <c r="AS235" s="43">
        <f>IF(ISNA(VLOOKUP($A235,Min_pix_val_per_plot!$AX$3:$BC$331,4,FALSE)),0,IF(OR(VLOOKUP($A235,Min_pix_val_per_plot!$AX$3:$BC$331,4,FALSE)=0,VLOOKUP($A235,Min_pix_val_per_plot!$AX$3:$BC$331,5,FALSE)=0,VLOOKUP($A235,Min_pix_val_per_plot!$AX$3:$BC$331,6,FALSE)=0),0,IF(VLOOKUP($A235,Min_pix_val_per_plot!$AX$3:$BC$331,2,FALSE)&lt;1200,0,1)))</f>
        <v>0</v>
      </c>
      <c r="AT235" s="43">
        <f>IF(AS235=1,($R235-Image_corners!V$3)/Image_corners!V$2,-99)</f>
        <v>-99</v>
      </c>
      <c r="AU235" s="43">
        <f>IF(AS235=1,($S235-Image_corners!V$4)/Image_corners!V$2,-99)</f>
        <v>-99</v>
      </c>
      <c r="AV235" s="43">
        <f>IF(ISNA(VLOOKUP($A235,Min_pix_val_per_plot!$BE$3:$BJ$296,4,FALSE)),0,IF(OR(VLOOKUP($A235,Min_pix_val_per_plot!$BE$3:$BJ$296,4,FALSE)=0,VLOOKUP($A235,Min_pix_val_per_plot!$BE$3:$BJ$296,5,FALSE)=0,VLOOKUP($A235,Min_pix_val_per_plot!$BE$3:$BJ$296,6,FALSE)=0),0,IF(VLOOKUP($A235,Min_pix_val_per_plot!$BE$3:$BJ$296,2,FALSE)&lt;1200,0,1)))</f>
        <v>0</v>
      </c>
      <c r="AW235" s="43">
        <f>IF(AV235=1,($R235-Image_corners!Y$3)/Image_corners!Y$2,-99)</f>
        <v>-99</v>
      </c>
      <c r="AX235" s="43">
        <f>IF(AV235=1,($S235-Image_corners!Y$4)/Image_corners!Y$2,-99)</f>
        <v>-99</v>
      </c>
      <c r="AY235" s="43">
        <f>IF(ISNA(VLOOKUP($A235,Min_pix_val_per_plot!$BL$3:$BQ$59,4,FALSE)),0,IF(OR(VLOOKUP($A235,Min_pix_val_per_plot!$BL$3:$BQ$59,4,FALSE)=0,VLOOKUP($A235,Min_pix_val_per_plot!$BL$3:$BQ$59,5,FALSE)=0,VLOOKUP($A235,Min_pix_val_per_plot!$BL$3:$BQ$59,6,FALSE)=0),0,IF(VLOOKUP($A235,Min_pix_val_per_plot!$BL$3:$BQ$59,2,FALSE)&lt;1200,0,1)))</f>
        <v>0</v>
      </c>
      <c r="AZ235" s="43">
        <f>IF(AY235=1,($R235-Image_corners!AB$3)/Image_corners!AB$2,-99)</f>
        <v>-99</v>
      </c>
      <c r="BA235" s="43">
        <f>IF(AY235=1,($S235-Image_corners!AB$4)/Image_corners!AB$2,-99)</f>
        <v>-99</v>
      </c>
      <c r="BB235" s="43">
        <f>IF(ISNA(VLOOKUP($A235,Min_pix_val_per_plot!$BS$3:$BX$82,4,FALSE)),0,IF(OR(VLOOKUP($A235,Min_pix_val_per_plot!$BS$3:$BX$82,4,FALSE)=0,VLOOKUP($A235,Min_pix_val_per_plot!$BS$3:$BX$82,5,FALSE)=0,VLOOKUP($A235,Min_pix_val_per_plot!$BS$3:$BX$82,6,FALSE)=0),0,IF(VLOOKUP($A235,Min_pix_val_per_plot!$BS$3:$BX$82,2,FALSE)&lt;1200,0,1)))</f>
        <v>0</v>
      </c>
      <c r="BC235" s="43">
        <f>IF(BB235=1,($R235-Image_corners!AE$3)/Image_corners!AE$2,-99)</f>
        <v>-99</v>
      </c>
      <c r="BD235" s="43">
        <f>IF(BB235=1,($S235-Image_corners!AE$4)/Image_corners!AE$2,-99)</f>
        <v>-99</v>
      </c>
      <c r="BE235" s="43">
        <f>IF(ISNA(VLOOKUP($A235,Min_pix_val_per_plot!$BZ$3:$CE$66,4,FALSE)),0,IF(OR(VLOOKUP($A235,Min_pix_val_per_plot!$BZ$3:$CE$66,4,FALSE)=0,VLOOKUP($A235,Min_pix_val_per_plot!$BZ$3:$CE$66,5,FALSE)=0,VLOOKUP($A235,Min_pix_val_per_plot!$BZ$3:$CE$66,6,FALSE)=0),0,IF(VLOOKUP($A235,Min_pix_val_per_plot!$BZ$3:$CE$66,2,FALSE)&lt;1200,0,1)))</f>
        <v>0</v>
      </c>
      <c r="BF235" s="43">
        <f>IF(BE235=1,($R235-Image_corners!AH$3)/Image_corners!AH$2,-99)</f>
        <v>-99</v>
      </c>
      <c r="BG235" s="43">
        <f>IF(BE235=1,($S235-Image_corners!AH$4)/Image_corners!AH$2,-99)</f>
        <v>-99</v>
      </c>
    </row>
    <row r="236" spans="1:59">
      <c r="A236" s="36">
        <v>232</v>
      </c>
      <c r="B236" s="36">
        <v>2515754.9410000001</v>
      </c>
      <c r="C236" s="36">
        <v>6859879.0609999998</v>
      </c>
      <c r="D236" s="36">
        <v>189.0131763</v>
      </c>
      <c r="E236" s="36">
        <v>2</v>
      </c>
      <c r="F236" s="36">
        <v>1</v>
      </c>
      <c r="G236" s="36">
        <v>2</v>
      </c>
      <c r="H236" s="39">
        <v>479</v>
      </c>
      <c r="I236" s="39">
        <v>0.23590814196242199</v>
      </c>
      <c r="J236" s="39">
        <v>27.950014038086</v>
      </c>
      <c r="K236" s="39">
        <v>16.734416812417301</v>
      </c>
      <c r="L236" s="39">
        <v>23.753759307861301</v>
      </c>
      <c r="M236" s="39">
        <v>1045</v>
      </c>
      <c r="N236" s="39">
        <v>0.296650717703349</v>
      </c>
      <c r="O236" s="39">
        <v>27.5610064697266</v>
      </c>
      <c r="P236" s="39">
        <v>16.113504011712099</v>
      </c>
      <c r="Q236" s="39">
        <v>22.8692050170899</v>
      </c>
      <c r="R236" s="41">
        <f t="shared" si="24"/>
        <v>357671.68709896377</v>
      </c>
      <c r="S236" s="41">
        <f t="shared" si="25"/>
        <v>6859921.0058323136</v>
      </c>
      <c r="T236" s="41">
        <f t="shared" si="20"/>
        <v>0.88455429077140124</v>
      </c>
      <c r="U236" s="41">
        <f t="shared" si="21"/>
        <v>-6.0742575740927007E-2</v>
      </c>
      <c r="V236" s="41">
        <f t="shared" si="22"/>
        <v>1</v>
      </c>
      <c r="W236" s="41">
        <f t="shared" si="23"/>
        <v>1</v>
      </c>
      <c r="X236" s="43">
        <f>IF(ISNA(VLOOKUP($A236,Min_pix_val_per_plot!$A$3:$F$241,4,FALSE)),0,IF(OR(VLOOKUP($A236,Min_pix_val_per_plot!$A$3:$F$241,4,FALSE)=0,VLOOKUP($A236,Min_pix_val_per_plot!$A$3:$F$241,5,FALSE)=0,VLOOKUP($A236,Min_pix_val_per_plot!$A$3:$F$241,6,FALSE)=0),0,IF(VLOOKUP($A236,Min_pix_val_per_plot!$A$3:$F$241,2,FALSE)&lt;1200,0,1)))</f>
        <v>0</v>
      </c>
      <c r="Y236" s="43">
        <f>IF(X236=1,($R236-Image_corners!A$3)/Image_corners!A$2,-99)</f>
        <v>-99</v>
      </c>
      <c r="Z236" s="43">
        <f>IF(X236=1,($S236-Image_corners!A$4)/Image_corners!A$2,-99)</f>
        <v>-99</v>
      </c>
      <c r="AA236" s="43">
        <f>IF(ISNA(VLOOKUP($A236,Min_pix_val_per_plot!$H$3:$M$299,4,FALSE)),0,IF(OR(VLOOKUP($A236,Min_pix_val_per_plot!$H$3:$M$299,4,FALSE)=0,VLOOKUP($A236,Min_pix_val_per_plot!$H$3:$M$299,5,FALSE)=0,VLOOKUP($A236,Min_pix_val_per_plot!$H$3:$M$299,6,FALSE)=0),0,IF(VLOOKUP($A236,Min_pix_val_per_plot!$H$3:$M$299,2,FALSE)&lt;1200,0,1)))</f>
        <v>0</v>
      </c>
      <c r="AB236" s="43">
        <f>IF(AA236=1,($R236-Image_corners!D$3)/Image_corners!D$2,-99)</f>
        <v>-99</v>
      </c>
      <c r="AC236" s="43">
        <f>IF(AA236=1,($S236-Image_corners!D$4)/Image_corners!D$2,-99)</f>
        <v>-99</v>
      </c>
      <c r="AD236" s="43">
        <f>IF(ISNA(VLOOKUP($A236,Min_pix_val_per_plot!$O$3:$T$327,4,FALSE)),0,IF(OR(VLOOKUP($A236,Min_pix_val_per_plot!$O$3:$T$327,4,FALSE)=0,VLOOKUP($A236,Min_pix_val_per_plot!$O$3:$T$327,5,FALSE)=0,VLOOKUP($A236,Min_pix_val_per_plot!$O$3:$T$327,6,FALSE)=0),0,IF(VLOOKUP($A236,Min_pix_val_per_plot!$O$3:$T$327,2,FALSE)&lt;1200,0,1)))</f>
        <v>0</v>
      </c>
      <c r="AE236" s="43">
        <f>IF(AD236=1,($R236-Image_corners!G$3)/Image_corners!G$2,-99)</f>
        <v>-99</v>
      </c>
      <c r="AF236" s="43">
        <f>IF(AD236=1,($S236-Image_corners!G$4)/Image_corners!G$2,-99)</f>
        <v>-99</v>
      </c>
      <c r="AG236" s="43">
        <f>IF(ISNA(VLOOKUP($A236,Min_pix_val_per_plot!$V$3:$AA$335,4,FALSE)),0,IF(OR(VLOOKUP($A236,Min_pix_val_per_plot!$V$3:$AA$335,4,FALSE)=0,VLOOKUP($A236,Min_pix_val_per_plot!$V$3:$AA$335,5,FALSE)=0,VLOOKUP($A236,Min_pix_val_per_plot!$V$3:$AA$335,6,FALSE)=0),0,IF(VLOOKUP($A236,Min_pix_val_per_plot!$V$3:$AA$335,2,FALSE)&lt;1200,0,1)))</f>
        <v>1</v>
      </c>
      <c r="AH236" s="43">
        <f>IF(AG236=1,($R236-Image_corners!J$3)/Image_corners!J$2,-99)</f>
        <v>3333.8741979275364</v>
      </c>
      <c r="AI236" s="43">
        <f>IF(AG236=1,($S236-Image_corners!J$4)/Image_corners!J$2,-99)</f>
        <v>-2132.4883353728801</v>
      </c>
      <c r="AJ236" s="43">
        <f>IF(ISNA(VLOOKUP($A236,Min_pix_val_per_plot!$AC$3:$AH$345,4,FALSE)),0,IF(OR(VLOOKUP($A236,Min_pix_val_per_plot!$AC$3:$AH$345,4,FALSE)=0,VLOOKUP($A236,Min_pix_val_per_plot!$AC$3:$AH$345,5,FALSE)=0,VLOOKUP($A236,Min_pix_val_per_plot!$AC$3:$AH$345,6,FALSE)=0),0,IF(VLOOKUP($A236,Min_pix_val_per_plot!$AC$3:$AH$345,2,FALSE)&lt;1200,0,1)))</f>
        <v>1</v>
      </c>
      <c r="AK236" s="43">
        <f>IF(AJ236=1,($R236-Image_corners!M$3)/Image_corners!M$2,-99)</f>
        <v>3333.8741979275364</v>
      </c>
      <c r="AL236" s="43">
        <f>IF(AJ236=1,($S236-Image_corners!M$4)/Image_corners!M$2,-99)</f>
        <v>-2688.4883353728801</v>
      </c>
      <c r="AM236" s="43">
        <f>IF(ISNA(VLOOKUP($A236,Min_pix_val_per_plot!$AJ$3:$AO$325,4,FALSE)),0,IF(OR(VLOOKUP($A236,Min_pix_val_per_plot!$AJ$3:$AO$325,4,FALSE)=0,VLOOKUP($A236,Min_pix_val_per_plot!$AJ$3:$AO$325,5,FALSE)=0,VLOOKUP($A236,Min_pix_val_per_plot!$AJ$3:$AO$325,6,FALSE)=0),0,IF(VLOOKUP($A236,Min_pix_val_per_plot!$AJ$3:$AO$325,2,FALSE)&lt;1200,0,1)))</f>
        <v>0</v>
      </c>
      <c r="AN236" s="43">
        <f>IF(AM236=1,($R236-Image_corners!P$3)/Image_corners!P$2,-99)</f>
        <v>-99</v>
      </c>
      <c r="AO236" s="43">
        <f>IF(AM236=1,($S236-Image_corners!P$4)/Image_corners!P$2,-99)</f>
        <v>-99</v>
      </c>
      <c r="AP236" s="43">
        <f>IF(ISNA(VLOOKUP($A236,Min_pix_val_per_plot!$AQ$3:$AV$386,4,FALSE)),0,IF(OR(VLOOKUP($A236,Min_pix_val_per_plot!$AQ$3:$AV$386,4,FALSE)=0,VLOOKUP($A236,Min_pix_val_per_plot!$AQ$3:$AV$386,5,FALSE)=0,VLOOKUP($A236,Min_pix_val_per_plot!$AQ$3:$AV$386,6,FALSE)=0),0,IF(VLOOKUP($A236,Min_pix_val_per_plot!$AQ$3:$AV$386,2,FALSE)&lt;1200,0,1)))</f>
        <v>0</v>
      </c>
      <c r="AQ236" s="43">
        <f>IF(AP236=1,($R236-Image_corners!S$3)/Image_corners!S$2,-99)</f>
        <v>-99</v>
      </c>
      <c r="AR236" s="43">
        <f>IF(AP236=1,($S236-Image_corners!S$4)/Image_corners!S$2,-99)</f>
        <v>-99</v>
      </c>
      <c r="AS236" s="43">
        <f>IF(ISNA(VLOOKUP($A236,Min_pix_val_per_plot!$AX$3:$BC$331,4,FALSE)),0,IF(OR(VLOOKUP($A236,Min_pix_val_per_plot!$AX$3:$BC$331,4,FALSE)=0,VLOOKUP($A236,Min_pix_val_per_plot!$AX$3:$BC$331,5,FALSE)=0,VLOOKUP($A236,Min_pix_val_per_plot!$AX$3:$BC$331,6,FALSE)=0),0,IF(VLOOKUP($A236,Min_pix_val_per_plot!$AX$3:$BC$331,2,FALSE)&lt;1200,0,1)))</f>
        <v>0</v>
      </c>
      <c r="AT236" s="43">
        <f>IF(AS236=1,($R236-Image_corners!V$3)/Image_corners!V$2,-99)</f>
        <v>-99</v>
      </c>
      <c r="AU236" s="43">
        <f>IF(AS236=1,($S236-Image_corners!V$4)/Image_corners!V$2,-99)</f>
        <v>-99</v>
      </c>
      <c r="AV236" s="43">
        <f>IF(ISNA(VLOOKUP($A236,Min_pix_val_per_plot!$BE$3:$BJ$296,4,FALSE)),0,IF(OR(VLOOKUP($A236,Min_pix_val_per_plot!$BE$3:$BJ$296,4,FALSE)=0,VLOOKUP($A236,Min_pix_val_per_plot!$BE$3:$BJ$296,5,FALSE)=0,VLOOKUP($A236,Min_pix_val_per_plot!$BE$3:$BJ$296,6,FALSE)=0),0,IF(VLOOKUP($A236,Min_pix_val_per_plot!$BE$3:$BJ$296,2,FALSE)&lt;1200,0,1)))</f>
        <v>0</v>
      </c>
      <c r="AW236" s="43">
        <f>IF(AV236=1,($R236-Image_corners!Y$3)/Image_corners!Y$2,-99)</f>
        <v>-99</v>
      </c>
      <c r="AX236" s="43">
        <f>IF(AV236=1,($S236-Image_corners!Y$4)/Image_corners!Y$2,-99)</f>
        <v>-99</v>
      </c>
      <c r="AY236" s="43">
        <f>IF(ISNA(VLOOKUP($A236,Min_pix_val_per_plot!$BL$3:$BQ$59,4,FALSE)),0,IF(OR(VLOOKUP($A236,Min_pix_val_per_plot!$BL$3:$BQ$59,4,FALSE)=0,VLOOKUP($A236,Min_pix_val_per_plot!$BL$3:$BQ$59,5,FALSE)=0,VLOOKUP($A236,Min_pix_val_per_plot!$BL$3:$BQ$59,6,FALSE)=0),0,IF(VLOOKUP($A236,Min_pix_val_per_plot!$BL$3:$BQ$59,2,FALSE)&lt;1200,0,1)))</f>
        <v>0</v>
      </c>
      <c r="AZ236" s="43">
        <f>IF(AY236=1,($R236-Image_corners!AB$3)/Image_corners!AB$2,-99)</f>
        <v>-99</v>
      </c>
      <c r="BA236" s="43">
        <f>IF(AY236=1,($S236-Image_corners!AB$4)/Image_corners!AB$2,-99)</f>
        <v>-99</v>
      </c>
      <c r="BB236" s="43">
        <f>IF(ISNA(VLOOKUP($A236,Min_pix_val_per_plot!$BS$3:$BX$82,4,FALSE)),0,IF(OR(VLOOKUP($A236,Min_pix_val_per_plot!$BS$3:$BX$82,4,FALSE)=0,VLOOKUP($A236,Min_pix_val_per_plot!$BS$3:$BX$82,5,FALSE)=0,VLOOKUP($A236,Min_pix_val_per_plot!$BS$3:$BX$82,6,FALSE)=0),0,IF(VLOOKUP($A236,Min_pix_val_per_plot!$BS$3:$BX$82,2,FALSE)&lt;1200,0,1)))</f>
        <v>0</v>
      </c>
      <c r="BC236" s="43">
        <f>IF(BB236=1,($R236-Image_corners!AE$3)/Image_corners!AE$2,-99)</f>
        <v>-99</v>
      </c>
      <c r="BD236" s="43">
        <f>IF(BB236=1,($S236-Image_corners!AE$4)/Image_corners!AE$2,-99)</f>
        <v>-99</v>
      </c>
      <c r="BE236" s="43">
        <f>IF(ISNA(VLOOKUP($A236,Min_pix_val_per_plot!$BZ$3:$CE$66,4,FALSE)),0,IF(OR(VLOOKUP($A236,Min_pix_val_per_plot!$BZ$3:$CE$66,4,FALSE)=0,VLOOKUP($A236,Min_pix_val_per_plot!$BZ$3:$CE$66,5,FALSE)=0,VLOOKUP($A236,Min_pix_val_per_plot!$BZ$3:$CE$66,6,FALSE)=0),0,IF(VLOOKUP($A236,Min_pix_val_per_plot!$BZ$3:$CE$66,2,FALSE)&lt;1200,0,1)))</f>
        <v>0</v>
      </c>
      <c r="BF236" s="43">
        <f>IF(BE236=1,($R236-Image_corners!AH$3)/Image_corners!AH$2,-99)</f>
        <v>-99</v>
      </c>
      <c r="BG236" s="43">
        <f>IF(BE236=1,($S236-Image_corners!AH$4)/Image_corners!AH$2,-99)</f>
        <v>-99</v>
      </c>
    </row>
    <row r="237" spans="1:59">
      <c r="A237" s="36">
        <v>233</v>
      </c>
      <c r="B237" s="36">
        <v>2515724.3879999998</v>
      </c>
      <c r="C237" s="36">
        <v>6860080.8640000001</v>
      </c>
      <c r="D237" s="36">
        <v>195.3854705</v>
      </c>
      <c r="E237" s="36">
        <v>1</v>
      </c>
      <c r="F237" s="36">
        <v>1</v>
      </c>
      <c r="G237" s="36">
        <v>2</v>
      </c>
      <c r="H237" s="39">
        <v>471</v>
      </c>
      <c r="I237" s="39">
        <v>0.41613588110403399</v>
      </c>
      <c r="J237" s="39">
        <v>17.7820147705078</v>
      </c>
      <c r="K237" s="39">
        <v>13.427539617365101</v>
      </c>
      <c r="L237" s="39">
        <v>16.528798217773499</v>
      </c>
      <c r="M237" s="39">
        <v>1007</v>
      </c>
      <c r="N237" s="39">
        <v>0.504468718967229</v>
      </c>
      <c r="O237" s="39">
        <v>17.313005371093801</v>
      </c>
      <c r="P237" s="39">
        <v>12.863180886920301</v>
      </c>
      <c r="Q237" s="39">
        <v>16.1166003417969</v>
      </c>
      <c r="R237" s="41">
        <f t="shared" si="24"/>
        <v>357650.48001630616</v>
      </c>
      <c r="S237" s="41">
        <f t="shared" si="25"/>
        <v>6860123.9712930359</v>
      </c>
      <c r="T237" s="41">
        <f t="shared" si="20"/>
        <v>0.41219787597659874</v>
      </c>
      <c r="U237" s="41">
        <f t="shared" si="21"/>
        <v>-8.8332837863195013E-2</v>
      </c>
      <c r="V237" s="41">
        <f t="shared" si="22"/>
        <v>1</v>
      </c>
      <c r="W237" s="41">
        <f t="shared" si="23"/>
        <v>1</v>
      </c>
      <c r="X237" s="43">
        <f>IF(ISNA(VLOOKUP($A237,Min_pix_val_per_plot!$A$3:$F$241,4,FALSE)),0,IF(OR(VLOOKUP($A237,Min_pix_val_per_plot!$A$3:$F$241,4,FALSE)=0,VLOOKUP($A237,Min_pix_val_per_plot!$A$3:$F$241,5,FALSE)=0,VLOOKUP($A237,Min_pix_val_per_plot!$A$3:$F$241,6,FALSE)=0),0,IF(VLOOKUP($A237,Min_pix_val_per_plot!$A$3:$F$241,2,FALSE)&lt;1200,0,1)))</f>
        <v>0</v>
      </c>
      <c r="Y237" s="43">
        <f>IF(X237=1,($R237-Image_corners!A$3)/Image_corners!A$2,-99)</f>
        <v>-99</v>
      </c>
      <c r="Z237" s="43">
        <f>IF(X237=1,($S237-Image_corners!A$4)/Image_corners!A$2,-99)</f>
        <v>-99</v>
      </c>
      <c r="AA237" s="43">
        <f>IF(ISNA(VLOOKUP($A237,Min_pix_val_per_plot!$H$3:$M$299,4,FALSE)),0,IF(OR(VLOOKUP($A237,Min_pix_val_per_plot!$H$3:$M$299,4,FALSE)=0,VLOOKUP($A237,Min_pix_val_per_plot!$H$3:$M$299,5,FALSE)=0,VLOOKUP($A237,Min_pix_val_per_plot!$H$3:$M$299,6,FALSE)=0),0,IF(VLOOKUP($A237,Min_pix_val_per_plot!$H$3:$M$299,2,FALSE)&lt;1200,0,1)))</f>
        <v>0</v>
      </c>
      <c r="AB237" s="43">
        <f>IF(AA237=1,($R237-Image_corners!D$3)/Image_corners!D$2,-99)</f>
        <v>-99</v>
      </c>
      <c r="AC237" s="43">
        <f>IF(AA237=1,($S237-Image_corners!D$4)/Image_corners!D$2,-99)</f>
        <v>-99</v>
      </c>
      <c r="AD237" s="43">
        <f>IF(ISNA(VLOOKUP($A237,Min_pix_val_per_plot!$O$3:$T$327,4,FALSE)),0,IF(OR(VLOOKUP($A237,Min_pix_val_per_plot!$O$3:$T$327,4,FALSE)=0,VLOOKUP($A237,Min_pix_val_per_plot!$O$3:$T$327,5,FALSE)=0,VLOOKUP($A237,Min_pix_val_per_plot!$O$3:$T$327,6,FALSE)=0),0,IF(VLOOKUP($A237,Min_pix_val_per_plot!$O$3:$T$327,2,FALSE)&lt;1200,0,1)))</f>
        <v>0</v>
      </c>
      <c r="AE237" s="43">
        <f>IF(AD237=1,($R237-Image_corners!G$3)/Image_corners!G$2,-99)</f>
        <v>-99</v>
      </c>
      <c r="AF237" s="43">
        <f>IF(AD237=1,($S237-Image_corners!G$4)/Image_corners!G$2,-99)</f>
        <v>-99</v>
      </c>
      <c r="AG237" s="43">
        <f>IF(ISNA(VLOOKUP($A237,Min_pix_val_per_plot!$V$3:$AA$335,4,FALSE)),0,IF(OR(VLOOKUP($A237,Min_pix_val_per_plot!$V$3:$AA$335,4,FALSE)=0,VLOOKUP($A237,Min_pix_val_per_plot!$V$3:$AA$335,5,FALSE)=0,VLOOKUP($A237,Min_pix_val_per_plot!$V$3:$AA$335,6,FALSE)=0),0,IF(VLOOKUP($A237,Min_pix_val_per_plot!$V$3:$AA$335,2,FALSE)&lt;1200,0,1)))</f>
        <v>0</v>
      </c>
      <c r="AH237" s="43">
        <f>IF(AG237=1,($R237-Image_corners!J$3)/Image_corners!J$2,-99)</f>
        <v>-99</v>
      </c>
      <c r="AI237" s="43">
        <f>IF(AG237=1,($S237-Image_corners!J$4)/Image_corners!J$2,-99)</f>
        <v>-99</v>
      </c>
      <c r="AJ237" s="43">
        <f>IF(ISNA(VLOOKUP($A237,Min_pix_val_per_plot!$AC$3:$AH$345,4,FALSE)),0,IF(OR(VLOOKUP($A237,Min_pix_val_per_plot!$AC$3:$AH$345,4,FALSE)=0,VLOOKUP($A237,Min_pix_val_per_plot!$AC$3:$AH$345,5,FALSE)=0,VLOOKUP($A237,Min_pix_val_per_plot!$AC$3:$AH$345,6,FALSE)=0),0,IF(VLOOKUP($A237,Min_pix_val_per_plot!$AC$3:$AH$345,2,FALSE)&lt;1200,0,1)))</f>
        <v>1</v>
      </c>
      <c r="AK237" s="43">
        <f>IF(AJ237=1,($R237-Image_corners!M$3)/Image_corners!M$2,-99)</f>
        <v>3291.4600326123182</v>
      </c>
      <c r="AL237" s="43">
        <f>IF(AJ237=1,($S237-Image_corners!M$4)/Image_corners!M$2,-99)</f>
        <v>-2282.5574139282107</v>
      </c>
      <c r="AM237" s="43">
        <f>IF(ISNA(VLOOKUP($A237,Min_pix_val_per_plot!$AJ$3:$AO$325,4,FALSE)),0,IF(OR(VLOOKUP($A237,Min_pix_val_per_plot!$AJ$3:$AO$325,4,FALSE)=0,VLOOKUP($A237,Min_pix_val_per_plot!$AJ$3:$AO$325,5,FALSE)=0,VLOOKUP($A237,Min_pix_val_per_plot!$AJ$3:$AO$325,6,FALSE)=0),0,IF(VLOOKUP($A237,Min_pix_val_per_plot!$AJ$3:$AO$325,2,FALSE)&lt;1200,0,1)))</f>
        <v>0</v>
      </c>
      <c r="AN237" s="43">
        <f>IF(AM237=1,($R237-Image_corners!P$3)/Image_corners!P$2,-99)</f>
        <v>-99</v>
      </c>
      <c r="AO237" s="43">
        <f>IF(AM237=1,($S237-Image_corners!P$4)/Image_corners!P$2,-99)</f>
        <v>-99</v>
      </c>
      <c r="AP237" s="43">
        <f>IF(ISNA(VLOOKUP($A237,Min_pix_val_per_plot!$AQ$3:$AV$386,4,FALSE)),0,IF(OR(VLOOKUP($A237,Min_pix_val_per_plot!$AQ$3:$AV$386,4,FALSE)=0,VLOOKUP($A237,Min_pix_val_per_plot!$AQ$3:$AV$386,5,FALSE)=0,VLOOKUP($A237,Min_pix_val_per_plot!$AQ$3:$AV$386,6,FALSE)=0),0,IF(VLOOKUP($A237,Min_pix_val_per_plot!$AQ$3:$AV$386,2,FALSE)&lt;1200,0,1)))</f>
        <v>0</v>
      </c>
      <c r="AQ237" s="43">
        <f>IF(AP237=1,($R237-Image_corners!S$3)/Image_corners!S$2,-99)</f>
        <v>-99</v>
      </c>
      <c r="AR237" s="43">
        <f>IF(AP237=1,($S237-Image_corners!S$4)/Image_corners!S$2,-99)</f>
        <v>-99</v>
      </c>
      <c r="AS237" s="43">
        <f>IF(ISNA(VLOOKUP($A237,Min_pix_val_per_plot!$AX$3:$BC$331,4,FALSE)),0,IF(OR(VLOOKUP($A237,Min_pix_val_per_plot!$AX$3:$BC$331,4,FALSE)=0,VLOOKUP($A237,Min_pix_val_per_plot!$AX$3:$BC$331,5,FALSE)=0,VLOOKUP($A237,Min_pix_val_per_plot!$AX$3:$BC$331,6,FALSE)=0),0,IF(VLOOKUP($A237,Min_pix_val_per_plot!$AX$3:$BC$331,2,FALSE)&lt;1200,0,1)))</f>
        <v>0</v>
      </c>
      <c r="AT237" s="43">
        <f>IF(AS237=1,($R237-Image_corners!V$3)/Image_corners!V$2,-99)</f>
        <v>-99</v>
      </c>
      <c r="AU237" s="43">
        <f>IF(AS237=1,($S237-Image_corners!V$4)/Image_corners!V$2,-99)</f>
        <v>-99</v>
      </c>
      <c r="AV237" s="43">
        <f>IF(ISNA(VLOOKUP($A237,Min_pix_val_per_plot!$BE$3:$BJ$296,4,FALSE)),0,IF(OR(VLOOKUP($A237,Min_pix_val_per_plot!$BE$3:$BJ$296,4,FALSE)=0,VLOOKUP($A237,Min_pix_val_per_plot!$BE$3:$BJ$296,5,FALSE)=0,VLOOKUP($A237,Min_pix_val_per_plot!$BE$3:$BJ$296,6,FALSE)=0),0,IF(VLOOKUP($A237,Min_pix_val_per_plot!$BE$3:$BJ$296,2,FALSE)&lt;1200,0,1)))</f>
        <v>0</v>
      </c>
      <c r="AW237" s="43">
        <f>IF(AV237=1,($R237-Image_corners!Y$3)/Image_corners!Y$2,-99)</f>
        <v>-99</v>
      </c>
      <c r="AX237" s="43">
        <f>IF(AV237=1,($S237-Image_corners!Y$4)/Image_corners!Y$2,-99)</f>
        <v>-99</v>
      </c>
      <c r="AY237" s="43">
        <f>IF(ISNA(VLOOKUP($A237,Min_pix_val_per_plot!$BL$3:$BQ$59,4,FALSE)),0,IF(OR(VLOOKUP($A237,Min_pix_val_per_plot!$BL$3:$BQ$59,4,FALSE)=0,VLOOKUP($A237,Min_pix_val_per_plot!$BL$3:$BQ$59,5,FALSE)=0,VLOOKUP($A237,Min_pix_val_per_plot!$BL$3:$BQ$59,6,FALSE)=0),0,IF(VLOOKUP($A237,Min_pix_val_per_plot!$BL$3:$BQ$59,2,FALSE)&lt;1200,0,1)))</f>
        <v>0</v>
      </c>
      <c r="AZ237" s="43">
        <f>IF(AY237=1,($R237-Image_corners!AB$3)/Image_corners!AB$2,-99)</f>
        <v>-99</v>
      </c>
      <c r="BA237" s="43">
        <f>IF(AY237=1,($S237-Image_corners!AB$4)/Image_corners!AB$2,-99)</f>
        <v>-99</v>
      </c>
      <c r="BB237" s="43">
        <f>IF(ISNA(VLOOKUP($A237,Min_pix_val_per_plot!$BS$3:$BX$82,4,FALSE)),0,IF(OR(VLOOKUP($A237,Min_pix_val_per_plot!$BS$3:$BX$82,4,FALSE)=0,VLOOKUP($A237,Min_pix_val_per_plot!$BS$3:$BX$82,5,FALSE)=0,VLOOKUP($A237,Min_pix_val_per_plot!$BS$3:$BX$82,6,FALSE)=0),0,IF(VLOOKUP($A237,Min_pix_val_per_plot!$BS$3:$BX$82,2,FALSE)&lt;1200,0,1)))</f>
        <v>0</v>
      </c>
      <c r="BC237" s="43">
        <f>IF(BB237=1,($R237-Image_corners!AE$3)/Image_corners!AE$2,-99)</f>
        <v>-99</v>
      </c>
      <c r="BD237" s="43">
        <f>IF(BB237=1,($S237-Image_corners!AE$4)/Image_corners!AE$2,-99)</f>
        <v>-99</v>
      </c>
      <c r="BE237" s="43">
        <f>IF(ISNA(VLOOKUP($A237,Min_pix_val_per_plot!$BZ$3:$CE$66,4,FALSE)),0,IF(OR(VLOOKUP($A237,Min_pix_val_per_plot!$BZ$3:$CE$66,4,FALSE)=0,VLOOKUP($A237,Min_pix_val_per_plot!$BZ$3:$CE$66,5,FALSE)=0,VLOOKUP($A237,Min_pix_val_per_plot!$BZ$3:$CE$66,6,FALSE)=0),0,IF(VLOOKUP($A237,Min_pix_val_per_plot!$BZ$3:$CE$66,2,FALSE)&lt;1200,0,1)))</f>
        <v>0</v>
      </c>
      <c r="BF237" s="43">
        <f>IF(BE237=1,($R237-Image_corners!AH$3)/Image_corners!AH$2,-99)</f>
        <v>-99</v>
      </c>
      <c r="BG237" s="43">
        <f>IF(BE237=1,($S237-Image_corners!AH$4)/Image_corners!AH$2,-99)</f>
        <v>-99</v>
      </c>
    </row>
    <row r="238" spans="1:59">
      <c r="A238" s="36">
        <v>234</v>
      </c>
      <c r="B238" s="36">
        <v>2515763.1239999998</v>
      </c>
      <c r="C238" s="36">
        <v>6860237.9450000003</v>
      </c>
      <c r="D238" s="36">
        <v>195.50219540000001</v>
      </c>
      <c r="E238" s="36">
        <v>1</v>
      </c>
      <c r="F238" s="36">
        <v>1</v>
      </c>
      <c r="G238" s="36">
        <v>2</v>
      </c>
      <c r="H238" s="39">
        <v>467</v>
      </c>
      <c r="I238" s="39">
        <v>0.31263383297644498</v>
      </c>
      <c r="J238" s="39">
        <v>20.438005371093801</v>
      </c>
      <c r="K238" s="39">
        <v>13.754770891896699</v>
      </c>
      <c r="L238" s="39">
        <v>18.642015380859402</v>
      </c>
      <c r="M238" s="39">
        <v>1109</v>
      </c>
      <c r="N238" s="39">
        <v>0.43192064923354401</v>
      </c>
      <c r="O238" s="39">
        <v>20.1130084228516</v>
      </c>
      <c r="P238" s="39">
        <v>12.9295539637974</v>
      </c>
      <c r="Q238" s="39">
        <v>18.047157592773399</v>
      </c>
      <c r="R238" s="41">
        <f t="shared" si="24"/>
        <v>357696.4144805384</v>
      </c>
      <c r="S238" s="41">
        <f t="shared" si="25"/>
        <v>6860279.0726501038</v>
      </c>
      <c r="T238" s="41">
        <f t="shared" si="20"/>
        <v>0.59485778808600287</v>
      </c>
      <c r="U238" s="41">
        <f t="shared" si="21"/>
        <v>-0.11928681625709903</v>
      </c>
      <c r="V238" s="41">
        <f t="shared" si="22"/>
        <v>1</v>
      </c>
      <c r="W238" s="41">
        <f t="shared" si="23"/>
        <v>1</v>
      </c>
      <c r="X238" s="43">
        <f>IF(ISNA(VLOOKUP($A238,Min_pix_val_per_plot!$A$3:$F$241,4,FALSE)),0,IF(OR(VLOOKUP($A238,Min_pix_val_per_plot!$A$3:$F$241,4,FALSE)=0,VLOOKUP($A238,Min_pix_val_per_plot!$A$3:$F$241,5,FALSE)=0,VLOOKUP($A238,Min_pix_val_per_plot!$A$3:$F$241,6,FALSE)=0),0,IF(VLOOKUP($A238,Min_pix_val_per_plot!$A$3:$F$241,2,FALSE)&lt;1200,0,1)))</f>
        <v>0</v>
      </c>
      <c r="Y238" s="43">
        <f>IF(X238=1,($R238-Image_corners!A$3)/Image_corners!A$2,-99)</f>
        <v>-99</v>
      </c>
      <c r="Z238" s="43">
        <f>IF(X238=1,($S238-Image_corners!A$4)/Image_corners!A$2,-99)</f>
        <v>-99</v>
      </c>
      <c r="AA238" s="43">
        <f>IF(ISNA(VLOOKUP($A238,Min_pix_val_per_plot!$H$3:$M$299,4,FALSE)),0,IF(OR(VLOOKUP($A238,Min_pix_val_per_plot!$H$3:$M$299,4,FALSE)=0,VLOOKUP($A238,Min_pix_val_per_plot!$H$3:$M$299,5,FALSE)=0,VLOOKUP($A238,Min_pix_val_per_plot!$H$3:$M$299,6,FALSE)=0),0,IF(VLOOKUP($A238,Min_pix_val_per_plot!$H$3:$M$299,2,FALSE)&lt;1200,0,1)))</f>
        <v>0</v>
      </c>
      <c r="AB238" s="43">
        <f>IF(AA238=1,($R238-Image_corners!D$3)/Image_corners!D$2,-99)</f>
        <v>-99</v>
      </c>
      <c r="AC238" s="43">
        <f>IF(AA238=1,($S238-Image_corners!D$4)/Image_corners!D$2,-99)</f>
        <v>-99</v>
      </c>
      <c r="AD238" s="43">
        <f>IF(ISNA(VLOOKUP($A238,Min_pix_val_per_plot!$O$3:$T$327,4,FALSE)),0,IF(OR(VLOOKUP($A238,Min_pix_val_per_plot!$O$3:$T$327,4,FALSE)=0,VLOOKUP($A238,Min_pix_val_per_plot!$O$3:$T$327,5,FALSE)=0,VLOOKUP($A238,Min_pix_val_per_plot!$O$3:$T$327,6,FALSE)=0),0,IF(VLOOKUP($A238,Min_pix_val_per_plot!$O$3:$T$327,2,FALSE)&lt;1200,0,1)))</f>
        <v>0</v>
      </c>
      <c r="AE238" s="43">
        <f>IF(AD238=1,($R238-Image_corners!G$3)/Image_corners!G$2,-99)</f>
        <v>-99</v>
      </c>
      <c r="AF238" s="43">
        <f>IF(AD238=1,($S238-Image_corners!G$4)/Image_corners!G$2,-99)</f>
        <v>-99</v>
      </c>
      <c r="AG238" s="43">
        <f>IF(ISNA(VLOOKUP($A238,Min_pix_val_per_plot!$V$3:$AA$335,4,FALSE)),0,IF(OR(VLOOKUP($A238,Min_pix_val_per_plot!$V$3:$AA$335,4,FALSE)=0,VLOOKUP($A238,Min_pix_val_per_plot!$V$3:$AA$335,5,FALSE)=0,VLOOKUP($A238,Min_pix_val_per_plot!$V$3:$AA$335,6,FALSE)=0),0,IF(VLOOKUP($A238,Min_pix_val_per_plot!$V$3:$AA$335,2,FALSE)&lt;1200,0,1)))</f>
        <v>0</v>
      </c>
      <c r="AH238" s="43">
        <f>IF(AG238=1,($R238-Image_corners!J$3)/Image_corners!J$2,-99)</f>
        <v>-99</v>
      </c>
      <c r="AI238" s="43">
        <f>IF(AG238=1,($S238-Image_corners!J$4)/Image_corners!J$2,-99)</f>
        <v>-99</v>
      </c>
      <c r="AJ238" s="43">
        <f>IF(ISNA(VLOOKUP($A238,Min_pix_val_per_plot!$AC$3:$AH$345,4,FALSE)),0,IF(OR(VLOOKUP($A238,Min_pix_val_per_plot!$AC$3:$AH$345,4,FALSE)=0,VLOOKUP($A238,Min_pix_val_per_plot!$AC$3:$AH$345,5,FALSE)=0,VLOOKUP($A238,Min_pix_val_per_plot!$AC$3:$AH$345,6,FALSE)=0),0,IF(VLOOKUP($A238,Min_pix_val_per_plot!$AC$3:$AH$345,2,FALSE)&lt;1200,0,1)))</f>
        <v>0</v>
      </c>
      <c r="AK238" s="43">
        <f>IF(AJ238=1,($R238-Image_corners!M$3)/Image_corners!M$2,-99)</f>
        <v>-99</v>
      </c>
      <c r="AL238" s="43">
        <f>IF(AJ238=1,($S238-Image_corners!M$4)/Image_corners!M$2,-99)</f>
        <v>-99</v>
      </c>
      <c r="AM238" s="43">
        <f>IF(ISNA(VLOOKUP($A238,Min_pix_val_per_plot!$AJ$3:$AO$325,4,FALSE)),0,IF(OR(VLOOKUP($A238,Min_pix_val_per_plot!$AJ$3:$AO$325,4,FALSE)=0,VLOOKUP($A238,Min_pix_val_per_plot!$AJ$3:$AO$325,5,FALSE)=0,VLOOKUP($A238,Min_pix_val_per_plot!$AJ$3:$AO$325,6,FALSE)=0),0,IF(VLOOKUP($A238,Min_pix_val_per_plot!$AJ$3:$AO$325,2,FALSE)&lt;1200,0,1)))</f>
        <v>1</v>
      </c>
      <c r="AN238" s="43">
        <f>IF(AM238=1,($R238-Image_corners!P$3)/Image_corners!P$2,-99)</f>
        <v>3383.328961076797</v>
      </c>
      <c r="AO238" s="43">
        <f>IF(AM238=1,($S238-Image_corners!P$4)/Image_corners!P$2,-99)</f>
        <v>-1874.3546997923404</v>
      </c>
      <c r="AP238" s="43">
        <f>IF(ISNA(VLOOKUP($A238,Min_pix_val_per_plot!$AQ$3:$AV$386,4,FALSE)),0,IF(OR(VLOOKUP($A238,Min_pix_val_per_plot!$AQ$3:$AV$386,4,FALSE)=0,VLOOKUP($A238,Min_pix_val_per_plot!$AQ$3:$AV$386,5,FALSE)=0,VLOOKUP($A238,Min_pix_val_per_plot!$AQ$3:$AV$386,6,FALSE)=0),0,IF(VLOOKUP($A238,Min_pix_val_per_plot!$AQ$3:$AV$386,2,FALSE)&lt;1200,0,1)))</f>
        <v>1</v>
      </c>
      <c r="AQ238" s="43">
        <f>IF(AP238=1,($R238-Image_corners!S$3)/Image_corners!S$2,-99)</f>
        <v>3383.328961076797</v>
      </c>
      <c r="AR238" s="43">
        <f>IF(AP238=1,($S238-Image_corners!S$4)/Image_corners!S$2,-99)</f>
        <v>-3500.3546997923404</v>
      </c>
      <c r="AS238" s="43">
        <f>IF(ISNA(VLOOKUP($A238,Min_pix_val_per_plot!$AX$3:$BC$331,4,FALSE)),0,IF(OR(VLOOKUP($A238,Min_pix_val_per_plot!$AX$3:$BC$331,4,FALSE)=0,VLOOKUP($A238,Min_pix_val_per_plot!$AX$3:$BC$331,5,FALSE)=0,VLOOKUP($A238,Min_pix_val_per_plot!$AX$3:$BC$331,6,FALSE)=0),0,IF(VLOOKUP($A238,Min_pix_val_per_plot!$AX$3:$BC$331,2,FALSE)&lt;1200,0,1)))</f>
        <v>0</v>
      </c>
      <c r="AT238" s="43">
        <f>IF(AS238=1,($R238-Image_corners!V$3)/Image_corners!V$2,-99)</f>
        <v>-99</v>
      </c>
      <c r="AU238" s="43">
        <f>IF(AS238=1,($S238-Image_corners!V$4)/Image_corners!V$2,-99)</f>
        <v>-99</v>
      </c>
      <c r="AV238" s="43">
        <f>IF(ISNA(VLOOKUP($A238,Min_pix_val_per_plot!$BE$3:$BJ$296,4,FALSE)),0,IF(OR(VLOOKUP($A238,Min_pix_val_per_plot!$BE$3:$BJ$296,4,FALSE)=0,VLOOKUP($A238,Min_pix_val_per_plot!$BE$3:$BJ$296,5,FALSE)=0,VLOOKUP($A238,Min_pix_val_per_plot!$BE$3:$BJ$296,6,FALSE)=0),0,IF(VLOOKUP($A238,Min_pix_val_per_plot!$BE$3:$BJ$296,2,FALSE)&lt;1200,0,1)))</f>
        <v>0</v>
      </c>
      <c r="AW238" s="43">
        <f>IF(AV238=1,($R238-Image_corners!Y$3)/Image_corners!Y$2,-99)</f>
        <v>-99</v>
      </c>
      <c r="AX238" s="43">
        <f>IF(AV238=1,($S238-Image_corners!Y$4)/Image_corners!Y$2,-99)</f>
        <v>-99</v>
      </c>
      <c r="AY238" s="43">
        <f>IF(ISNA(VLOOKUP($A238,Min_pix_val_per_plot!$BL$3:$BQ$59,4,FALSE)),0,IF(OR(VLOOKUP($A238,Min_pix_val_per_plot!$BL$3:$BQ$59,4,FALSE)=0,VLOOKUP($A238,Min_pix_val_per_plot!$BL$3:$BQ$59,5,FALSE)=0,VLOOKUP($A238,Min_pix_val_per_plot!$BL$3:$BQ$59,6,FALSE)=0),0,IF(VLOOKUP($A238,Min_pix_val_per_plot!$BL$3:$BQ$59,2,FALSE)&lt;1200,0,1)))</f>
        <v>0</v>
      </c>
      <c r="AZ238" s="43">
        <f>IF(AY238=1,($R238-Image_corners!AB$3)/Image_corners!AB$2,-99)</f>
        <v>-99</v>
      </c>
      <c r="BA238" s="43">
        <f>IF(AY238=1,($S238-Image_corners!AB$4)/Image_corners!AB$2,-99)</f>
        <v>-99</v>
      </c>
      <c r="BB238" s="43">
        <f>IF(ISNA(VLOOKUP($A238,Min_pix_val_per_plot!$BS$3:$BX$82,4,FALSE)),0,IF(OR(VLOOKUP($A238,Min_pix_val_per_plot!$BS$3:$BX$82,4,FALSE)=0,VLOOKUP($A238,Min_pix_val_per_plot!$BS$3:$BX$82,5,FALSE)=0,VLOOKUP($A238,Min_pix_val_per_plot!$BS$3:$BX$82,6,FALSE)=0),0,IF(VLOOKUP($A238,Min_pix_val_per_plot!$BS$3:$BX$82,2,FALSE)&lt;1200,0,1)))</f>
        <v>0</v>
      </c>
      <c r="BC238" s="43">
        <f>IF(BB238=1,($R238-Image_corners!AE$3)/Image_corners!AE$2,-99)</f>
        <v>-99</v>
      </c>
      <c r="BD238" s="43">
        <f>IF(BB238=1,($S238-Image_corners!AE$4)/Image_corners!AE$2,-99)</f>
        <v>-99</v>
      </c>
      <c r="BE238" s="43">
        <f>IF(ISNA(VLOOKUP($A238,Min_pix_val_per_plot!$BZ$3:$CE$66,4,FALSE)),0,IF(OR(VLOOKUP($A238,Min_pix_val_per_plot!$BZ$3:$CE$66,4,FALSE)=0,VLOOKUP($A238,Min_pix_val_per_plot!$BZ$3:$CE$66,5,FALSE)=0,VLOOKUP($A238,Min_pix_val_per_plot!$BZ$3:$CE$66,6,FALSE)=0),0,IF(VLOOKUP($A238,Min_pix_val_per_plot!$BZ$3:$CE$66,2,FALSE)&lt;1200,0,1)))</f>
        <v>0</v>
      </c>
      <c r="BF238" s="43">
        <f>IF(BE238=1,($R238-Image_corners!AH$3)/Image_corners!AH$2,-99)</f>
        <v>-99</v>
      </c>
      <c r="BG238" s="43">
        <f>IF(BE238=1,($S238-Image_corners!AH$4)/Image_corners!AH$2,-99)</f>
        <v>-99</v>
      </c>
    </row>
    <row r="239" spans="1:59">
      <c r="A239" s="36">
        <v>235</v>
      </c>
      <c r="B239" s="36">
        <v>2515756.4539999999</v>
      </c>
      <c r="C239" s="36">
        <v>6860321.6140000001</v>
      </c>
      <c r="D239" s="36">
        <v>194.80388020000001</v>
      </c>
      <c r="E239" s="36">
        <v>1</v>
      </c>
      <c r="F239" s="36">
        <v>0</v>
      </c>
      <c r="G239" s="36">
        <v>2</v>
      </c>
      <c r="H239" s="39">
        <v>461</v>
      </c>
      <c r="I239" s="39">
        <v>0.33405639913232099</v>
      </c>
      <c r="J239" s="39">
        <v>21.4590167236328</v>
      </c>
      <c r="K239" s="39">
        <v>13.6497953751654</v>
      </c>
      <c r="L239" s="39">
        <v>19.5377017211914</v>
      </c>
      <c r="M239" s="39">
        <v>977</v>
      </c>
      <c r="N239" s="39">
        <v>0.45240532241555798</v>
      </c>
      <c r="O239" s="39">
        <v>20.640001220703098</v>
      </c>
      <c r="P239" s="39">
        <v>13.4048300256462</v>
      </c>
      <c r="Q239" s="39">
        <v>18.7761050415039</v>
      </c>
      <c r="R239" s="41">
        <f t="shared" si="24"/>
        <v>357693.61204813066</v>
      </c>
      <c r="S239" s="41">
        <f t="shared" si="25"/>
        <v>6860362.9468995212</v>
      </c>
      <c r="T239" s="41">
        <f t="shared" si="20"/>
        <v>0.7615966796875</v>
      </c>
      <c r="U239" s="41">
        <f t="shared" si="21"/>
        <v>-0.11834892328323698</v>
      </c>
      <c r="V239" s="41">
        <f t="shared" si="22"/>
        <v>1</v>
      </c>
      <c r="W239" s="41">
        <f t="shared" si="23"/>
        <v>1</v>
      </c>
      <c r="X239" s="43">
        <f>IF(ISNA(VLOOKUP($A239,Min_pix_val_per_plot!$A$3:$F$241,4,FALSE)),0,IF(OR(VLOOKUP($A239,Min_pix_val_per_plot!$A$3:$F$241,4,FALSE)=0,VLOOKUP($A239,Min_pix_val_per_plot!$A$3:$F$241,5,FALSE)=0,VLOOKUP($A239,Min_pix_val_per_plot!$A$3:$F$241,6,FALSE)=0),0,IF(VLOOKUP($A239,Min_pix_val_per_plot!$A$3:$F$241,2,FALSE)&lt;1200,0,1)))</f>
        <v>0</v>
      </c>
      <c r="Y239" s="43">
        <f>IF(X239=1,($R239-Image_corners!A$3)/Image_corners!A$2,-99)</f>
        <v>-99</v>
      </c>
      <c r="Z239" s="43">
        <f>IF(X239=1,($S239-Image_corners!A$4)/Image_corners!A$2,-99)</f>
        <v>-99</v>
      </c>
      <c r="AA239" s="43">
        <f>IF(ISNA(VLOOKUP($A239,Min_pix_val_per_plot!$H$3:$M$299,4,FALSE)),0,IF(OR(VLOOKUP($A239,Min_pix_val_per_plot!$H$3:$M$299,4,FALSE)=0,VLOOKUP($A239,Min_pix_val_per_plot!$H$3:$M$299,5,FALSE)=0,VLOOKUP($A239,Min_pix_val_per_plot!$H$3:$M$299,6,FALSE)=0),0,IF(VLOOKUP($A239,Min_pix_val_per_plot!$H$3:$M$299,2,FALSE)&lt;1200,0,1)))</f>
        <v>0</v>
      </c>
      <c r="AB239" s="43">
        <f>IF(AA239=1,($R239-Image_corners!D$3)/Image_corners!D$2,-99)</f>
        <v>-99</v>
      </c>
      <c r="AC239" s="43">
        <f>IF(AA239=1,($S239-Image_corners!D$4)/Image_corners!D$2,-99)</f>
        <v>-99</v>
      </c>
      <c r="AD239" s="43">
        <f>IF(ISNA(VLOOKUP($A239,Min_pix_val_per_plot!$O$3:$T$327,4,FALSE)),0,IF(OR(VLOOKUP($A239,Min_pix_val_per_plot!$O$3:$T$327,4,FALSE)=0,VLOOKUP($A239,Min_pix_val_per_plot!$O$3:$T$327,5,FALSE)=0,VLOOKUP($A239,Min_pix_val_per_plot!$O$3:$T$327,6,FALSE)=0),0,IF(VLOOKUP($A239,Min_pix_val_per_plot!$O$3:$T$327,2,FALSE)&lt;1200,0,1)))</f>
        <v>0</v>
      </c>
      <c r="AE239" s="43">
        <f>IF(AD239=1,($R239-Image_corners!G$3)/Image_corners!G$2,-99)</f>
        <v>-99</v>
      </c>
      <c r="AF239" s="43">
        <f>IF(AD239=1,($S239-Image_corners!G$4)/Image_corners!G$2,-99)</f>
        <v>-99</v>
      </c>
      <c r="AG239" s="43">
        <f>IF(ISNA(VLOOKUP($A239,Min_pix_val_per_plot!$V$3:$AA$335,4,FALSE)),0,IF(OR(VLOOKUP($A239,Min_pix_val_per_plot!$V$3:$AA$335,4,FALSE)=0,VLOOKUP($A239,Min_pix_val_per_plot!$V$3:$AA$335,5,FALSE)=0,VLOOKUP($A239,Min_pix_val_per_plot!$V$3:$AA$335,6,FALSE)=0),0,IF(VLOOKUP($A239,Min_pix_val_per_plot!$V$3:$AA$335,2,FALSE)&lt;1200,0,1)))</f>
        <v>0</v>
      </c>
      <c r="AH239" s="43">
        <f>IF(AG239=1,($R239-Image_corners!J$3)/Image_corners!J$2,-99)</f>
        <v>-99</v>
      </c>
      <c r="AI239" s="43">
        <f>IF(AG239=1,($S239-Image_corners!J$4)/Image_corners!J$2,-99)</f>
        <v>-99</v>
      </c>
      <c r="AJ239" s="43">
        <f>IF(ISNA(VLOOKUP($A239,Min_pix_val_per_plot!$AC$3:$AH$345,4,FALSE)),0,IF(OR(VLOOKUP($A239,Min_pix_val_per_plot!$AC$3:$AH$345,4,FALSE)=0,VLOOKUP($A239,Min_pix_val_per_plot!$AC$3:$AH$345,5,FALSE)=0,VLOOKUP($A239,Min_pix_val_per_plot!$AC$3:$AH$345,6,FALSE)=0),0,IF(VLOOKUP($A239,Min_pix_val_per_plot!$AC$3:$AH$345,2,FALSE)&lt;1200,0,1)))</f>
        <v>0</v>
      </c>
      <c r="AK239" s="43">
        <f>IF(AJ239=1,($R239-Image_corners!M$3)/Image_corners!M$2,-99)</f>
        <v>-99</v>
      </c>
      <c r="AL239" s="43">
        <f>IF(AJ239=1,($S239-Image_corners!M$4)/Image_corners!M$2,-99)</f>
        <v>-99</v>
      </c>
      <c r="AM239" s="43">
        <f>IF(ISNA(VLOOKUP($A239,Min_pix_val_per_plot!$AJ$3:$AO$325,4,FALSE)),0,IF(OR(VLOOKUP($A239,Min_pix_val_per_plot!$AJ$3:$AO$325,4,FALSE)=0,VLOOKUP($A239,Min_pix_val_per_plot!$AJ$3:$AO$325,5,FALSE)=0,VLOOKUP($A239,Min_pix_val_per_plot!$AJ$3:$AO$325,6,FALSE)=0),0,IF(VLOOKUP($A239,Min_pix_val_per_plot!$AJ$3:$AO$325,2,FALSE)&lt;1200,0,1)))</f>
        <v>1</v>
      </c>
      <c r="AN239" s="43">
        <f>IF(AM239=1,($R239-Image_corners!P$3)/Image_corners!P$2,-99)</f>
        <v>3377.7240962613141</v>
      </c>
      <c r="AO239" s="43">
        <f>IF(AM239=1,($S239-Image_corners!P$4)/Image_corners!P$2,-99)</f>
        <v>-1706.6062009576708</v>
      </c>
      <c r="AP239" s="43">
        <f>IF(ISNA(VLOOKUP($A239,Min_pix_val_per_plot!$AQ$3:$AV$386,4,FALSE)),0,IF(OR(VLOOKUP($A239,Min_pix_val_per_plot!$AQ$3:$AV$386,4,FALSE)=0,VLOOKUP($A239,Min_pix_val_per_plot!$AQ$3:$AV$386,5,FALSE)=0,VLOOKUP($A239,Min_pix_val_per_plot!$AQ$3:$AV$386,6,FALSE)=0),0,IF(VLOOKUP($A239,Min_pix_val_per_plot!$AQ$3:$AV$386,2,FALSE)&lt;1200,0,1)))</f>
        <v>1</v>
      </c>
      <c r="AQ239" s="43">
        <f>IF(AP239=1,($R239-Image_corners!S$3)/Image_corners!S$2,-99)</f>
        <v>3377.7240962613141</v>
      </c>
      <c r="AR239" s="43">
        <f>IF(AP239=1,($S239-Image_corners!S$4)/Image_corners!S$2,-99)</f>
        <v>-3332.6062009576708</v>
      </c>
      <c r="AS239" s="43">
        <f>IF(ISNA(VLOOKUP($A239,Min_pix_val_per_plot!$AX$3:$BC$331,4,FALSE)),0,IF(OR(VLOOKUP($A239,Min_pix_val_per_plot!$AX$3:$BC$331,4,FALSE)=0,VLOOKUP($A239,Min_pix_val_per_plot!$AX$3:$BC$331,5,FALSE)=0,VLOOKUP($A239,Min_pix_val_per_plot!$AX$3:$BC$331,6,FALSE)=0),0,IF(VLOOKUP($A239,Min_pix_val_per_plot!$AX$3:$BC$331,2,FALSE)&lt;1200,0,1)))</f>
        <v>0</v>
      </c>
      <c r="AT239" s="43">
        <f>IF(AS239=1,($R239-Image_corners!V$3)/Image_corners!V$2,-99)</f>
        <v>-99</v>
      </c>
      <c r="AU239" s="43">
        <f>IF(AS239=1,($S239-Image_corners!V$4)/Image_corners!V$2,-99)</f>
        <v>-99</v>
      </c>
      <c r="AV239" s="43">
        <f>IF(ISNA(VLOOKUP($A239,Min_pix_val_per_plot!$BE$3:$BJ$296,4,FALSE)),0,IF(OR(VLOOKUP($A239,Min_pix_val_per_plot!$BE$3:$BJ$296,4,FALSE)=0,VLOOKUP($A239,Min_pix_val_per_plot!$BE$3:$BJ$296,5,FALSE)=0,VLOOKUP($A239,Min_pix_val_per_plot!$BE$3:$BJ$296,6,FALSE)=0),0,IF(VLOOKUP($A239,Min_pix_val_per_plot!$BE$3:$BJ$296,2,FALSE)&lt;1200,0,1)))</f>
        <v>0</v>
      </c>
      <c r="AW239" s="43">
        <f>IF(AV239=1,($R239-Image_corners!Y$3)/Image_corners!Y$2,-99)</f>
        <v>-99</v>
      </c>
      <c r="AX239" s="43">
        <f>IF(AV239=1,($S239-Image_corners!Y$4)/Image_corners!Y$2,-99)</f>
        <v>-99</v>
      </c>
      <c r="AY239" s="43">
        <f>IF(ISNA(VLOOKUP($A239,Min_pix_val_per_plot!$BL$3:$BQ$59,4,FALSE)),0,IF(OR(VLOOKUP($A239,Min_pix_val_per_plot!$BL$3:$BQ$59,4,FALSE)=0,VLOOKUP($A239,Min_pix_val_per_plot!$BL$3:$BQ$59,5,FALSE)=0,VLOOKUP($A239,Min_pix_val_per_plot!$BL$3:$BQ$59,6,FALSE)=0),0,IF(VLOOKUP($A239,Min_pix_val_per_plot!$BL$3:$BQ$59,2,FALSE)&lt;1200,0,1)))</f>
        <v>0</v>
      </c>
      <c r="AZ239" s="43">
        <f>IF(AY239=1,($R239-Image_corners!AB$3)/Image_corners!AB$2,-99)</f>
        <v>-99</v>
      </c>
      <c r="BA239" s="43">
        <f>IF(AY239=1,($S239-Image_corners!AB$4)/Image_corners!AB$2,-99)</f>
        <v>-99</v>
      </c>
      <c r="BB239" s="43">
        <f>IF(ISNA(VLOOKUP($A239,Min_pix_val_per_plot!$BS$3:$BX$82,4,FALSE)),0,IF(OR(VLOOKUP($A239,Min_pix_val_per_plot!$BS$3:$BX$82,4,FALSE)=0,VLOOKUP($A239,Min_pix_val_per_plot!$BS$3:$BX$82,5,FALSE)=0,VLOOKUP($A239,Min_pix_val_per_plot!$BS$3:$BX$82,6,FALSE)=0),0,IF(VLOOKUP($A239,Min_pix_val_per_plot!$BS$3:$BX$82,2,FALSE)&lt;1200,0,1)))</f>
        <v>0</v>
      </c>
      <c r="BC239" s="43">
        <f>IF(BB239=1,($R239-Image_corners!AE$3)/Image_corners!AE$2,-99)</f>
        <v>-99</v>
      </c>
      <c r="BD239" s="43">
        <f>IF(BB239=1,($S239-Image_corners!AE$4)/Image_corners!AE$2,-99)</f>
        <v>-99</v>
      </c>
      <c r="BE239" s="43">
        <f>IF(ISNA(VLOOKUP($A239,Min_pix_val_per_plot!$BZ$3:$CE$66,4,FALSE)),0,IF(OR(VLOOKUP($A239,Min_pix_val_per_plot!$BZ$3:$CE$66,4,FALSE)=0,VLOOKUP($A239,Min_pix_val_per_plot!$BZ$3:$CE$66,5,FALSE)=0,VLOOKUP($A239,Min_pix_val_per_plot!$BZ$3:$CE$66,6,FALSE)=0),0,IF(VLOOKUP($A239,Min_pix_val_per_plot!$BZ$3:$CE$66,2,FALSE)&lt;1200,0,1)))</f>
        <v>0</v>
      </c>
      <c r="BF239" s="43">
        <f>IF(BE239=1,($R239-Image_corners!AH$3)/Image_corners!AH$2,-99)</f>
        <v>-99</v>
      </c>
      <c r="BG239" s="43">
        <f>IF(BE239=1,($S239-Image_corners!AH$4)/Image_corners!AH$2,-99)</f>
        <v>-99</v>
      </c>
    </row>
    <row r="240" spans="1:59">
      <c r="A240" s="36">
        <v>236</v>
      </c>
      <c r="B240" s="36">
        <v>2515774.6510000001</v>
      </c>
      <c r="C240" s="36">
        <v>6860651.9699999997</v>
      </c>
      <c r="D240" s="36">
        <v>198.7359404</v>
      </c>
      <c r="E240" s="36">
        <v>1</v>
      </c>
      <c r="F240" s="36">
        <v>0</v>
      </c>
      <c r="G240" s="36">
        <v>2</v>
      </c>
      <c r="H240" s="39">
        <v>1137</v>
      </c>
      <c r="I240" s="39">
        <v>0.38698328935796</v>
      </c>
      <c r="J240" s="39">
        <v>21.830003662109402</v>
      </c>
      <c r="K240" s="39">
        <v>15.502523428042601</v>
      </c>
      <c r="L240" s="39">
        <v>19.6505969238281</v>
      </c>
      <c r="M240" s="39">
        <v>1104</v>
      </c>
      <c r="N240" s="39">
        <v>0.51902173913043503</v>
      </c>
      <c r="O240" s="39">
        <v>20.830003662109402</v>
      </c>
      <c r="P240" s="39">
        <v>15.223939704392199</v>
      </c>
      <c r="Q240" s="39">
        <v>18.9324969482422</v>
      </c>
      <c r="R240" s="41">
        <f t="shared" si="24"/>
        <v>357727.02528976946</v>
      </c>
      <c r="S240" s="41">
        <f t="shared" si="25"/>
        <v>6860692.0586334141</v>
      </c>
      <c r="T240" s="41">
        <f t="shared" si="20"/>
        <v>0.71809997558590055</v>
      </c>
      <c r="U240" s="41">
        <f t="shared" si="21"/>
        <v>-0.13203844977247503</v>
      </c>
      <c r="V240" s="41">
        <f t="shared" si="22"/>
        <v>1</v>
      </c>
      <c r="W240" s="41">
        <f t="shared" si="23"/>
        <v>1</v>
      </c>
      <c r="X240" s="43">
        <f>IF(ISNA(VLOOKUP($A240,Min_pix_val_per_plot!$A$3:$F$241,4,FALSE)),0,IF(OR(VLOOKUP($A240,Min_pix_val_per_plot!$A$3:$F$241,4,FALSE)=0,VLOOKUP($A240,Min_pix_val_per_plot!$A$3:$F$241,5,FALSE)=0,VLOOKUP($A240,Min_pix_val_per_plot!$A$3:$F$241,6,FALSE)=0),0,IF(VLOOKUP($A240,Min_pix_val_per_plot!$A$3:$F$241,2,FALSE)&lt;1200,0,1)))</f>
        <v>0</v>
      </c>
      <c r="Y240" s="43">
        <f>IF(X240=1,($R240-Image_corners!A$3)/Image_corners!A$2,-99)</f>
        <v>-99</v>
      </c>
      <c r="Z240" s="43">
        <f>IF(X240=1,($S240-Image_corners!A$4)/Image_corners!A$2,-99)</f>
        <v>-99</v>
      </c>
      <c r="AA240" s="43">
        <f>IF(ISNA(VLOOKUP($A240,Min_pix_val_per_plot!$H$3:$M$299,4,FALSE)),0,IF(OR(VLOOKUP($A240,Min_pix_val_per_plot!$H$3:$M$299,4,FALSE)=0,VLOOKUP($A240,Min_pix_val_per_plot!$H$3:$M$299,5,FALSE)=0,VLOOKUP($A240,Min_pix_val_per_plot!$H$3:$M$299,6,FALSE)=0),0,IF(VLOOKUP($A240,Min_pix_val_per_plot!$H$3:$M$299,2,FALSE)&lt;1200,0,1)))</f>
        <v>0</v>
      </c>
      <c r="AB240" s="43">
        <f>IF(AA240=1,($R240-Image_corners!D$3)/Image_corners!D$2,-99)</f>
        <v>-99</v>
      </c>
      <c r="AC240" s="43">
        <f>IF(AA240=1,($S240-Image_corners!D$4)/Image_corners!D$2,-99)</f>
        <v>-99</v>
      </c>
      <c r="AD240" s="43">
        <f>IF(ISNA(VLOOKUP($A240,Min_pix_val_per_plot!$O$3:$T$327,4,FALSE)),0,IF(OR(VLOOKUP($A240,Min_pix_val_per_plot!$O$3:$T$327,4,FALSE)=0,VLOOKUP($A240,Min_pix_val_per_plot!$O$3:$T$327,5,FALSE)=0,VLOOKUP($A240,Min_pix_val_per_plot!$O$3:$T$327,6,FALSE)=0),0,IF(VLOOKUP($A240,Min_pix_val_per_plot!$O$3:$T$327,2,FALSE)&lt;1200,0,1)))</f>
        <v>0</v>
      </c>
      <c r="AE240" s="43">
        <f>IF(AD240=1,($R240-Image_corners!G$3)/Image_corners!G$2,-99)</f>
        <v>-99</v>
      </c>
      <c r="AF240" s="43">
        <f>IF(AD240=1,($S240-Image_corners!G$4)/Image_corners!G$2,-99)</f>
        <v>-99</v>
      </c>
      <c r="AG240" s="43">
        <f>IF(ISNA(VLOOKUP($A240,Min_pix_val_per_plot!$V$3:$AA$335,4,FALSE)),0,IF(OR(VLOOKUP($A240,Min_pix_val_per_plot!$V$3:$AA$335,4,FALSE)=0,VLOOKUP($A240,Min_pix_val_per_plot!$V$3:$AA$335,5,FALSE)=0,VLOOKUP($A240,Min_pix_val_per_plot!$V$3:$AA$335,6,FALSE)=0),0,IF(VLOOKUP($A240,Min_pix_val_per_plot!$V$3:$AA$335,2,FALSE)&lt;1200,0,1)))</f>
        <v>0</v>
      </c>
      <c r="AH240" s="43">
        <f>IF(AG240=1,($R240-Image_corners!J$3)/Image_corners!J$2,-99)</f>
        <v>-99</v>
      </c>
      <c r="AI240" s="43">
        <f>IF(AG240=1,($S240-Image_corners!J$4)/Image_corners!J$2,-99)</f>
        <v>-99</v>
      </c>
      <c r="AJ240" s="43">
        <f>IF(ISNA(VLOOKUP($A240,Min_pix_val_per_plot!$AC$3:$AH$345,4,FALSE)),0,IF(OR(VLOOKUP($A240,Min_pix_val_per_plot!$AC$3:$AH$345,4,FALSE)=0,VLOOKUP($A240,Min_pix_val_per_plot!$AC$3:$AH$345,5,FALSE)=0,VLOOKUP($A240,Min_pix_val_per_plot!$AC$3:$AH$345,6,FALSE)=0),0,IF(VLOOKUP($A240,Min_pix_val_per_plot!$AC$3:$AH$345,2,FALSE)&lt;1200,0,1)))</f>
        <v>0</v>
      </c>
      <c r="AK240" s="43">
        <f>IF(AJ240=1,($R240-Image_corners!M$3)/Image_corners!M$2,-99)</f>
        <v>-99</v>
      </c>
      <c r="AL240" s="43">
        <f>IF(AJ240=1,($S240-Image_corners!M$4)/Image_corners!M$2,-99)</f>
        <v>-99</v>
      </c>
      <c r="AM240" s="43">
        <f>IF(ISNA(VLOOKUP($A240,Min_pix_val_per_plot!$AJ$3:$AO$325,4,FALSE)),0,IF(OR(VLOOKUP($A240,Min_pix_val_per_plot!$AJ$3:$AO$325,4,FALSE)=0,VLOOKUP($A240,Min_pix_val_per_plot!$AJ$3:$AO$325,5,FALSE)=0,VLOOKUP($A240,Min_pix_val_per_plot!$AJ$3:$AO$325,6,FALSE)=0),0,IF(VLOOKUP($A240,Min_pix_val_per_plot!$AJ$3:$AO$325,2,FALSE)&lt;1200,0,1)))</f>
        <v>0</v>
      </c>
      <c r="AN240" s="43">
        <f>IF(AM240=1,($R240-Image_corners!P$3)/Image_corners!P$2,-99)</f>
        <v>-99</v>
      </c>
      <c r="AO240" s="43">
        <f>IF(AM240=1,($S240-Image_corners!P$4)/Image_corners!P$2,-99)</f>
        <v>-99</v>
      </c>
      <c r="AP240" s="43">
        <f>IF(ISNA(VLOOKUP($A240,Min_pix_val_per_plot!$AQ$3:$AV$386,4,FALSE)),0,IF(OR(VLOOKUP($A240,Min_pix_val_per_plot!$AQ$3:$AV$386,4,FALSE)=0,VLOOKUP($A240,Min_pix_val_per_plot!$AQ$3:$AV$386,5,FALSE)=0,VLOOKUP($A240,Min_pix_val_per_plot!$AQ$3:$AV$386,6,FALSE)=0),0,IF(VLOOKUP($A240,Min_pix_val_per_plot!$AQ$3:$AV$386,2,FALSE)&lt;1200,0,1)))</f>
        <v>0</v>
      </c>
      <c r="AQ240" s="43">
        <f>IF(AP240=1,($R240-Image_corners!S$3)/Image_corners!S$2,-99)</f>
        <v>-99</v>
      </c>
      <c r="AR240" s="43">
        <f>IF(AP240=1,($S240-Image_corners!S$4)/Image_corners!S$2,-99)</f>
        <v>-99</v>
      </c>
      <c r="AS240" s="43">
        <f>IF(ISNA(VLOOKUP($A240,Min_pix_val_per_plot!$AX$3:$BC$331,4,FALSE)),0,IF(OR(VLOOKUP($A240,Min_pix_val_per_plot!$AX$3:$BC$331,4,FALSE)=0,VLOOKUP($A240,Min_pix_val_per_plot!$AX$3:$BC$331,5,FALSE)=0,VLOOKUP($A240,Min_pix_val_per_plot!$AX$3:$BC$331,6,FALSE)=0),0,IF(VLOOKUP($A240,Min_pix_val_per_plot!$AX$3:$BC$331,2,FALSE)&lt;1200,0,1)))</f>
        <v>1</v>
      </c>
      <c r="AT240" s="43">
        <f>IF(AS240=1,($R240-Image_corners!V$3)/Image_corners!V$2,-99)</f>
        <v>3444.5505795389181</v>
      </c>
      <c r="AU240" s="43">
        <f>IF(AS240=1,($S240-Image_corners!V$4)/Image_corners!V$2,-99)</f>
        <v>-3064.3827331718057</v>
      </c>
      <c r="AV240" s="43">
        <f>IF(ISNA(VLOOKUP($A240,Min_pix_val_per_plot!$BE$3:$BJ$296,4,FALSE)),0,IF(OR(VLOOKUP($A240,Min_pix_val_per_plot!$BE$3:$BJ$296,4,FALSE)=0,VLOOKUP($A240,Min_pix_val_per_plot!$BE$3:$BJ$296,5,FALSE)=0,VLOOKUP($A240,Min_pix_val_per_plot!$BE$3:$BJ$296,6,FALSE)=0),0,IF(VLOOKUP($A240,Min_pix_val_per_plot!$BE$3:$BJ$296,2,FALSE)&lt;1200,0,1)))</f>
        <v>1</v>
      </c>
      <c r="AW240" s="43">
        <f>IF(AV240=1,($R240-Image_corners!Y$3)/Image_corners!Y$2,-99)</f>
        <v>3444.5505795389181</v>
      </c>
      <c r="AX240" s="43">
        <f>IF(AV240=1,($S240-Image_corners!Y$4)/Image_corners!Y$2,-99)</f>
        <v>-2914.3827331718057</v>
      </c>
      <c r="AY240" s="43">
        <f>IF(ISNA(VLOOKUP($A240,Min_pix_val_per_plot!$BL$3:$BQ$59,4,FALSE)),0,IF(OR(VLOOKUP($A240,Min_pix_val_per_plot!$BL$3:$BQ$59,4,FALSE)=0,VLOOKUP($A240,Min_pix_val_per_plot!$BL$3:$BQ$59,5,FALSE)=0,VLOOKUP($A240,Min_pix_val_per_plot!$BL$3:$BQ$59,6,FALSE)=0),0,IF(VLOOKUP($A240,Min_pix_val_per_plot!$BL$3:$BQ$59,2,FALSE)&lt;1200,0,1)))</f>
        <v>0</v>
      </c>
      <c r="AZ240" s="43">
        <f>IF(AY240=1,($R240-Image_corners!AB$3)/Image_corners!AB$2,-99)</f>
        <v>-99</v>
      </c>
      <c r="BA240" s="43">
        <f>IF(AY240=1,($S240-Image_corners!AB$4)/Image_corners!AB$2,-99)</f>
        <v>-99</v>
      </c>
      <c r="BB240" s="43">
        <f>IF(ISNA(VLOOKUP($A240,Min_pix_val_per_plot!$BS$3:$BX$82,4,FALSE)),0,IF(OR(VLOOKUP($A240,Min_pix_val_per_plot!$BS$3:$BX$82,4,FALSE)=0,VLOOKUP($A240,Min_pix_val_per_plot!$BS$3:$BX$82,5,FALSE)=0,VLOOKUP($A240,Min_pix_val_per_plot!$BS$3:$BX$82,6,FALSE)=0),0,IF(VLOOKUP($A240,Min_pix_val_per_plot!$BS$3:$BX$82,2,FALSE)&lt;1200,0,1)))</f>
        <v>0</v>
      </c>
      <c r="BC240" s="43">
        <f>IF(BB240=1,($R240-Image_corners!AE$3)/Image_corners!AE$2,-99)</f>
        <v>-99</v>
      </c>
      <c r="BD240" s="43">
        <f>IF(BB240=1,($S240-Image_corners!AE$4)/Image_corners!AE$2,-99)</f>
        <v>-99</v>
      </c>
      <c r="BE240" s="43">
        <f>IF(ISNA(VLOOKUP($A240,Min_pix_val_per_plot!$BZ$3:$CE$66,4,FALSE)),0,IF(OR(VLOOKUP($A240,Min_pix_val_per_plot!$BZ$3:$CE$66,4,FALSE)=0,VLOOKUP($A240,Min_pix_val_per_plot!$BZ$3:$CE$66,5,FALSE)=0,VLOOKUP($A240,Min_pix_val_per_plot!$BZ$3:$CE$66,6,FALSE)=0),0,IF(VLOOKUP($A240,Min_pix_val_per_plot!$BZ$3:$CE$66,2,FALSE)&lt;1200,0,1)))</f>
        <v>0</v>
      </c>
      <c r="BF240" s="43">
        <f>IF(BE240=1,($R240-Image_corners!AH$3)/Image_corners!AH$2,-99)</f>
        <v>-99</v>
      </c>
      <c r="BG240" s="43">
        <f>IF(BE240=1,($S240-Image_corners!AH$4)/Image_corners!AH$2,-99)</f>
        <v>-99</v>
      </c>
    </row>
    <row r="241" spans="1:59">
      <c r="A241" s="36">
        <v>237</v>
      </c>
      <c r="B241" s="36">
        <v>2515705.3149999999</v>
      </c>
      <c r="C241" s="36">
        <v>6860884.9299999997</v>
      </c>
      <c r="D241" s="36">
        <v>198.50386950000001</v>
      </c>
      <c r="E241" s="36">
        <v>1</v>
      </c>
      <c r="F241" s="36">
        <v>1</v>
      </c>
      <c r="G241" s="36">
        <v>2</v>
      </c>
      <c r="H241" s="39">
        <v>1256</v>
      </c>
      <c r="I241" s="39">
        <v>0.33359872611465002</v>
      </c>
      <c r="J241" s="39">
        <v>20.5090045166016</v>
      </c>
      <c r="K241" s="39">
        <v>13.32616907555</v>
      </c>
      <c r="L241" s="39">
        <v>18.5081927490235</v>
      </c>
      <c r="M241" s="39">
        <v>1000</v>
      </c>
      <c r="N241" s="39">
        <v>0.47</v>
      </c>
      <c r="O241" s="39">
        <v>19.638994140625002</v>
      </c>
      <c r="P241" s="39">
        <v>12.971856850678099</v>
      </c>
      <c r="Q241" s="39">
        <v>17.934707946777401</v>
      </c>
      <c r="R241" s="41">
        <f t="shared" si="24"/>
        <v>357668.51971957006</v>
      </c>
      <c r="S241" s="41">
        <f t="shared" si="25"/>
        <v>6860927.9323149286</v>
      </c>
      <c r="T241" s="41">
        <f t="shared" si="20"/>
        <v>0.57348480224609943</v>
      </c>
      <c r="U241" s="41">
        <f t="shared" si="21"/>
        <v>-0.13640127388534995</v>
      </c>
      <c r="V241" s="41">
        <f t="shared" si="22"/>
        <v>1</v>
      </c>
      <c r="W241" s="41">
        <f t="shared" si="23"/>
        <v>1</v>
      </c>
      <c r="X241" s="43">
        <f>IF(ISNA(VLOOKUP($A241,Min_pix_val_per_plot!$A$3:$F$241,4,FALSE)),0,IF(OR(VLOOKUP($A241,Min_pix_val_per_plot!$A$3:$F$241,4,FALSE)=0,VLOOKUP($A241,Min_pix_val_per_plot!$A$3:$F$241,5,FALSE)=0,VLOOKUP($A241,Min_pix_val_per_plot!$A$3:$F$241,6,FALSE)=0),0,IF(VLOOKUP($A241,Min_pix_val_per_plot!$A$3:$F$241,2,FALSE)&lt;1200,0,1)))</f>
        <v>0</v>
      </c>
      <c r="Y241" s="43">
        <f>IF(X241=1,($R241-Image_corners!A$3)/Image_corners!A$2,-99)</f>
        <v>-99</v>
      </c>
      <c r="Z241" s="43">
        <f>IF(X241=1,($S241-Image_corners!A$4)/Image_corners!A$2,-99)</f>
        <v>-99</v>
      </c>
      <c r="AA241" s="43">
        <f>IF(ISNA(VLOOKUP($A241,Min_pix_val_per_plot!$H$3:$M$299,4,FALSE)),0,IF(OR(VLOOKUP($A241,Min_pix_val_per_plot!$H$3:$M$299,4,FALSE)=0,VLOOKUP($A241,Min_pix_val_per_plot!$H$3:$M$299,5,FALSE)=0,VLOOKUP($A241,Min_pix_val_per_plot!$H$3:$M$299,6,FALSE)=0),0,IF(VLOOKUP($A241,Min_pix_val_per_plot!$H$3:$M$299,2,FALSE)&lt;1200,0,1)))</f>
        <v>0</v>
      </c>
      <c r="AB241" s="43">
        <f>IF(AA241=1,($R241-Image_corners!D$3)/Image_corners!D$2,-99)</f>
        <v>-99</v>
      </c>
      <c r="AC241" s="43">
        <f>IF(AA241=1,($S241-Image_corners!D$4)/Image_corners!D$2,-99)</f>
        <v>-99</v>
      </c>
      <c r="AD241" s="43">
        <f>IF(ISNA(VLOOKUP($A241,Min_pix_val_per_plot!$O$3:$T$327,4,FALSE)),0,IF(OR(VLOOKUP($A241,Min_pix_val_per_plot!$O$3:$T$327,4,FALSE)=0,VLOOKUP($A241,Min_pix_val_per_plot!$O$3:$T$327,5,FALSE)=0,VLOOKUP($A241,Min_pix_val_per_plot!$O$3:$T$327,6,FALSE)=0),0,IF(VLOOKUP($A241,Min_pix_val_per_plot!$O$3:$T$327,2,FALSE)&lt;1200,0,1)))</f>
        <v>0</v>
      </c>
      <c r="AE241" s="43">
        <f>IF(AD241=1,($R241-Image_corners!G$3)/Image_corners!G$2,-99)</f>
        <v>-99</v>
      </c>
      <c r="AF241" s="43">
        <f>IF(AD241=1,($S241-Image_corners!G$4)/Image_corners!G$2,-99)</f>
        <v>-99</v>
      </c>
      <c r="AG241" s="43">
        <f>IF(ISNA(VLOOKUP($A241,Min_pix_val_per_plot!$V$3:$AA$335,4,FALSE)),0,IF(OR(VLOOKUP($A241,Min_pix_val_per_plot!$V$3:$AA$335,4,FALSE)=0,VLOOKUP($A241,Min_pix_val_per_plot!$V$3:$AA$335,5,FALSE)=0,VLOOKUP($A241,Min_pix_val_per_plot!$V$3:$AA$335,6,FALSE)=0),0,IF(VLOOKUP($A241,Min_pix_val_per_plot!$V$3:$AA$335,2,FALSE)&lt;1200,0,1)))</f>
        <v>0</v>
      </c>
      <c r="AH241" s="43">
        <f>IF(AG241=1,($R241-Image_corners!J$3)/Image_corners!J$2,-99)</f>
        <v>-99</v>
      </c>
      <c r="AI241" s="43">
        <f>IF(AG241=1,($S241-Image_corners!J$4)/Image_corners!J$2,-99)</f>
        <v>-99</v>
      </c>
      <c r="AJ241" s="43">
        <f>IF(ISNA(VLOOKUP($A241,Min_pix_val_per_plot!$AC$3:$AH$345,4,FALSE)),0,IF(OR(VLOOKUP($A241,Min_pix_val_per_plot!$AC$3:$AH$345,4,FALSE)=0,VLOOKUP($A241,Min_pix_val_per_plot!$AC$3:$AH$345,5,FALSE)=0,VLOOKUP($A241,Min_pix_val_per_plot!$AC$3:$AH$345,6,FALSE)=0),0,IF(VLOOKUP($A241,Min_pix_val_per_plot!$AC$3:$AH$345,2,FALSE)&lt;1200,0,1)))</f>
        <v>0</v>
      </c>
      <c r="AK241" s="43">
        <f>IF(AJ241=1,($R241-Image_corners!M$3)/Image_corners!M$2,-99)</f>
        <v>-99</v>
      </c>
      <c r="AL241" s="43">
        <f>IF(AJ241=1,($S241-Image_corners!M$4)/Image_corners!M$2,-99)</f>
        <v>-99</v>
      </c>
      <c r="AM241" s="43">
        <f>IF(ISNA(VLOOKUP($A241,Min_pix_val_per_plot!$AJ$3:$AO$325,4,FALSE)),0,IF(OR(VLOOKUP($A241,Min_pix_val_per_plot!$AJ$3:$AO$325,4,FALSE)=0,VLOOKUP($A241,Min_pix_val_per_plot!$AJ$3:$AO$325,5,FALSE)=0,VLOOKUP($A241,Min_pix_val_per_plot!$AJ$3:$AO$325,6,FALSE)=0),0,IF(VLOOKUP($A241,Min_pix_val_per_plot!$AJ$3:$AO$325,2,FALSE)&lt;1200,0,1)))</f>
        <v>0</v>
      </c>
      <c r="AN241" s="43">
        <f>IF(AM241=1,($R241-Image_corners!P$3)/Image_corners!P$2,-99)</f>
        <v>-99</v>
      </c>
      <c r="AO241" s="43">
        <f>IF(AM241=1,($S241-Image_corners!P$4)/Image_corners!P$2,-99)</f>
        <v>-99</v>
      </c>
      <c r="AP241" s="43">
        <f>IF(ISNA(VLOOKUP($A241,Min_pix_val_per_plot!$AQ$3:$AV$386,4,FALSE)),0,IF(OR(VLOOKUP($A241,Min_pix_val_per_plot!$AQ$3:$AV$386,4,FALSE)=0,VLOOKUP($A241,Min_pix_val_per_plot!$AQ$3:$AV$386,5,FALSE)=0,VLOOKUP($A241,Min_pix_val_per_plot!$AQ$3:$AV$386,6,FALSE)=0),0,IF(VLOOKUP($A241,Min_pix_val_per_plot!$AQ$3:$AV$386,2,FALSE)&lt;1200,0,1)))</f>
        <v>0</v>
      </c>
      <c r="AQ241" s="43">
        <f>IF(AP241=1,($R241-Image_corners!S$3)/Image_corners!S$2,-99)</f>
        <v>-99</v>
      </c>
      <c r="AR241" s="43">
        <f>IF(AP241=1,($S241-Image_corners!S$4)/Image_corners!S$2,-99)</f>
        <v>-99</v>
      </c>
      <c r="AS241" s="43">
        <f>IF(ISNA(VLOOKUP($A241,Min_pix_val_per_plot!$AX$3:$BC$331,4,FALSE)),0,IF(OR(VLOOKUP($A241,Min_pix_val_per_plot!$AX$3:$BC$331,4,FALSE)=0,VLOOKUP($A241,Min_pix_val_per_plot!$AX$3:$BC$331,5,FALSE)=0,VLOOKUP($A241,Min_pix_val_per_plot!$AX$3:$BC$331,6,FALSE)=0),0,IF(VLOOKUP($A241,Min_pix_val_per_plot!$AX$3:$BC$331,2,FALSE)&lt;1200,0,1)))</f>
        <v>1</v>
      </c>
      <c r="AT241" s="43">
        <f>IF(AS241=1,($R241-Image_corners!V$3)/Image_corners!V$2,-99)</f>
        <v>3327.5394391401205</v>
      </c>
      <c r="AU241" s="43">
        <f>IF(AS241=1,($S241-Image_corners!V$4)/Image_corners!V$2,-99)</f>
        <v>-2592.6353701427579</v>
      </c>
      <c r="AV241" s="43">
        <f>IF(ISNA(VLOOKUP($A241,Min_pix_val_per_plot!$BE$3:$BJ$296,4,FALSE)),0,IF(OR(VLOOKUP($A241,Min_pix_val_per_plot!$BE$3:$BJ$296,4,FALSE)=0,VLOOKUP($A241,Min_pix_val_per_plot!$BE$3:$BJ$296,5,FALSE)=0,VLOOKUP($A241,Min_pix_val_per_plot!$BE$3:$BJ$296,6,FALSE)=0),0,IF(VLOOKUP($A241,Min_pix_val_per_plot!$BE$3:$BJ$296,2,FALSE)&lt;1200,0,1)))</f>
        <v>0</v>
      </c>
      <c r="AW241" s="43">
        <f>IF(AV241=1,($R241-Image_corners!Y$3)/Image_corners!Y$2,-99)</f>
        <v>-99</v>
      </c>
      <c r="AX241" s="43">
        <f>IF(AV241=1,($S241-Image_corners!Y$4)/Image_corners!Y$2,-99)</f>
        <v>-99</v>
      </c>
      <c r="AY241" s="43">
        <f>IF(ISNA(VLOOKUP($A241,Min_pix_val_per_plot!$BL$3:$BQ$59,4,FALSE)),0,IF(OR(VLOOKUP($A241,Min_pix_val_per_plot!$BL$3:$BQ$59,4,FALSE)=0,VLOOKUP($A241,Min_pix_val_per_plot!$BL$3:$BQ$59,5,FALSE)=0,VLOOKUP($A241,Min_pix_val_per_plot!$BL$3:$BQ$59,6,FALSE)=0),0,IF(VLOOKUP($A241,Min_pix_val_per_plot!$BL$3:$BQ$59,2,FALSE)&lt;1200,0,1)))</f>
        <v>0</v>
      </c>
      <c r="AZ241" s="43">
        <f>IF(AY241=1,($R241-Image_corners!AB$3)/Image_corners!AB$2,-99)</f>
        <v>-99</v>
      </c>
      <c r="BA241" s="43">
        <f>IF(AY241=1,($S241-Image_corners!AB$4)/Image_corners!AB$2,-99)</f>
        <v>-99</v>
      </c>
      <c r="BB241" s="43">
        <f>IF(ISNA(VLOOKUP($A241,Min_pix_val_per_plot!$BS$3:$BX$82,4,FALSE)),0,IF(OR(VLOOKUP($A241,Min_pix_val_per_plot!$BS$3:$BX$82,4,FALSE)=0,VLOOKUP($A241,Min_pix_val_per_plot!$BS$3:$BX$82,5,FALSE)=0,VLOOKUP($A241,Min_pix_val_per_plot!$BS$3:$BX$82,6,FALSE)=0),0,IF(VLOOKUP($A241,Min_pix_val_per_plot!$BS$3:$BX$82,2,FALSE)&lt;1200,0,1)))</f>
        <v>0</v>
      </c>
      <c r="BC241" s="43">
        <f>IF(BB241=1,($R241-Image_corners!AE$3)/Image_corners!AE$2,-99)</f>
        <v>-99</v>
      </c>
      <c r="BD241" s="43">
        <f>IF(BB241=1,($S241-Image_corners!AE$4)/Image_corners!AE$2,-99)</f>
        <v>-99</v>
      </c>
      <c r="BE241" s="43">
        <f>IF(ISNA(VLOOKUP($A241,Min_pix_val_per_plot!$BZ$3:$CE$66,4,FALSE)),0,IF(OR(VLOOKUP($A241,Min_pix_val_per_plot!$BZ$3:$CE$66,4,FALSE)=0,VLOOKUP($A241,Min_pix_val_per_plot!$BZ$3:$CE$66,5,FALSE)=0,VLOOKUP($A241,Min_pix_val_per_plot!$BZ$3:$CE$66,6,FALSE)=0),0,IF(VLOOKUP($A241,Min_pix_val_per_plot!$BZ$3:$CE$66,2,FALSE)&lt;1200,0,1)))</f>
        <v>0</v>
      </c>
      <c r="BF241" s="43">
        <f>IF(BE241=1,($R241-Image_corners!AH$3)/Image_corners!AH$2,-99)</f>
        <v>-99</v>
      </c>
      <c r="BG241" s="43">
        <f>IF(BE241=1,($S241-Image_corners!AH$4)/Image_corners!AH$2,-99)</f>
        <v>-99</v>
      </c>
    </row>
    <row r="242" spans="1:59">
      <c r="A242" s="36">
        <v>238</v>
      </c>
      <c r="B242" s="36">
        <v>2515714.6919999998</v>
      </c>
      <c r="C242" s="36">
        <v>6861019.591</v>
      </c>
      <c r="D242" s="36">
        <v>201.3538045</v>
      </c>
      <c r="E242" s="36">
        <v>3</v>
      </c>
      <c r="F242" s="36">
        <v>0</v>
      </c>
      <c r="G242" s="36">
        <v>2</v>
      </c>
      <c r="H242" s="39">
        <v>1501</v>
      </c>
      <c r="I242" s="39">
        <v>0.20253164556962</v>
      </c>
      <c r="J242" s="39">
        <v>22.831010742187502</v>
      </c>
      <c r="K242" s="39">
        <v>15.665776693524201</v>
      </c>
      <c r="L242" s="39">
        <v>21.4174029541016</v>
      </c>
      <c r="M242" s="39">
        <v>3420</v>
      </c>
      <c r="N242" s="39">
        <v>0.25350877192982502</v>
      </c>
      <c r="O242" s="39">
        <v>22.421007080078098</v>
      </c>
      <c r="P242" s="39">
        <v>14.736430312626201</v>
      </c>
      <c r="Q242" s="39">
        <v>20.850410766601598</v>
      </c>
      <c r="R242" s="41">
        <f t="shared" si="24"/>
        <v>357684.09683234978</v>
      </c>
      <c r="S242" s="41">
        <f t="shared" si="25"/>
        <v>6861061.9957154924</v>
      </c>
      <c r="T242" s="41">
        <f t="shared" si="20"/>
        <v>0.56699218750000213</v>
      </c>
      <c r="U242" s="41">
        <f t="shared" si="21"/>
        <v>-5.0977126360205016E-2</v>
      </c>
      <c r="V242" s="41">
        <f t="shared" si="22"/>
        <v>1</v>
      </c>
      <c r="W242" s="41">
        <f t="shared" si="23"/>
        <v>1</v>
      </c>
      <c r="X242" s="43">
        <f>IF(ISNA(VLOOKUP($A242,Min_pix_val_per_plot!$A$3:$F$241,4,FALSE)),0,IF(OR(VLOOKUP($A242,Min_pix_val_per_plot!$A$3:$F$241,4,FALSE)=0,VLOOKUP($A242,Min_pix_val_per_plot!$A$3:$F$241,5,FALSE)=0,VLOOKUP($A242,Min_pix_val_per_plot!$A$3:$F$241,6,FALSE)=0),0,IF(VLOOKUP($A242,Min_pix_val_per_plot!$A$3:$F$241,2,FALSE)&lt;1200,0,1)))</f>
        <v>0</v>
      </c>
      <c r="Y242" s="43">
        <f>IF(X242=1,($R242-Image_corners!A$3)/Image_corners!A$2,-99)</f>
        <v>-99</v>
      </c>
      <c r="Z242" s="43">
        <f>IF(X242=1,($S242-Image_corners!A$4)/Image_corners!A$2,-99)</f>
        <v>-99</v>
      </c>
      <c r="AA242" s="43">
        <f>IF(ISNA(VLOOKUP($A242,Min_pix_val_per_plot!$H$3:$M$299,4,FALSE)),0,IF(OR(VLOOKUP($A242,Min_pix_val_per_plot!$H$3:$M$299,4,FALSE)=0,VLOOKUP($A242,Min_pix_val_per_plot!$H$3:$M$299,5,FALSE)=0,VLOOKUP($A242,Min_pix_val_per_plot!$H$3:$M$299,6,FALSE)=0),0,IF(VLOOKUP($A242,Min_pix_val_per_plot!$H$3:$M$299,2,FALSE)&lt;1200,0,1)))</f>
        <v>0</v>
      </c>
      <c r="AB242" s="43">
        <f>IF(AA242=1,($R242-Image_corners!D$3)/Image_corners!D$2,-99)</f>
        <v>-99</v>
      </c>
      <c r="AC242" s="43">
        <f>IF(AA242=1,($S242-Image_corners!D$4)/Image_corners!D$2,-99)</f>
        <v>-99</v>
      </c>
      <c r="AD242" s="43">
        <f>IF(ISNA(VLOOKUP($A242,Min_pix_val_per_plot!$O$3:$T$327,4,FALSE)),0,IF(OR(VLOOKUP($A242,Min_pix_val_per_plot!$O$3:$T$327,4,FALSE)=0,VLOOKUP($A242,Min_pix_val_per_plot!$O$3:$T$327,5,FALSE)=0,VLOOKUP($A242,Min_pix_val_per_plot!$O$3:$T$327,6,FALSE)=0),0,IF(VLOOKUP($A242,Min_pix_val_per_plot!$O$3:$T$327,2,FALSE)&lt;1200,0,1)))</f>
        <v>0</v>
      </c>
      <c r="AE242" s="43">
        <f>IF(AD242=1,($R242-Image_corners!G$3)/Image_corners!G$2,-99)</f>
        <v>-99</v>
      </c>
      <c r="AF242" s="43">
        <f>IF(AD242=1,($S242-Image_corners!G$4)/Image_corners!G$2,-99)</f>
        <v>-99</v>
      </c>
      <c r="AG242" s="43">
        <f>IF(ISNA(VLOOKUP($A242,Min_pix_val_per_plot!$V$3:$AA$335,4,FALSE)),0,IF(OR(VLOOKUP($A242,Min_pix_val_per_plot!$V$3:$AA$335,4,FALSE)=0,VLOOKUP($A242,Min_pix_val_per_plot!$V$3:$AA$335,5,FALSE)=0,VLOOKUP($A242,Min_pix_val_per_plot!$V$3:$AA$335,6,FALSE)=0),0,IF(VLOOKUP($A242,Min_pix_val_per_plot!$V$3:$AA$335,2,FALSE)&lt;1200,0,1)))</f>
        <v>0</v>
      </c>
      <c r="AH242" s="43">
        <f>IF(AG242=1,($R242-Image_corners!J$3)/Image_corners!J$2,-99)</f>
        <v>-99</v>
      </c>
      <c r="AI242" s="43">
        <f>IF(AG242=1,($S242-Image_corners!J$4)/Image_corners!J$2,-99)</f>
        <v>-99</v>
      </c>
      <c r="AJ242" s="43">
        <f>IF(ISNA(VLOOKUP($A242,Min_pix_val_per_plot!$AC$3:$AH$345,4,FALSE)),0,IF(OR(VLOOKUP($A242,Min_pix_val_per_plot!$AC$3:$AH$345,4,FALSE)=0,VLOOKUP($A242,Min_pix_val_per_plot!$AC$3:$AH$345,5,FALSE)=0,VLOOKUP($A242,Min_pix_val_per_plot!$AC$3:$AH$345,6,FALSE)=0),0,IF(VLOOKUP($A242,Min_pix_val_per_plot!$AC$3:$AH$345,2,FALSE)&lt;1200,0,1)))</f>
        <v>0</v>
      </c>
      <c r="AK242" s="43">
        <f>IF(AJ242=1,($R242-Image_corners!M$3)/Image_corners!M$2,-99)</f>
        <v>-99</v>
      </c>
      <c r="AL242" s="43">
        <f>IF(AJ242=1,($S242-Image_corners!M$4)/Image_corners!M$2,-99)</f>
        <v>-99</v>
      </c>
      <c r="AM242" s="43">
        <f>IF(ISNA(VLOOKUP($A242,Min_pix_val_per_plot!$AJ$3:$AO$325,4,FALSE)),0,IF(OR(VLOOKUP($A242,Min_pix_val_per_plot!$AJ$3:$AO$325,4,FALSE)=0,VLOOKUP($A242,Min_pix_val_per_plot!$AJ$3:$AO$325,5,FALSE)=0,VLOOKUP($A242,Min_pix_val_per_plot!$AJ$3:$AO$325,6,FALSE)=0),0,IF(VLOOKUP($A242,Min_pix_val_per_plot!$AJ$3:$AO$325,2,FALSE)&lt;1200,0,1)))</f>
        <v>0</v>
      </c>
      <c r="AN242" s="43">
        <f>IF(AM242=1,($R242-Image_corners!P$3)/Image_corners!P$2,-99)</f>
        <v>-99</v>
      </c>
      <c r="AO242" s="43">
        <f>IF(AM242=1,($S242-Image_corners!P$4)/Image_corners!P$2,-99)</f>
        <v>-99</v>
      </c>
      <c r="AP242" s="43">
        <f>IF(ISNA(VLOOKUP($A242,Min_pix_val_per_plot!$AQ$3:$AV$386,4,FALSE)),0,IF(OR(VLOOKUP($A242,Min_pix_val_per_plot!$AQ$3:$AV$386,4,FALSE)=0,VLOOKUP($A242,Min_pix_val_per_plot!$AQ$3:$AV$386,5,FALSE)=0,VLOOKUP($A242,Min_pix_val_per_plot!$AQ$3:$AV$386,6,FALSE)=0),0,IF(VLOOKUP($A242,Min_pix_val_per_plot!$AQ$3:$AV$386,2,FALSE)&lt;1200,0,1)))</f>
        <v>0</v>
      </c>
      <c r="AQ242" s="43">
        <f>IF(AP242=1,($R242-Image_corners!S$3)/Image_corners!S$2,-99)</f>
        <v>-99</v>
      </c>
      <c r="AR242" s="43">
        <f>IF(AP242=1,($S242-Image_corners!S$4)/Image_corners!S$2,-99)</f>
        <v>-99</v>
      </c>
      <c r="AS242" s="43">
        <f>IF(ISNA(VLOOKUP($A242,Min_pix_val_per_plot!$AX$3:$BC$331,4,FALSE)),0,IF(OR(VLOOKUP($A242,Min_pix_val_per_plot!$AX$3:$BC$331,4,FALSE)=0,VLOOKUP($A242,Min_pix_val_per_plot!$AX$3:$BC$331,5,FALSE)=0,VLOOKUP($A242,Min_pix_val_per_plot!$AX$3:$BC$331,6,FALSE)=0),0,IF(VLOOKUP($A242,Min_pix_val_per_plot!$AX$3:$BC$331,2,FALSE)&lt;1200,0,1)))</f>
        <v>1</v>
      </c>
      <c r="AT242" s="43">
        <f>IF(AS242=1,($R242-Image_corners!V$3)/Image_corners!V$2,-99)</f>
        <v>3358.69366469956</v>
      </c>
      <c r="AU242" s="43">
        <f>IF(AS242=1,($S242-Image_corners!V$4)/Image_corners!V$2,-99)</f>
        <v>-2324.50856901519</v>
      </c>
      <c r="AV242" s="43">
        <f>IF(ISNA(VLOOKUP($A242,Min_pix_val_per_plot!$BE$3:$BJ$296,4,FALSE)),0,IF(OR(VLOOKUP($A242,Min_pix_val_per_plot!$BE$3:$BJ$296,4,FALSE)=0,VLOOKUP($A242,Min_pix_val_per_plot!$BE$3:$BJ$296,5,FALSE)=0,VLOOKUP($A242,Min_pix_val_per_plot!$BE$3:$BJ$296,6,FALSE)=0),0,IF(VLOOKUP($A242,Min_pix_val_per_plot!$BE$3:$BJ$296,2,FALSE)&lt;1200,0,1)))</f>
        <v>0</v>
      </c>
      <c r="AW242" s="43">
        <f>IF(AV242=1,($R242-Image_corners!Y$3)/Image_corners!Y$2,-99)</f>
        <v>-99</v>
      </c>
      <c r="AX242" s="43">
        <f>IF(AV242=1,($S242-Image_corners!Y$4)/Image_corners!Y$2,-99)</f>
        <v>-99</v>
      </c>
      <c r="AY242" s="43">
        <f>IF(ISNA(VLOOKUP($A242,Min_pix_val_per_plot!$BL$3:$BQ$59,4,FALSE)),0,IF(OR(VLOOKUP($A242,Min_pix_val_per_plot!$BL$3:$BQ$59,4,FALSE)=0,VLOOKUP($A242,Min_pix_val_per_plot!$BL$3:$BQ$59,5,FALSE)=0,VLOOKUP($A242,Min_pix_val_per_plot!$BL$3:$BQ$59,6,FALSE)=0),0,IF(VLOOKUP($A242,Min_pix_val_per_plot!$BL$3:$BQ$59,2,FALSE)&lt;1200,0,1)))</f>
        <v>0</v>
      </c>
      <c r="AZ242" s="43">
        <f>IF(AY242=1,($R242-Image_corners!AB$3)/Image_corners!AB$2,-99)</f>
        <v>-99</v>
      </c>
      <c r="BA242" s="43">
        <f>IF(AY242=1,($S242-Image_corners!AB$4)/Image_corners!AB$2,-99)</f>
        <v>-99</v>
      </c>
      <c r="BB242" s="43">
        <f>IF(ISNA(VLOOKUP($A242,Min_pix_val_per_plot!$BS$3:$BX$82,4,FALSE)),0,IF(OR(VLOOKUP($A242,Min_pix_val_per_plot!$BS$3:$BX$82,4,FALSE)=0,VLOOKUP($A242,Min_pix_val_per_plot!$BS$3:$BX$82,5,FALSE)=0,VLOOKUP($A242,Min_pix_val_per_plot!$BS$3:$BX$82,6,FALSE)=0),0,IF(VLOOKUP($A242,Min_pix_val_per_plot!$BS$3:$BX$82,2,FALSE)&lt;1200,0,1)))</f>
        <v>0</v>
      </c>
      <c r="BC242" s="43">
        <f>IF(BB242=1,($R242-Image_corners!AE$3)/Image_corners!AE$2,-99)</f>
        <v>-99</v>
      </c>
      <c r="BD242" s="43">
        <f>IF(BB242=1,($S242-Image_corners!AE$4)/Image_corners!AE$2,-99)</f>
        <v>-99</v>
      </c>
      <c r="BE242" s="43">
        <f>IF(ISNA(VLOOKUP($A242,Min_pix_val_per_plot!$BZ$3:$CE$66,4,FALSE)),0,IF(OR(VLOOKUP($A242,Min_pix_val_per_plot!$BZ$3:$CE$66,4,FALSE)=0,VLOOKUP($A242,Min_pix_val_per_plot!$BZ$3:$CE$66,5,FALSE)=0,VLOOKUP($A242,Min_pix_val_per_plot!$BZ$3:$CE$66,6,FALSE)=0),0,IF(VLOOKUP($A242,Min_pix_val_per_plot!$BZ$3:$CE$66,2,FALSE)&lt;1200,0,1)))</f>
        <v>0</v>
      </c>
      <c r="BF242" s="43">
        <f>IF(BE242=1,($R242-Image_corners!AH$3)/Image_corners!AH$2,-99)</f>
        <v>-99</v>
      </c>
      <c r="BG242" s="43">
        <f>IF(BE242=1,($S242-Image_corners!AH$4)/Image_corners!AH$2,-99)</f>
        <v>-99</v>
      </c>
    </row>
    <row r="243" spans="1:59">
      <c r="A243" s="36">
        <v>239</v>
      </c>
      <c r="B243" s="36">
        <v>2515779.0959999999</v>
      </c>
      <c r="C243" s="36">
        <v>6861158.2719999999</v>
      </c>
      <c r="D243" s="36">
        <v>198.1811817</v>
      </c>
      <c r="E243" s="36">
        <v>1</v>
      </c>
      <c r="F243" s="36">
        <v>0</v>
      </c>
      <c r="G243" s="36">
        <v>2</v>
      </c>
      <c r="H243" s="39">
        <v>452</v>
      </c>
      <c r="I243" s="39">
        <v>0.26991150442477901</v>
      </c>
      <c r="J243" s="39">
        <v>18.2510089111328</v>
      </c>
      <c r="K243" s="39">
        <v>11.3208737737482</v>
      </c>
      <c r="L243" s="39">
        <v>16.075903625488301</v>
      </c>
      <c r="M243" s="39">
        <v>6005</v>
      </c>
      <c r="N243" s="39">
        <v>0.349875104079933</v>
      </c>
      <c r="O243" s="39">
        <v>18.426011962890598</v>
      </c>
      <c r="P243" s="39">
        <v>10.8865284977585</v>
      </c>
      <c r="Q243" s="39">
        <v>15.4538043212891</v>
      </c>
      <c r="R243" s="41">
        <f t="shared" si="24"/>
        <v>357754.81923350604</v>
      </c>
      <c r="S243" s="41">
        <f t="shared" si="25"/>
        <v>6861197.5353304315</v>
      </c>
      <c r="T243" s="41">
        <f t="shared" si="20"/>
        <v>0.62209930419920134</v>
      </c>
      <c r="U243" s="41">
        <f t="shared" si="21"/>
        <v>-7.9963599655153983E-2</v>
      </c>
      <c r="V243" s="41">
        <f t="shared" si="22"/>
        <v>1</v>
      </c>
      <c r="W243" s="41">
        <f t="shared" si="23"/>
        <v>1</v>
      </c>
      <c r="X243" s="43">
        <f>IF(ISNA(VLOOKUP($A243,Min_pix_val_per_plot!$A$3:$F$241,4,FALSE)),0,IF(OR(VLOOKUP($A243,Min_pix_val_per_plot!$A$3:$F$241,4,FALSE)=0,VLOOKUP($A243,Min_pix_val_per_plot!$A$3:$F$241,5,FALSE)=0,VLOOKUP($A243,Min_pix_val_per_plot!$A$3:$F$241,6,FALSE)=0),0,IF(VLOOKUP($A243,Min_pix_val_per_plot!$A$3:$F$241,2,FALSE)&lt;1200,0,1)))</f>
        <v>0</v>
      </c>
      <c r="Y243" s="43">
        <f>IF(X243=1,($R243-Image_corners!A$3)/Image_corners!A$2,-99)</f>
        <v>-99</v>
      </c>
      <c r="Z243" s="43">
        <f>IF(X243=1,($S243-Image_corners!A$4)/Image_corners!A$2,-99)</f>
        <v>-99</v>
      </c>
      <c r="AA243" s="43">
        <f>IF(ISNA(VLOOKUP($A243,Min_pix_val_per_plot!$H$3:$M$299,4,FALSE)),0,IF(OR(VLOOKUP($A243,Min_pix_val_per_plot!$H$3:$M$299,4,FALSE)=0,VLOOKUP($A243,Min_pix_val_per_plot!$H$3:$M$299,5,FALSE)=0,VLOOKUP($A243,Min_pix_val_per_plot!$H$3:$M$299,6,FALSE)=0),0,IF(VLOOKUP($A243,Min_pix_val_per_plot!$H$3:$M$299,2,FALSE)&lt;1200,0,1)))</f>
        <v>0</v>
      </c>
      <c r="AB243" s="43">
        <f>IF(AA243=1,($R243-Image_corners!D$3)/Image_corners!D$2,-99)</f>
        <v>-99</v>
      </c>
      <c r="AC243" s="43">
        <f>IF(AA243=1,($S243-Image_corners!D$4)/Image_corners!D$2,-99)</f>
        <v>-99</v>
      </c>
      <c r="AD243" s="43">
        <f>IF(ISNA(VLOOKUP($A243,Min_pix_val_per_plot!$O$3:$T$327,4,FALSE)),0,IF(OR(VLOOKUP($A243,Min_pix_val_per_plot!$O$3:$T$327,4,FALSE)=0,VLOOKUP($A243,Min_pix_val_per_plot!$O$3:$T$327,5,FALSE)=0,VLOOKUP($A243,Min_pix_val_per_plot!$O$3:$T$327,6,FALSE)=0),0,IF(VLOOKUP($A243,Min_pix_val_per_plot!$O$3:$T$327,2,FALSE)&lt;1200,0,1)))</f>
        <v>0</v>
      </c>
      <c r="AE243" s="43">
        <f>IF(AD243=1,($R243-Image_corners!G$3)/Image_corners!G$2,-99)</f>
        <v>-99</v>
      </c>
      <c r="AF243" s="43">
        <f>IF(AD243=1,($S243-Image_corners!G$4)/Image_corners!G$2,-99)</f>
        <v>-99</v>
      </c>
      <c r="AG243" s="43">
        <f>IF(ISNA(VLOOKUP($A243,Min_pix_val_per_plot!$V$3:$AA$335,4,FALSE)),0,IF(OR(VLOOKUP($A243,Min_pix_val_per_plot!$V$3:$AA$335,4,FALSE)=0,VLOOKUP($A243,Min_pix_val_per_plot!$V$3:$AA$335,5,FALSE)=0,VLOOKUP($A243,Min_pix_val_per_plot!$V$3:$AA$335,6,FALSE)=0),0,IF(VLOOKUP($A243,Min_pix_val_per_plot!$V$3:$AA$335,2,FALSE)&lt;1200,0,1)))</f>
        <v>0</v>
      </c>
      <c r="AH243" s="43">
        <f>IF(AG243=1,($R243-Image_corners!J$3)/Image_corners!J$2,-99)</f>
        <v>-99</v>
      </c>
      <c r="AI243" s="43">
        <f>IF(AG243=1,($S243-Image_corners!J$4)/Image_corners!J$2,-99)</f>
        <v>-99</v>
      </c>
      <c r="AJ243" s="43">
        <f>IF(ISNA(VLOOKUP($A243,Min_pix_val_per_plot!$AC$3:$AH$345,4,FALSE)),0,IF(OR(VLOOKUP($A243,Min_pix_val_per_plot!$AC$3:$AH$345,4,FALSE)=0,VLOOKUP($A243,Min_pix_val_per_plot!$AC$3:$AH$345,5,FALSE)=0,VLOOKUP($A243,Min_pix_val_per_plot!$AC$3:$AH$345,6,FALSE)=0),0,IF(VLOOKUP($A243,Min_pix_val_per_plot!$AC$3:$AH$345,2,FALSE)&lt;1200,0,1)))</f>
        <v>0</v>
      </c>
      <c r="AK243" s="43">
        <f>IF(AJ243=1,($R243-Image_corners!M$3)/Image_corners!M$2,-99)</f>
        <v>-99</v>
      </c>
      <c r="AL243" s="43">
        <f>IF(AJ243=1,($S243-Image_corners!M$4)/Image_corners!M$2,-99)</f>
        <v>-99</v>
      </c>
      <c r="AM243" s="43">
        <f>IF(ISNA(VLOOKUP($A243,Min_pix_val_per_plot!$AJ$3:$AO$325,4,FALSE)),0,IF(OR(VLOOKUP($A243,Min_pix_val_per_plot!$AJ$3:$AO$325,4,FALSE)=0,VLOOKUP($A243,Min_pix_val_per_plot!$AJ$3:$AO$325,5,FALSE)=0,VLOOKUP($A243,Min_pix_val_per_plot!$AJ$3:$AO$325,6,FALSE)=0),0,IF(VLOOKUP($A243,Min_pix_val_per_plot!$AJ$3:$AO$325,2,FALSE)&lt;1200,0,1)))</f>
        <v>0</v>
      </c>
      <c r="AN243" s="43">
        <f>IF(AM243=1,($R243-Image_corners!P$3)/Image_corners!P$2,-99)</f>
        <v>-99</v>
      </c>
      <c r="AO243" s="43">
        <f>IF(AM243=1,($S243-Image_corners!P$4)/Image_corners!P$2,-99)</f>
        <v>-99</v>
      </c>
      <c r="AP243" s="43">
        <f>IF(ISNA(VLOOKUP($A243,Min_pix_val_per_plot!$AQ$3:$AV$386,4,FALSE)),0,IF(OR(VLOOKUP($A243,Min_pix_val_per_plot!$AQ$3:$AV$386,4,FALSE)=0,VLOOKUP($A243,Min_pix_val_per_plot!$AQ$3:$AV$386,5,FALSE)=0,VLOOKUP($A243,Min_pix_val_per_plot!$AQ$3:$AV$386,6,FALSE)=0),0,IF(VLOOKUP($A243,Min_pix_val_per_plot!$AQ$3:$AV$386,2,FALSE)&lt;1200,0,1)))</f>
        <v>0</v>
      </c>
      <c r="AQ243" s="43">
        <f>IF(AP243=1,($R243-Image_corners!S$3)/Image_corners!S$2,-99)</f>
        <v>-99</v>
      </c>
      <c r="AR243" s="43">
        <f>IF(AP243=1,($S243-Image_corners!S$4)/Image_corners!S$2,-99)</f>
        <v>-99</v>
      </c>
      <c r="AS243" s="43">
        <f>IF(ISNA(VLOOKUP($A243,Min_pix_val_per_plot!$AX$3:$BC$331,4,FALSE)),0,IF(OR(VLOOKUP($A243,Min_pix_val_per_plot!$AX$3:$BC$331,4,FALSE)=0,VLOOKUP($A243,Min_pix_val_per_plot!$AX$3:$BC$331,5,FALSE)=0,VLOOKUP($A243,Min_pix_val_per_plot!$AX$3:$BC$331,6,FALSE)=0),0,IF(VLOOKUP($A243,Min_pix_val_per_plot!$AX$3:$BC$331,2,FALSE)&lt;1200,0,1)))</f>
        <v>0</v>
      </c>
      <c r="AT243" s="43">
        <f>IF(AS243=1,($R243-Image_corners!V$3)/Image_corners!V$2,-99)</f>
        <v>-99</v>
      </c>
      <c r="AU243" s="43">
        <f>IF(AS243=1,($S243-Image_corners!V$4)/Image_corners!V$2,-99)</f>
        <v>-99</v>
      </c>
      <c r="AV243" s="43">
        <f>IF(ISNA(VLOOKUP($A243,Min_pix_val_per_plot!$BE$3:$BJ$296,4,FALSE)),0,IF(OR(VLOOKUP($A243,Min_pix_val_per_plot!$BE$3:$BJ$296,4,FALSE)=0,VLOOKUP($A243,Min_pix_val_per_plot!$BE$3:$BJ$296,5,FALSE)=0,VLOOKUP($A243,Min_pix_val_per_plot!$BE$3:$BJ$296,6,FALSE)=0),0,IF(VLOOKUP($A243,Min_pix_val_per_plot!$BE$3:$BJ$296,2,FALSE)&lt;1200,0,1)))</f>
        <v>1</v>
      </c>
      <c r="AW243" s="43">
        <f>IF(AV243=1,($R243-Image_corners!Y$3)/Image_corners!Y$2,-99)</f>
        <v>3500.1384670120897</v>
      </c>
      <c r="AX243" s="43">
        <f>IF(AV243=1,($S243-Image_corners!Y$4)/Image_corners!Y$2,-99)</f>
        <v>-1903.4293391369283</v>
      </c>
      <c r="AY243" s="43">
        <f>IF(ISNA(VLOOKUP($A243,Min_pix_val_per_plot!$BL$3:$BQ$59,4,FALSE)),0,IF(OR(VLOOKUP($A243,Min_pix_val_per_plot!$BL$3:$BQ$59,4,FALSE)=0,VLOOKUP($A243,Min_pix_val_per_plot!$BL$3:$BQ$59,5,FALSE)=0,VLOOKUP($A243,Min_pix_val_per_plot!$BL$3:$BQ$59,6,FALSE)=0),0,IF(VLOOKUP($A243,Min_pix_val_per_plot!$BL$3:$BQ$59,2,FALSE)&lt;1200,0,1)))</f>
        <v>0</v>
      </c>
      <c r="AZ243" s="43">
        <f>IF(AY243=1,($R243-Image_corners!AB$3)/Image_corners!AB$2,-99)</f>
        <v>-99</v>
      </c>
      <c r="BA243" s="43">
        <f>IF(AY243=1,($S243-Image_corners!AB$4)/Image_corners!AB$2,-99)</f>
        <v>-99</v>
      </c>
      <c r="BB243" s="43">
        <f>IF(ISNA(VLOOKUP($A243,Min_pix_val_per_plot!$BS$3:$BX$82,4,FALSE)),0,IF(OR(VLOOKUP($A243,Min_pix_val_per_plot!$BS$3:$BX$82,4,FALSE)=0,VLOOKUP($A243,Min_pix_val_per_plot!$BS$3:$BX$82,5,FALSE)=0,VLOOKUP($A243,Min_pix_val_per_plot!$BS$3:$BX$82,6,FALSE)=0),0,IF(VLOOKUP($A243,Min_pix_val_per_plot!$BS$3:$BX$82,2,FALSE)&lt;1200,0,1)))</f>
        <v>0</v>
      </c>
      <c r="BC243" s="43">
        <f>IF(BB243=1,($R243-Image_corners!AE$3)/Image_corners!AE$2,-99)</f>
        <v>-99</v>
      </c>
      <c r="BD243" s="43">
        <f>IF(BB243=1,($S243-Image_corners!AE$4)/Image_corners!AE$2,-99)</f>
        <v>-99</v>
      </c>
      <c r="BE243" s="43">
        <f>IF(ISNA(VLOOKUP($A243,Min_pix_val_per_plot!$BZ$3:$CE$66,4,FALSE)),0,IF(OR(VLOOKUP($A243,Min_pix_val_per_plot!$BZ$3:$CE$66,4,FALSE)=0,VLOOKUP($A243,Min_pix_val_per_plot!$BZ$3:$CE$66,5,FALSE)=0,VLOOKUP($A243,Min_pix_val_per_plot!$BZ$3:$CE$66,6,FALSE)=0),0,IF(VLOOKUP($A243,Min_pix_val_per_plot!$BZ$3:$CE$66,2,FALSE)&lt;1200,0,1)))</f>
        <v>0</v>
      </c>
      <c r="BF243" s="43">
        <f>IF(BE243=1,($R243-Image_corners!AH$3)/Image_corners!AH$2,-99)</f>
        <v>-99</v>
      </c>
      <c r="BG243" s="43">
        <f>IF(BE243=1,($S243-Image_corners!AH$4)/Image_corners!AH$2,-99)</f>
        <v>-99</v>
      </c>
    </row>
    <row r="244" spans="1:59">
      <c r="A244" s="36">
        <v>240</v>
      </c>
      <c r="B244" s="36">
        <v>2515785.6170000001</v>
      </c>
      <c r="C244" s="36">
        <v>6861267.2479999997</v>
      </c>
      <c r="D244" s="36">
        <v>202.03220529999999</v>
      </c>
      <c r="E244" s="36">
        <v>2</v>
      </c>
      <c r="F244" s="36">
        <v>0</v>
      </c>
      <c r="G244" s="36">
        <v>1</v>
      </c>
      <c r="H244" s="39">
        <v>470</v>
      </c>
      <c r="I244" s="39">
        <v>0.35531914893617</v>
      </c>
      <c r="J244" s="39">
        <v>27.1430072021485</v>
      </c>
      <c r="K244" s="39">
        <v>17.320875733630501</v>
      </c>
      <c r="L244" s="39">
        <v>24.021905822753901</v>
      </c>
      <c r="M244" s="39">
        <v>4020</v>
      </c>
      <c r="N244" s="39">
        <v>0.36467661691542302</v>
      </c>
      <c r="O244" s="39">
        <v>26.5170001220703</v>
      </c>
      <c r="P244" s="39">
        <v>16.847973311864099</v>
      </c>
      <c r="Q244" s="39">
        <v>23.6660075378418</v>
      </c>
      <c r="R244" s="41">
        <f t="shared" si="24"/>
        <v>357766.35905027733</v>
      </c>
      <c r="S244" s="41">
        <f t="shared" si="25"/>
        <v>6861306.076966444</v>
      </c>
      <c r="T244" s="41">
        <f t="shared" si="20"/>
        <v>0.35589828491210085</v>
      </c>
      <c r="U244" s="41">
        <f t="shared" si="21"/>
        <v>-9.3574679792530202E-3</v>
      </c>
      <c r="V244" s="41">
        <f t="shared" si="22"/>
        <v>1</v>
      </c>
      <c r="W244" s="41">
        <f t="shared" si="23"/>
        <v>1</v>
      </c>
      <c r="X244" s="43">
        <f>IF(ISNA(VLOOKUP($A244,Min_pix_val_per_plot!$A$3:$F$241,4,FALSE)),0,IF(OR(VLOOKUP($A244,Min_pix_val_per_plot!$A$3:$F$241,4,FALSE)=0,VLOOKUP($A244,Min_pix_val_per_plot!$A$3:$F$241,5,FALSE)=0,VLOOKUP($A244,Min_pix_val_per_plot!$A$3:$F$241,6,FALSE)=0),0,IF(VLOOKUP($A244,Min_pix_val_per_plot!$A$3:$F$241,2,FALSE)&lt;1200,0,1)))</f>
        <v>0</v>
      </c>
      <c r="Y244" s="43">
        <f>IF(X244=1,($R244-Image_corners!A$3)/Image_corners!A$2,-99)</f>
        <v>-99</v>
      </c>
      <c r="Z244" s="43">
        <f>IF(X244=1,($S244-Image_corners!A$4)/Image_corners!A$2,-99)</f>
        <v>-99</v>
      </c>
      <c r="AA244" s="43">
        <f>IF(ISNA(VLOOKUP($A244,Min_pix_val_per_plot!$H$3:$M$299,4,FALSE)),0,IF(OR(VLOOKUP($A244,Min_pix_val_per_plot!$H$3:$M$299,4,FALSE)=0,VLOOKUP($A244,Min_pix_val_per_plot!$H$3:$M$299,5,FALSE)=0,VLOOKUP($A244,Min_pix_val_per_plot!$H$3:$M$299,6,FALSE)=0),0,IF(VLOOKUP($A244,Min_pix_val_per_plot!$H$3:$M$299,2,FALSE)&lt;1200,0,1)))</f>
        <v>0</v>
      </c>
      <c r="AB244" s="43">
        <f>IF(AA244=1,($R244-Image_corners!D$3)/Image_corners!D$2,-99)</f>
        <v>-99</v>
      </c>
      <c r="AC244" s="43">
        <f>IF(AA244=1,($S244-Image_corners!D$4)/Image_corners!D$2,-99)</f>
        <v>-99</v>
      </c>
      <c r="AD244" s="43">
        <f>IF(ISNA(VLOOKUP($A244,Min_pix_val_per_plot!$O$3:$T$327,4,FALSE)),0,IF(OR(VLOOKUP($A244,Min_pix_val_per_plot!$O$3:$T$327,4,FALSE)=0,VLOOKUP($A244,Min_pix_val_per_plot!$O$3:$T$327,5,FALSE)=0,VLOOKUP($A244,Min_pix_val_per_plot!$O$3:$T$327,6,FALSE)=0),0,IF(VLOOKUP($A244,Min_pix_val_per_plot!$O$3:$T$327,2,FALSE)&lt;1200,0,1)))</f>
        <v>0</v>
      </c>
      <c r="AE244" s="43">
        <f>IF(AD244=1,($R244-Image_corners!G$3)/Image_corners!G$2,-99)</f>
        <v>-99</v>
      </c>
      <c r="AF244" s="43">
        <f>IF(AD244=1,($S244-Image_corners!G$4)/Image_corners!G$2,-99)</f>
        <v>-99</v>
      </c>
      <c r="AG244" s="43">
        <f>IF(ISNA(VLOOKUP($A244,Min_pix_val_per_plot!$V$3:$AA$335,4,FALSE)),0,IF(OR(VLOOKUP($A244,Min_pix_val_per_plot!$V$3:$AA$335,4,FALSE)=0,VLOOKUP($A244,Min_pix_val_per_plot!$V$3:$AA$335,5,FALSE)=0,VLOOKUP($A244,Min_pix_val_per_plot!$V$3:$AA$335,6,FALSE)=0),0,IF(VLOOKUP($A244,Min_pix_val_per_plot!$V$3:$AA$335,2,FALSE)&lt;1200,0,1)))</f>
        <v>0</v>
      </c>
      <c r="AH244" s="43">
        <f>IF(AG244=1,($R244-Image_corners!J$3)/Image_corners!J$2,-99)</f>
        <v>-99</v>
      </c>
      <c r="AI244" s="43">
        <f>IF(AG244=1,($S244-Image_corners!J$4)/Image_corners!J$2,-99)</f>
        <v>-99</v>
      </c>
      <c r="AJ244" s="43">
        <f>IF(ISNA(VLOOKUP($A244,Min_pix_val_per_plot!$AC$3:$AH$345,4,FALSE)),0,IF(OR(VLOOKUP($A244,Min_pix_val_per_plot!$AC$3:$AH$345,4,FALSE)=0,VLOOKUP($A244,Min_pix_val_per_plot!$AC$3:$AH$345,5,FALSE)=0,VLOOKUP($A244,Min_pix_val_per_plot!$AC$3:$AH$345,6,FALSE)=0),0,IF(VLOOKUP($A244,Min_pix_val_per_plot!$AC$3:$AH$345,2,FALSE)&lt;1200,0,1)))</f>
        <v>0</v>
      </c>
      <c r="AK244" s="43">
        <f>IF(AJ244=1,($R244-Image_corners!M$3)/Image_corners!M$2,-99)</f>
        <v>-99</v>
      </c>
      <c r="AL244" s="43">
        <f>IF(AJ244=1,($S244-Image_corners!M$4)/Image_corners!M$2,-99)</f>
        <v>-99</v>
      </c>
      <c r="AM244" s="43">
        <f>IF(ISNA(VLOOKUP($A244,Min_pix_val_per_plot!$AJ$3:$AO$325,4,FALSE)),0,IF(OR(VLOOKUP($A244,Min_pix_val_per_plot!$AJ$3:$AO$325,4,FALSE)=0,VLOOKUP($A244,Min_pix_val_per_plot!$AJ$3:$AO$325,5,FALSE)=0,VLOOKUP($A244,Min_pix_val_per_plot!$AJ$3:$AO$325,6,FALSE)=0),0,IF(VLOOKUP($A244,Min_pix_val_per_plot!$AJ$3:$AO$325,2,FALSE)&lt;1200,0,1)))</f>
        <v>0</v>
      </c>
      <c r="AN244" s="43">
        <f>IF(AM244=1,($R244-Image_corners!P$3)/Image_corners!P$2,-99)</f>
        <v>-99</v>
      </c>
      <c r="AO244" s="43">
        <f>IF(AM244=1,($S244-Image_corners!P$4)/Image_corners!P$2,-99)</f>
        <v>-99</v>
      </c>
      <c r="AP244" s="43">
        <f>IF(ISNA(VLOOKUP($A244,Min_pix_val_per_plot!$AQ$3:$AV$386,4,FALSE)),0,IF(OR(VLOOKUP($A244,Min_pix_val_per_plot!$AQ$3:$AV$386,4,FALSE)=0,VLOOKUP($A244,Min_pix_val_per_plot!$AQ$3:$AV$386,5,FALSE)=0,VLOOKUP($A244,Min_pix_val_per_plot!$AQ$3:$AV$386,6,FALSE)=0),0,IF(VLOOKUP($A244,Min_pix_val_per_plot!$AQ$3:$AV$386,2,FALSE)&lt;1200,0,1)))</f>
        <v>0</v>
      </c>
      <c r="AQ244" s="43">
        <f>IF(AP244=1,($R244-Image_corners!S$3)/Image_corners!S$2,-99)</f>
        <v>-99</v>
      </c>
      <c r="AR244" s="43">
        <f>IF(AP244=1,($S244-Image_corners!S$4)/Image_corners!S$2,-99)</f>
        <v>-99</v>
      </c>
      <c r="AS244" s="43">
        <f>IF(ISNA(VLOOKUP($A244,Min_pix_val_per_plot!$AX$3:$BC$331,4,FALSE)),0,IF(OR(VLOOKUP($A244,Min_pix_val_per_plot!$AX$3:$BC$331,4,FALSE)=0,VLOOKUP($A244,Min_pix_val_per_plot!$AX$3:$BC$331,5,FALSE)=0,VLOOKUP($A244,Min_pix_val_per_plot!$AX$3:$BC$331,6,FALSE)=0),0,IF(VLOOKUP($A244,Min_pix_val_per_plot!$AX$3:$BC$331,2,FALSE)&lt;1200,0,1)))</f>
        <v>0</v>
      </c>
      <c r="AT244" s="43">
        <f>IF(AS244=1,($R244-Image_corners!V$3)/Image_corners!V$2,-99)</f>
        <v>-99</v>
      </c>
      <c r="AU244" s="43">
        <f>IF(AS244=1,($S244-Image_corners!V$4)/Image_corners!V$2,-99)</f>
        <v>-99</v>
      </c>
      <c r="AV244" s="43">
        <f>IF(ISNA(VLOOKUP($A244,Min_pix_val_per_plot!$BE$3:$BJ$296,4,FALSE)),0,IF(OR(VLOOKUP($A244,Min_pix_val_per_plot!$BE$3:$BJ$296,4,FALSE)=0,VLOOKUP($A244,Min_pix_val_per_plot!$BE$3:$BJ$296,5,FALSE)=0,VLOOKUP($A244,Min_pix_val_per_plot!$BE$3:$BJ$296,6,FALSE)=0),0,IF(VLOOKUP($A244,Min_pix_val_per_plot!$BE$3:$BJ$296,2,FALSE)&lt;1200,0,1)))</f>
        <v>1</v>
      </c>
      <c r="AW244" s="43">
        <f>IF(AV244=1,($R244-Image_corners!Y$3)/Image_corners!Y$2,-99)</f>
        <v>3523.218100554659</v>
      </c>
      <c r="AX244" s="43">
        <f>IF(AV244=1,($S244-Image_corners!Y$4)/Image_corners!Y$2,-99)</f>
        <v>-1686.3460671119392</v>
      </c>
      <c r="AY244" s="43">
        <f>IF(ISNA(VLOOKUP($A244,Min_pix_val_per_plot!$BL$3:$BQ$59,4,FALSE)),0,IF(OR(VLOOKUP($A244,Min_pix_val_per_plot!$BL$3:$BQ$59,4,FALSE)=0,VLOOKUP($A244,Min_pix_val_per_plot!$BL$3:$BQ$59,5,FALSE)=0,VLOOKUP($A244,Min_pix_val_per_plot!$BL$3:$BQ$59,6,FALSE)=0),0,IF(VLOOKUP($A244,Min_pix_val_per_plot!$BL$3:$BQ$59,2,FALSE)&lt;1200,0,1)))</f>
        <v>0</v>
      </c>
      <c r="AZ244" s="43">
        <f>IF(AY244=1,($R244-Image_corners!AB$3)/Image_corners!AB$2,-99)</f>
        <v>-99</v>
      </c>
      <c r="BA244" s="43">
        <f>IF(AY244=1,($S244-Image_corners!AB$4)/Image_corners!AB$2,-99)</f>
        <v>-99</v>
      </c>
      <c r="BB244" s="43">
        <f>IF(ISNA(VLOOKUP($A244,Min_pix_val_per_plot!$BS$3:$BX$82,4,FALSE)),0,IF(OR(VLOOKUP($A244,Min_pix_val_per_plot!$BS$3:$BX$82,4,FALSE)=0,VLOOKUP($A244,Min_pix_val_per_plot!$BS$3:$BX$82,5,FALSE)=0,VLOOKUP($A244,Min_pix_val_per_plot!$BS$3:$BX$82,6,FALSE)=0),0,IF(VLOOKUP($A244,Min_pix_val_per_plot!$BS$3:$BX$82,2,FALSE)&lt;1200,0,1)))</f>
        <v>0</v>
      </c>
      <c r="BC244" s="43">
        <f>IF(BB244=1,($R244-Image_corners!AE$3)/Image_corners!AE$2,-99)</f>
        <v>-99</v>
      </c>
      <c r="BD244" s="43">
        <f>IF(BB244=1,($S244-Image_corners!AE$4)/Image_corners!AE$2,-99)</f>
        <v>-99</v>
      </c>
      <c r="BE244" s="43">
        <f>IF(ISNA(VLOOKUP($A244,Min_pix_val_per_plot!$BZ$3:$CE$66,4,FALSE)),0,IF(OR(VLOOKUP($A244,Min_pix_val_per_plot!$BZ$3:$CE$66,4,FALSE)=0,VLOOKUP($A244,Min_pix_val_per_plot!$BZ$3:$CE$66,5,FALSE)=0,VLOOKUP($A244,Min_pix_val_per_plot!$BZ$3:$CE$66,6,FALSE)=0),0,IF(VLOOKUP($A244,Min_pix_val_per_plot!$BZ$3:$CE$66,2,FALSE)&lt;1200,0,1)))</f>
        <v>0</v>
      </c>
      <c r="BF244" s="43">
        <f>IF(BE244=1,($R244-Image_corners!AH$3)/Image_corners!AH$2,-99)</f>
        <v>-99</v>
      </c>
      <c r="BG244" s="43">
        <f>IF(BE244=1,($S244-Image_corners!AH$4)/Image_corners!AH$2,-99)</f>
        <v>-99</v>
      </c>
    </row>
    <row r="245" spans="1:59">
      <c r="A245" s="36">
        <v>241</v>
      </c>
      <c r="B245" s="36">
        <v>2515777.8870000001</v>
      </c>
      <c r="C245" s="36">
        <v>6861369.75</v>
      </c>
      <c r="D245" s="36">
        <v>187.15737010000001</v>
      </c>
      <c r="E245" s="36">
        <v>1</v>
      </c>
      <c r="F245" s="36">
        <v>1</v>
      </c>
      <c r="G245" s="36">
        <v>1</v>
      </c>
      <c r="H245" s="39">
        <v>484</v>
      </c>
      <c r="I245" s="39">
        <v>0.35537190082644599</v>
      </c>
      <c r="J245" s="39">
        <v>21.5140093994141</v>
      </c>
      <c r="K245" s="39">
        <v>14.580542268019499</v>
      </c>
      <c r="L245" s="39">
        <v>19.068100280761701</v>
      </c>
      <c r="M245" s="39">
        <v>4158</v>
      </c>
      <c r="N245" s="39">
        <v>0.424723424723425</v>
      </c>
      <c r="O245" s="39">
        <v>21.153001708984402</v>
      </c>
      <c r="P245" s="39">
        <v>13.460256532139599</v>
      </c>
      <c r="Q245" s="39">
        <v>18.5616976928711</v>
      </c>
      <c r="R245" s="41">
        <f t="shared" si="24"/>
        <v>357763.36662757979</v>
      </c>
      <c r="S245" s="41">
        <f t="shared" si="25"/>
        <v>6861408.8100522971</v>
      </c>
      <c r="T245" s="41">
        <f t="shared" si="20"/>
        <v>0.50640258789060155</v>
      </c>
      <c r="U245" s="41">
        <f t="shared" si="21"/>
        <v>-6.9351523896979017E-2</v>
      </c>
      <c r="V245" s="41">
        <f t="shared" si="22"/>
        <v>1</v>
      </c>
      <c r="W245" s="41">
        <f t="shared" si="23"/>
        <v>1</v>
      </c>
      <c r="X245" s="43">
        <f>IF(ISNA(VLOOKUP($A245,Min_pix_val_per_plot!$A$3:$F$241,4,FALSE)),0,IF(OR(VLOOKUP($A245,Min_pix_val_per_plot!$A$3:$F$241,4,FALSE)=0,VLOOKUP($A245,Min_pix_val_per_plot!$A$3:$F$241,5,FALSE)=0,VLOOKUP($A245,Min_pix_val_per_plot!$A$3:$F$241,6,FALSE)=0),0,IF(VLOOKUP($A245,Min_pix_val_per_plot!$A$3:$F$241,2,FALSE)&lt;1200,0,1)))</f>
        <v>0</v>
      </c>
      <c r="Y245" s="43">
        <f>IF(X245=1,($R245-Image_corners!A$3)/Image_corners!A$2,-99)</f>
        <v>-99</v>
      </c>
      <c r="Z245" s="43">
        <f>IF(X245=1,($S245-Image_corners!A$4)/Image_corners!A$2,-99)</f>
        <v>-99</v>
      </c>
      <c r="AA245" s="43">
        <f>IF(ISNA(VLOOKUP($A245,Min_pix_val_per_plot!$H$3:$M$299,4,FALSE)),0,IF(OR(VLOOKUP($A245,Min_pix_val_per_plot!$H$3:$M$299,4,FALSE)=0,VLOOKUP($A245,Min_pix_val_per_plot!$H$3:$M$299,5,FALSE)=0,VLOOKUP($A245,Min_pix_val_per_plot!$H$3:$M$299,6,FALSE)=0),0,IF(VLOOKUP($A245,Min_pix_val_per_plot!$H$3:$M$299,2,FALSE)&lt;1200,0,1)))</f>
        <v>0</v>
      </c>
      <c r="AB245" s="43">
        <f>IF(AA245=1,($R245-Image_corners!D$3)/Image_corners!D$2,-99)</f>
        <v>-99</v>
      </c>
      <c r="AC245" s="43">
        <f>IF(AA245=1,($S245-Image_corners!D$4)/Image_corners!D$2,-99)</f>
        <v>-99</v>
      </c>
      <c r="AD245" s="43">
        <f>IF(ISNA(VLOOKUP($A245,Min_pix_val_per_plot!$O$3:$T$327,4,FALSE)),0,IF(OR(VLOOKUP($A245,Min_pix_val_per_plot!$O$3:$T$327,4,FALSE)=0,VLOOKUP($A245,Min_pix_val_per_plot!$O$3:$T$327,5,FALSE)=0,VLOOKUP($A245,Min_pix_val_per_plot!$O$3:$T$327,6,FALSE)=0),0,IF(VLOOKUP($A245,Min_pix_val_per_plot!$O$3:$T$327,2,FALSE)&lt;1200,0,1)))</f>
        <v>0</v>
      </c>
      <c r="AE245" s="43">
        <f>IF(AD245=1,($R245-Image_corners!G$3)/Image_corners!G$2,-99)</f>
        <v>-99</v>
      </c>
      <c r="AF245" s="43">
        <f>IF(AD245=1,($S245-Image_corners!G$4)/Image_corners!G$2,-99)</f>
        <v>-99</v>
      </c>
      <c r="AG245" s="43">
        <f>IF(ISNA(VLOOKUP($A245,Min_pix_val_per_plot!$V$3:$AA$335,4,FALSE)),0,IF(OR(VLOOKUP($A245,Min_pix_val_per_plot!$V$3:$AA$335,4,FALSE)=0,VLOOKUP($A245,Min_pix_val_per_plot!$V$3:$AA$335,5,FALSE)=0,VLOOKUP($A245,Min_pix_val_per_plot!$V$3:$AA$335,6,FALSE)=0),0,IF(VLOOKUP($A245,Min_pix_val_per_plot!$V$3:$AA$335,2,FALSE)&lt;1200,0,1)))</f>
        <v>0</v>
      </c>
      <c r="AH245" s="43">
        <f>IF(AG245=1,($R245-Image_corners!J$3)/Image_corners!J$2,-99)</f>
        <v>-99</v>
      </c>
      <c r="AI245" s="43">
        <f>IF(AG245=1,($S245-Image_corners!J$4)/Image_corners!J$2,-99)</f>
        <v>-99</v>
      </c>
      <c r="AJ245" s="43">
        <f>IF(ISNA(VLOOKUP($A245,Min_pix_val_per_plot!$AC$3:$AH$345,4,FALSE)),0,IF(OR(VLOOKUP($A245,Min_pix_val_per_plot!$AC$3:$AH$345,4,FALSE)=0,VLOOKUP($A245,Min_pix_val_per_plot!$AC$3:$AH$345,5,FALSE)=0,VLOOKUP($A245,Min_pix_val_per_plot!$AC$3:$AH$345,6,FALSE)=0),0,IF(VLOOKUP($A245,Min_pix_val_per_plot!$AC$3:$AH$345,2,FALSE)&lt;1200,0,1)))</f>
        <v>0</v>
      </c>
      <c r="AK245" s="43">
        <f>IF(AJ245=1,($R245-Image_corners!M$3)/Image_corners!M$2,-99)</f>
        <v>-99</v>
      </c>
      <c r="AL245" s="43">
        <f>IF(AJ245=1,($S245-Image_corners!M$4)/Image_corners!M$2,-99)</f>
        <v>-99</v>
      </c>
      <c r="AM245" s="43">
        <f>IF(ISNA(VLOOKUP($A245,Min_pix_val_per_plot!$AJ$3:$AO$325,4,FALSE)),0,IF(OR(VLOOKUP($A245,Min_pix_val_per_plot!$AJ$3:$AO$325,4,FALSE)=0,VLOOKUP($A245,Min_pix_val_per_plot!$AJ$3:$AO$325,5,FALSE)=0,VLOOKUP($A245,Min_pix_val_per_plot!$AJ$3:$AO$325,6,FALSE)=0),0,IF(VLOOKUP($A245,Min_pix_val_per_plot!$AJ$3:$AO$325,2,FALSE)&lt;1200,0,1)))</f>
        <v>0</v>
      </c>
      <c r="AN245" s="43">
        <f>IF(AM245=1,($R245-Image_corners!P$3)/Image_corners!P$2,-99)</f>
        <v>-99</v>
      </c>
      <c r="AO245" s="43">
        <f>IF(AM245=1,($S245-Image_corners!P$4)/Image_corners!P$2,-99)</f>
        <v>-99</v>
      </c>
      <c r="AP245" s="43">
        <f>IF(ISNA(VLOOKUP($A245,Min_pix_val_per_plot!$AQ$3:$AV$386,4,FALSE)),0,IF(OR(VLOOKUP($A245,Min_pix_val_per_plot!$AQ$3:$AV$386,4,FALSE)=0,VLOOKUP($A245,Min_pix_val_per_plot!$AQ$3:$AV$386,5,FALSE)=0,VLOOKUP($A245,Min_pix_val_per_plot!$AQ$3:$AV$386,6,FALSE)=0),0,IF(VLOOKUP($A245,Min_pix_val_per_plot!$AQ$3:$AV$386,2,FALSE)&lt;1200,0,1)))</f>
        <v>0</v>
      </c>
      <c r="AQ245" s="43">
        <f>IF(AP245=1,($R245-Image_corners!S$3)/Image_corners!S$2,-99)</f>
        <v>-99</v>
      </c>
      <c r="AR245" s="43">
        <f>IF(AP245=1,($S245-Image_corners!S$4)/Image_corners!S$2,-99)</f>
        <v>-99</v>
      </c>
      <c r="AS245" s="43">
        <f>IF(ISNA(VLOOKUP($A245,Min_pix_val_per_plot!$AX$3:$BC$331,4,FALSE)),0,IF(OR(VLOOKUP($A245,Min_pix_val_per_plot!$AX$3:$BC$331,4,FALSE)=0,VLOOKUP($A245,Min_pix_val_per_plot!$AX$3:$BC$331,5,FALSE)=0,VLOOKUP($A245,Min_pix_val_per_plot!$AX$3:$BC$331,6,FALSE)=0),0,IF(VLOOKUP($A245,Min_pix_val_per_plot!$AX$3:$BC$331,2,FALSE)&lt;1200,0,1)))</f>
        <v>0</v>
      </c>
      <c r="AT245" s="43">
        <f>IF(AS245=1,($R245-Image_corners!V$3)/Image_corners!V$2,-99)</f>
        <v>-99</v>
      </c>
      <c r="AU245" s="43">
        <f>IF(AS245=1,($S245-Image_corners!V$4)/Image_corners!V$2,-99)</f>
        <v>-99</v>
      </c>
      <c r="AV245" s="43">
        <f>IF(ISNA(VLOOKUP($A245,Min_pix_val_per_plot!$BE$3:$BJ$296,4,FALSE)),0,IF(OR(VLOOKUP($A245,Min_pix_val_per_plot!$BE$3:$BJ$296,4,FALSE)=0,VLOOKUP($A245,Min_pix_val_per_plot!$BE$3:$BJ$296,5,FALSE)=0,VLOOKUP($A245,Min_pix_val_per_plot!$BE$3:$BJ$296,6,FALSE)=0),0,IF(VLOOKUP($A245,Min_pix_val_per_plot!$BE$3:$BJ$296,2,FALSE)&lt;1200,0,1)))</f>
        <v>1</v>
      </c>
      <c r="AW245" s="43">
        <f>IF(AV245=1,($R245-Image_corners!Y$3)/Image_corners!Y$2,-99)</f>
        <v>3517.2332551595755</v>
      </c>
      <c r="AX245" s="43">
        <f>IF(AV245=1,($S245-Image_corners!Y$4)/Image_corners!Y$2,-99)</f>
        <v>-1480.8798954058439</v>
      </c>
      <c r="AY245" s="43">
        <f>IF(ISNA(VLOOKUP($A245,Min_pix_val_per_plot!$BL$3:$BQ$59,4,FALSE)),0,IF(OR(VLOOKUP($A245,Min_pix_val_per_plot!$BL$3:$BQ$59,4,FALSE)=0,VLOOKUP($A245,Min_pix_val_per_plot!$BL$3:$BQ$59,5,FALSE)=0,VLOOKUP($A245,Min_pix_val_per_plot!$BL$3:$BQ$59,6,FALSE)=0),0,IF(VLOOKUP($A245,Min_pix_val_per_plot!$BL$3:$BQ$59,2,FALSE)&lt;1200,0,1)))</f>
        <v>0</v>
      </c>
      <c r="AZ245" s="43">
        <f>IF(AY245=1,($R245-Image_corners!AB$3)/Image_corners!AB$2,-99)</f>
        <v>-99</v>
      </c>
      <c r="BA245" s="43">
        <f>IF(AY245=1,($S245-Image_corners!AB$4)/Image_corners!AB$2,-99)</f>
        <v>-99</v>
      </c>
      <c r="BB245" s="43">
        <f>IF(ISNA(VLOOKUP($A245,Min_pix_val_per_plot!$BS$3:$BX$82,4,FALSE)),0,IF(OR(VLOOKUP($A245,Min_pix_val_per_plot!$BS$3:$BX$82,4,FALSE)=0,VLOOKUP($A245,Min_pix_val_per_plot!$BS$3:$BX$82,5,FALSE)=0,VLOOKUP($A245,Min_pix_val_per_plot!$BS$3:$BX$82,6,FALSE)=0),0,IF(VLOOKUP($A245,Min_pix_val_per_plot!$BS$3:$BX$82,2,FALSE)&lt;1200,0,1)))</f>
        <v>0</v>
      </c>
      <c r="BC245" s="43">
        <f>IF(BB245=1,($R245-Image_corners!AE$3)/Image_corners!AE$2,-99)</f>
        <v>-99</v>
      </c>
      <c r="BD245" s="43">
        <f>IF(BB245=1,($S245-Image_corners!AE$4)/Image_corners!AE$2,-99)</f>
        <v>-99</v>
      </c>
      <c r="BE245" s="43">
        <f>IF(ISNA(VLOOKUP($A245,Min_pix_val_per_plot!$BZ$3:$CE$66,4,FALSE)),0,IF(OR(VLOOKUP($A245,Min_pix_val_per_plot!$BZ$3:$CE$66,4,FALSE)=0,VLOOKUP($A245,Min_pix_val_per_plot!$BZ$3:$CE$66,5,FALSE)=0,VLOOKUP($A245,Min_pix_val_per_plot!$BZ$3:$CE$66,6,FALSE)=0),0,IF(VLOOKUP($A245,Min_pix_val_per_plot!$BZ$3:$CE$66,2,FALSE)&lt;1200,0,1)))</f>
        <v>0</v>
      </c>
      <c r="BF245" s="43">
        <f>IF(BE245=1,($R245-Image_corners!AH$3)/Image_corners!AH$2,-99)</f>
        <v>-99</v>
      </c>
      <c r="BG245" s="43">
        <f>IF(BE245=1,($S245-Image_corners!AH$4)/Image_corners!AH$2,-99)</f>
        <v>-99</v>
      </c>
    </row>
    <row r="246" spans="1:59">
      <c r="A246" s="36">
        <v>242</v>
      </c>
      <c r="B246" s="36">
        <v>2515723.665</v>
      </c>
      <c r="C246" s="36">
        <v>6861679.1900000004</v>
      </c>
      <c r="D246" s="36">
        <v>202.79822440000001</v>
      </c>
      <c r="E246" s="36">
        <v>3</v>
      </c>
      <c r="F246" s="36">
        <v>0</v>
      </c>
      <c r="G246" s="36">
        <v>2</v>
      </c>
      <c r="H246" s="39">
        <v>460</v>
      </c>
      <c r="I246" s="39">
        <v>0.119565217391304</v>
      </c>
      <c r="J246" s="39">
        <v>22.641008300781301</v>
      </c>
      <c r="K246" s="39">
        <v>14.037609245394499</v>
      </c>
      <c r="L246" s="39">
        <v>19.477608032226598</v>
      </c>
      <c r="M246" s="39">
        <v>3678</v>
      </c>
      <c r="N246" s="39">
        <v>0.134855899945623</v>
      </c>
      <c r="O246" s="39">
        <v>22.024003906250002</v>
      </c>
      <c r="P246" s="39">
        <v>12.7310771203176</v>
      </c>
      <c r="Q246" s="39">
        <v>18.4519480895996</v>
      </c>
      <c r="R246" s="41">
        <f t="shared" si="24"/>
        <v>357723.4844348008</v>
      </c>
      <c r="S246" s="41">
        <f t="shared" si="25"/>
        <v>6861720.3727094652</v>
      </c>
      <c r="T246" s="41">
        <f t="shared" si="20"/>
        <v>1.0256599426269979</v>
      </c>
      <c r="U246" s="41">
        <f t="shared" si="21"/>
        <v>-1.5290682554318993E-2</v>
      </c>
      <c r="V246" s="41">
        <f t="shared" si="22"/>
        <v>1</v>
      </c>
      <c r="W246" s="41">
        <f t="shared" si="23"/>
        <v>1</v>
      </c>
      <c r="X246" s="43">
        <f>IF(ISNA(VLOOKUP($A246,Min_pix_val_per_plot!$A$3:$F$241,4,FALSE)),0,IF(OR(VLOOKUP($A246,Min_pix_val_per_plot!$A$3:$F$241,4,FALSE)=0,VLOOKUP($A246,Min_pix_val_per_plot!$A$3:$F$241,5,FALSE)=0,VLOOKUP($A246,Min_pix_val_per_plot!$A$3:$F$241,6,FALSE)=0),0,IF(VLOOKUP($A246,Min_pix_val_per_plot!$A$3:$F$241,2,FALSE)&lt;1200,0,1)))</f>
        <v>0</v>
      </c>
      <c r="Y246" s="43">
        <f>IF(X246=1,($R246-Image_corners!A$3)/Image_corners!A$2,-99)</f>
        <v>-99</v>
      </c>
      <c r="Z246" s="43">
        <f>IF(X246=1,($S246-Image_corners!A$4)/Image_corners!A$2,-99)</f>
        <v>-99</v>
      </c>
      <c r="AA246" s="43">
        <f>IF(ISNA(VLOOKUP($A246,Min_pix_val_per_plot!$H$3:$M$299,4,FALSE)),0,IF(OR(VLOOKUP($A246,Min_pix_val_per_plot!$H$3:$M$299,4,FALSE)=0,VLOOKUP($A246,Min_pix_val_per_plot!$H$3:$M$299,5,FALSE)=0,VLOOKUP($A246,Min_pix_val_per_plot!$H$3:$M$299,6,FALSE)=0),0,IF(VLOOKUP($A246,Min_pix_val_per_plot!$H$3:$M$299,2,FALSE)&lt;1200,0,1)))</f>
        <v>0</v>
      </c>
      <c r="AB246" s="43">
        <f>IF(AA246=1,($R246-Image_corners!D$3)/Image_corners!D$2,-99)</f>
        <v>-99</v>
      </c>
      <c r="AC246" s="43">
        <f>IF(AA246=1,($S246-Image_corners!D$4)/Image_corners!D$2,-99)</f>
        <v>-99</v>
      </c>
      <c r="AD246" s="43">
        <f>IF(ISNA(VLOOKUP($A246,Min_pix_val_per_plot!$O$3:$T$327,4,FALSE)),0,IF(OR(VLOOKUP($A246,Min_pix_val_per_plot!$O$3:$T$327,4,FALSE)=0,VLOOKUP($A246,Min_pix_val_per_plot!$O$3:$T$327,5,FALSE)=0,VLOOKUP($A246,Min_pix_val_per_plot!$O$3:$T$327,6,FALSE)=0),0,IF(VLOOKUP($A246,Min_pix_val_per_plot!$O$3:$T$327,2,FALSE)&lt;1200,0,1)))</f>
        <v>0</v>
      </c>
      <c r="AE246" s="43">
        <f>IF(AD246=1,($R246-Image_corners!G$3)/Image_corners!G$2,-99)</f>
        <v>-99</v>
      </c>
      <c r="AF246" s="43">
        <f>IF(AD246=1,($S246-Image_corners!G$4)/Image_corners!G$2,-99)</f>
        <v>-99</v>
      </c>
      <c r="AG246" s="43">
        <f>IF(ISNA(VLOOKUP($A246,Min_pix_val_per_plot!$V$3:$AA$335,4,FALSE)),0,IF(OR(VLOOKUP($A246,Min_pix_val_per_plot!$V$3:$AA$335,4,FALSE)=0,VLOOKUP($A246,Min_pix_val_per_plot!$V$3:$AA$335,5,FALSE)=0,VLOOKUP($A246,Min_pix_val_per_plot!$V$3:$AA$335,6,FALSE)=0),0,IF(VLOOKUP($A246,Min_pix_val_per_plot!$V$3:$AA$335,2,FALSE)&lt;1200,0,1)))</f>
        <v>0</v>
      </c>
      <c r="AH246" s="43">
        <f>IF(AG246=1,($R246-Image_corners!J$3)/Image_corners!J$2,-99)</f>
        <v>-99</v>
      </c>
      <c r="AI246" s="43">
        <f>IF(AG246=1,($S246-Image_corners!J$4)/Image_corners!J$2,-99)</f>
        <v>-99</v>
      </c>
      <c r="AJ246" s="43">
        <f>IF(ISNA(VLOOKUP($A246,Min_pix_val_per_plot!$AC$3:$AH$345,4,FALSE)),0,IF(OR(VLOOKUP($A246,Min_pix_val_per_plot!$AC$3:$AH$345,4,FALSE)=0,VLOOKUP($A246,Min_pix_val_per_plot!$AC$3:$AH$345,5,FALSE)=0,VLOOKUP($A246,Min_pix_val_per_plot!$AC$3:$AH$345,6,FALSE)=0),0,IF(VLOOKUP($A246,Min_pix_val_per_plot!$AC$3:$AH$345,2,FALSE)&lt;1200,0,1)))</f>
        <v>0</v>
      </c>
      <c r="AK246" s="43">
        <f>IF(AJ246=1,($R246-Image_corners!M$3)/Image_corners!M$2,-99)</f>
        <v>-99</v>
      </c>
      <c r="AL246" s="43">
        <f>IF(AJ246=1,($S246-Image_corners!M$4)/Image_corners!M$2,-99)</f>
        <v>-99</v>
      </c>
      <c r="AM246" s="43">
        <f>IF(ISNA(VLOOKUP($A246,Min_pix_val_per_plot!$AJ$3:$AO$325,4,FALSE)),0,IF(OR(VLOOKUP($A246,Min_pix_val_per_plot!$AJ$3:$AO$325,4,FALSE)=0,VLOOKUP($A246,Min_pix_val_per_plot!$AJ$3:$AO$325,5,FALSE)=0,VLOOKUP($A246,Min_pix_val_per_plot!$AJ$3:$AO$325,6,FALSE)=0),0,IF(VLOOKUP($A246,Min_pix_val_per_plot!$AJ$3:$AO$325,2,FALSE)&lt;1200,0,1)))</f>
        <v>0</v>
      </c>
      <c r="AN246" s="43">
        <f>IF(AM246=1,($R246-Image_corners!P$3)/Image_corners!P$2,-99)</f>
        <v>-99</v>
      </c>
      <c r="AO246" s="43">
        <f>IF(AM246=1,($S246-Image_corners!P$4)/Image_corners!P$2,-99)</f>
        <v>-99</v>
      </c>
      <c r="AP246" s="43">
        <f>IF(ISNA(VLOOKUP($A246,Min_pix_val_per_plot!$AQ$3:$AV$386,4,FALSE)),0,IF(OR(VLOOKUP($A246,Min_pix_val_per_plot!$AQ$3:$AV$386,4,FALSE)=0,VLOOKUP($A246,Min_pix_val_per_plot!$AQ$3:$AV$386,5,FALSE)=0,VLOOKUP($A246,Min_pix_val_per_plot!$AQ$3:$AV$386,6,FALSE)=0),0,IF(VLOOKUP($A246,Min_pix_val_per_plot!$AQ$3:$AV$386,2,FALSE)&lt;1200,0,1)))</f>
        <v>0</v>
      </c>
      <c r="AQ246" s="43">
        <f>IF(AP246=1,($R246-Image_corners!S$3)/Image_corners!S$2,-99)</f>
        <v>-99</v>
      </c>
      <c r="AR246" s="43">
        <f>IF(AP246=1,($S246-Image_corners!S$4)/Image_corners!S$2,-99)</f>
        <v>-99</v>
      </c>
      <c r="AS246" s="43">
        <f>IF(ISNA(VLOOKUP($A246,Min_pix_val_per_plot!$AX$3:$BC$331,4,FALSE)),0,IF(OR(VLOOKUP($A246,Min_pix_val_per_plot!$AX$3:$BC$331,4,FALSE)=0,VLOOKUP($A246,Min_pix_val_per_plot!$AX$3:$BC$331,5,FALSE)=0,VLOOKUP($A246,Min_pix_val_per_plot!$AX$3:$BC$331,6,FALSE)=0),0,IF(VLOOKUP($A246,Min_pix_val_per_plot!$AX$3:$BC$331,2,FALSE)&lt;1200,0,1)))</f>
        <v>0</v>
      </c>
      <c r="AT246" s="43">
        <f>IF(AS246=1,($R246-Image_corners!V$3)/Image_corners!V$2,-99)</f>
        <v>-99</v>
      </c>
      <c r="AU246" s="43">
        <f>IF(AS246=1,($S246-Image_corners!V$4)/Image_corners!V$2,-99)</f>
        <v>-99</v>
      </c>
      <c r="AV246" s="43">
        <f>IF(ISNA(VLOOKUP($A246,Min_pix_val_per_plot!$BE$3:$BJ$296,4,FALSE)),0,IF(OR(VLOOKUP($A246,Min_pix_val_per_plot!$BE$3:$BJ$296,4,FALSE)=0,VLOOKUP($A246,Min_pix_val_per_plot!$BE$3:$BJ$296,5,FALSE)=0,VLOOKUP($A246,Min_pix_val_per_plot!$BE$3:$BJ$296,6,FALSE)=0),0,IF(VLOOKUP($A246,Min_pix_val_per_plot!$BE$3:$BJ$296,2,FALSE)&lt;1200,0,1)))</f>
        <v>1</v>
      </c>
      <c r="AW246" s="43">
        <f>IF(AV246=1,($R246-Image_corners!Y$3)/Image_corners!Y$2,-99)</f>
        <v>3437.4688696016092</v>
      </c>
      <c r="AX246" s="43">
        <f>IF(AV246=1,($S246-Image_corners!Y$4)/Image_corners!Y$2,-99)</f>
        <v>-857.75458106957376</v>
      </c>
      <c r="AY246" s="43">
        <f>IF(ISNA(VLOOKUP($A246,Min_pix_val_per_plot!$BL$3:$BQ$59,4,FALSE)),0,IF(OR(VLOOKUP($A246,Min_pix_val_per_plot!$BL$3:$BQ$59,4,FALSE)=0,VLOOKUP($A246,Min_pix_val_per_plot!$BL$3:$BQ$59,5,FALSE)=0,VLOOKUP($A246,Min_pix_val_per_plot!$BL$3:$BQ$59,6,FALSE)=0),0,IF(VLOOKUP($A246,Min_pix_val_per_plot!$BL$3:$BQ$59,2,FALSE)&lt;1200,0,1)))</f>
        <v>0</v>
      </c>
      <c r="AZ246" s="43">
        <f>IF(AY246=1,($R246-Image_corners!AB$3)/Image_corners!AB$2,-99)</f>
        <v>-99</v>
      </c>
      <c r="BA246" s="43">
        <f>IF(AY246=1,($S246-Image_corners!AB$4)/Image_corners!AB$2,-99)</f>
        <v>-99</v>
      </c>
      <c r="BB246" s="43">
        <f>IF(ISNA(VLOOKUP($A246,Min_pix_val_per_plot!$BS$3:$BX$82,4,FALSE)),0,IF(OR(VLOOKUP($A246,Min_pix_val_per_plot!$BS$3:$BX$82,4,FALSE)=0,VLOOKUP($A246,Min_pix_val_per_plot!$BS$3:$BX$82,5,FALSE)=0,VLOOKUP($A246,Min_pix_val_per_plot!$BS$3:$BX$82,6,FALSE)=0),0,IF(VLOOKUP($A246,Min_pix_val_per_plot!$BS$3:$BX$82,2,FALSE)&lt;1200,0,1)))</f>
        <v>0</v>
      </c>
      <c r="BC246" s="43">
        <f>IF(BB246=1,($R246-Image_corners!AE$3)/Image_corners!AE$2,-99)</f>
        <v>-99</v>
      </c>
      <c r="BD246" s="43">
        <f>IF(BB246=1,($S246-Image_corners!AE$4)/Image_corners!AE$2,-99)</f>
        <v>-99</v>
      </c>
      <c r="BE246" s="43">
        <f>IF(ISNA(VLOOKUP($A246,Min_pix_val_per_plot!$BZ$3:$CE$66,4,FALSE)),0,IF(OR(VLOOKUP($A246,Min_pix_val_per_plot!$BZ$3:$CE$66,4,FALSE)=0,VLOOKUP($A246,Min_pix_val_per_plot!$BZ$3:$CE$66,5,FALSE)=0,VLOOKUP($A246,Min_pix_val_per_plot!$BZ$3:$CE$66,6,FALSE)=0),0,IF(VLOOKUP($A246,Min_pix_val_per_plot!$BZ$3:$CE$66,2,FALSE)&lt;1200,0,1)))</f>
        <v>0</v>
      </c>
      <c r="BF246" s="43">
        <f>IF(BE246=1,($R246-Image_corners!AH$3)/Image_corners!AH$2,-99)</f>
        <v>-99</v>
      </c>
      <c r="BG246" s="43">
        <f>IF(BE246=1,($S246-Image_corners!AH$4)/Image_corners!AH$2,-99)</f>
        <v>-99</v>
      </c>
    </row>
    <row r="247" spans="1:59">
      <c r="A247" s="36">
        <v>243</v>
      </c>
      <c r="B247" s="36">
        <v>2515882.1710000001</v>
      </c>
      <c r="C247" s="36">
        <v>6857826.3669999996</v>
      </c>
      <c r="D247" s="36">
        <v>156.2948973</v>
      </c>
      <c r="E247" s="36">
        <v>1</v>
      </c>
      <c r="F247" s="36">
        <v>0</v>
      </c>
      <c r="G247" s="36">
        <v>1</v>
      </c>
      <c r="H247" s="39">
        <v>1152</v>
      </c>
      <c r="I247" s="39">
        <v>0.50347222222222199</v>
      </c>
      <c r="J247" s="39">
        <v>18.8370074462891</v>
      </c>
      <c r="K247" s="39">
        <v>13.315545959472701</v>
      </c>
      <c r="L247" s="39">
        <v>16.837052459716801</v>
      </c>
      <c r="M247" s="39">
        <v>1255</v>
      </c>
      <c r="N247" s="39">
        <v>0.58486055776892398</v>
      </c>
      <c r="O247" s="39">
        <v>18.2820147705078</v>
      </c>
      <c r="P247" s="39">
        <v>13.158209085592601</v>
      </c>
      <c r="Q247" s="39">
        <v>16.5050067138672</v>
      </c>
      <c r="R247" s="41">
        <f t="shared" si="24"/>
        <v>357704.07652761531</v>
      </c>
      <c r="S247" s="41">
        <f t="shared" si="25"/>
        <v>6857864.9561761003</v>
      </c>
      <c r="T247" s="41">
        <f t="shared" si="20"/>
        <v>0.33204574584960156</v>
      </c>
      <c r="U247" s="41">
        <f t="shared" si="21"/>
        <v>-8.1388335546701995E-2</v>
      </c>
      <c r="V247" s="41">
        <f t="shared" si="22"/>
        <v>1</v>
      </c>
      <c r="W247" s="41">
        <f t="shared" si="23"/>
        <v>0</v>
      </c>
      <c r="X247" s="43">
        <f>IF(ISNA(VLOOKUP($A247,Min_pix_val_per_plot!$A$3:$F$241,4,FALSE)),0,IF(OR(VLOOKUP($A247,Min_pix_val_per_plot!$A$3:$F$241,4,FALSE)=0,VLOOKUP($A247,Min_pix_val_per_plot!$A$3:$F$241,5,FALSE)=0,VLOOKUP($A247,Min_pix_val_per_plot!$A$3:$F$241,6,FALSE)=0),0,IF(VLOOKUP($A247,Min_pix_val_per_plot!$A$3:$F$241,2,FALSE)&lt;1200,0,1)))</f>
        <v>0</v>
      </c>
      <c r="Y247" s="43">
        <f>IF(X247=1,($R247-Image_corners!A$3)/Image_corners!A$2,-99)</f>
        <v>-99</v>
      </c>
      <c r="Z247" s="43">
        <f>IF(X247=1,($S247-Image_corners!A$4)/Image_corners!A$2,-99)</f>
        <v>-99</v>
      </c>
      <c r="AA247" s="43">
        <f>IF(ISNA(VLOOKUP($A247,Min_pix_val_per_plot!$H$3:$M$299,4,FALSE)),0,IF(OR(VLOOKUP($A247,Min_pix_val_per_plot!$H$3:$M$299,4,FALSE)=0,VLOOKUP($A247,Min_pix_val_per_plot!$H$3:$M$299,5,FALSE)=0,VLOOKUP($A247,Min_pix_val_per_plot!$H$3:$M$299,6,FALSE)=0),0,IF(VLOOKUP($A247,Min_pix_val_per_plot!$H$3:$M$299,2,FALSE)&lt;1200,0,1)))</f>
        <v>0</v>
      </c>
      <c r="AB247" s="43">
        <f>IF(AA247=1,($R247-Image_corners!D$3)/Image_corners!D$2,-99)</f>
        <v>-99</v>
      </c>
      <c r="AC247" s="43">
        <f>IF(AA247=1,($S247-Image_corners!D$4)/Image_corners!D$2,-99)</f>
        <v>-99</v>
      </c>
      <c r="AD247" s="43">
        <f>IF(ISNA(VLOOKUP($A247,Min_pix_val_per_plot!$O$3:$T$327,4,FALSE)),0,IF(OR(VLOOKUP($A247,Min_pix_val_per_plot!$O$3:$T$327,4,FALSE)=0,VLOOKUP($A247,Min_pix_val_per_plot!$O$3:$T$327,5,FALSE)=0,VLOOKUP($A247,Min_pix_val_per_plot!$O$3:$T$327,6,FALSE)=0),0,IF(VLOOKUP($A247,Min_pix_val_per_plot!$O$3:$T$327,2,FALSE)&lt;1200,0,1)))</f>
        <v>0</v>
      </c>
      <c r="AE247" s="43">
        <f>IF(AD247=1,($R247-Image_corners!G$3)/Image_corners!G$2,-99)</f>
        <v>-99</v>
      </c>
      <c r="AF247" s="43">
        <f>IF(AD247=1,($S247-Image_corners!G$4)/Image_corners!G$2,-99)</f>
        <v>-99</v>
      </c>
      <c r="AG247" s="43">
        <f>IF(ISNA(VLOOKUP($A247,Min_pix_val_per_plot!$V$3:$AA$335,4,FALSE)),0,IF(OR(VLOOKUP($A247,Min_pix_val_per_plot!$V$3:$AA$335,4,FALSE)=0,VLOOKUP($A247,Min_pix_val_per_plot!$V$3:$AA$335,5,FALSE)=0,VLOOKUP($A247,Min_pix_val_per_plot!$V$3:$AA$335,6,FALSE)=0),0,IF(VLOOKUP($A247,Min_pix_val_per_plot!$V$3:$AA$335,2,FALSE)&lt;1200,0,1)))</f>
        <v>0</v>
      </c>
      <c r="AH247" s="43">
        <f>IF(AG247=1,($R247-Image_corners!J$3)/Image_corners!J$2,-99)</f>
        <v>-99</v>
      </c>
      <c r="AI247" s="43">
        <f>IF(AG247=1,($S247-Image_corners!J$4)/Image_corners!J$2,-99)</f>
        <v>-99</v>
      </c>
      <c r="AJ247" s="43">
        <f>IF(ISNA(VLOOKUP($A247,Min_pix_val_per_plot!$AC$3:$AH$345,4,FALSE)),0,IF(OR(VLOOKUP($A247,Min_pix_val_per_plot!$AC$3:$AH$345,4,FALSE)=0,VLOOKUP($A247,Min_pix_val_per_plot!$AC$3:$AH$345,5,FALSE)=0,VLOOKUP($A247,Min_pix_val_per_plot!$AC$3:$AH$345,6,FALSE)=0),0,IF(VLOOKUP($A247,Min_pix_val_per_plot!$AC$3:$AH$345,2,FALSE)&lt;1200,0,1)))</f>
        <v>0</v>
      </c>
      <c r="AK247" s="43">
        <f>IF(AJ247=1,($R247-Image_corners!M$3)/Image_corners!M$2,-99)</f>
        <v>-99</v>
      </c>
      <c r="AL247" s="43">
        <f>IF(AJ247=1,($S247-Image_corners!M$4)/Image_corners!M$2,-99)</f>
        <v>-99</v>
      </c>
      <c r="AM247" s="43">
        <f>IF(ISNA(VLOOKUP($A247,Min_pix_val_per_plot!$AJ$3:$AO$325,4,FALSE)),0,IF(OR(VLOOKUP($A247,Min_pix_val_per_plot!$AJ$3:$AO$325,4,FALSE)=0,VLOOKUP($A247,Min_pix_val_per_plot!$AJ$3:$AO$325,5,FALSE)=0,VLOOKUP($A247,Min_pix_val_per_plot!$AJ$3:$AO$325,6,FALSE)=0),0,IF(VLOOKUP($A247,Min_pix_val_per_plot!$AJ$3:$AO$325,2,FALSE)&lt;1200,0,1)))</f>
        <v>0</v>
      </c>
      <c r="AN247" s="43">
        <f>IF(AM247=1,($R247-Image_corners!P$3)/Image_corners!P$2,-99)</f>
        <v>-99</v>
      </c>
      <c r="AO247" s="43">
        <f>IF(AM247=1,($S247-Image_corners!P$4)/Image_corners!P$2,-99)</f>
        <v>-99</v>
      </c>
      <c r="AP247" s="43">
        <f>IF(ISNA(VLOOKUP($A247,Min_pix_val_per_plot!$AQ$3:$AV$386,4,FALSE)),0,IF(OR(VLOOKUP($A247,Min_pix_val_per_plot!$AQ$3:$AV$386,4,FALSE)=0,VLOOKUP($A247,Min_pix_val_per_plot!$AQ$3:$AV$386,5,FALSE)=0,VLOOKUP($A247,Min_pix_val_per_plot!$AQ$3:$AV$386,6,FALSE)=0),0,IF(VLOOKUP($A247,Min_pix_val_per_plot!$AQ$3:$AV$386,2,FALSE)&lt;1200,0,1)))</f>
        <v>0</v>
      </c>
      <c r="AQ247" s="43">
        <f>IF(AP247=1,($R247-Image_corners!S$3)/Image_corners!S$2,-99)</f>
        <v>-99</v>
      </c>
      <c r="AR247" s="43">
        <f>IF(AP247=1,($S247-Image_corners!S$4)/Image_corners!S$2,-99)</f>
        <v>-99</v>
      </c>
      <c r="AS247" s="43">
        <f>IF(ISNA(VLOOKUP($A247,Min_pix_val_per_plot!$AX$3:$BC$331,4,FALSE)),0,IF(OR(VLOOKUP($A247,Min_pix_val_per_plot!$AX$3:$BC$331,4,FALSE)=0,VLOOKUP($A247,Min_pix_val_per_plot!$AX$3:$BC$331,5,FALSE)=0,VLOOKUP($A247,Min_pix_val_per_plot!$AX$3:$BC$331,6,FALSE)=0),0,IF(VLOOKUP($A247,Min_pix_val_per_plot!$AX$3:$BC$331,2,FALSE)&lt;1200,0,1)))</f>
        <v>0</v>
      </c>
      <c r="AT247" s="43">
        <f>IF(AS247=1,($R247-Image_corners!V$3)/Image_corners!V$2,-99)</f>
        <v>-99</v>
      </c>
      <c r="AU247" s="43">
        <f>IF(AS247=1,($S247-Image_corners!V$4)/Image_corners!V$2,-99)</f>
        <v>-99</v>
      </c>
      <c r="AV247" s="43">
        <f>IF(ISNA(VLOOKUP($A247,Min_pix_val_per_plot!$BE$3:$BJ$296,4,FALSE)),0,IF(OR(VLOOKUP($A247,Min_pix_val_per_plot!$BE$3:$BJ$296,4,FALSE)=0,VLOOKUP($A247,Min_pix_val_per_plot!$BE$3:$BJ$296,5,FALSE)=0,VLOOKUP($A247,Min_pix_val_per_plot!$BE$3:$BJ$296,6,FALSE)=0),0,IF(VLOOKUP($A247,Min_pix_val_per_plot!$BE$3:$BJ$296,2,FALSE)&lt;1200,0,1)))</f>
        <v>0</v>
      </c>
      <c r="AW247" s="43">
        <f>IF(AV247=1,($R247-Image_corners!Y$3)/Image_corners!Y$2,-99)</f>
        <v>-99</v>
      </c>
      <c r="AX247" s="43">
        <f>IF(AV247=1,($S247-Image_corners!Y$4)/Image_corners!Y$2,-99)</f>
        <v>-99</v>
      </c>
      <c r="AY247" s="43">
        <f>IF(ISNA(VLOOKUP($A247,Min_pix_val_per_plot!$BL$3:$BQ$59,4,FALSE)),0,IF(OR(VLOOKUP($A247,Min_pix_val_per_plot!$BL$3:$BQ$59,4,FALSE)=0,VLOOKUP($A247,Min_pix_val_per_plot!$BL$3:$BQ$59,5,FALSE)=0,VLOOKUP($A247,Min_pix_val_per_plot!$BL$3:$BQ$59,6,FALSE)=0),0,IF(VLOOKUP($A247,Min_pix_val_per_plot!$BL$3:$BQ$59,2,FALSE)&lt;1200,0,1)))</f>
        <v>0</v>
      </c>
      <c r="AZ247" s="43">
        <f>IF(AY247=1,($R247-Image_corners!AB$3)/Image_corners!AB$2,-99)</f>
        <v>-99</v>
      </c>
      <c r="BA247" s="43">
        <f>IF(AY247=1,($S247-Image_corners!AB$4)/Image_corners!AB$2,-99)</f>
        <v>-99</v>
      </c>
      <c r="BB247" s="43">
        <f>IF(ISNA(VLOOKUP($A247,Min_pix_val_per_plot!$BS$3:$BX$82,4,FALSE)),0,IF(OR(VLOOKUP($A247,Min_pix_val_per_plot!$BS$3:$BX$82,4,FALSE)=0,VLOOKUP($A247,Min_pix_val_per_plot!$BS$3:$BX$82,5,FALSE)=0,VLOOKUP($A247,Min_pix_val_per_plot!$BS$3:$BX$82,6,FALSE)=0),0,IF(VLOOKUP($A247,Min_pix_val_per_plot!$BS$3:$BX$82,2,FALSE)&lt;1200,0,1)))</f>
        <v>0</v>
      </c>
      <c r="BC247" s="43">
        <f>IF(BB247=1,($R247-Image_corners!AE$3)/Image_corners!AE$2,-99)</f>
        <v>-99</v>
      </c>
      <c r="BD247" s="43">
        <f>IF(BB247=1,($S247-Image_corners!AE$4)/Image_corners!AE$2,-99)</f>
        <v>-99</v>
      </c>
      <c r="BE247" s="43">
        <f>IF(ISNA(VLOOKUP($A247,Min_pix_val_per_plot!$BZ$3:$CE$66,4,FALSE)),0,IF(OR(VLOOKUP($A247,Min_pix_val_per_plot!$BZ$3:$CE$66,4,FALSE)=0,VLOOKUP($A247,Min_pix_val_per_plot!$BZ$3:$CE$66,5,FALSE)=0,VLOOKUP($A247,Min_pix_val_per_plot!$BZ$3:$CE$66,6,FALSE)=0),0,IF(VLOOKUP($A247,Min_pix_val_per_plot!$BZ$3:$CE$66,2,FALSE)&lt;1200,0,1)))</f>
        <v>0</v>
      </c>
      <c r="BF247" s="43">
        <f>IF(BE247=1,($R247-Image_corners!AH$3)/Image_corners!AH$2,-99)</f>
        <v>-99</v>
      </c>
      <c r="BG247" s="43">
        <f>IF(BE247=1,($S247-Image_corners!AH$4)/Image_corners!AH$2,-99)</f>
        <v>-99</v>
      </c>
    </row>
    <row r="248" spans="1:59">
      <c r="A248" s="36">
        <v>244</v>
      </c>
      <c r="B248" s="36">
        <v>2515836.0630000001</v>
      </c>
      <c r="C248" s="36">
        <v>6858572.4220000003</v>
      </c>
      <c r="D248" s="36">
        <v>165.0480944</v>
      </c>
      <c r="E248" s="36">
        <v>1</v>
      </c>
      <c r="F248" s="36">
        <v>1</v>
      </c>
      <c r="G248" s="36">
        <v>1</v>
      </c>
      <c r="H248" s="39">
        <v>428</v>
      </c>
      <c r="I248" s="39">
        <v>0.50233644859813098</v>
      </c>
      <c r="J248" s="39">
        <v>24.103013916015598</v>
      </c>
      <c r="K248" s="39">
        <v>18.129008516839999</v>
      </c>
      <c r="L248" s="39">
        <v>22.4806048583985</v>
      </c>
      <c r="M248" s="39">
        <v>5847</v>
      </c>
      <c r="N248" s="39">
        <v>0.50829485206088598</v>
      </c>
      <c r="O248" s="39">
        <v>24.6969927978516</v>
      </c>
      <c r="P248" s="39">
        <v>17.259592534604302</v>
      </c>
      <c r="Q248" s="39">
        <v>21.822510070800799</v>
      </c>
      <c r="R248" s="41">
        <f t="shared" si="24"/>
        <v>357692.43832532992</v>
      </c>
      <c r="S248" s="41">
        <f t="shared" si="25"/>
        <v>6858612.2246145094</v>
      </c>
      <c r="T248" s="41">
        <f t="shared" si="20"/>
        <v>0.65809478759770101</v>
      </c>
      <c r="U248" s="41">
        <f t="shared" si="21"/>
        <v>-5.958403462755002E-3</v>
      </c>
      <c r="V248" s="41">
        <f t="shared" si="22"/>
        <v>1</v>
      </c>
      <c r="W248" s="41">
        <f t="shared" si="23"/>
        <v>1</v>
      </c>
      <c r="X248" s="43">
        <f>IF(ISNA(VLOOKUP($A248,Min_pix_val_per_plot!$A$3:$F$241,4,FALSE)),0,IF(OR(VLOOKUP($A248,Min_pix_val_per_plot!$A$3:$F$241,4,FALSE)=0,VLOOKUP($A248,Min_pix_val_per_plot!$A$3:$F$241,5,FALSE)=0,VLOOKUP($A248,Min_pix_val_per_plot!$A$3:$F$241,6,FALSE)=0),0,IF(VLOOKUP($A248,Min_pix_val_per_plot!$A$3:$F$241,2,FALSE)&lt;1200,0,1)))</f>
        <v>0</v>
      </c>
      <c r="Y248" s="43">
        <f>IF(X248=1,($R248-Image_corners!A$3)/Image_corners!A$2,-99)</f>
        <v>-99</v>
      </c>
      <c r="Z248" s="43">
        <f>IF(X248=1,($S248-Image_corners!A$4)/Image_corners!A$2,-99)</f>
        <v>-99</v>
      </c>
      <c r="AA248" s="43">
        <f>IF(ISNA(VLOOKUP($A248,Min_pix_val_per_plot!$H$3:$M$299,4,FALSE)),0,IF(OR(VLOOKUP($A248,Min_pix_val_per_plot!$H$3:$M$299,4,FALSE)=0,VLOOKUP($A248,Min_pix_val_per_plot!$H$3:$M$299,5,FALSE)=0,VLOOKUP($A248,Min_pix_val_per_plot!$H$3:$M$299,6,FALSE)=0),0,IF(VLOOKUP($A248,Min_pix_val_per_plot!$H$3:$M$299,2,FALSE)&lt;1200,0,1)))</f>
        <v>1</v>
      </c>
      <c r="AB248" s="43">
        <f>IF(AA248=1,($R248-Image_corners!D$3)/Image_corners!D$2,-99)</f>
        <v>3375.3766506598331</v>
      </c>
      <c r="AC248" s="43">
        <f>IF(AA248=1,($S248-Image_corners!D$4)/Image_corners!D$2,-99)</f>
        <v>-3500.0507709812373</v>
      </c>
      <c r="AD248" s="43">
        <f>IF(ISNA(VLOOKUP($A248,Min_pix_val_per_plot!$O$3:$T$327,4,FALSE)),0,IF(OR(VLOOKUP($A248,Min_pix_val_per_plot!$O$3:$T$327,4,FALSE)=0,VLOOKUP($A248,Min_pix_val_per_plot!$O$3:$T$327,5,FALSE)=0,VLOOKUP($A248,Min_pix_val_per_plot!$O$3:$T$327,6,FALSE)=0),0,IF(VLOOKUP($A248,Min_pix_val_per_plot!$O$3:$T$327,2,FALSE)&lt;1200,0,1)))</f>
        <v>0</v>
      </c>
      <c r="AE248" s="43">
        <f>IF(AD248=1,($R248-Image_corners!G$3)/Image_corners!G$2,-99)</f>
        <v>-99</v>
      </c>
      <c r="AF248" s="43">
        <f>IF(AD248=1,($S248-Image_corners!G$4)/Image_corners!G$2,-99)</f>
        <v>-99</v>
      </c>
      <c r="AG248" s="43">
        <f>IF(ISNA(VLOOKUP($A248,Min_pix_val_per_plot!$V$3:$AA$335,4,FALSE)),0,IF(OR(VLOOKUP($A248,Min_pix_val_per_plot!$V$3:$AA$335,4,FALSE)=0,VLOOKUP($A248,Min_pix_val_per_plot!$V$3:$AA$335,5,FALSE)=0,VLOOKUP($A248,Min_pix_val_per_plot!$V$3:$AA$335,6,FALSE)=0),0,IF(VLOOKUP($A248,Min_pix_val_per_plot!$V$3:$AA$335,2,FALSE)&lt;1200,0,1)))</f>
        <v>0</v>
      </c>
      <c r="AH248" s="43">
        <f>IF(AG248=1,($R248-Image_corners!J$3)/Image_corners!J$2,-99)</f>
        <v>-99</v>
      </c>
      <c r="AI248" s="43">
        <f>IF(AG248=1,($S248-Image_corners!J$4)/Image_corners!J$2,-99)</f>
        <v>-99</v>
      </c>
      <c r="AJ248" s="43">
        <f>IF(ISNA(VLOOKUP($A248,Min_pix_val_per_plot!$AC$3:$AH$345,4,FALSE)),0,IF(OR(VLOOKUP($A248,Min_pix_val_per_plot!$AC$3:$AH$345,4,FALSE)=0,VLOOKUP($A248,Min_pix_val_per_plot!$AC$3:$AH$345,5,FALSE)=0,VLOOKUP($A248,Min_pix_val_per_plot!$AC$3:$AH$345,6,FALSE)=0),0,IF(VLOOKUP($A248,Min_pix_val_per_plot!$AC$3:$AH$345,2,FALSE)&lt;1200,0,1)))</f>
        <v>0</v>
      </c>
      <c r="AK248" s="43">
        <f>IF(AJ248=1,($R248-Image_corners!M$3)/Image_corners!M$2,-99)</f>
        <v>-99</v>
      </c>
      <c r="AL248" s="43">
        <f>IF(AJ248=1,($S248-Image_corners!M$4)/Image_corners!M$2,-99)</f>
        <v>-99</v>
      </c>
      <c r="AM248" s="43">
        <f>IF(ISNA(VLOOKUP($A248,Min_pix_val_per_plot!$AJ$3:$AO$325,4,FALSE)),0,IF(OR(VLOOKUP($A248,Min_pix_val_per_plot!$AJ$3:$AO$325,4,FALSE)=0,VLOOKUP($A248,Min_pix_val_per_plot!$AJ$3:$AO$325,5,FALSE)=0,VLOOKUP($A248,Min_pix_val_per_plot!$AJ$3:$AO$325,6,FALSE)=0),0,IF(VLOOKUP($A248,Min_pix_val_per_plot!$AJ$3:$AO$325,2,FALSE)&lt;1200,0,1)))</f>
        <v>0</v>
      </c>
      <c r="AN248" s="43">
        <f>IF(AM248=1,($R248-Image_corners!P$3)/Image_corners!P$2,-99)</f>
        <v>-99</v>
      </c>
      <c r="AO248" s="43">
        <f>IF(AM248=1,($S248-Image_corners!P$4)/Image_corners!P$2,-99)</f>
        <v>-99</v>
      </c>
      <c r="AP248" s="43">
        <f>IF(ISNA(VLOOKUP($A248,Min_pix_val_per_plot!$AQ$3:$AV$386,4,FALSE)),0,IF(OR(VLOOKUP($A248,Min_pix_val_per_plot!$AQ$3:$AV$386,4,FALSE)=0,VLOOKUP($A248,Min_pix_val_per_plot!$AQ$3:$AV$386,5,FALSE)=0,VLOOKUP($A248,Min_pix_val_per_plot!$AQ$3:$AV$386,6,FALSE)=0),0,IF(VLOOKUP($A248,Min_pix_val_per_plot!$AQ$3:$AV$386,2,FALSE)&lt;1200,0,1)))</f>
        <v>0</v>
      </c>
      <c r="AQ248" s="43">
        <f>IF(AP248=1,($R248-Image_corners!S$3)/Image_corners!S$2,-99)</f>
        <v>-99</v>
      </c>
      <c r="AR248" s="43">
        <f>IF(AP248=1,($S248-Image_corners!S$4)/Image_corners!S$2,-99)</f>
        <v>-99</v>
      </c>
      <c r="AS248" s="43">
        <f>IF(ISNA(VLOOKUP($A248,Min_pix_val_per_plot!$AX$3:$BC$331,4,FALSE)),0,IF(OR(VLOOKUP($A248,Min_pix_val_per_plot!$AX$3:$BC$331,4,FALSE)=0,VLOOKUP($A248,Min_pix_val_per_plot!$AX$3:$BC$331,5,FALSE)=0,VLOOKUP($A248,Min_pix_val_per_plot!$AX$3:$BC$331,6,FALSE)=0),0,IF(VLOOKUP($A248,Min_pix_val_per_plot!$AX$3:$BC$331,2,FALSE)&lt;1200,0,1)))</f>
        <v>0</v>
      </c>
      <c r="AT248" s="43">
        <f>IF(AS248=1,($R248-Image_corners!V$3)/Image_corners!V$2,-99)</f>
        <v>-99</v>
      </c>
      <c r="AU248" s="43">
        <f>IF(AS248=1,($S248-Image_corners!V$4)/Image_corners!V$2,-99)</f>
        <v>-99</v>
      </c>
      <c r="AV248" s="43">
        <f>IF(ISNA(VLOOKUP($A248,Min_pix_val_per_plot!$BE$3:$BJ$296,4,FALSE)),0,IF(OR(VLOOKUP($A248,Min_pix_val_per_plot!$BE$3:$BJ$296,4,FALSE)=0,VLOOKUP($A248,Min_pix_val_per_plot!$BE$3:$BJ$296,5,FALSE)=0,VLOOKUP($A248,Min_pix_val_per_plot!$BE$3:$BJ$296,6,FALSE)=0),0,IF(VLOOKUP($A248,Min_pix_val_per_plot!$BE$3:$BJ$296,2,FALSE)&lt;1200,0,1)))</f>
        <v>0</v>
      </c>
      <c r="AW248" s="43">
        <f>IF(AV248=1,($R248-Image_corners!Y$3)/Image_corners!Y$2,-99)</f>
        <v>-99</v>
      </c>
      <c r="AX248" s="43">
        <f>IF(AV248=1,($S248-Image_corners!Y$4)/Image_corners!Y$2,-99)</f>
        <v>-99</v>
      </c>
      <c r="AY248" s="43">
        <f>IF(ISNA(VLOOKUP($A248,Min_pix_val_per_plot!$BL$3:$BQ$59,4,FALSE)),0,IF(OR(VLOOKUP($A248,Min_pix_val_per_plot!$BL$3:$BQ$59,4,FALSE)=0,VLOOKUP($A248,Min_pix_val_per_plot!$BL$3:$BQ$59,5,FALSE)=0,VLOOKUP($A248,Min_pix_val_per_plot!$BL$3:$BQ$59,6,FALSE)=0),0,IF(VLOOKUP($A248,Min_pix_val_per_plot!$BL$3:$BQ$59,2,FALSE)&lt;1200,0,1)))</f>
        <v>0</v>
      </c>
      <c r="AZ248" s="43">
        <f>IF(AY248=1,($R248-Image_corners!AB$3)/Image_corners!AB$2,-99)</f>
        <v>-99</v>
      </c>
      <c r="BA248" s="43">
        <f>IF(AY248=1,($S248-Image_corners!AB$4)/Image_corners!AB$2,-99)</f>
        <v>-99</v>
      </c>
      <c r="BB248" s="43">
        <f>IF(ISNA(VLOOKUP($A248,Min_pix_val_per_plot!$BS$3:$BX$82,4,FALSE)),0,IF(OR(VLOOKUP($A248,Min_pix_val_per_plot!$BS$3:$BX$82,4,FALSE)=0,VLOOKUP($A248,Min_pix_val_per_plot!$BS$3:$BX$82,5,FALSE)=0,VLOOKUP($A248,Min_pix_val_per_plot!$BS$3:$BX$82,6,FALSE)=0),0,IF(VLOOKUP($A248,Min_pix_val_per_plot!$BS$3:$BX$82,2,FALSE)&lt;1200,0,1)))</f>
        <v>0</v>
      </c>
      <c r="BC248" s="43">
        <f>IF(BB248=1,($R248-Image_corners!AE$3)/Image_corners!AE$2,-99)</f>
        <v>-99</v>
      </c>
      <c r="BD248" s="43">
        <f>IF(BB248=1,($S248-Image_corners!AE$4)/Image_corners!AE$2,-99)</f>
        <v>-99</v>
      </c>
      <c r="BE248" s="43">
        <f>IF(ISNA(VLOOKUP($A248,Min_pix_val_per_plot!$BZ$3:$CE$66,4,FALSE)),0,IF(OR(VLOOKUP($A248,Min_pix_val_per_plot!$BZ$3:$CE$66,4,FALSE)=0,VLOOKUP($A248,Min_pix_val_per_plot!$BZ$3:$CE$66,5,FALSE)=0,VLOOKUP($A248,Min_pix_val_per_plot!$BZ$3:$CE$66,6,FALSE)=0),0,IF(VLOOKUP($A248,Min_pix_val_per_plot!$BZ$3:$CE$66,2,FALSE)&lt;1200,0,1)))</f>
        <v>0</v>
      </c>
      <c r="BF248" s="43">
        <f>IF(BE248=1,($R248-Image_corners!AH$3)/Image_corners!AH$2,-99)</f>
        <v>-99</v>
      </c>
      <c r="BG248" s="43">
        <f>IF(BE248=1,($S248-Image_corners!AH$4)/Image_corners!AH$2,-99)</f>
        <v>-99</v>
      </c>
    </row>
    <row r="249" spans="1:59">
      <c r="A249" s="36">
        <v>245</v>
      </c>
      <c r="B249" s="36">
        <v>2515822.611</v>
      </c>
      <c r="C249" s="36">
        <v>6859074.4079999998</v>
      </c>
      <c r="D249" s="36">
        <v>168.621838</v>
      </c>
      <c r="E249" s="36">
        <v>2</v>
      </c>
      <c r="F249" s="36">
        <v>1</v>
      </c>
      <c r="G249" s="36">
        <v>2</v>
      </c>
      <c r="H249" s="39">
        <v>3486</v>
      </c>
      <c r="I249" s="39">
        <v>0.208548479632817</v>
      </c>
      <c r="J249" s="39">
        <v>24.809007568359402</v>
      </c>
      <c r="K249" s="39">
        <v>14.6703630972375</v>
      </c>
      <c r="L249" s="39">
        <v>21.790909118652401</v>
      </c>
      <c r="M249" s="39">
        <v>3521</v>
      </c>
      <c r="N249" s="39">
        <v>0.27492189718829901</v>
      </c>
      <c r="O249" s="39">
        <v>24.671007080078098</v>
      </c>
      <c r="P249" s="39">
        <v>14.0672372016952</v>
      </c>
      <c r="Q249" s="39">
        <v>20.8994067382813</v>
      </c>
      <c r="R249" s="41">
        <f t="shared" si="24"/>
        <v>357702.15802123351</v>
      </c>
      <c r="S249" s="41">
        <f t="shared" si="25"/>
        <v>6859114.2163386587</v>
      </c>
      <c r="T249" s="41">
        <f t="shared" si="20"/>
        <v>0.89150238037110086</v>
      </c>
      <c r="U249" s="41">
        <f t="shared" si="21"/>
        <v>-6.6373417555482012E-2</v>
      </c>
      <c r="V249" s="41">
        <f t="shared" si="22"/>
        <v>1</v>
      </c>
      <c r="W249" s="41">
        <f t="shared" si="23"/>
        <v>1</v>
      </c>
      <c r="X249" s="43">
        <f>IF(ISNA(VLOOKUP($A249,Min_pix_val_per_plot!$A$3:$F$241,4,FALSE)),0,IF(OR(VLOOKUP($A249,Min_pix_val_per_plot!$A$3:$F$241,4,FALSE)=0,VLOOKUP($A249,Min_pix_val_per_plot!$A$3:$F$241,5,FALSE)=0,VLOOKUP($A249,Min_pix_val_per_plot!$A$3:$F$241,6,FALSE)=0),0,IF(VLOOKUP($A249,Min_pix_val_per_plot!$A$3:$F$241,2,FALSE)&lt;1200,0,1)))</f>
        <v>0</v>
      </c>
      <c r="Y249" s="43">
        <f>IF(X249=1,($R249-Image_corners!A$3)/Image_corners!A$2,-99)</f>
        <v>-99</v>
      </c>
      <c r="Z249" s="43">
        <f>IF(X249=1,($S249-Image_corners!A$4)/Image_corners!A$2,-99)</f>
        <v>-99</v>
      </c>
      <c r="AA249" s="43">
        <f>IF(ISNA(VLOOKUP($A249,Min_pix_val_per_plot!$H$3:$M$299,4,FALSE)),0,IF(OR(VLOOKUP($A249,Min_pix_val_per_plot!$H$3:$M$299,4,FALSE)=0,VLOOKUP($A249,Min_pix_val_per_plot!$H$3:$M$299,5,FALSE)=0,VLOOKUP($A249,Min_pix_val_per_plot!$H$3:$M$299,6,FALSE)=0),0,IF(VLOOKUP($A249,Min_pix_val_per_plot!$H$3:$M$299,2,FALSE)&lt;1200,0,1)))</f>
        <v>1</v>
      </c>
      <c r="AB249" s="43">
        <f>IF(AA249=1,($R249-Image_corners!D$3)/Image_corners!D$2,-99)</f>
        <v>3394.8160424670205</v>
      </c>
      <c r="AC249" s="43">
        <f>IF(AA249=1,($S249-Image_corners!D$4)/Image_corners!D$2,-99)</f>
        <v>-2496.0673226825893</v>
      </c>
      <c r="AD249" s="43">
        <f>IF(ISNA(VLOOKUP($A249,Min_pix_val_per_plot!$O$3:$T$327,4,FALSE)),0,IF(OR(VLOOKUP($A249,Min_pix_val_per_plot!$O$3:$T$327,4,FALSE)=0,VLOOKUP($A249,Min_pix_val_per_plot!$O$3:$T$327,5,FALSE)=0,VLOOKUP($A249,Min_pix_val_per_plot!$O$3:$T$327,6,FALSE)=0),0,IF(VLOOKUP($A249,Min_pix_val_per_plot!$O$3:$T$327,2,FALSE)&lt;1200,0,1)))</f>
        <v>1</v>
      </c>
      <c r="AE249" s="43">
        <f>IF(AD249=1,($R249-Image_corners!G$3)/Image_corners!G$2,-99)</f>
        <v>3394.8160424670205</v>
      </c>
      <c r="AF249" s="43">
        <f>IF(AD249=1,($S249-Image_corners!G$4)/Image_corners!G$2,-99)</f>
        <v>-3278.0673226825893</v>
      </c>
      <c r="AG249" s="43">
        <f>IF(ISNA(VLOOKUP($A249,Min_pix_val_per_plot!$V$3:$AA$335,4,FALSE)),0,IF(OR(VLOOKUP($A249,Min_pix_val_per_plot!$V$3:$AA$335,4,FALSE)=0,VLOOKUP($A249,Min_pix_val_per_plot!$V$3:$AA$335,5,FALSE)=0,VLOOKUP($A249,Min_pix_val_per_plot!$V$3:$AA$335,6,FALSE)=0),0,IF(VLOOKUP($A249,Min_pix_val_per_plot!$V$3:$AA$335,2,FALSE)&lt;1200,0,1)))</f>
        <v>0</v>
      </c>
      <c r="AH249" s="43">
        <f>IF(AG249=1,($R249-Image_corners!J$3)/Image_corners!J$2,-99)</f>
        <v>-99</v>
      </c>
      <c r="AI249" s="43">
        <f>IF(AG249=1,($S249-Image_corners!J$4)/Image_corners!J$2,-99)</f>
        <v>-99</v>
      </c>
      <c r="AJ249" s="43">
        <f>IF(ISNA(VLOOKUP($A249,Min_pix_val_per_plot!$AC$3:$AH$345,4,FALSE)),0,IF(OR(VLOOKUP($A249,Min_pix_val_per_plot!$AC$3:$AH$345,4,FALSE)=0,VLOOKUP($A249,Min_pix_val_per_plot!$AC$3:$AH$345,5,FALSE)=0,VLOOKUP($A249,Min_pix_val_per_plot!$AC$3:$AH$345,6,FALSE)=0),0,IF(VLOOKUP($A249,Min_pix_val_per_plot!$AC$3:$AH$345,2,FALSE)&lt;1200,0,1)))</f>
        <v>0</v>
      </c>
      <c r="AK249" s="43">
        <f>IF(AJ249=1,($R249-Image_corners!M$3)/Image_corners!M$2,-99)</f>
        <v>-99</v>
      </c>
      <c r="AL249" s="43">
        <f>IF(AJ249=1,($S249-Image_corners!M$4)/Image_corners!M$2,-99)</f>
        <v>-99</v>
      </c>
      <c r="AM249" s="43">
        <f>IF(ISNA(VLOOKUP($A249,Min_pix_val_per_plot!$AJ$3:$AO$325,4,FALSE)),0,IF(OR(VLOOKUP($A249,Min_pix_val_per_plot!$AJ$3:$AO$325,4,FALSE)=0,VLOOKUP($A249,Min_pix_val_per_plot!$AJ$3:$AO$325,5,FALSE)=0,VLOOKUP($A249,Min_pix_val_per_plot!$AJ$3:$AO$325,6,FALSE)=0),0,IF(VLOOKUP($A249,Min_pix_val_per_plot!$AJ$3:$AO$325,2,FALSE)&lt;1200,0,1)))</f>
        <v>0</v>
      </c>
      <c r="AN249" s="43">
        <f>IF(AM249=1,($R249-Image_corners!P$3)/Image_corners!P$2,-99)</f>
        <v>-99</v>
      </c>
      <c r="AO249" s="43">
        <f>IF(AM249=1,($S249-Image_corners!P$4)/Image_corners!P$2,-99)</f>
        <v>-99</v>
      </c>
      <c r="AP249" s="43">
        <f>IF(ISNA(VLOOKUP($A249,Min_pix_val_per_plot!$AQ$3:$AV$386,4,FALSE)),0,IF(OR(VLOOKUP($A249,Min_pix_val_per_plot!$AQ$3:$AV$386,4,FALSE)=0,VLOOKUP($A249,Min_pix_val_per_plot!$AQ$3:$AV$386,5,FALSE)=0,VLOOKUP($A249,Min_pix_val_per_plot!$AQ$3:$AV$386,6,FALSE)=0),0,IF(VLOOKUP($A249,Min_pix_val_per_plot!$AQ$3:$AV$386,2,FALSE)&lt;1200,0,1)))</f>
        <v>0</v>
      </c>
      <c r="AQ249" s="43">
        <f>IF(AP249=1,($R249-Image_corners!S$3)/Image_corners!S$2,-99)</f>
        <v>-99</v>
      </c>
      <c r="AR249" s="43">
        <f>IF(AP249=1,($S249-Image_corners!S$4)/Image_corners!S$2,-99)</f>
        <v>-99</v>
      </c>
      <c r="AS249" s="43">
        <f>IF(ISNA(VLOOKUP($A249,Min_pix_val_per_plot!$AX$3:$BC$331,4,FALSE)),0,IF(OR(VLOOKUP($A249,Min_pix_val_per_plot!$AX$3:$BC$331,4,FALSE)=0,VLOOKUP($A249,Min_pix_val_per_plot!$AX$3:$BC$331,5,FALSE)=0,VLOOKUP($A249,Min_pix_val_per_plot!$AX$3:$BC$331,6,FALSE)=0),0,IF(VLOOKUP($A249,Min_pix_val_per_plot!$AX$3:$BC$331,2,FALSE)&lt;1200,0,1)))</f>
        <v>0</v>
      </c>
      <c r="AT249" s="43">
        <f>IF(AS249=1,($R249-Image_corners!V$3)/Image_corners!V$2,-99)</f>
        <v>-99</v>
      </c>
      <c r="AU249" s="43">
        <f>IF(AS249=1,($S249-Image_corners!V$4)/Image_corners!V$2,-99)</f>
        <v>-99</v>
      </c>
      <c r="AV249" s="43">
        <f>IF(ISNA(VLOOKUP($A249,Min_pix_val_per_plot!$BE$3:$BJ$296,4,FALSE)),0,IF(OR(VLOOKUP($A249,Min_pix_val_per_plot!$BE$3:$BJ$296,4,FALSE)=0,VLOOKUP($A249,Min_pix_val_per_plot!$BE$3:$BJ$296,5,FALSE)=0,VLOOKUP($A249,Min_pix_val_per_plot!$BE$3:$BJ$296,6,FALSE)=0),0,IF(VLOOKUP($A249,Min_pix_val_per_plot!$BE$3:$BJ$296,2,FALSE)&lt;1200,0,1)))</f>
        <v>0</v>
      </c>
      <c r="AW249" s="43">
        <f>IF(AV249=1,($R249-Image_corners!Y$3)/Image_corners!Y$2,-99)</f>
        <v>-99</v>
      </c>
      <c r="AX249" s="43">
        <f>IF(AV249=1,($S249-Image_corners!Y$4)/Image_corners!Y$2,-99)</f>
        <v>-99</v>
      </c>
      <c r="AY249" s="43">
        <f>IF(ISNA(VLOOKUP($A249,Min_pix_val_per_plot!$BL$3:$BQ$59,4,FALSE)),0,IF(OR(VLOOKUP($A249,Min_pix_val_per_plot!$BL$3:$BQ$59,4,FALSE)=0,VLOOKUP($A249,Min_pix_val_per_plot!$BL$3:$BQ$59,5,FALSE)=0,VLOOKUP($A249,Min_pix_val_per_plot!$BL$3:$BQ$59,6,FALSE)=0),0,IF(VLOOKUP($A249,Min_pix_val_per_plot!$BL$3:$BQ$59,2,FALSE)&lt;1200,0,1)))</f>
        <v>0</v>
      </c>
      <c r="AZ249" s="43">
        <f>IF(AY249=1,($R249-Image_corners!AB$3)/Image_corners!AB$2,-99)</f>
        <v>-99</v>
      </c>
      <c r="BA249" s="43">
        <f>IF(AY249=1,($S249-Image_corners!AB$4)/Image_corners!AB$2,-99)</f>
        <v>-99</v>
      </c>
      <c r="BB249" s="43">
        <f>IF(ISNA(VLOOKUP($A249,Min_pix_val_per_plot!$BS$3:$BX$82,4,FALSE)),0,IF(OR(VLOOKUP($A249,Min_pix_val_per_plot!$BS$3:$BX$82,4,FALSE)=0,VLOOKUP($A249,Min_pix_val_per_plot!$BS$3:$BX$82,5,FALSE)=0,VLOOKUP($A249,Min_pix_val_per_plot!$BS$3:$BX$82,6,FALSE)=0),0,IF(VLOOKUP($A249,Min_pix_val_per_plot!$BS$3:$BX$82,2,FALSE)&lt;1200,0,1)))</f>
        <v>1</v>
      </c>
      <c r="BC249" s="43">
        <f>IF(BB249=1,($R249-Image_corners!AE$3)/Image_corners!AE$2,-99)</f>
        <v>5554.3600707784453</v>
      </c>
      <c r="BD249" s="43">
        <f>IF(BB249=1,($S249-Image_corners!AE$4)/Image_corners!AE$2,-99)</f>
        <v>-3359.4455378036946</v>
      </c>
      <c r="BE249" s="43">
        <f>IF(ISNA(VLOOKUP($A249,Min_pix_val_per_plot!$BZ$3:$CE$66,4,FALSE)),0,IF(OR(VLOOKUP($A249,Min_pix_val_per_plot!$BZ$3:$CE$66,4,FALSE)=0,VLOOKUP($A249,Min_pix_val_per_plot!$BZ$3:$CE$66,5,FALSE)=0,VLOOKUP($A249,Min_pix_val_per_plot!$BZ$3:$CE$66,6,FALSE)=0),0,IF(VLOOKUP($A249,Min_pix_val_per_plot!$BZ$3:$CE$66,2,FALSE)&lt;1200,0,1)))</f>
        <v>0</v>
      </c>
      <c r="BF249" s="43">
        <f>IF(BE249=1,($R249-Image_corners!AH$3)/Image_corners!AH$2,-99)</f>
        <v>-99</v>
      </c>
      <c r="BG249" s="43">
        <f>IF(BE249=1,($S249-Image_corners!AH$4)/Image_corners!AH$2,-99)</f>
        <v>-99</v>
      </c>
    </row>
    <row r="250" spans="1:59">
      <c r="A250" s="36">
        <v>246</v>
      </c>
      <c r="B250" s="36">
        <v>2515807.6630000002</v>
      </c>
      <c r="C250" s="36">
        <v>6859471.3430000003</v>
      </c>
      <c r="D250" s="36">
        <v>167.17380220000001</v>
      </c>
      <c r="E250" s="36">
        <v>2</v>
      </c>
      <c r="F250" s="36">
        <v>1</v>
      </c>
      <c r="G250" s="36">
        <v>2</v>
      </c>
      <c r="H250" s="39">
        <v>1473</v>
      </c>
      <c r="I250" s="39">
        <v>0.32790224032586601</v>
      </c>
      <c r="J250" s="39">
        <v>17.0920123291016</v>
      </c>
      <c r="K250" s="39">
        <v>8.4497049782493097</v>
      </c>
      <c r="L250" s="39">
        <v>14.1545542907715</v>
      </c>
      <c r="M250" s="39">
        <v>7385</v>
      </c>
      <c r="N250" s="39">
        <v>0.39959377115775202</v>
      </c>
      <c r="O250" s="39">
        <v>16.587999267578098</v>
      </c>
      <c r="P250" s="39">
        <v>8.0085748960007308</v>
      </c>
      <c r="Q250" s="39">
        <v>13.7229991149903</v>
      </c>
      <c r="R250" s="41">
        <f t="shared" si="24"/>
        <v>357705.53781873011</v>
      </c>
      <c r="S250" s="41">
        <f t="shared" si="25"/>
        <v>6859511.3547729179</v>
      </c>
      <c r="T250" s="41">
        <f t="shared" si="20"/>
        <v>0.43155517578120062</v>
      </c>
      <c r="U250" s="41">
        <f t="shared" si="21"/>
        <v>-7.1691530831886008E-2</v>
      </c>
      <c r="V250" s="41">
        <f t="shared" si="22"/>
        <v>1</v>
      </c>
      <c r="W250" s="41">
        <f t="shared" si="23"/>
        <v>1</v>
      </c>
      <c r="X250" s="43">
        <f>IF(ISNA(VLOOKUP($A250,Min_pix_val_per_plot!$A$3:$F$241,4,FALSE)),0,IF(OR(VLOOKUP($A250,Min_pix_val_per_plot!$A$3:$F$241,4,FALSE)=0,VLOOKUP($A250,Min_pix_val_per_plot!$A$3:$F$241,5,FALSE)=0,VLOOKUP($A250,Min_pix_val_per_plot!$A$3:$F$241,6,FALSE)=0),0,IF(VLOOKUP($A250,Min_pix_val_per_plot!$A$3:$F$241,2,FALSE)&lt;1200,0,1)))</f>
        <v>0</v>
      </c>
      <c r="Y250" s="43">
        <f>IF(X250=1,($R250-Image_corners!A$3)/Image_corners!A$2,-99)</f>
        <v>-99</v>
      </c>
      <c r="Z250" s="43">
        <f>IF(X250=1,($S250-Image_corners!A$4)/Image_corners!A$2,-99)</f>
        <v>-99</v>
      </c>
      <c r="AA250" s="43">
        <f>IF(ISNA(VLOOKUP($A250,Min_pix_val_per_plot!$H$3:$M$299,4,FALSE)),0,IF(OR(VLOOKUP($A250,Min_pix_val_per_plot!$H$3:$M$299,4,FALSE)=0,VLOOKUP($A250,Min_pix_val_per_plot!$H$3:$M$299,5,FALSE)=0,VLOOKUP($A250,Min_pix_val_per_plot!$H$3:$M$299,6,FALSE)=0),0,IF(VLOOKUP($A250,Min_pix_val_per_plot!$H$3:$M$299,2,FALSE)&lt;1200,0,1)))</f>
        <v>0</v>
      </c>
      <c r="AB250" s="43">
        <f>IF(AA250=1,($R250-Image_corners!D$3)/Image_corners!D$2,-99)</f>
        <v>-99</v>
      </c>
      <c r="AC250" s="43">
        <f>IF(AA250=1,($S250-Image_corners!D$4)/Image_corners!D$2,-99)</f>
        <v>-99</v>
      </c>
      <c r="AD250" s="43">
        <f>IF(ISNA(VLOOKUP($A250,Min_pix_val_per_plot!$O$3:$T$327,4,FALSE)),0,IF(OR(VLOOKUP($A250,Min_pix_val_per_plot!$O$3:$T$327,4,FALSE)=0,VLOOKUP($A250,Min_pix_val_per_plot!$O$3:$T$327,5,FALSE)=0,VLOOKUP($A250,Min_pix_val_per_plot!$O$3:$T$327,6,FALSE)=0),0,IF(VLOOKUP($A250,Min_pix_val_per_plot!$O$3:$T$327,2,FALSE)&lt;1200,0,1)))</f>
        <v>0</v>
      </c>
      <c r="AE250" s="43">
        <f>IF(AD250=1,($R250-Image_corners!G$3)/Image_corners!G$2,-99)</f>
        <v>-99</v>
      </c>
      <c r="AF250" s="43">
        <f>IF(AD250=1,($S250-Image_corners!G$4)/Image_corners!G$2,-99)</f>
        <v>-99</v>
      </c>
      <c r="AG250" s="43">
        <f>IF(ISNA(VLOOKUP($A250,Min_pix_val_per_plot!$V$3:$AA$335,4,FALSE)),0,IF(OR(VLOOKUP($A250,Min_pix_val_per_plot!$V$3:$AA$335,4,FALSE)=0,VLOOKUP($A250,Min_pix_val_per_plot!$V$3:$AA$335,5,FALSE)=0,VLOOKUP($A250,Min_pix_val_per_plot!$V$3:$AA$335,6,FALSE)=0),0,IF(VLOOKUP($A250,Min_pix_val_per_plot!$V$3:$AA$335,2,FALSE)&lt;1200,0,1)))</f>
        <v>1</v>
      </c>
      <c r="AH250" s="43">
        <f>IF(AG250=1,($R250-Image_corners!J$3)/Image_corners!J$2,-99)</f>
        <v>3401.5756374602206</v>
      </c>
      <c r="AI250" s="43">
        <f>IF(AG250=1,($S250-Image_corners!J$4)/Image_corners!J$2,-99)</f>
        <v>-2951.7904541641474</v>
      </c>
      <c r="AJ250" s="43">
        <f>IF(ISNA(VLOOKUP($A250,Min_pix_val_per_plot!$AC$3:$AH$345,4,FALSE)),0,IF(OR(VLOOKUP($A250,Min_pix_val_per_plot!$AC$3:$AH$345,4,FALSE)=0,VLOOKUP($A250,Min_pix_val_per_plot!$AC$3:$AH$345,5,FALSE)=0,VLOOKUP($A250,Min_pix_val_per_plot!$AC$3:$AH$345,6,FALSE)=0),0,IF(VLOOKUP($A250,Min_pix_val_per_plot!$AC$3:$AH$345,2,FALSE)&lt;1200,0,1)))</f>
        <v>0</v>
      </c>
      <c r="AK250" s="43">
        <f>IF(AJ250=1,($R250-Image_corners!M$3)/Image_corners!M$2,-99)</f>
        <v>-99</v>
      </c>
      <c r="AL250" s="43">
        <f>IF(AJ250=1,($S250-Image_corners!M$4)/Image_corners!M$2,-99)</f>
        <v>-99</v>
      </c>
      <c r="AM250" s="43">
        <f>IF(ISNA(VLOOKUP($A250,Min_pix_val_per_plot!$AJ$3:$AO$325,4,FALSE)),0,IF(OR(VLOOKUP($A250,Min_pix_val_per_plot!$AJ$3:$AO$325,4,FALSE)=0,VLOOKUP($A250,Min_pix_val_per_plot!$AJ$3:$AO$325,5,FALSE)=0,VLOOKUP($A250,Min_pix_val_per_plot!$AJ$3:$AO$325,6,FALSE)=0),0,IF(VLOOKUP($A250,Min_pix_val_per_plot!$AJ$3:$AO$325,2,FALSE)&lt;1200,0,1)))</f>
        <v>0</v>
      </c>
      <c r="AN250" s="43">
        <f>IF(AM250=1,($R250-Image_corners!P$3)/Image_corners!P$2,-99)</f>
        <v>-99</v>
      </c>
      <c r="AO250" s="43">
        <f>IF(AM250=1,($S250-Image_corners!P$4)/Image_corners!P$2,-99)</f>
        <v>-99</v>
      </c>
      <c r="AP250" s="43">
        <f>IF(ISNA(VLOOKUP($A250,Min_pix_val_per_plot!$AQ$3:$AV$386,4,FALSE)),0,IF(OR(VLOOKUP($A250,Min_pix_val_per_plot!$AQ$3:$AV$386,4,FALSE)=0,VLOOKUP($A250,Min_pix_val_per_plot!$AQ$3:$AV$386,5,FALSE)=0,VLOOKUP($A250,Min_pix_val_per_plot!$AQ$3:$AV$386,6,FALSE)=0),0,IF(VLOOKUP($A250,Min_pix_val_per_plot!$AQ$3:$AV$386,2,FALSE)&lt;1200,0,1)))</f>
        <v>0</v>
      </c>
      <c r="AQ250" s="43">
        <f>IF(AP250=1,($R250-Image_corners!S$3)/Image_corners!S$2,-99)</f>
        <v>-99</v>
      </c>
      <c r="AR250" s="43">
        <f>IF(AP250=1,($S250-Image_corners!S$4)/Image_corners!S$2,-99)</f>
        <v>-99</v>
      </c>
      <c r="AS250" s="43">
        <f>IF(ISNA(VLOOKUP($A250,Min_pix_val_per_plot!$AX$3:$BC$331,4,FALSE)),0,IF(OR(VLOOKUP($A250,Min_pix_val_per_plot!$AX$3:$BC$331,4,FALSE)=0,VLOOKUP($A250,Min_pix_val_per_plot!$AX$3:$BC$331,5,FALSE)=0,VLOOKUP($A250,Min_pix_val_per_plot!$AX$3:$BC$331,6,FALSE)=0),0,IF(VLOOKUP($A250,Min_pix_val_per_plot!$AX$3:$BC$331,2,FALSE)&lt;1200,0,1)))</f>
        <v>0</v>
      </c>
      <c r="AT250" s="43">
        <f>IF(AS250=1,($R250-Image_corners!V$3)/Image_corners!V$2,-99)</f>
        <v>-99</v>
      </c>
      <c r="AU250" s="43">
        <f>IF(AS250=1,($S250-Image_corners!V$4)/Image_corners!V$2,-99)</f>
        <v>-99</v>
      </c>
      <c r="AV250" s="43">
        <f>IF(ISNA(VLOOKUP($A250,Min_pix_val_per_plot!$BE$3:$BJ$296,4,FALSE)),0,IF(OR(VLOOKUP($A250,Min_pix_val_per_plot!$BE$3:$BJ$296,4,FALSE)=0,VLOOKUP($A250,Min_pix_val_per_plot!$BE$3:$BJ$296,5,FALSE)=0,VLOOKUP($A250,Min_pix_val_per_plot!$BE$3:$BJ$296,6,FALSE)=0),0,IF(VLOOKUP($A250,Min_pix_val_per_plot!$BE$3:$BJ$296,2,FALSE)&lt;1200,0,1)))</f>
        <v>0</v>
      </c>
      <c r="AW250" s="43">
        <f>IF(AV250=1,($R250-Image_corners!Y$3)/Image_corners!Y$2,-99)</f>
        <v>-99</v>
      </c>
      <c r="AX250" s="43">
        <f>IF(AV250=1,($S250-Image_corners!Y$4)/Image_corners!Y$2,-99)</f>
        <v>-99</v>
      </c>
      <c r="AY250" s="43">
        <f>IF(ISNA(VLOOKUP($A250,Min_pix_val_per_plot!$BL$3:$BQ$59,4,FALSE)),0,IF(OR(VLOOKUP($A250,Min_pix_val_per_plot!$BL$3:$BQ$59,4,FALSE)=0,VLOOKUP($A250,Min_pix_val_per_plot!$BL$3:$BQ$59,5,FALSE)=0,VLOOKUP($A250,Min_pix_val_per_plot!$BL$3:$BQ$59,6,FALSE)=0),0,IF(VLOOKUP($A250,Min_pix_val_per_plot!$BL$3:$BQ$59,2,FALSE)&lt;1200,0,1)))</f>
        <v>0</v>
      </c>
      <c r="AZ250" s="43">
        <f>IF(AY250=1,($R250-Image_corners!AB$3)/Image_corners!AB$2,-99)</f>
        <v>-99</v>
      </c>
      <c r="BA250" s="43">
        <f>IF(AY250=1,($S250-Image_corners!AB$4)/Image_corners!AB$2,-99)</f>
        <v>-99</v>
      </c>
      <c r="BB250" s="43">
        <f>IF(ISNA(VLOOKUP($A250,Min_pix_val_per_plot!$BS$3:$BX$82,4,FALSE)),0,IF(OR(VLOOKUP($A250,Min_pix_val_per_plot!$BS$3:$BX$82,4,FALSE)=0,VLOOKUP($A250,Min_pix_val_per_plot!$BS$3:$BX$82,5,FALSE)=0,VLOOKUP($A250,Min_pix_val_per_plot!$BS$3:$BX$82,6,FALSE)=0),0,IF(VLOOKUP($A250,Min_pix_val_per_plot!$BS$3:$BX$82,2,FALSE)&lt;1200,0,1)))</f>
        <v>0</v>
      </c>
      <c r="BC250" s="43">
        <f>IF(BB250=1,($R250-Image_corners!AE$3)/Image_corners!AE$2,-99)</f>
        <v>-99</v>
      </c>
      <c r="BD250" s="43">
        <f>IF(BB250=1,($S250-Image_corners!AE$4)/Image_corners!AE$2,-99)</f>
        <v>-99</v>
      </c>
      <c r="BE250" s="43">
        <f>IF(ISNA(VLOOKUP($A250,Min_pix_val_per_plot!$BZ$3:$CE$66,4,FALSE)),0,IF(OR(VLOOKUP($A250,Min_pix_val_per_plot!$BZ$3:$CE$66,4,FALSE)=0,VLOOKUP($A250,Min_pix_val_per_plot!$BZ$3:$CE$66,5,FALSE)=0,VLOOKUP($A250,Min_pix_val_per_plot!$BZ$3:$CE$66,6,FALSE)=0),0,IF(VLOOKUP($A250,Min_pix_val_per_plot!$BZ$3:$CE$66,2,FALSE)&lt;1200,0,1)))</f>
        <v>1</v>
      </c>
      <c r="BF250" s="43">
        <f>IF(BE250=1,($R250-Image_corners!AH$3)/Image_corners!AH$2,-99)</f>
        <v>4628.9593957671123</v>
      </c>
      <c r="BG250" s="43">
        <f>IF(BE250=1,($S250-Image_corners!AH$4)/Image_corners!AH$2,-99)</f>
        <v>-1625.6507569396249</v>
      </c>
    </row>
    <row r="251" spans="1:59">
      <c r="A251" s="36">
        <v>247</v>
      </c>
      <c r="B251" s="36">
        <v>2515898.1940000001</v>
      </c>
      <c r="C251" s="36">
        <v>6859555.8789999997</v>
      </c>
      <c r="D251" s="36">
        <v>169.8709303</v>
      </c>
      <c r="E251" s="36">
        <v>2</v>
      </c>
      <c r="F251" s="36">
        <v>0</v>
      </c>
      <c r="G251" s="36">
        <v>2</v>
      </c>
      <c r="H251" s="39">
        <v>411</v>
      </c>
      <c r="I251" s="39">
        <v>0.26763990267639898</v>
      </c>
      <c r="J251" s="39">
        <v>26.890001220703098</v>
      </c>
      <c r="K251" s="39">
        <v>14.287343129509701</v>
      </c>
      <c r="L251" s="39">
        <v>21.783998413086</v>
      </c>
      <c r="M251" s="39">
        <v>920</v>
      </c>
      <c r="N251" s="39">
        <v>0.36630434782608701</v>
      </c>
      <c r="O251" s="39">
        <v>25.934007568359402</v>
      </c>
      <c r="P251" s="39">
        <v>13.779494897963501</v>
      </c>
      <c r="Q251" s="39">
        <v>21.0974139404297</v>
      </c>
      <c r="R251" s="41">
        <f t="shared" si="24"/>
        <v>357799.85777476121</v>
      </c>
      <c r="S251" s="41">
        <f t="shared" si="25"/>
        <v>6859591.610255627</v>
      </c>
      <c r="T251" s="41">
        <f t="shared" si="20"/>
        <v>0.68658447265629974</v>
      </c>
      <c r="U251" s="41">
        <f t="shared" si="21"/>
        <v>-9.8664445149688029E-2</v>
      </c>
      <c r="V251" s="41">
        <f t="shared" si="22"/>
        <v>1</v>
      </c>
      <c r="W251" s="41">
        <f t="shared" si="23"/>
        <v>1</v>
      </c>
      <c r="X251" s="43">
        <f>IF(ISNA(VLOOKUP($A251,Min_pix_val_per_plot!$A$3:$F$241,4,FALSE)),0,IF(OR(VLOOKUP($A251,Min_pix_val_per_plot!$A$3:$F$241,4,FALSE)=0,VLOOKUP($A251,Min_pix_val_per_plot!$A$3:$F$241,5,FALSE)=0,VLOOKUP($A251,Min_pix_val_per_plot!$A$3:$F$241,6,FALSE)=0),0,IF(VLOOKUP($A251,Min_pix_val_per_plot!$A$3:$F$241,2,FALSE)&lt;1200,0,1)))</f>
        <v>0</v>
      </c>
      <c r="Y251" s="43">
        <f>IF(X251=1,($R251-Image_corners!A$3)/Image_corners!A$2,-99)</f>
        <v>-99</v>
      </c>
      <c r="Z251" s="43">
        <f>IF(X251=1,($S251-Image_corners!A$4)/Image_corners!A$2,-99)</f>
        <v>-99</v>
      </c>
      <c r="AA251" s="43">
        <f>IF(ISNA(VLOOKUP($A251,Min_pix_val_per_plot!$H$3:$M$299,4,FALSE)),0,IF(OR(VLOOKUP($A251,Min_pix_val_per_plot!$H$3:$M$299,4,FALSE)=0,VLOOKUP($A251,Min_pix_val_per_plot!$H$3:$M$299,5,FALSE)=0,VLOOKUP($A251,Min_pix_val_per_plot!$H$3:$M$299,6,FALSE)=0),0,IF(VLOOKUP($A251,Min_pix_val_per_plot!$H$3:$M$299,2,FALSE)&lt;1200,0,1)))</f>
        <v>0</v>
      </c>
      <c r="AB251" s="43">
        <f>IF(AA251=1,($R251-Image_corners!D$3)/Image_corners!D$2,-99)</f>
        <v>-99</v>
      </c>
      <c r="AC251" s="43">
        <f>IF(AA251=1,($S251-Image_corners!D$4)/Image_corners!D$2,-99)</f>
        <v>-99</v>
      </c>
      <c r="AD251" s="43">
        <f>IF(ISNA(VLOOKUP($A251,Min_pix_val_per_plot!$O$3:$T$327,4,FALSE)),0,IF(OR(VLOOKUP($A251,Min_pix_val_per_plot!$O$3:$T$327,4,FALSE)=0,VLOOKUP($A251,Min_pix_val_per_plot!$O$3:$T$327,5,FALSE)=0,VLOOKUP($A251,Min_pix_val_per_plot!$O$3:$T$327,6,FALSE)=0),0,IF(VLOOKUP($A251,Min_pix_val_per_plot!$O$3:$T$327,2,FALSE)&lt;1200,0,1)))</f>
        <v>0</v>
      </c>
      <c r="AE251" s="43">
        <f>IF(AD251=1,($R251-Image_corners!G$3)/Image_corners!G$2,-99)</f>
        <v>-99</v>
      </c>
      <c r="AF251" s="43">
        <f>IF(AD251=1,($S251-Image_corners!G$4)/Image_corners!G$2,-99)</f>
        <v>-99</v>
      </c>
      <c r="AG251" s="43">
        <f>IF(ISNA(VLOOKUP($A251,Min_pix_val_per_plot!$V$3:$AA$335,4,FALSE)),0,IF(OR(VLOOKUP($A251,Min_pix_val_per_plot!$V$3:$AA$335,4,FALSE)=0,VLOOKUP($A251,Min_pix_val_per_plot!$V$3:$AA$335,5,FALSE)=0,VLOOKUP($A251,Min_pix_val_per_plot!$V$3:$AA$335,6,FALSE)=0),0,IF(VLOOKUP($A251,Min_pix_val_per_plot!$V$3:$AA$335,2,FALSE)&lt;1200,0,1)))</f>
        <v>1</v>
      </c>
      <c r="AH251" s="43">
        <f>IF(AG251=1,($R251-Image_corners!J$3)/Image_corners!J$2,-99)</f>
        <v>3590.2155495224288</v>
      </c>
      <c r="AI251" s="43">
        <f>IF(AG251=1,($S251-Image_corners!J$4)/Image_corners!J$2,-99)</f>
        <v>-2791.2794887460768</v>
      </c>
      <c r="AJ251" s="43">
        <f>IF(ISNA(VLOOKUP($A251,Min_pix_val_per_plot!$AC$3:$AH$345,4,FALSE)),0,IF(OR(VLOOKUP($A251,Min_pix_val_per_plot!$AC$3:$AH$345,4,FALSE)=0,VLOOKUP($A251,Min_pix_val_per_plot!$AC$3:$AH$345,5,FALSE)=0,VLOOKUP($A251,Min_pix_val_per_plot!$AC$3:$AH$345,6,FALSE)=0),0,IF(VLOOKUP($A251,Min_pix_val_per_plot!$AC$3:$AH$345,2,FALSE)&lt;1200,0,1)))</f>
        <v>0</v>
      </c>
      <c r="AK251" s="43">
        <f>IF(AJ251=1,($R251-Image_corners!M$3)/Image_corners!M$2,-99)</f>
        <v>-99</v>
      </c>
      <c r="AL251" s="43">
        <f>IF(AJ251=1,($S251-Image_corners!M$4)/Image_corners!M$2,-99)</f>
        <v>-99</v>
      </c>
      <c r="AM251" s="43">
        <f>IF(ISNA(VLOOKUP($A251,Min_pix_val_per_plot!$AJ$3:$AO$325,4,FALSE)),0,IF(OR(VLOOKUP($A251,Min_pix_val_per_plot!$AJ$3:$AO$325,4,FALSE)=0,VLOOKUP($A251,Min_pix_val_per_plot!$AJ$3:$AO$325,5,FALSE)=0,VLOOKUP($A251,Min_pix_val_per_plot!$AJ$3:$AO$325,6,FALSE)=0),0,IF(VLOOKUP($A251,Min_pix_val_per_plot!$AJ$3:$AO$325,2,FALSE)&lt;1200,0,1)))</f>
        <v>0</v>
      </c>
      <c r="AN251" s="43">
        <f>IF(AM251=1,($R251-Image_corners!P$3)/Image_corners!P$2,-99)</f>
        <v>-99</v>
      </c>
      <c r="AO251" s="43">
        <f>IF(AM251=1,($S251-Image_corners!P$4)/Image_corners!P$2,-99)</f>
        <v>-99</v>
      </c>
      <c r="AP251" s="43">
        <f>IF(ISNA(VLOOKUP($A251,Min_pix_val_per_plot!$AQ$3:$AV$386,4,FALSE)),0,IF(OR(VLOOKUP($A251,Min_pix_val_per_plot!$AQ$3:$AV$386,4,FALSE)=0,VLOOKUP($A251,Min_pix_val_per_plot!$AQ$3:$AV$386,5,FALSE)=0,VLOOKUP($A251,Min_pix_val_per_plot!$AQ$3:$AV$386,6,FALSE)=0),0,IF(VLOOKUP($A251,Min_pix_val_per_plot!$AQ$3:$AV$386,2,FALSE)&lt;1200,0,1)))</f>
        <v>0</v>
      </c>
      <c r="AQ251" s="43">
        <f>IF(AP251=1,($R251-Image_corners!S$3)/Image_corners!S$2,-99)</f>
        <v>-99</v>
      </c>
      <c r="AR251" s="43">
        <f>IF(AP251=1,($S251-Image_corners!S$4)/Image_corners!S$2,-99)</f>
        <v>-99</v>
      </c>
      <c r="AS251" s="43">
        <f>IF(ISNA(VLOOKUP($A251,Min_pix_val_per_plot!$AX$3:$BC$331,4,FALSE)),0,IF(OR(VLOOKUP($A251,Min_pix_val_per_plot!$AX$3:$BC$331,4,FALSE)=0,VLOOKUP($A251,Min_pix_val_per_plot!$AX$3:$BC$331,5,FALSE)=0,VLOOKUP($A251,Min_pix_val_per_plot!$AX$3:$BC$331,6,FALSE)=0),0,IF(VLOOKUP($A251,Min_pix_val_per_plot!$AX$3:$BC$331,2,FALSE)&lt;1200,0,1)))</f>
        <v>0</v>
      </c>
      <c r="AT251" s="43">
        <f>IF(AS251=1,($R251-Image_corners!V$3)/Image_corners!V$2,-99)</f>
        <v>-99</v>
      </c>
      <c r="AU251" s="43">
        <f>IF(AS251=1,($S251-Image_corners!V$4)/Image_corners!V$2,-99)</f>
        <v>-99</v>
      </c>
      <c r="AV251" s="43">
        <f>IF(ISNA(VLOOKUP($A251,Min_pix_val_per_plot!$BE$3:$BJ$296,4,FALSE)),0,IF(OR(VLOOKUP($A251,Min_pix_val_per_plot!$BE$3:$BJ$296,4,FALSE)=0,VLOOKUP($A251,Min_pix_val_per_plot!$BE$3:$BJ$296,5,FALSE)=0,VLOOKUP($A251,Min_pix_val_per_plot!$BE$3:$BJ$296,6,FALSE)=0),0,IF(VLOOKUP($A251,Min_pix_val_per_plot!$BE$3:$BJ$296,2,FALSE)&lt;1200,0,1)))</f>
        <v>0</v>
      </c>
      <c r="AW251" s="43">
        <f>IF(AV251=1,($R251-Image_corners!Y$3)/Image_corners!Y$2,-99)</f>
        <v>-99</v>
      </c>
      <c r="AX251" s="43">
        <f>IF(AV251=1,($S251-Image_corners!Y$4)/Image_corners!Y$2,-99)</f>
        <v>-99</v>
      </c>
      <c r="AY251" s="43">
        <f>IF(ISNA(VLOOKUP($A251,Min_pix_val_per_plot!$BL$3:$BQ$59,4,FALSE)),0,IF(OR(VLOOKUP($A251,Min_pix_val_per_plot!$BL$3:$BQ$59,4,FALSE)=0,VLOOKUP($A251,Min_pix_val_per_plot!$BL$3:$BQ$59,5,FALSE)=0,VLOOKUP($A251,Min_pix_val_per_plot!$BL$3:$BQ$59,6,FALSE)=0),0,IF(VLOOKUP($A251,Min_pix_val_per_plot!$BL$3:$BQ$59,2,FALSE)&lt;1200,0,1)))</f>
        <v>0</v>
      </c>
      <c r="AZ251" s="43">
        <f>IF(AY251=1,($R251-Image_corners!AB$3)/Image_corners!AB$2,-99)</f>
        <v>-99</v>
      </c>
      <c r="BA251" s="43">
        <f>IF(AY251=1,($S251-Image_corners!AB$4)/Image_corners!AB$2,-99)</f>
        <v>-99</v>
      </c>
      <c r="BB251" s="43">
        <f>IF(ISNA(VLOOKUP($A251,Min_pix_val_per_plot!$BS$3:$BX$82,4,FALSE)),0,IF(OR(VLOOKUP($A251,Min_pix_val_per_plot!$BS$3:$BX$82,4,FALSE)=0,VLOOKUP($A251,Min_pix_val_per_plot!$BS$3:$BX$82,5,FALSE)=0,VLOOKUP($A251,Min_pix_val_per_plot!$BS$3:$BX$82,6,FALSE)=0),0,IF(VLOOKUP($A251,Min_pix_val_per_plot!$BS$3:$BX$82,2,FALSE)&lt;1200,0,1)))</f>
        <v>0</v>
      </c>
      <c r="BC251" s="43">
        <f>IF(BB251=1,($R251-Image_corners!AE$3)/Image_corners!AE$2,-99)</f>
        <v>-99</v>
      </c>
      <c r="BD251" s="43">
        <f>IF(BB251=1,($S251-Image_corners!AE$4)/Image_corners!AE$2,-99)</f>
        <v>-99</v>
      </c>
      <c r="BE251" s="43">
        <f>IF(ISNA(VLOOKUP($A251,Min_pix_val_per_plot!$BZ$3:$CE$66,4,FALSE)),0,IF(OR(VLOOKUP($A251,Min_pix_val_per_plot!$BZ$3:$CE$66,4,FALSE)=0,VLOOKUP($A251,Min_pix_val_per_plot!$BZ$3:$CE$66,5,FALSE)=0,VLOOKUP($A251,Min_pix_val_per_plot!$BZ$3:$CE$66,6,FALSE)=0),0,IF(VLOOKUP($A251,Min_pix_val_per_plot!$BZ$3:$CE$66,2,FALSE)&lt;1200,0,1)))</f>
        <v>1</v>
      </c>
      <c r="BF251" s="43">
        <f>IF(BE251=1,($R251-Image_corners!AH$3)/Image_corners!AH$2,-99)</f>
        <v>4943.3592492041262</v>
      </c>
      <c r="BG251" s="43">
        <f>IF(BE251=1,($S251-Image_corners!AH$4)/Image_corners!AH$2,-99)</f>
        <v>-1358.1324812428406</v>
      </c>
    </row>
    <row r="252" spans="1:59">
      <c r="A252" s="36">
        <v>248</v>
      </c>
      <c r="B252" s="36">
        <v>2515880.2000000002</v>
      </c>
      <c r="C252" s="36">
        <v>6859965.2130000005</v>
      </c>
      <c r="D252" s="36">
        <v>189.52029680000001</v>
      </c>
      <c r="E252" s="36">
        <v>2</v>
      </c>
      <c r="F252" s="36">
        <v>0</v>
      </c>
      <c r="G252" s="36">
        <v>2</v>
      </c>
      <c r="H252" s="39">
        <v>436</v>
      </c>
      <c r="I252" s="39">
        <v>0.22706422018348599</v>
      </c>
      <c r="J252" s="39">
        <v>30.709001464843801</v>
      </c>
      <c r="K252" s="39">
        <v>20.2786103852496</v>
      </c>
      <c r="L252" s="39">
        <v>27.600410766601598</v>
      </c>
      <c r="M252" s="39">
        <v>980</v>
      </c>
      <c r="N252" s="39">
        <v>0.27755102040816299</v>
      </c>
      <c r="O252" s="39">
        <v>29.325014038086</v>
      </c>
      <c r="P252" s="39">
        <v>19.781566532803101</v>
      </c>
      <c r="Q252" s="39">
        <v>27.163656158447299</v>
      </c>
      <c r="R252" s="41">
        <f t="shared" si="24"/>
        <v>357800.76722192747</v>
      </c>
      <c r="S252" s="41">
        <f t="shared" si="25"/>
        <v>6860001.2730389265</v>
      </c>
      <c r="T252" s="41">
        <f t="shared" si="20"/>
        <v>0.43675460815429901</v>
      </c>
      <c r="U252" s="41">
        <f t="shared" si="21"/>
        <v>-5.0486800224676998E-2</v>
      </c>
      <c r="V252" s="41">
        <f t="shared" si="22"/>
        <v>1</v>
      </c>
      <c r="W252" s="41">
        <f t="shared" si="23"/>
        <v>1</v>
      </c>
      <c r="X252" s="43">
        <f>IF(ISNA(VLOOKUP($A252,Min_pix_val_per_plot!$A$3:$F$241,4,FALSE)),0,IF(OR(VLOOKUP($A252,Min_pix_val_per_plot!$A$3:$F$241,4,FALSE)=0,VLOOKUP($A252,Min_pix_val_per_plot!$A$3:$F$241,5,FALSE)=0,VLOOKUP($A252,Min_pix_val_per_plot!$A$3:$F$241,6,FALSE)=0),0,IF(VLOOKUP($A252,Min_pix_val_per_plot!$A$3:$F$241,2,FALSE)&lt;1200,0,1)))</f>
        <v>0</v>
      </c>
      <c r="Y252" s="43">
        <f>IF(X252=1,($R252-Image_corners!A$3)/Image_corners!A$2,-99)</f>
        <v>-99</v>
      </c>
      <c r="Z252" s="43">
        <f>IF(X252=1,($S252-Image_corners!A$4)/Image_corners!A$2,-99)</f>
        <v>-99</v>
      </c>
      <c r="AA252" s="43">
        <f>IF(ISNA(VLOOKUP($A252,Min_pix_val_per_plot!$H$3:$M$299,4,FALSE)),0,IF(OR(VLOOKUP($A252,Min_pix_val_per_plot!$H$3:$M$299,4,FALSE)=0,VLOOKUP($A252,Min_pix_val_per_plot!$H$3:$M$299,5,FALSE)=0,VLOOKUP($A252,Min_pix_val_per_plot!$H$3:$M$299,6,FALSE)=0),0,IF(VLOOKUP($A252,Min_pix_val_per_plot!$H$3:$M$299,2,FALSE)&lt;1200,0,1)))</f>
        <v>0</v>
      </c>
      <c r="AB252" s="43">
        <f>IF(AA252=1,($R252-Image_corners!D$3)/Image_corners!D$2,-99)</f>
        <v>-99</v>
      </c>
      <c r="AC252" s="43">
        <f>IF(AA252=1,($S252-Image_corners!D$4)/Image_corners!D$2,-99)</f>
        <v>-99</v>
      </c>
      <c r="AD252" s="43">
        <f>IF(ISNA(VLOOKUP($A252,Min_pix_val_per_plot!$O$3:$T$327,4,FALSE)),0,IF(OR(VLOOKUP($A252,Min_pix_val_per_plot!$O$3:$T$327,4,FALSE)=0,VLOOKUP($A252,Min_pix_val_per_plot!$O$3:$T$327,5,FALSE)=0,VLOOKUP($A252,Min_pix_val_per_plot!$O$3:$T$327,6,FALSE)=0),0,IF(VLOOKUP($A252,Min_pix_val_per_plot!$O$3:$T$327,2,FALSE)&lt;1200,0,1)))</f>
        <v>0</v>
      </c>
      <c r="AE252" s="43">
        <f>IF(AD252=1,($R252-Image_corners!G$3)/Image_corners!G$2,-99)</f>
        <v>-99</v>
      </c>
      <c r="AF252" s="43">
        <f>IF(AD252=1,($S252-Image_corners!G$4)/Image_corners!G$2,-99)</f>
        <v>-99</v>
      </c>
      <c r="AG252" s="43">
        <f>IF(ISNA(VLOOKUP($A252,Min_pix_val_per_plot!$V$3:$AA$335,4,FALSE)),0,IF(OR(VLOOKUP($A252,Min_pix_val_per_plot!$V$3:$AA$335,4,FALSE)=0,VLOOKUP($A252,Min_pix_val_per_plot!$V$3:$AA$335,5,FALSE)=0,VLOOKUP($A252,Min_pix_val_per_plot!$V$3:$AA$335,6,FALSE)=0),0,IF(VLOOKUP($A252,Min_pix_val_per_plot!$V$3:$AA$335,2,FALSE)&lt;1200,0,1)))</f>
        <v>0</v>
      </c>
      <c r="AH252" s="43">
        <f>IF(AG252=1,($R252-Image_corners!J$3)/Image_corners!J$2,-99)</f>
        <v>-99</v>
      </c>
      <c r="AI252" s="43">
        <f>IF(AG252=1,($S252-Image_corners!J$4)/Image_corners!J$2,-99)</f>
        <v>-99</v>
      </c>
      <c r="AJ252" s="43">
        <f>IF(ISNA(VLOOKUP($A252,Min_pix_val_per_plot!$AC$3:$AH$345,4,FALSE)),0,IF(OR(VLOOKUP($A252,Min_pix_val_per_plot!$AC$3:$AH$345,4,FALSE)=0,VLOOKUP($A252,Min_pix_val_per_plot!$AC$3:$AH$345,5,FALSE)=0,VLOOKUP($A252,Min_pix_val_per_plot!$AC$3:$AH$345,6,FALSE)=0),0,IF(VLOOKUP($A252,Min_pix_val_per_plot!$AC$3:$AH$345,2,FALSE)&lt;1200,0,1)))</f>
        <v>1</v>
      </c>
      <c r="AK252" s="43">
        <f>IF(AJ252=1,($R252-Image_corners!M$3)/Image_corners!M$2,-99)</f>
        <v>3592.0344438549364</v>
      </c>
      <c r="AL252" s="43">
        <f>IF(AJ252=1,($S252-Image_corners!M$4)/Image_corners!M$2,-99)</f>
        <v>-2527.9539221469313</v>
      </c>
      <c r="AM252" s="43">
        <f>IF(ISNA(VLOOKUP($A252,Min_pix_val_per_plot!$AJ$3:$AO$325,4,FALSE)),0,IF(OR(VLOOKUP($A252,Min_pix_val_per_plot!$AJ$3:$AO$325,4,FALSE)=0,VLOOKUP($A252,Min_pix_val_per_plot!$AJ$3:$AO$325,5,FALSE)=0,VLOOKUP($A252,Min_pix_val_per_plot!$AJ$3:$AO$325,6,FALSE)=0),0,IF(VLOOKUP($A252,Min_pix_val_per_plot!$AJ$3:$AO$325,2,FALSE)&lt;1200,0,1)))</f>
        <v>0</v>
      </c>
      <c r="AN252" s="43">
        <f>IF(AM252=1,($R252-Image_corners!P$3)/Image_corners!P$2,-99)</f>
        <v>-99</v>
      </c>
      <c r="AO252" s="43">
        <f>IF(AM252=1,($S252-Image_corners!P$4)/Image_corners!P$2,-99)</f>
        <v>-99</v>
      </c>
      <c r="AP252" s="43">
        <f>IF(ISNA(VLOOKUP($A252,Min_pix_val_per_plot!$AQ$3:$AV$386,4,FALSE)),0,IF(OR(VLOOKUP($A252,Min_pix_val_per_plot!$AQ$3:$AV$386,4,FALSE)=0,VLOOKUP($A252,Min_pix_val_per_plot!$AQ$3:$AV$386,5,FALSE)=0,VLOOKUP($A252,Min_pix_val_per_plot!$AQ$3:$AV$386,6,FALSE)=0),0,IF(VLOOKUP($A252,Min_pix_val_per_plot!$AQ$3:$AV$386,2,FALSE)&lt;1200,0,1)))</f>
        <v>0</v>
      </c>
      <c r="AQ252" s="43">
        <f>IF(AP252=1,($R252-Image_corners!S$3)/Image_corners!S$2,-99)</f>
        <v>-99</v>
      </c>
      <c r="AR252" s="43">
        <f>IF(AP252=1,($S252-Image_corners!S$4)/Image_corners!S$2,-99)</f>
        <v>-99</v>
      </c>
      <c r="AS252" s="43">
        <f>IF(ISNA(VLOOKUP($A252,Min_pix_val_per_plot!$AX$3:$BC$331,4,FALSE)),0,IF(OR(VLOOKUP($A252,Min_pix_val_per_plot!$AX$3:$BC$331,4,FALSE)=0,VLOOKUP($A252,Min_pix_val_per_plot!$AX$3:$BC$331,5,FALSE)=0,VLOOKUP($A252,Min_pix_val_per_plot!$AX$3:$BC$331,6,FALSE)=0),0,IF(VLOOKUP($A252,Min_pix_val_per_plot!$AX$3:$BC$331,2,FALSE)&lt;1200,0,1)))</f>
        <v>0</v>
      </c>
      <c r="AT252" s="43">
        <f>IF(AS252=1,($R252-Image_corners!V$3)/Image_corners!V$2,-99)</f>
        <v>-99</v>
      </c>
      <c r="AU252" s="43">
        <f>IF(AS252=1,($S252-Image_corners!V$4)/Image_corners!V$2,-99)</f>
        <v>-99</v>
      </c>
      <c r="AV252" s="43">
        <f>IF(ISNA(VLOOKUP($A252,Min_pix_val_per_plot!$BE$3:$BJ$296,4,FALSE)),0,IF(OR(VLOOKUP($A252,Min_pix_val_per_plot!$BE$3:$BJ$296,4,FALSE)=0,VLOOKUP($A252,Min_pix_val_per_plot!$BE$3:$BJ$296,5,FALSE)=0,VLOOKUP($A252,Min_pix_val_per_plot!$BE$3:$BJ$296,6,FALSE)=0),0,IF(VLOOKUP($A252,Min_pix_val_per_plot!$BE$3:$BJ$296,2,FALSE)&lt;1200,0,1)))</f>
        <v>0</v>
      </c>
      <c r="AW252" s="43">
        <f>IF(AV252=1,($R252-Image_corners!Y$3)/Image_corners!Y$2,-99)</f>
        <v>-99</v>
      </c>
      <c r="AX252" s="43">
        <f>IF(AV252=1,($S252-Image_corners!Y$4)/Image_corners!Y$2,-99)</f>
        <v>-99</v>
      </c>
      <c r="AY252" s="43">
        <f>IF(ISNA(VLOOKUP($A252,Min_pix_val_per_plot!$BL$3:$BQ$59,4,FALSE)),0,IF(OR(VLOOKUP($A252,Min_pix_val_per_plot!$BL$3:$BQ$59,4,FALSE)=0,VLOOKUP($A252,Min_pix_val_per_plot!$BL$3:$BQ$59,5,FALSE)=0,VLOOKUP($A252,Min_pix_val_per_plot!$BL$3:$BQ$59,6,FALSE)=0),0,IF(VLOOKUP($A252,Min_pix_val_per_plot!$BL$3:$BQ$59,2,FALSE)&lt;1200,0,1)))</f>
        <v>0</v>
      </c>
      <c r="AZ252" s="43">
        <f>IF(AY252=1,($R252-Image_corners!AB$3)/Image_corners!AB$2,-99)</f>
        <v>-99</v>
      </c>
      <c r="BA252" s="43">
        <f>IF(AY252=1,($S252-Image_corners!AB$4)/Image_corners!AB$2,-99)</f>
        <v>-99</v>
      </c>
      <c r="BB252" s="43">
        <f>IF(ISNA(VLOOKUP($A252,Min_pix_val_per_plot!$BS$3:$BX$82,4,FALSE)),0,IF(OR(VLOOKUP($A252,Min_pix_val_per_plot!$BS$3:$BX$82,4,FALSE)=0,VLOOKUP($A252,Min_pix_val_per_plot!$BS$3:$BX$82,5,FALSE)=0,VLOOKUP($A252,Min_pix_val_per_plot!$BS$3:$BX$82,6,FALSE)=0),0,IF(VLOOKUP($A252,Min_pix_val_per_plot!$BS$3:$BX$82,2,FALSE)&lt;1200,0,1)))</f>
        <v>0</v>
      </c>
      <c r="BC252" s="43">
        <f>IF(BB252=1,($R252-Image_corners!AE$3)/Image_corners!AE$2,-99)</f>
        <v>-99</v>
      </c>
      <c r="BD252" s="43">
        <f>IF(BB252=1,($S252-Image_corners!AE$4)/Image_corners!AE$2,-99)</f>
        <v>-99</v>
      </c>
      <c r="BE252" s="43">
        <f>IF(ISNA(VLOOKUP($A252,Min_pix_val_per_plot!$BZ$3:$CE$66,4,FALSE)),0,IF(OR(VLOOKUP($A252,Min_pix_val_per_plot!$BZ$3:$CE$66,4,FALSE)=0,VLOOKUP($A252,Min_pix_val_per_plot!$BZ$3:$CE$66,5,FALSE)=0,VLOOKUP($A252,Min_pix_val_per_plot!$BZ$3:$CE$66,6,FALSE)=0),0,IF(VLOOKUP($A252,Min_pix_val_per_plot!$BZ$3:$CE$66,2,FALSE)&lt;1200,0,1)))</f>
        <v>0</v>
      </c>
      <c r="BF252" s="43">
        <f>IF(BE252=1,($R252-Image_corners!AH$3)/Image_corners!AH$2,-99)</f>
        <v>-99</v>
      </c>
      <c r="BG252" s="43">
        <f>IF(BE252=1,($S252-Image_corners!AH$4)/Image_corners!AH$2,-99)</f>
        <v>-99</v>
      </c>
    </row>
    <row r="253" spans="1:59">
      <c r="A253" s="36">
        <v>249</v>
      </c>
      <c r="B253" s="36">
        <v>2515870.2519999999</v>
      </c>
      <c r="C253" s="36">
        <v>6860070.477</v>
      </c>
      <c r="D253" s="36">
        <v>184.79429049999999</v>
      </c>
      <c r="E253" s="36">
        <v>1</v>
      </c>
      <c r="F253" s="36">
        <v>0</v>
      </c>
      <c r="G253" s="36">
        <v>2</v>
      </c>
      <c r="H253" s="39">
        <v>415</v>
      </c>
      <c r="I253" s="39">
        <v>0.27710843373493999</v>
      </c>
      <c r="J253" s="39">
        <v>18.836000366211</v>
      </c>
      <c r="K253" s="39">
        <v>12.988454284668</v>
      </c>
      <c r="L253" s="39">
        <v>17.007706756591801</v>
      </c>
      <c r="M253" s="39">
        <v>1000</v>
      </c>
      <c r="N253" s="39">
        <v>0.40600000000000003</v>
      </c>
      <c r="O253" s="39">
        <v>18.0610064697266</v>
      </c>
      <c r="P253" s="39">
        <v>12.420128620802799</v>
      </c>
      <c r="Q253" s="39">
        <v>16.432600708007801</v>
      </c>
      <c r="R253" s="41">
        <f t="shared" si="24"/>
        <v>357795.68690934696</v>
      </c>
      <c r="S253" s="41">
        <f t="shared" si="25"/>
        <v>6860106.867076451</v>
      </c>
      <c r="T253" s="41">
        <f t="shared" si="20"/>
        <v>0.57510604858400072</v>
      </c>
      <c r="U253" s="41">
        <f t="shared" si="21"/>
        <v>-0.12889156626506004</v>
      </c>
      <c r="V253" s="41">
        <f t="shared" si="22"/>
        <v>1</v>
      </c>
      <c r="W253" s="41">
        <f t="shared" si="23"/>
        <v>1</v>
      </c>
      <c r="X253" s="43">
        <f>IF(ISNA(VLOOKUP($A253,Min_pix_val_per_plot!$A$3:$F$241,4,FALSE)),0,IF(OR(VLOOKUP($A253,Min_pix_val_per_plot!$A$3:$F$241,4,FALSE)=0,VLOOKUP($A253,Min_pix_val_per_plot!$A$3:$F$241,5,FALSE)=0,VLOOKUP($A253,Min_pix_val_per_plot!$A$3:$F$241,6,FALSE)=0),0,IF(VLOOKUP($A253,Min_pix_val_per_plot!$A$3:$F$241,2,FALSE)&lt;1200,0,1)))</f>
        <v>0</v>
      </c>
      <c r="Y253" s="43">
        <f>IF(X253=1,($R253-Image_corners!A$3)/Image_corners!A$2,-99)</f>
        <v>-99</v>
      </c>
      <c r="Z253" s="43">
        <f>IF(X253=1,($S253-Image_corners!A$4)/Image_corners!A$2,-99)</f>
        <v>-99</v>
      </c>
      <c r="AA253" s="43">
        <f>IF(ISNA(VLOOKUP($A253,Min_pix_val_per_plot!$H$3:$M$299,4,FALSE)),0,IF(OR(VLOOKUP($A253,Min_pix_val_per_plot!$H$3:$M$299,4,FALSE)=0,VLOOKUP($A253,Min_pix_val_per_plot!$H$3:$M$299,5,FALSE)=0,VLOOKUP($A253,Min_pix_val_per_plot!$H$3:$M$299,6,FALSE)=0),0,IF(VLOOKUP($A253,Min_pix_val_per_plot!$H$3:$M$299,2,FALSE)&lt;1200,0,1)))</f>
        <v>0</v>
      </c>
      <c r="AB253" s="43">
        <f>IF(AA253=1,($R253-Image_corners!D$3)/Image_corners!D$2,-99)</f>
        <v>-99</v>
      </c>
      <c r="AC253" s="43">
        <f>IF(AA253=1,($S253-Image_corners!D$4)/Image_corners!D$2,-99)</f>
        <v>-99</v>
      </c>
      <c r="AD253" s="43">
        <f>IF(ISNA(VLOOKUP($A253,Min_pix_val_per_plot!$O$3:$T$327,4,FALSE)),0,IF(OR(VLOOKUP($A253,Min_pix_val_per_plot!$O$3:$T$327,4,FALSE)=0,VLOOKUP($A253,Min_pix_val_per_plot!$O$3:$T$327,5,FALSE)=0,VLOOKUP($A253,Min_pix_val_per_plot!$O$3:$T$327,6,FALSE)=0),0,IF(VLOOKUP($A253,Min_pix_val_per_plot!$O$3:$T$327,2,FALSE)&lt;1200,0,1)))</f>
        <v>0</v>
      </c>
      <c r="AE253" s="43">
        <f>IF(AD253=1,($R253-Image_corners!G$3)/Image_corners!G$2,-99)</f>
        <v>-99</v>
      </c>
      <c r="AF253" s="43">
        <f>IF(AD253=1,($S253-Image_corners!G$4)/Image_corners!G$2,-99)</f>
        <v>-99</v>
      </c>
      <c r="AG253" s="43">
        <f>IF(ISNA(VLOOKUP($A253,Min_pix_val_per_plot!$V$3:$AA$335,4,FALSE)),0,IF(OR(VLOOKUP($A253,Min_pix_val_per_plot!$V$3:$AA$335,4,FALSE)=0,VLOOKUP($A253,Min_pix_val_per_plot!$V$3:$AA$335,5,FALSE)=0,VLOOKUP($A253,Min_pix_val_per_plot!$V$3:$AA$335,6,FALSE)=0),0,IF(VLOOKUP($A253,Min_pix_val_per_plot!$V$3:$AA$335,2,FALSE)&lt;1200,0,1)))</f>
        <v>0</v>
      </c>
      <c r="AH253" s="43">
        <f>IF(AG253=1,($R253-Image_corners!J$3)/Image_corners!J$2,-99)</f>
        <v>-99</v>
      </c>
      <c r="AI253" s="43">
        <f>IF(AG253=1,($S253-Image_corners!J$4)/Image_corners!J$2,-99)</f>
        <v>-99</v>
      </c>
      <c r="AJ253" s="43">
        <f>IF(ISNA(VLOOKUP($A253,Min_pix_val_per_plot!$AC$3:$AH$345,4,FALSE)),0,IF(OR(VLOOKUP($A253,Min_pix_val_per_plot!$AC$3:$AH$345,4,FALSE)=0,VLOOKUP($A253,Min_pix_val_per_plot!$AC$3:$AH$345,5,FALSE)=0,VLOOKUP($A253,Min_pix_val_per_plot!$AC$3:$AH$345,6,FALSE)=0),0,IF(VLOOKUP($A253,Min_pix_val_per_plot!$AC$3:$AH$345,2,FALSE)&lt;1200,0,1)))</f>
        <v>1</v>
      </c>
      <c r="AK253" s="43">
        <f>IF(AJ253=1,($R253-Image_corners!M$3)/Image_corners!M$2,-99)</f>
        <v>3581.8738186939154</v>
      </c>
      <c r="AL253" s="43">
        <f>IF(AJ253=1,($S253-Image_corners!M$4)/Image_corners!M$2,-99)</f>
        <v>-2316.7658470980823</v>
      </c>
      <c r="AM253" s="43">
        <f>IF(ISNA(VLOOKUP($A253,Min_pix_val_per_plot!$AJ$3:$AO$325,4,FALSE)),0,IF(OR(VLOOKUP($A253,Min_pix_val_per_plot!$AJ$3:$AO$325,4,FALSE)=0,VLOOKUP($A253,Min_pix_val_per_plot!$AJ$3:$AO$325,5,FALSE)=0,VLOOKUP($A253,Min_pix_val_per_plot!$AJ$3:$AO$325,6,FALSE)=0),0,IF(VLOOKUP($A253,Min_pix_val_per_plot!$AJ$3:$AO$325,2,FALSE)&lt;1200,0,1)))</f>
        <v>0</v>
      </c>
      <c r="AN253" s="43">
        <f>IF(AM253=1,($R253-Image_corners!P$3)/Image_corners!P$2,-99)</f>
        <v>-99</v>
      </c>
      <c r="AO253" s="43">
        <f>IF(AM253=1,($S253-Image_corners!P$4)/Image_corners!P$2,-99)</f>
        <v>-99</v>
      </c>
      <c r="AP253" s="43">
        <f>IF(ISNA(VLOOKUP($A253,Min_pix_val_per_plot!$AQ$3:$AV$386,4,FALSE)),0,IF(OR(VLOOKUP($A253,Min_pix_val_per_plot!$AQ$3:$AV$386,4,FALSE)=0,VLOOKUP($A253,Min_pix_val_per_plot!$AQ$3:$AV$386,5,FALSE)=0,VLOOKUP($A253,Min_pix_val_per_plot!$AQ$3:$AV$386,6,FALSE)=0),0,IF(VLOOKUP($A253,Min_pix_val_per_plot!$AQ$3:$AV$386,2,FALSE)&lt;1200,0,1)))</f>
        <v>1</v>
      </c>
      <c r="AQ253" s="43">
        <f>IF(AP253=1,($R253-Image_corners!S$3)/Image_corners!S$2,-99)</f>
        <v>3581.8738186939154</v>
      </c>
      <c r="AR253" s="43">
        <f>IF(AP253=1,($S253-Image_corners!S$4)/Image_corners!S$2,-99)</f>
        <v>-3844.7658470980823</v>
      </c>
      <c r="AS253" s="43">
        <f>IF(ISNA(VLOOKUP($A253,Min_pix_val_per_plot!$AX$3:$BC$331,4,FALSE)),0,IF(OR(VLOOKUP($A253,Min_pix_val_per_plot!$AX$3:$BC$331,4,FALSE)=0,VLOOKUP($A253,Min_pix_val_per_plot!$AX$3:$BC$331,5,FALSE)=0,VLOOKUP($A253,Min_pix_val_per_plot!$AX$3:$BC$331,6,FALSE)=0),0,IF(VLOOKUP($A253,Min_pix_val_per_plot!$AX$3:$BC$331,2,FALSE)&lt;1200,0,1)))</f>
        <v>0</v>
      </c>
      <c r="AT253" s="43">
        <f>IF(AS253=1,($R253-Image_corners!V$3)/Image_corners!V$2,-99)</f>
        <v>-99</v>
      </c>
      <c r="AU253" s="43">
        <f>IF(AS253=1,($S253-Image_corners!V$4)/Image_corners!V$2,-99)</f>
        <v>-99</v>
      </c>
      <c r="AV253" s="43">
        <f>IF(ISNA(VLOOKUP($A253,Min_pix_val_per_plot!$BE$3:$BJ$296,4,FALSE)),0,IF(OR(VLOOKUP($A253,Min_pix_val_per_plot!$BE$3:$BJ$296,4,FALSE)=0,VLOOKUP($A253,Min_pix_val_per_plot!$BE$3:$BJ$296,5,FALSE)=0,VLOOKUP($A253,Min_pix_val_per_plot!$BE$3:$BJ$296,6,FALSE)=0),0,IF(VLOOKUP($A253,Min_pix_val_per_plot!$BE$3:$BJ$296,2,FALSE)&lt;1200,0,1)))</f>
        <v>0</v>
      </c>
      <c r="AW253" s="43">
        <f>IF(AV253=1,($R253-Image_corners!Y$3)/Image_corners!Y$2,-99)</f>
        <v>-99</v>
      </c>
      <c r="AX253" s="43">
        <f>IF(AV253=1,($S253-Image_corners!Y$4)/Image_corners!Y$2,-99)</f>
        <v>-99</v>
      </c>
      <c r="AY253" s="43">
        <f>IF(ISNA(VLOOKUP($A253,Min_pix_val_per_plot!$BL$3:$BQ$59,4,FALSE)),0,IF(OR(VLOOKUP($A253,Min_pix_val_per_plot!$BL$3:$BQ$59,4,FALSE)=0,VLOOKUP($A253,Min_pix_val_per_plot!$BL$3:$BQ$59,5,FALSE)=0,VLOOKUP($A253,Min_pix_val_per_plot!$BL$3:$BQ$59,6,FALSE)=0),0,IF(VLOOKUP($A253,Min_pix_val_per_plot!$BL$3:$BQ$59,2,FALSE)&lt;1200,0,1)))</f>
        <v>0</v>
      </c>
      <c r="AZ253" s="43">
        <f>IF(AY253=1,($R253-Image_corners!AB$3)/Image_corners!AB$2,-99)</f>
        <v>-99</v>
      </c>
      <c r="BA253" s="43">
        <f>IF(AY253=1,($S253-Image_corners!AB$4)/Image_corners!AB$2,-99)</f>
        <v>-99</v>
      </c>
      <c r="BB253" s="43">
        <f>IF(ISNA(VLOOKUP($A253,Min_pix_val_per_plot!$BS$3:$BX$82,4,FALSE)),0,IF(OR(VLOOKUP($A253,Min_pix_val_per_plot!$BS$3:$BX$82,4,FALSE)=0,VLOOKUP($A253,Min_pix_val_per_plot!$BS$3:$BX$82,5,FALSE)=0,VLOOKUP($A253,Min_pix_val_per_plot!$BS$3:$BX$82,6,FALSE)=0),0,IF(VLOOKUP($A253,Min_pix_val_per_plot!$BS$3:$BX$82,2,FALSE)&lt;1200,0,1)))</f>
        <v>0</v>
      </c>
      <c r="BC253" s="43">
        <f>IF(BB253=1,($R253-Image_corners!AE$3)/Image_corners!AE$2,-99)</f>
        <v>-99</v>
      </c>
      <c r="BD253" s="43">
        <f>IF(BB253=1,($S253-Image_corners!AE$4)/Image_corners!AE$2,-99)</f>
        <v>-99</v>
      </c>
      <c r="BE253" s="43">
        <f>IF(ISNA(VLOOKUP($A253,Min_pix_val_per_plot!$BZ$3:$CE$66,4,FALSE)),0,IF(OR(VLOOKUP($A253,Min_pix_val_per_plot!$BZ$3:$CE$66,4,FALSE)=0,VLOOKUP($A253,Min_pix_val_per_plot!$BZ$3:$CE$66,5,FALSE)=0,VLOOKUP($A253,Min_pix_val_per_plot!$BZ$3:$CE$66,6,FALSE)=0),0,IF(VLOOKUP($A253,Min_pix_val_per_plot!$BZ$3:$CE$66,2,FALSE)&lt;1200,0,1)))</f>
        <v>0</v>
      </c>
      <c r="BF253" s="43">
        <f>IF(BE253=1,($R253-Image_corners!AH$3)/Image_corners!AH$2,-99)</f>
        <v>-99</v>
      </c>
      <c r="BG253" s="43">
        <f>IF(BE253=1,($S253-Image_corners!AH$4)/Image_corners!AH$2,-99)</f>
        <v>-99</v>
      </c>
    </row>
    <row r="254" spans="1:59">
      <c r="A254" s="36">
        <v>250</v>
      </c>
      <c r="B254" s="36">
        <v>2515843.6329999999</v>
      </c>
      <c r="C254" s="36">
        <v>6860144.1969999997</v>
      </c>
      <c r="D254" s="36">
        <v>188.76668620000001</v>
      </c>
      <c r="E254" s="36">
        <v>1</v>
      </c>
      <c r="F254" s="36">
        <v>0</v>
      </c>
      <c r="G254" s="36">
        <v>2</v>
      </c>
      <c r="H254" s="39">
        <v>459</v>
      </c>
      <c r="I254" s="39">
        <v>0.26579520697167802</v>
      </c>
      <c r="J254" s="39">
        <v>20.0199908447266</v>
      </c>
      <c r="K254" s="39">
        <v>13.407321938534499</v>
      </c>
      <c r="L254" s="39">
        <v>17.909001464843801</v>
      </c>
      <c r="M254" s="39">
        <v>1050</v>
      </c>
      <c r="N254" s="39">
        <v>0.371428571428571</v>
      </c>
      <c r="O254" s="39">
        <v>20.3760089111328</v>
      </c>
      <c r="P254" s="39">
        <v>12.539537769664401</v>
      </c>
      <c r="Q254" s="39">
        <v>17.404694671630899</v>
      </c>
      <c r="R254" s="41">
        <f t="shared" si="24"/>
        <v>357772.50089760305</v>
      </c>
      <c r="S254" s="41">
        <f t="shared" si="25"/>
        <v>6860181.7249295227</v>
      </c>
      <c r="T254" s="41">
        <f t="shared" si="20"/>
        <v>0.50430679321290128</v>
      </c>
      <c r="U254" s="41">
        <f t="shared" si="21"/>
        <v>-0.10563336445689298</v>
      </c>
      <c r="V254" s="41">
        <f t="shared" si="22"/>
        <v>1</v>
      </c>
      <c r="W254" s="41">
        <f t="shared" si="23"/>
        <v>1</v>
      </c>
      <c r="X254" s="43">
        <f>IF(ISNA(VLOOKUP($A254,Min_pix_val_per_plot!$A$3:$F$241,4,FALSE)),0,IF(OR(VLOOKUP($A254,Min_pix_val_per_plot!$A$3:$F$241,4,FALSE)=0,VLOOKUP($A254,Min_pix_val_per_plot!$A$3:$F$241,5,FALSE)=0,VLOOKUP($A254,Min_pix_val_per_plot!$A$3:$F$241,6,FALSE)=0),0,IF(VLOOKUP($A254,Min_pix_val_per_plot!$A$3:$F$241,2,FALSE)&lt;1200,0,1)))</f>
        <v>0</v>
      </c>
      <c r="Y254" s="43">
        <f>IF(X254=1,($R254-Image_corners!A$3)/Image_corners!A$2,-99)</f>
        <v>-99</v>
      </c>
      <c r="Z254" s="43">
        <f>IF(X254=1,($S254-Image_corners!A$4)/Image_corners!A$2,-99)</f>
        <v>-99</v>
      </c>
      <c r="AA254" s="43">
        <f>IF(ISNA(VLOOKUP($A254,Min_pix_val_per_plot!$H$3:$M$299,4,FALSE)),0,IF(OR(VLOOKUP($A254,Min_pix_val_per_plot!$H$3:$M$299,4,FALSE)=0,VLOOKUP($A254,Min_pix_val_per_plot!$H$3:$M$299,5,FALSE)=0,VLOOKUP($A254,Min_pix_val_per_plot!$H$3:$M$299,6,FALSE)=0),0,IF(VLOOKUP($A254,Min_pix_val_per_plot!$H$3:$M$299,2,FALSE)&lt;1200,0,1)))</f>
        <v>0</v>
      </c>
      <c r="AB254" s="43">
        <f>IF(AA254=1,($R254-Image_corners!D$3)/Image_corners!D$2,-99)</f>
        <v>-99</v>
      </c>
      <c r="AC254" s="43">
        <f>IF(AA254=1,($S254-Image_corners!D$4)/Image_corners!D$2,-99)</f>
        <v>-99</v>
      </c>
      <c r="AD254" s="43">
        <f>IF(ISNA(VLOOKUP($A254,Min_pix_val_per_plot!$O$3:$T$327,4,FALSE)),0,IF(OR(VLOOKUP($A254,Min_pix_val_per_plot!$O$3:$T$327,4,FALSE)=0,VLOOKUP($A254,Min_pix_val_per_plot!$O$3:$T$327,5,FALSE)=0,VLOOKUP($A254,Min_pix_val_per_plot!$O$3:$T$327,6,FALSE)=0),0,IF(VLOOKUP($A254,Min_pix_val_per_plot!$O$3:$T$327,2,FALSE)&lt;1200,0,1)))</f>
        <v>0</v>
      </c>
      <c r="AE254" s="43">
        <f>IF(AD254=1,($R254-Image_corners!G$3)/Image_corners!G$2,-99)</f>
        <v>-99</v>
      </c>
      <c r="AF254" s="43">
        <f>IF(AD254=1,($S254-Image_corners!G$4)/Image_corners!G$2,-99)</f>
        <v>-99</v>
      </c>
      <c r="AG254" s="43">
        <f>IF(ISNA(VLOOKUP($A254,Min_pix_val_per_plot!$V$3:$AA$335,4,FALSE)),0,IF(OR(VLOOKUP($A254,Min_pix_val_per_plot!$V$3:$AA$335,4,FALSE)=0,VLOOKUP($A254,Min_pix_val_per_plot!$V$3:$AA$335,5,FALSE)=0,VLOOKUP($A254,Min_pix_val_per_plot!$V$3:$AA$335,6,FALSE)=0),0,IF(VLOOKUP($A254,Min_pix_val_per_plot!$V$3:$AA$335,2,FALSE)&lt;1200,0,1)))</f>
        <v>0</v>
      </c>
      <c r="AH254" s="43">
        <f>IF(AG254=1,($R254-Image_corners!J$3)/Image_corners!J$2,-99)</f>
        <v>-99</v>
      </c>
      <c r="AI254" s="43">
        <f>IF(AG254=1,($S254-Image_corners!J$4)/Image_corners!J$2,-99)</f>
        <v>-99</v>
      </c>
      <c r="AJ254" s="43">
        <f>IF(ISNA(VLOOKUP($A254,Min_pix_val_per_plot!$AC$3:$AH$345,4,FALSE)),0,IF(OR(VLOOKUP($A254,Min_pix_val_per_plot!$AC$3:$AH$345,4,FALSE)=0,VLOOKUP($A254,Min_pix_val_per_plot!$AC$3:$AH$345,5,FALSE)=0,VLOOKUP($A254,Min_pix_val_per_plot!$AC$3:$AH$345,6,FALSE)=0),0,IF(VLOOKUP($A254,Min_pix_val_per_plot!$AC$3:$AH$345,2,FALSE)&lt;1200,0,1)))</f>
        <v>1</v>
      </c>
      <c r="AK254" s="43">
        <f>IF(AJ254=1,($R254-Image_corners!M$3)/Image_corners!M$2,-99)</f>
        <v>3535.5017952061025</v>
      </c>
      <c r="AL254" s="43">
        <f>IF(AJ254=1,($S254-Image_corners!M$4)/Image_corners!M$2,-99)</f>
        <v>-2167.0501409545541</v>
      </c>
      <c r="AM254" s="43">
        <f>IF(ISNA(VLOOKUP($A254,Min_pix_val_per_plot!$AJ$3:$AO$325,4,FALSE)),0,IF(OR(VLOOKUP($A254,Min_pix_val_per_plot!$AJ$3:$AO$325,4,FALSE)=0,VLOOKUP($A254,Min_pix_val_per_plot!$AJ$3:$AO$325,5,FALSE)=0,VLOOKUP($A254,Min_pix_val_per_plot!$AJ$3:$AO$325,6,FALSE)=0),0,IF(VLOOKUP($A254,Min_pix_val_per_plot!$AJ$3:$AO$325,2,FALSE)&lt;1200,0,1)))</f>
        <v>1</v>
      </c>
      <c r="AN254" s="43">
        <f>IF(AM254=1,($R254-Image_corners!P$3)/Image_corners!P$2,-99)</f>
        <v>3535.5017952061025</v>
      </c>
      <c r="AO254" s="43">
        <f>IF(AM254=1,($S254-Image_corners!P$4)/Image_corners!P$2,-99)</f>
        <v>-2069.0501409545541</v>
      </c>
      <c r="AP254" s="43">
        <f>IF(ISNA(VLOOKUP($A254,Min_pix_val_per_plot!$AQ$3:$AV$386,4,FALSE)),0,IF(OR(VLOOKUP($A254,Min_pix_val_per_plot!$AQ$3:$AV$386,4,FALSE)=0,VLOOKUP($A254,Min_pix_val_per_plot!$AQ$3:$AV$386,5,FALSE)=0,VLOOKUP($A254,Min_pix_val_per_plot!$AQ$3:$AV$386,6,FALSE)=0),0,IF(VLOOKUP($A254,Min_pix_val_per_plot!$AQ$3:$AV$386,2,FALSE)&lt;1200,0,1)))</f>
        <v>1</v>
      </c>
      <c r="AQ254" s="43">
        <f>IF(AP254=1,($R254-Image_corners!S$3)/Image_corners!S$2,-99)</f>
        <v>3535.5017952061025</v>
      </c>
      <c r="AR254" s="43">
        <f>IF(AP254=1,($S254-Image_corners!S$4)/Image_corners!S$2,-99)</f>
        <v>-3695.0501409545541</v>
      </c>
      <c r="AS254" s="43">
        <f>IF(ISNA(VLOOKUP($A254,Min_pix_val_per_plot!$AX$3:$BC$331,4,FALSE)),0,IF(OR(VLOOKUP($A254,Min_pix_val_per_plot!$AX$3:$BC$331,4,FALSE)=0,VLOOKUP($A254,Min_pix_val_per_plot!$AX$3:$BC$331,5,FALSE)=0,VLOOKUP($A254,Min_pix_val_per_plot!$AX$3:$BC$331,6,FALSE)=0),0,IF(VLOOKUP($A254,Min_pix_val_per_plot!$AX$3:$BC$331,2,FALSE)&lt;1200,0,1)))</f>
        <v>0</v>
      </c>
      <c r="AT254" s="43">
        <f>IF(AS254=1,($R254-Image_corners!V$3)/Image_corners!V$2,-99)</f>
        <v>-99</v>
      </c>
      <c r="AU254" s="43">
        <f>IF(AS254=1,($S254-Image_corners!V$4)/Image_corners!V$2,-99)</f>
        <v>-99</v>
      </c>
      <c r="AV254" s="43">
        <f>IF(ISNA(VLOOKUP($A254,Min_pix_val_per_plot!$BE$3:$BJ$296,4,FALSE)),0,IF(OR(VLOOKUP($A254,Min_pix_val_per_plot!$BE$3:$BJ$296,4,FALSE)=0,VLOOKUP($A254,Min_pix_val_per_plot!$BE$3:$BJ$296,5,FALSE)=0,VLOOKUP($A254,Min_pix_val_per_plot!$BE$3:$BJ$296,6,FALSE)=0),0,IF(VLOOKUP($A254,Min_pix_val_per_plot!$BE$3:$BJ$296,2,FALSE)&lt;1200,0,1)))</f>
        <v>0</v>
      </c>
      <c r="AW254" s="43">
        <f>IF(AV254=1,($R254-Image_corners!Y$3)/Image_corners!Y$2,-99)</f>
        <v>-99</v>
      </c>
      <c r="AX254" s="43">
        <f>IF(AV254=1,($S254-Image_corners!Y$4)/Image_corners!Y$2,-99)</f>
        <v>-99</v>
      </c>
      <c r="AY254" s="43">
        <f>IF(ISNA(VLOOKUP($A254,Min_pix_val_per_plot!$BL$3:$BQ$59,4,FALSE)),0,IF(OR(VLOOKUP($A254,Min_pix_val_per_plot!$BL$3:$BQ$59,4,FALSE)=0,VLOOKUP($A254,Min_pix_val_per_plot!$BL$3:$BQ$59,5,FALSE)=0,VLOOKUP($A254,Min_pix_val_per_plot!$BL$3:$BQ$59,6,FALSE)=0),0,IF(VLOOKUP($A254,Min_pix_val_per_plot!$BL$3:$BQ$59,2,FALSE)&lt;1200,0,1)))</f>
        <v>0</v>
      </c>
      <c r="AZ254" s="43">
        <f>IF(AY254=1,($R254-Image_corners!AB$3)/Image_corners!AB$2,-99)</f>
        <v>-99</v>
      </c>
      <c r="BA254" s="43">
        <f>IF(AY254=1,($S254-Image_corners!AB$4)/Image_corners!AB$2,-99)</f>
        <v>-99</v>
      </c>
      <c r="BB254" s="43">
        <f>IF(ISNA(VLOOKUP($A254,Min_pix_val_per_plot!$BS$3:$BX$82,4,FALSE)),0,IF(OR(VLOOKUP($A254,Min_pix_val_per_plot!$BS$3:$BX$82,4,FALSE)=0,VLOOKUP($A254,Min_pix_val_per_plot!$BS$3:$BX$82,5,FALSE)=0,VLOOKUP($A254,Min_pix_val_per_plot!$BS$3:$BX$82,6,FALSE)=0),0,IF(VLOOKUP($A254,Min_pix_val_per_plot!$BS$3:$BX$82,2,FALSE)&lt;1200,0,1)))</f>
        <v>0</v>
      </c>
      <c r="BC254" s="43">
        <f>IF(BB254=1,($R254-Image_corners!AE$3)/Image_corners!AE$2,-99)</f>
        <v>-99</v>
      </c>
      <c r="BD254" s="43">
        <f>IF(BB254=1,($S254-Image_corners!AE$4)/Image_corners!AE$2,-99)</f>
        <v>-99</v>
      </c>
      <c r="BE254" s="43">
        <f>IF(ISNA(VLOOKUP($A254,Min_pix_val_per_plot!$BZ$3:$CE$66,4,FALSE)),0,IF(OR(VLOOKUP($A254,Min_pix_val_per_plot!$BZ$3:$CE$66,4,FALSE)=0,VLOOKUP($A254,Min_pix_val_per_plot!$BZ$3:$CE$66,5,FALSE)=0,VLOOKUP($A254,Min_pix_val_per_plot!$BZ$3:$CE$66,6,FALSE)=0),0,IF(VLOOKUP($A254,Min_pix_val_per_plot!$BZ$3:$CE$66,2,FALSE)&lt;1200,0,1)))</f>
        <v>0</v>
      </c>
      <c r="BF254" s="43">
        <f>IF(BE254=1,($R254-Image_corners!AH$3)/Image_corners!AH$2,-99)</f>
        <v>-99</v>
      </c>
      <c r="BG254" s="43">
        <f>IF(BE254=1,($S254-Image_corners!AH$4)/Image_corners!AH$2,-99)</f>
        <v>-99</v>
      </c>
    </row>
    <row r="255" spans="1:59">
      <c r="A255" s="36">
        <v>251</v>
      </c>
      <c r="B255" s="36">
        <v>2515801.5989999999</v>
      </c>
      <c r="C255" s="36">
        <v>6860235.5300000003</v>
      </c>
      <c r="D255" s="36">
        <v>190.4380098</v>
      </c>
      <c r="E255" s="36">
        <v>1</v>
      </c>
      <c r="F255" s="36">
        <v>0</v>
      </c>
      <c r="G255" s="36">
        <v>2</v>
      </c>
      <c r="H255" s="39">
        <v>465</v>
      </c>
      <c r="I255" s="39">
        <v>0.30107526881720398</v>
      </c>
      <c r="J255" s="39">
        <v>20.8999957275391</v>
      </c>
      <c r="K255" s="39">
        <v>13.915558049128601</v>
      </c>
      <c r="L255" s="39">
        <v>18.658198852539101</v>
      </c>
      <c r="M255" s="39">
        <v>1080</v>
      </c>
      <c r="N255" s="39">
        <v>0.41111111111111098</v>
      </c>
      <c r="O255" s="39">
        <v>19.8110064697266</v>
      </c>
      <c r="P255" s="39">
        <v>13.512898794690001</v>
      </c>
      <c r="Q255" s="39">
        <v>18.1122569274903</v>
      </c>
      <c r="R255" s="41">
        <f t="shared" si="24"/>
        <v>357734.73113607621</v>
      </c>
      <c r="S255" s="41">
        <f t="shared" si="25"/>
        <v>6860274.8854311444</v>
      </c>
      <c r="T255" s="41">
        <f t="shared" si="20"/>
        <v>0.54594192504880112</v>
      </c>
      <c r="U255" s="41">
        <f t="shared" si="21"/>
        <v>-0.110035842293907</v>
      </c>
      <c r="V255" s="41">
        <f t="shared" si="22"/>
        <v>1</v>
      </c>
      <c r="W255" s="41">
        <f t="shared" si="23"/>
        <v>1</v>
      </c>
      <c r="X255" s="43">
        <f>IF(ISNA(VLOOKUP($A255,Min_pix_val_per_plot!$A$3:$F$241,4,FALSE)),0,IF(OR(VLOOKUP($A255,Min_pix_val_per_plot!$A$3:$F$241,4,FALSE)=0,VLOOKUP($A255,Min_pix_val_per_plot!$A$3:$F$241,5,FALSE)=0,VLOOKUP($A255,Min_pix_val_per_plot!$A$3:$F$241,6,FALSE)=0),0,IF(VLOOKUP($A255,Min_pix_val_per_plot!$A$3:$F$241,2,FALSE)&lt;1200,0,1)))</f>
        <v>0</v>
      </c>
      <c r="Y255" s="43">
        <f>IF(X255=1,($R255-Image_corners!A$3)/Image_corners!A$2,-99)</f>
        <v>-99</v>
      </c>
      <c r="Z255" s="43">
        <f>IF(X255=1,($S255-Image_corners!A$4)/Image_corners!A$2,-99)</f>
        <v>-99</v>
      </c>
      <c r="AA255" s="43">
        <f>IF(ISNA(VLOOKUP($A255,Min_pix_val_per_plot!$H$3:$M$299,4,FALSE)),0,IF(OR(VLOOKUP($A255,Min_pix_val_per_plot!$H$3:$M$299,4,FALSE)=0,VLOOKUP($A255,Min_pix_val_per_plot!$H$3:$M$299,5,FALSE)=0,VLOOKUP($A255,Min_pix_val_per_plot!$H$3:$M$299,6,FALSE)=0),0,IF(VLOOKUP($A255,Min_pix_val_per_plot!$H$3:$M$299,2,FALSE)&lt;1200,0,1)))</f>
        <v>0</v>
      </c>
      <c r="AB255" s="43">
        <f>IF(AA255=1,($R255-Image_corners!D$3)/Image_corners!D$2,-99)</f>
        <v>-99</v>
      </c>
      <c r="AC255" s="43">
        <f>IF(AA255=1,($S255-Image_corners!D$4)/Image_corners!D$2,-99)</f>
        <v>-99</v>
      </c>
      <c r="AD255" s="43">
        <f>IF(ISNA(VLOOKUP($A255,Min_pix_val_per_plot!$O$3:$T$327,4,FALSE)),0,IF(OR(VLOOKUP($A255,Min_pix_val_per_plot!$O$3:$T$327,4,FALSE)=0,VLOOKUP($A255,Min_pix_val_per_plot!$O$3:$T$327,5,FALSE)=0,VLOOKUP($A255,Min_pix_val_per_plot!$O$3:$T$327,6,FALSE)=0),0,IF(VLOOKUP($A255,Min_pix_val_per_plot!$O$3:$T$327,2,FALSE)&lt;1200,0,1)))</f>
        <v>0</v>
      </c>
      <c r="AE255" s="43">
        <f>IF(AD255=1,($R255-Image_corners!G$3)/Image_corners!G$2,-99)</f>
        <v>-99</v>
      </c>
      <c r="AF255" s="43">
        <f>IF(AD255=1,($S255-Image_corners!G$4)/Image_corners!G$2,-99)</f>
        <v>-99</v>
      </c>
      <c r="AG255" s="43">
        <f>IF(ISNA(VLOOKUP($A255,Min_pix_val_per_plot!$V$3:$AA$335,4,FALSE)),0,IF(OR(VLOOKUP($A255,Min_pix_val_per_plot!$V$3:$AA$335,4,FALSE)=0,VLOOKUP($A255,Min_pix_val_per_plot!$V$3:$AA$335,5,FALSE)=0,VLOOKUP($A255,Min_pix_val_per_plot!$V$3:$AA$335,6,FALSE)=0),0,IF(VLOOKUP($A255,Min_pix_val_per_plot!$V$3:$AA$335,2,FALSE)&lt;1200,0,1)))</f>
        <v>0</v>
      </c>
      <c r="AH255" s="43">
        <f>IF(AG255=1,($R255-Image_corners!J$3)/Image_corners!J$2,-99)</f>
        <v>-99</v>
      </c>
      <c r="AI255" s="43">
        <f>IF(AG255=1,($S255-Image_corners!J$4)/Image_corners!J$2,-99)</f>
        <v>-99</v>
      </c>
      <c r="AJ255" s="43">
        <f>IF(ISNA(VLOOKUP($A255,Min_pix_val_per_plot!$AC$3:$AH$345,4,FALSE)),0,IF(OR(VLOOKUP($A255,Min_pix_val_per_plot!$AC$3:$AH$345,4,FALSE)=0,VLOOKUP($A255,Min_pix_val_per_plot!$AC$3:$AH$345,5,FALSE)=0,VLOOKUP($A255,Min_pix_val_per_plot!$AC$3:$AH$345,6,FALSE)=0),0,IF(VLOOKUP($A255,Min_pix_val_per_plot!$AC$3:$AH$345,2,FALSE)&lt;1200,0,1)))</f>
        <v>0</v>
      </c>
      <c r="AK255" s="43">
        <f>IF(AJ255=1,($R255-Image_corners!M$3)/Image_corners!M$2,-99)</f>
        <v>-99</v>
      </c>
      <c r="AL255" s="43">
        <f>IF(AJ255=1,($S255-Image_corners!M$4)/Image_corners!M$2,-99)</f>
        <v>-99</v>
      </c>
      <c r="AM255" s="43">
        <f>IF(ISNA(VLOOKUP($A255,Min_pix_val_per_plot!$AJ$3:$AO$325,4,FALSE)),0,IF(OR(VLOOKUP($A255,Min_pix_val_per_plot!$AJ$3:$AO$325,4,FALSE)=0,VLOOKUP($A255,Min_pix_val_per_plot!$AJ$3:$AO$325,5,FALSE)=0,VLOOKUP($A255,Min_pix_val_per_plot!$AJ$3:$AO$325,6,FALSE)=0),0,IF(VLOOKUP($A255,Min_pix_val_per_plot!$AJ$3:$AO$325,2,FALSE)&lt;1200,0,1)))</f>
        <v>1</v>
      </c>
      <c r="AN255" s="43">
        <f>IF(AM255=1,($R255-Image_corners!P$3)/Image_corners!P$2,-99)</f>
        <v>3459.9622721524211</v>
      </c>
      <c r="AO255" s="43">
        <f>IF(AM255=1,($S255-Image_corners!P$4)/Image_corners!P$2,-99)</f>
        <v>-1882.7291377112269</v>
      </c>
      <c r="AP255" s="43">
        <f>IF(ISNA(VLOOKUP($A255,Min_pix_val_per_plot!$AQ$3:$AV$386,4,FALSE)),0,IF(OR(VLOOKUP($A255,Min_pix_val_per_plot!$AQ$3:$AV$386,4,FALSE)=0,VLOOKUP($A255,Min_pix_val_per_plot!$AQ$3:$AV$386,5,FALSE)=0,VLOOKUP($A255,Min_pix_val_per_plot!$AQ$3:$AV$386,6,FALSE)=0),0,IF(VLOOKUP($A255,Min_pix_val_per_plot!$AQ$3:$AV$386,2,FALSE)&lt;1200,0,1)))</f>
        <v>1</v>
      </c>
      <c r="AQ255" s="43">
        <f>IF(AP255=1,($R255-Image_corners!S$3)/Image_corners!S$2,-99)</f>
        <v>3459.9622721524211</v>
      </c>
      <c r="AR255" s="43">
        <f>IF(AP255=1,($S255-Image_corners!S$4)/Image_corners!S$2,-99)</f>
        <v>-3508.7291377112269</v>
      </c>
      <c r="AS255" s="43">
        <f>IF(ISNA(VLOOKUP($A255,Min_pix_val_per_plot!$AX$3:$BC$331,4,FALSE)),0,IF(OR(VLOOKUP($A255,Min_pix_val_per_plot!$AX$3:$BC$331,4,FALSE)=0,VLOOKUP($A255,Min_pix_val_per_plot!$AX$3:$BC$331,5,FALSE)=0,VLOOKUP($A255,Min_pix_val_per_plot!$AX$3:$BC$331,6,FALSE)=0),0,IF(VLOOKUP($A255,Min_pix_val_per_plot!$AX$3:$BC$331,2,FALSE)&lt;1200,0,1)))</f>
        <v>0</v>
      </c>
      <c r="AT255" s="43">
        <f>IF(AS255=1,($R255-Image_corners!V$3)/Image_corners!V$2,-99)</f>
        <v>-99</v>
      </c>
      <c r="AU255" s="43">
        <f>IF(AS255=1,($S255-Image_corners!V$4)/Image_corners!V$2,-99)</f>
        <v>-99</v>
      </c>
      <c r="AV255" s="43">
        <f>IF(ISNA(VLOOKUP($A255,Min_pix_val_per_plot!$BE$3:$BJ$296,4,FALSE)),0,IF(OR(VLOOKUP($A255,Min_pix_val_per_plot!$BE$3:$BJ$296,4,FALSE)=0,VLOOKUP($A255,Min_pix_val_per_plot!$BE$3:$BJ$296,5,FALSE)=0,VLOOKUP($A255,Min_pix_val_per_plot!$BE$3:$BJ$296,6,FALSE)=0),0,IF(VLOOKUP($A255,Min_pix_val_per_plot!$BE$3:$BJ$296,2,FALSE)&lt;1200,0,1)))</f>
        <v>0</v>
      </c>
      <c r="AW255" s="43">
        <f>IF(AV255=1,($R255-Image_corners!Y$3)/Image_corners!Y$2,-99)</f>
        <v>-99</v>
      </c>
      <c r="AX255" s="43">
        <f>IF(AV255=1,($S255-Image_corners!Y$4)/Image_corners!Y$2,-99)</f>
        <v>-99</v>
      </c>
      <c r="AY255" s="43">
        <f>IF(ISNA(VLOOKUP($A255,Min_pix_val_per_plot!$BL$3:$BQ$59,4,FALSE)),0,IF(OR(VLOOKUP($A255,Min_pix_val_per_plot!$BL$3:$BQ$59,4,FALSE)=0,VLOOKUP($A255,Min_pix_val_per_plot!$BL$3:$BQ$59,5,FALSE)=0,VLOOKUP($A255,Min_pix_val_per_plot!$BL$3:$BQ$59,6,FALSE)=0),0,IF(VLOOKUP($A255,Min_pix_val_per_plot!$BL$3:$BQ$59,2,FALSE)&lt;1200,0,1)))</f>
        <v>0</v>
      </c>
      <c r="AZ255" s="43">
        <f>IF(AY255=1,($R255-Image_corners!AB$3)/Image_corners!AB$2,-99)</f>
        <v>-99</v>
      </c>
      <c r="BA255" s="43">
        <f>IF(AY255=1,($S255-Image_corners!AB$4)/Image_corners!AB$2,-99)</f>
        <v>-99</v>
      </c>
      <c r="BB255" s="43">
        <f>IF(ISNA(VLOOKUP($A255,Min_pix_val_per_plot!$BS$3:$BX$82,4,FALSE)),0,IF(OR(VLOOKUP($A255,Min_pix_val_per_plot!$BS$3:$BX$82,4,FALSE)=0,VLOOKUP($A255,Min_pix_val_per_plot!$BS$3:$BX$82,5,FALSE)=0,VLOOKUP($A255,Min_pix_val_per_plot!$BS$3:$BX$82,6,FALSE)=0),0,IF(VLOOKUP($A255,Min_pix_val_per_plot!$BS$3:$BX$82,2,FALSE)&lt;1200,0,1)))</f>
        <v>0</v>
      </c>
      <c r="BC255" s="43">
        <f>IF(BB255=1,($R255-Image_corners!AE$3)/Image_corners!AE$2,-99)</f>
        <v>-99</v>
      </c>
      <c r="BD255" s="43">
        <f>IF(BB255=1,($S255-Image_corners!AE$4)/Image_corners!AE$2,-99)</f>
        <v>-99</v>
      </c>
      <c r="BE255" s="43">
        <f>IF(ISNA(VLOOKUP($A255,Min_pix_val_per_plot!$BZ$3:$CE$66,4,FALSE)),0,IF(OR(VLOOKUP($A255,Min_pix_val_per_plot!$BZ$3:$CE$66,4,FALSE)=0,VLOOKUP($A255,Min_pix_val_per_plot!$BZ$3:$CE$66,5,FALSE)=0,VLOOKUP($A255,Min_pix_val_per_plot!$BZ$3:$CE$66,6,FALSE)=0),0,IF(VLOOKUP($A255,Min_pix_val_per_plot!$BZ$3:$CE$66,2,FALSE)&lt;1200,0,1)))</f>
        <v>0</v>
      </c>
      <c r="BF255" s="43">
        <f>IF(BE255=1,($R255-Image_corners!AH$3)/Image_corners!AH$2,-99)</f>
        <v>-99</v>
      </c>
      <c r="BG255" s="43">
        <f>IF(BE255=1,($S255-Image_corners!AH$4)/Image_corners!AH$2,-99)</f>
        <v>-99</v>
      </c>
    </row>
    <row r="256" spans="1:59">
      <c r="A256" s="36">
        <v>252</v>
      </c>
      <c r="B256" s="36">
        <v>2515854.0129999998</v>
      </c>
      <c r="C256" s="36">
        <v>6860462.5889999997</v>
      </c>
      <c r="D256" s="36">
        <v>201.30447799999999</v>
      </c>
      <c r="E256" s="36">
        <v>1</v>
      </c>
      <c r="F256" s="36">
        <v>1</v>
      </c>
      <c r="G256" s="36">
        <v>2</v>
      </c>
      <c r="H256" s="39">
        <v>1461</v>
      </c>
      <c r="I256" s="39">
        <v>0.323066392881588</v>
      </c>
      <c r="J256" s="39">
        <v>20.8510150146485</v>
      </c>
      <c r="K256" s="39">
        <v>15.5663776869046</v>
      </c>
      <c r="L256" s="39">
        <v>19.3276080322266</v>
      </c>
      <c r="M256" s="39">
        <v>999</v>
      </c>
      <c r="N256" s="39">
        <v>0.363363363363363</v>
      </c>
      <c r="O256" s="39">
        <v>20.765001220703098</v>
      </c>
      <c r="P256" s="39">
        <v>13.867364303301001</v>
      </c>
      <c r="Q256" s="39">
        <v>18.926752014160201</v>
      </c>
      <c r="R256" s="41">
        <f t="shared" si="24"/>
        <v>357797.55480992276</v>
      </c>
      <c r="S256" s="41">
        <f t="shared" si="25"/>
        <v>6860499.2479836149</v>
      </c>
      <c r="T256" s="41">
        <f t="shared" si="20"/>
        <v>0.40085601806639914</v>
      </c>
      <c r="U256" s="41">
        <f t="shared" si="21"/>
        <v>-4.0296970481774996E-2</v>
      </c>
      <c r="V256" s="41">
        <f t="shared" si="22"/>
        <v>1</v>
      </c>
      <c r="W256" s="41">
        <f t="shared" si="23"/>
        <v>1</v>
      </c>
      <c r="X256" s="43">
        <f>IF(ISNA(VLOOKUP($A256,Min_pix_val_per_plot!$A$3:$F$241,4,FALSE)),0,IF(OR(VLOOKUP($A256,Min_pix_val_per_plot!$A$3:$F$241,4,FALSE)=0,VLOOKUP($A256,Min_pix_val_per_plot!$A$3:$F$241,5,FALSE)=0,VLOOKUP($A256,Min_pix_val_per_plot!$A$3:$F$241,6,FALSE)=0),0,IF(VLOOKUP($A256,Min_pix_val_per_plot!$A$3:$F$241,2,FALSE)&lt;1200,0,1)))</f>
        <v>0</v>
      </c>
      <c r="Y256" s="43">
        <f>IF(X256=1,($R256-Image_corners!A$3)/Image_corners!A$2,-99)</f>
        <v>-99</v>
      </c>
      <c r="Z256" s="43">
        <f>IF(X256=1,($S256-Image_corners!A$4)/Image_corners!A$2,-99)</f>
        <v>-99</v>
      </c>
      <c r="AA256" s="43">
        <f>IF(ISNA(VLOOKUP($A256,Min_pix_val_per_plot!$H$3:$M$299,4,FALSE)),0,IF(OR(VLOOKUP($A256,Min_pix_val_per_plot!$H$3:$M$299,4,FALSE)=0,VLOOKUP($A256,Min_pix_val_per_plot!$H$3:$M$299,5,FALSE)=0,VLOOKUP($A256,Min_pix_val_per_plot!$H$3:$M$299,6,FALSE)=0),0,IF(VLOOKUP($A256,Min_pix_val_per_plot!$H$3:$M$299,2,FALSE)&lt;1200,0,1)))</f>
        <v>0</v>
      </c>
      <c r="AB256" s="43">
        <f>IF(AA256=1,($R256-Image_corners!D$3)/Image_corners!D$2,-99)</f>
        <v>-99</v>
      </c>
      <c r="AC256" s="43">
        <f>IF(AA256=1,($S256-Image_corners!D$4)/Image_corners!D$2,-99)</f>
        <v>-99</v>
      </c>
      <c r="AD256" s="43">
        <f>IF(ISNA(VLOOKUP($A256,Min_pix_val_per_plot!$O$3:$T$327,4,FALSE)),0,IF(OR(VLOOKUP($A256,Min_pix_val_per_plot!$O$3:$T$327,4,FALSE)=0,VLOOKUP($A256,Min_pix_val_per_plot!$O$3:$T$327,5,FALSE)=0,VLOOKUP($A256,Min_pix_val_per_plot!$O$3:$T$327,6,FALSE)=0),0,IF(VLOOKUP($A256,Min_pix_val_per_plot!$O$3:$T$327,2,FALSE)&lt;1200,0,1)))</f>
        <v>0</v>
      </c>
      <c r="AE256" s="43">
        <f>IF(AD256=1,($R256-Image_corners!G$3)/Image_corners!G$2,-99)</f>
        <v>-99</v>
      </c>
      <c r="AF256" s="43">
        <f>IF(AD256=1,($S256-Image_corners!G$4)/Image_corners!G$2,-99)</f>
        <v>-99</v>
      </c>
      <c r="AG256" s="43">
        <f>IF(ISNA(VLOOKUP($A256,Min_pix_val_per_plot!$V$3:$AA$335,4,FALSE)),0,IF(OR(VLOOKUP($A256,Min_pix_val_per_plot!$V$3:$AA$335,4,FALSE)=0,VLOOKUP($A256,Min_pix_val_per_plot!$V$3:$AA$335,5,FALSE)=0,VLOOKUP($A256,Min_pix_val_per_plot!$V$3:$AA$335,6,FALSE)=0),0,IF(VLOOKUP($A256,Min_pix_val_per_plot!$V$3:$AA$335,2,FALSE)&lt;1200,0,1)))</f>
        <v>0</v>
      </c>
      <c r="AH256" s="43">
        <f>IF(AG256=1,($R256-Image_corners!J$3)/Image_corners!J$2,-99)</f>
        <v>-99</v>
      </c>
      <c r="AI256" s="43">
        <f>IF(AG256=1,($S256-Image_corners!J$4)/Image_corners!J$2,-99)</f>
        <v>-99</v>
      </c>
      <c r="AJ256" s="43">
        <f>IF(ISNA(VLOOKUP($A256,Min_pix_val_per_plot!$AC$3:$AH$345,4,FALSE)),0,IF(OR(VLOOKUP($A256,Min_pix_val_per_plot!$AC$3:$AH$345,4,FALSE)=0,VLOOKUP($A256,Min_pix_val_per_plot!$AC$3:$AH$345,5,FALSE)=0,VLOOKUP($A256,Min_pix_val_per_plot!$AC$3:$AH$345,6,FALSE)=0),0,IF(VLOOKUP($A256,Min_pix_val_per_plot!$AC$3:$AH$345,2,FALSE)&lt;1200,0,1)))</f>
        <v>0</v>
      </c>
      <c r="AK256" s="43">
        <f>IF(AJ256=1,($R256-Image_corners!M$3)/Image_corners!M$2,-99)</f>
        <v>-99</v>
      </c>
      <c r="AL256" s="43">
        <f>IF(AJ256=1,($S256-Image_corners!M$4)/Image_corners!M$2,-99)</f>
        <v>-99</v>
      </c>
      <c r="AM256" s="43">
        <f>IF(ISNA(VLOOKUP($A256,Min_pix_val_per_plot!$AJ$3:$AO$325,4,FALSE)),0,IF(OR(VLOOKUP($A256,Min_pix_val_per_plot!$AJ$3:$AO$325,4,FALSE)=0,VLOOKUP($A256,Min_pix_val_per_plot!$AJ$3:$AO$325,5,FALSE)=0,VLOOKUP($A256,Min_pix_val_per_plot!$AJ$3:$AO$325,6,FALSE)=0),0,IF(VLOOKUP($A256,Min_pix_val_per_plot!$AJ$3:$AO$325,2,FALSE)&lt;1200,0,1)))</f>
        <v>1</v>
      </c>
      <c r="AN256" s="43">
        <f>IF(AM256=1,($R256-Image_corners!P$3)/Image_corners!P$2,-99)</f>
        <v>3585.6096198455198</v>
      </c>
      <c r="AO256" s="43">
        <f>IF(AM256=1,($S256-Image_corners!P$4)/Image_corners!P$2,-99)</f>
        <v>-1434.0040327701718</v>
      </c>
      <c r="AP256" s="43">
        <f>IF(ISNA(VLOOKUP($A256,Min_pix_val_per_plot!$AQ$3:$AV$386,4,FALSE)),0,IF(OR(VLOOKUP($A256,Min_pix_val_per_plot!$AQ$3:$AV$386,4,FALSE)=0,VLOOKUP($A256,Min_pix_val_per_plot!$AQ$3:$AV$386,5,FALSE)=0,VLOOKUP($A256,Min_pix_val_per_plot!$AQ$3:$AV$386,6,FALSE)=0),0,IF(VLOOKUP($A256,Min_pix_val_per_plot!$AQ$3:$AV$386,2,FALSE)&lt;1200,0,1)))</f>
        <v>1</v>
      </c>
      <c r="AQ256" s="43">
        <f>IF(AP256=1,($R256-Image_corners!S$3)/Image_corners!S$2,-99)</f>
        <v>3585.6096198455198</v>
      </c>
      <c r="AR256" s="43">
        <f>IF(AP256=1,($S256-Image_corners!S$4)/Image_corners!S$2,-99)</f>
        <v>-3060.0040327701718</v>
      </c>
      <c r="AS256" s="43">
        <f>IF(ISNA(VLOOKUP($A256,Min_pix_val_per_plot!$AX$3:$BC$331,4,FALSE)),0,IF(OR(VLOOKUP($A256,Min_pix_val_per_plot!$AX$3:$BC$331,4,FALSE)=0,VLOOKUP($A256,Min_pix_val_per_plot!$AX$3:$BC$331,5,FALSE)=0,VLOOKUP($A256,Min_pix_val_per_plot!$AX$3:$BC$331,6,FALSE)=0),0,IF(VLOOKUP($A256,Min_pix_val_per_plot!$AX$3:$BC$331,2,FALSE)&lt;1200,0,1)))</f>
        <v>1</v>
      </c>
      <c r="AT256" s="43">
        <f>IF(AS256=1,($R256-Image_corners!V$3)/Image_corners!V$2,-99)</f>
        <v>3585.6096198455198</v>
      </c>
      <c r="AU256" s="43">
        <f>IF(AS256=1,($S256-Image_corners!V$4)/Image_corners!V$2,-99)</f>
        <v>-3450.0040327701718</v>
      </c>
      <c r="AV256" s="43">
        <f>IF(ISNA(VLOOKUP($A256,Min_pix_val_per_plot!$BE$3:$BJ$296,4,FALSE)),0,IF(OR(VLOOKUP($A256,Min_pix_val_per_plot!$BE$3:$BJ$296,4,FALSE)=0,VLOOKUP($A256,Min_pix_val_per_plot!$BE$3:$BJ$296,5,FALSE)=0,VLOOKUP($A256,Min_pix_val_per_plot!$BE$3:$BJ$296,6,FALSE)=0),0,IF(VLOOKUP($A256,Min_pix_val_per_plot!$BE$3:$BJ$296,2,FALSE)&lt;1200,0,1)))</f>
        <v>1</v>
      </c>
      <c r="AW256" s="43">
        <f>IF(AV256=1,($R256-Image_corners!Y$3)/Image_corners!Y$2,-99)</f>
        <v>3585.6096198455198</v>
      </c>
      <c r="AX256" s="43">
        <f>IF(AV256=1,($S256-Image_corners!Y$4)/Image_corners!Y$2,-99)</f>
        <v>-3300.0040327701718</v>
      </c>
      <c r="AY256" s="43">
        <f>IF(ISNA(VLOOKUP($A256,Min_pix_val_per_plot!$BL$3:$BQ$59,4,FALSE)),0,IF(OR(VLOOKUP($A256,Min_pix_val_per_plot!$BL$3:$BQ$59,4,FALSE)=0,VLOOKUP($A256,Min_pix_val_per_plot!$BL$3:$BQ$59,5,FALSE)=0,VLOOKUP($A256,Min_pix_val_per_plot!$BL$3:$BQ$59,6,FALSE)=0),0,IF(VLOOKUP($A256,Min_pix_val_per_plot!$BL$3:$BQ$59,2,FALSE)&lt;1200,0,1)))</f>
        <v>0</v>
      </c>
      <c r="AZ256" s="43">
        <f>IF(AY256=1,($R256-Image_corners!AB$3)/Image_corners!AB$2,-99)</f>
        <v>-99</v>
      </c>
      <c r="BA256" s="43">
        <f>IF(AY256=1,($S256-Image_corners!AB$4)/Image_corners!AB$2,-99)</f>
        <v>-99</v>
      </c>
      <c r="BB256" s="43">
        <f>IF(ISNA(VLOOKUP($A256,Min_pix_val_per_plot!$BS$3:$BX$82,4,FALSE)),0,IF(OR(VLOOKUP($A256,Min_pix_val_per_plot!$BS$3:$BX$82,4,FALSE)=0,VLOOKUP($A256,Min_pix_val_per_plot!$BS$3:$BX$82,5,FALSE)=0,VLOOKUP($A256,Min_pix_val_per_plot!$BS$3:$BX$82,6,FALSE)=0),0,IF(VLOOKUP($A256,Min_pix_val_per_plot!$BS$3:$BX$82,2,FALSE)&lt;1200,0,1)))</f>
        <v>0</v>
      </c>
      <c r="BC256" s="43">
        <f>IF(BB256=1,($R256-Image_corners!AE$3)/Image_corners!AE$2,-99)</f>
        <v>-99</v>
      </c>
      <c r="BD256" s="43">
        <f>IF(BB256=1,($S256-Image_corners!AE$4)/Image_corners!AE$2,-99)</f>
        <v>-99</v>
      </c>
      <c r="BE256" s="43">
        <f>IF(ISNA(VLOOKUP($A256,Min_pix_val_per_plot!$BZ$3:$CE$66,4,FALSE)),0,IF(OR(VLOOKUP($A256,Min_pix_val_per_plot!$BZ$3:$CE$66,4,FALSE)=0,VLOOKUP($A256,Min_pix_val_per_plot!$BZ$3:$CE$66,5,FALSE)=0,VLOOKUP($A256,Min_pix_val_per_plot!$BZ$3:$CE$66,6,FALSE)=0),0,IF(VLOOKUP($A256,Min_pix_val_per_plot!$BZ$3:$CE$66,2,FALSE)&lt;1200,0,1)))</f>
        <v>0</v>
      </c>
      <c r="BF256" s="43">
        <f>IF(BE256=1,($R256-Image_corners!AH$3)/Image_corners!AH$2,-99)</f>
        <v>-99</v>
      </c>
      <c r="BG256" s="43">
        <f>IF(BE256=1,($S256-Image_corners!AH$4)/Image_corners!AH$2,-99)</f>
        <v>-99</v>
      </c>
    </row>
    <row r="257" spans="1:59">
      <c r="A257" s="36">
        <v>253</v>
      </c>
      <c r="B257" s="36">
        <v>2515888.6510000001</v>
      </c>
      <c r="C257" s="36">
        <v>6860532.0290000001</v>
      </c>
      <c r="D257" s="36">
        <v>204.42199880000001</v>
      </c>
      <c r="E257" s="36">
        <v>3</v>
      </c>
      <c r="F257" s="36">
        <v>0</v>
      </c>
      <c r="G257" s="36">
        <v>2</v>
      </c>
      <c r="H257" s="39">
        <v>1229</v>
      </c>
      <c r="I257" s="39">
        <v>0.1033360455655</v>
      </c>
      <c r="J257" s="39">
        <v>23.666002197265598</v>
      </c>
      <c r="K257" s="39">
        <v>14.1868822716023</v>
      </c>
      <c r="L257" s="39">
        <v>22.0379458618164</v>
      </c>
      <c r="M257" s="39">
        <v>2953</v>
      </c>
      <c r="N257" s="39">
        <v>0.14459871317304401</v>
      </c>
      <c r="O257" s="39">
        <v>24.022996826171902</v>
      </c>
      <c r="P257" s="39">
        <v>13.143875823515501</v>
      </c>
      <c r="Q257" s="39">
        <v>21.667509002685598</v>
      </c>
      <c r="R257" s="41">
        <f t="shared" si="24"/>
        <v>357835.35362778197</v>
      </c>
      <c r="S257" s="41">
        <f t="shared" si="25"/>
        <v>6860567.004775906</v>
      </c>
      <c r="T257" s="41">
        <f t="shared" si="20"/>
        <v>0.37043685913080182</v>
      </c>
      <c r="U257" s="41">
        <f t="shared" si="21"/>
        <v>-4.1262667607544018E-2</v>
      </c>
      <c r="V257" s="41">
        <f t="shared" si="22"/>
        <v>1</v>
      </c>
      <c r="W257" s="41">
        <f t="shared" si="23"/>
        <v>1</v>
      </c>
      <c r="X257" s="43">
        <f>IF(ISNA(VLOOKUP($A257,Min_pix_val_per_plot!$A$3:$F$241,4,FALSE)),0,IF(OR(VLOOKUP($A257,Min_pix_val_per_plot!$A$3:$F$241,4,FALSE)=0,VLOOKUP($A257,Min_pix_val_per_plot!$A$3:$F$241,5,FALSE)=0,VLOOKUP($A257,Min_pix_val_per_plot!$A$3:$F$241,6,FALSE)=0),0,IF(VLOOKUP($A257,Min_pix_val_per_plot!$A$3:$F$241,2,FALSE)&lt;1200,0,1)))</f>
        <v>0</v>
      </c>
      <c r="Y257" s="43">
        <f>IF(X257=1,($R257-Image_corners!A$3)/Image_corners!A$2,-99)</f>
        <v>-99</v>
      </c>
      <c r="Z257" s="43">
        <f>IF(X257=1,($S257-Image_corners!A$4)/Image_corners!A$2,-99)</f>
        <v>-99</v>
      </c>
      <c r="AA257" s="43">
        <f>IF(ISNA(VLOOKUP($A257,Min_pix_val_per_plot!$H$3:$M$299,4,FALSE)),0,IF(OR(VLOOKUP($A257,Min_pix_val_per_plot!$H$3:$M$299,4,FALSE)=0,VLOOKUP($A257,Min_pix_val_per_plot!$H$3:$M$299,5,FALSE)=0,VLOOKUP($A257,Min_pix_val_per_plot!$H$3:$M$299,6,FALSE)=0),0,IF(VLOOKUP($A257,Min_pix_val_per_plot!$H$3:$M$299,2,FALSE)&lt;1200,0,1)))</f>
        <v>0</v>
      </c>
      <c r="AB257" s="43">
        <f>IF(AA257=1,($R257-Image_corners!D$3)/Image_corners!D$2,-99)</f>
        <v>-99</v>
      </c>
      <c r="AC257" s="43">
        <f>IF(AA257=1,($S257-Image_corners!D$4)/Image_corners!D$2,-99)</f>
        <v>-99</v>
      </c>
      <c r="AD257" s="43">
        <f>IF(ISNA(VLOOKUP($A257,Min_pix_val_per_plot!$O$3:$T$327,4,FALSE)),0,IF(OR(VLOOKUP($A257,Min_pix_val_per_plot!$O$3:$T$327,4,FALSE)=0,VLOOKUP($A257,Min_pix_val_per_plot!$O$3:$T$327,5,FALSE)=0,VLOOKUP($A257,Min_pix_val_per_plot!$O$3:$T$327,6,FALSE)=0),0,IF(VLOOKUP($A257,Min_pix_val_per_plot!$O$3:$T$327,2,FALSE)&lt;1200,0,1)))</f>
        <v>0</v>
      </c>
      <c r="AE257" s="43">
        <f>IF(AD257=1,($R257-Image_corners!G$3)/Image_corners!G$2,-99)</f>
        <v>-99</v>
      </c>
      <c r="AF257" s="43">
        <f>IF(AD257=1,($S257-Image_corners!G$4)/Image_corners!G$2,-99)</f>
        <v>-99</v>
      </c>
      <c r="AG257" s="43">
        <f>IF(ISNA(VLOOKUP($A257,Min_pix_val_per_plot!$V$3:$AA$335,4,FALSE)),0,IF(OR(VLOOKUP($A257,Min_pix_val_per_plot!$V$3:$AA$335,4,FALSE)=0,VLOOKUP($A257,Min_pix_val_per_plot!$V$3:$AA$335,5,FALSE)=0,VLOOKUP($A257,Min_pix_val_per_plot!$V$3:$AA$335,6,FALSE)=0),0,IF(VLOOKUP($A257,Min_pix_val_per_plot!$V$3:$AA$335,2,FALSE)&lt;1200,0,1)))</f>
        <v>0</v>
      </c>
      <c r="AH257" s="43">
        <f>IF(AG257=1,($R257-Image_corners!J$3)/Image_corners!J$2,-99)</f>
        <v>-99</v>
      </c>
      <c r="AI257" s="43">
        <f>IF(AG257=1,($S257-Image_corners!J$4)/Image_corners!J$2,-99)</f>
        <v>-99</v>
      </c>
      <c r="AJ257" s="43">
        <f>IF(ISNA(VLOOKUP($A257,Min_pix_val_per_plot!$AC$3:$AH$345,4,FALSE)),0,IF(OR(VLOOKUP($A257,Min_pix_val_per_plot!$AC$3:$AH$345,4,FALSE)=0,VLOOKUP($A257,Min_pix_val_per_plot!$AC$3:$AH$345,5,FALSE)=0,VLOOKUP($A257,Min_pix_val_per_plot!$AC$3:$AH$345,6,FALSE)=0),0,IF(VLOOKUP($A257,Min_pix_val_per_plot!$AC$3:$AH$345,2,FALSE)&lt;1200,0,1)))</f>
        <v>0</v>
      </c>
      <c r="AK257" s="43">
        <f>IF(AJ257=1,($R257-Image_corners!M$3)/Image_corners!M$2,-99)</f>
        <v>-99</v>
      </c>
      <c r="AL257" s="43">
        <f>IF(AJ257=1,($S257-Image_corners!M$4)/Image_corners!M$2,-99)</f>
        <v>-99</v>
      </c>
      <c r="AM257" s="43">
        <f>IF(ISNA(VLOOKUP($A257,Min_pix_val_per_plot!$AJ$3:$AO$325,4,FALSE)),0,IF(OR(VLOOKUP($A257,Min_pix_val_per_plot!$AJ$3:$AO$325,4,FALSE)=0,VLOOKUP($A257,Min_pix_val_per_plot!$AJ$3:$AO$325,5,FALSE)=0,VLOOKUP($A257,Min_pix_val_per_plot!$AJ$3:$AO$325,6,FALSE)=0),0,IF(VLOOKUP($A257,Min_pix_val_per_plot!$AJ$3:$AO$325,2,FALSE)&lt;1200,0,1)))</f>
        <v>1</v>
      </c>
      <c r="AN257" s="43">
        <f>IF(AM257=1,($R257-Image_corners!P$3)/Image_corners!P$2,-99)</f>
        <v>3661.2072555639315</v>
      </c>
      <c r="AO257" s="43">
        <f>IF(AM257=1,($S257-Image_corners!P$4)/Image_corners!P$2,-99)</f>
        <v>-1298.4904481880367</v>
      </c>
      <c r="AP257" s="43">
        <f>IF(ISNA(VLOOKUP($A257,Min_pix_val_per_plot!$AQ$3:$AV$386,4,FALSE)),0,IF(OR(VLOOKUP($A257,Min_pix_val_per_plot!$AQ$3:$AV$386,4,FALSE)=0,VLOOKUP($A257,Min_pix_val_per_plot!$AQ$3:$AV$386,5,FALSE)=0,VLOOKUP($A257,Min_pix_val_per_plot!$AQ$3:$AV$386,6,FALSE)=0),0,IF(VLOOKUP($A257,Min_pix_val_per_plot!$AQ$3:$AV$386,2,FALSE)&lt;1200,0,1)))</f>
        <v>1</v>
      </c>
      <c r="AQ257" s="43">
        <f>IF(AP257=1,($R257-Image_corners!S$3)/Image_corners!S$2,-99)</f>
        <v>3661.2072555639315</v>
      </c>
      <c r="AR257" s="43">
        <f>IF(AP257=1,($S257-Image_corners!S$4)/Image_corners!S$2,-99)</f>
        <v>-2924.4904481880367</v>
      </c>
      <c r="AS257" s="43">
        <f>IF(ISNA(VLOOKUP($A257,Min_pix_val_per_plot!$AX$3:$BC$331,4,FALSE)),0,IF(OR(VLOOKUP($A257,Min_pix_val_per_plot!$AX$3:$BC$331,4,FALSE)=0,VLOOKUP($A257,Min_pix_val_per_plot!$AX$3:$BC$331,5,FALSE)=0,VLOOKUP($A257,Min_pix_val_per_plot!$AX$3:$BC$331,6,FALSE)=0),0,IF(VLOOKUP($A257,Min_pix_val_per_plot!$AX$3:$BC$331,2,FALSE)&lt;1200,0,1)))</f>
        <v>1</v>
      </c>
      <c r="AT257" s="43">
        <f>IF(AS257=1,($R257-Image_corners!V$3)/Image_corners!V$2,-99)</f>
        <v>3661.2072555639315</v>
      </c>
      <c r="AU257" s="43">
        <f>IF(AS257=1,($S257-Image_corners!V$4)/Image_corners!V$2,-99)</f>
        <v>-3314.4904481880367</v>
      </c>
      <c r="AV257" s="43">
        <f>IF(ISNA(VLOOKUP($A257,Min_pix_val_per_plot!$BE$3:$BJ$296,4,FALSE)),0,IF(OR(VLOOKUP($A257,Min_pix_val_per_plot!$BE$3:$BJ$296,4,FALSE)=0,VLOOKUP($A257,Min_pix_val_per_plot!$BE$3:$BJ$296,5,FALSE)=0,VLOOKUP($A257,Min_pix_val_per_plot!$BE$3:$BJ$296,6,FALSE)=0),0,IF(VLOOKUP($A257,Min_pix_val_per_plot!$BE$3:$BJ$296,2,FALSE)&lt;1200,0,1)))</f>
        <v>1</v>
      </c>
      <c r="AW257" s="43">
        <f>IF(AV257=1,($R257-Image_corners!Y$3)/Image_corners!Y$2,-99)</f>
        <v>3661.2072555639315</v>
      </c>
      <c r="AX257" s="43">
        <f>IF(AV257=1,($S257-Image_corners!Y$4)/Image_corners!Y$2,-99)</f>
        <v>-3164.4904481880367</v>
      </c>
      <c r="AY257" s="43">
        <f>IF(ISNA(VLOOKUP($A257,Min_pix_val_per_plot!$BL$3:$BQ$59,4,FALSE)),0,IF(OR(VLOOKUP($A257,Min_pix_val_per_plot!$BL$3:$BQ$59,4,FALSE)=0,VLOOKUP($A257,Min_pix_val_per_plot!$BL$3:$BQ$59,5,FALSE)=0,VLOOKUP($A257,Min_pix_val_per_plot!$BL$3:$BQ$59,6,FALSE)=0),0,IF(VLOOKUP($A257,Min_pix_val_per_plot!$BL$3:$BQ$59,2,FALSE)&lt;1200,0,1)))</f>
        <v>0</v>
      </c>
      <c r="AZ257" s="43">
        <f>IF(AY257=1,($R257-Image_corners!AB$3)/Image_corners!AB$2,-99)</f>
        <v>-99</v>
      </c>
      <c r="BA257" s="43">
        <f>IF(AY257=1,($S257-Image_corners!AB$4)/Image_corners!AB$2,-99)</f>
        <v>-99</v>
      </c>
      <c r="BB257" s="43">
        <f>IF(ISNA(VLOOKUP($A257,Min_pix_val_per_plot!$BS$3:$BX$82,4,FALSE)),0,IF(OR(VLOOKUP($A257,Min_pix_val_per_plot!$BS$3:$BX$82,4,FALSE)=0,VLOOKUP($A257,Min_pix_val_per_plot!$BS$3:$BX$82,5,FALSE)=0,VLOOKUP($A257,Min_pix_val_per_plot!$BS$3:$BX$82,6,FALSE)=0),0,IF(VLOOKUP($A257,Min_pix_val_per_plot!$BS$3:$BX$82,2,FALSE)&lt;1200,0,1)))</f>
        <v>0</v>
      </c>
      <c r="BC257" s="43">
        <f>IF(BB257=1,($R257-Image_corners!AE$3)/Image_corners!AE$2,-99)</f>
        <v>-99</v>
      </c>
      <c r="BD257" s="43">
        <f>IF(BB257=1,($S257-Image_corners!AE$4)/Image_corners!AE$2,-99)</f>
        <v>-99</v>
      </c>
      <c r="BE257" s="43">
        <f>IF(ISNA(VLOOKUP($A257,Min_pix_val_per_plot!$BZ$3:$CE$66,4,FALSE)),0,IF(OR(VLOOKUP($A257,Min_pix_val_per_plot!$BZ$3:$CE$66,4,FALSE)=0,VLOOKUP($A257,Min_pix_val_per_plot!$BZ$3:$CE$66,5,FALSE)=0,VLOOKUP($A257,Min_pix_val_per_plot!$BZ$3:$CE$66,6,FALSE)=0),0,IF(VLOOKUP($A257,Min_pix_val_per_plot!$BZ$3:$CE$66,2,FALSE)&lt;1200,0,1)))</f>
        <v>0</v>
      </c>
      <c r="BF257" s="43">
        <f>IF(BE257=1,($R257-Image_corners!AH$3)/Image_corners!AH$2,-99)</f>
        <v>-99</v>
      </c>
      <c r="BG257" s="43">
        <f>IF(BE257=1,($S257-Image_corners!AH$4)/Image_corners!AH$2,-99)</f>
        <v>-99</v>
      </c>
    </row>
    <row r="258" spans="1:59">
      <c r="A258" s="36">
        <v>254</v>
      </c>
      <c r="B258" s="36">
        <v>2515883.4219999998</v>
      </c>
      <c r="C258" s="36">
        <v>6861032.8890000004</v>
      </c>
      <c r="D258" s="36">
        <v>199.3970032</v>
      </c>
      <c r="E258" s="36">
        <v>1</v>
      </c>
      <c r="F258" s="36">
        <v>0</v>
      </c>
      <c r="G258" s="36">
        <v>2</v>
      </c>
      <c r="H258" s="39">
        <v>495</v>
      </c>
      <c r="I258" s="39">
        <v>0.37575757575757601</v>
      </c>
      <c r="J258" s="39">
        <v>17.212999267578098</v>
      </c>
      <c r="K258" s="39">
        <v>11.944324583775799</v>
      </c>
      <c r="L258" s="39">
        <v>15.277409667968801</v>
      </c>
      <c r="M258" s="39">
        <v>2688</v>
      </c>
      <c r="N258" s="39">
        <v>0.469122023809524</v>
      </c>
      <c r="O258" s="39">
        <v>16.6830157470703</v>
      </c>
      <c r="P258" s="39">
        <v>10.9893928558842</v>
      </c>
      <c r="Q258" s="39">
        <v>14.8752017211914</v>
      </c>
      <c r="R258" s="41">
        <f t="shared" si="24"/>
        <v>357853.23435064772</v>
      </c>
      <c r="S258" s="41">
        <f t="shared" si="25"/>
        <v>6861067.492482827</v>
      </c>
      <c r="T258" s="41">
        <f t="shared" si="20"/>
        <v>0.40220794677740024</v>
      </c>
      <c r="U258" s="41">
        <f t="shared" si="21"/>
        <v>-9.336444805194799E-2</v>
      </c>
      <c r="V258" s="41">
        <f t="shared" si="22"/>
        <v>1</v>
      </c>
      <c r="W258" s="41">
        <f t="shared" si="23"/>
        <v>1</v>
      </c>
      <c r="X258" s="43">
        <f>IF(ISNA(VLOOKUP($A258,Min_pix_val_per_plot!$A$3:$F$241,4,FALSE)),0,IF(OR(VLOOKUP($A258,Min_pix_val_per_plot!$A$3:$F$241,4,FALSE)=0,VLOOKUP($A258,Min_pix_val_per_plot!$A$3:$F$241,5,FALSE)=0,VLOOKUP($A258,Min_pix_val_per_plot!$A$3:$F$241,6,FALSE)=0),0,IF(VLOOKUP($A258,Min_pix_val_per_plot!$A$3:$F$241,2,FALSE)&lt;1200,0,1)))</f>
        <v>0</v>
      </c>
      <c r="Y258" s="43">
        <f>IF(X258=1,($R258-Image_corners!A$3)/Image_corners!A$2,-99)</f>
        <v>-99</v>
      </c>
      <c r="Z258" s="43">
        <f>IF(X258=1,($S258-Image_corners!A$4)/Image_corners!A$2,-99)</f>
        <v>-99</v>
      </c>
      <c r="AA258" s="43">
        <f>IF(ISNA(VLOOKUP($A258,Min_pix_val_per_plot!$H$3:$M$299,4,FALSE)),0,IF(OR(VLOOKUP($A258,Min_pix_val_per_plot!$H$3:$M$299,4,FALSE)=0,VLOOKUP($A258,Min_pix_val_per_plot!$H$3:$M$299,5,FALSE)=0,VLOOKUP($A258,Min_pix_val_per_plot!$H$3:$M$299,6,FALSE)=0),0,IF(VLOOKUP($A258,Min_pix_val_per_plot!$H$3:$M$299,2,FALSE)&lt;1200,0,1)))</f>
        <v>0</v>
      </c>
      <c r="AB258" s="43">
        <f>IF(AA258=1,($R258-Image_corners!D$3)/Image_corners!D$2,-99)</f>
        <v>-99</v>
      </c>
      <c r="AC258" s="43">
        <f>IF(AA258=1,($S258-Image_corners!D$4)/Image_corners!D$2,-99)</f>
        <v>-99</v>
      </c>
      <c r="AD258" s="43">
        <f>IF(ISNA(VLOOKUP($A258,Min_pix_val_per_plot!$O$3:$T$327,4,FALSE)),0,IF(OR(VLOOKUP($A258,Min_pix_val_per_plot!$O$3:$T$327,4,FALSE)=0,VLOOKUP($A258,Min_pix_val_per_plot!$O$3:$T$327,5,FALSE)=0,VLOOKUP($A258,Min_pix_val_per_plot!$O$3:$T$327,6,FALSE)=0),0,IF(VLOOKUP($A258,Min_pix_val_per_plot!$O$3:$T$327,2,FALSE)&lt;1200,0,1)))</f>
        <v>0</v>
      </c>
      <c r="AE258" s="43">
        <f>IF(AD258=1,($R258-Image_corners!G$3)/Image_corners!G$2,-99)</f>
        <v>-99</v>
      </c>
      <c r="AF258" s="43">
        <f>IF(AD258=1,($S258-Image_corners!G$4)/Image_corners!G$2,-99)</f>
        <v>-99</v>
      </c>
      <c r="AG258" s="43">
        <f>IF(ISNA(VLOOKUP($A258,Min_pix_val_per_plot!$V$3:$AA$335,4,FALSE)),0,IF(OR(VLOOKUP($A258,Min_pix_val_per_plot!$V$3:$AA$335,4,FALSE)=0,VLOOKUP($A258,Min_pix_val_per_plot!$V$3:$AA$335,5,FALSE)=0,VLOOKUP($A258,Min_pix_val_per_plot!$V$3:$AA$335,6,FALSE)=0),0,IF(VLOOKUP($A258,Min_pix_val_per_plot!$V$3:$AA$335,2,FALSE)&lt;1200,0,1)))</f>
        <v>0</v>
      </c>
      <c r="AH258" s="43">
        <f>IF(AG258=1,($R258-Image_corners!J$3)/Image_corners!J$2,-99)</f>
        <v>-99</v>
      </c>
      <c r="AI258" s="43">
        <f>IF(AG258=1,($S258-Image_corners!J$4)/Image_corners!J$2,-99)</f>
        <v>-99</v>
      </c>
      <c r="AJ258" s="43">
        <f>IF(ISNA(VLOOKUP($A258,Min_pix_val_per_plot!$AC$3:$AH$345,4,FALSE)),0,IF(OR(VLOOKUP($A258,Min_pix_val_per_plot!$AC$3:$AH$345,4,FALSE)=0,VLOOKUP($A258,Min_pix_val_per_plot!$AC$3:$AH$345,5,FALSE)=0,VLOOKUP($A258,Min_pix_val_per_plot!$AC$3:$AH$345,6,FALSE)=0),0,IF(VLOOKUP($A258,Min_pix_val_per_plot!$AC$3:$AH$345,2,FALSE)&lt;1200,0,1)))</f>
        <v>0</v>
      </c>
      <c r="AK258" s="43">
        <f>IF(AJ258=1,($R258-Image_corners!M$3)/Image_corners!M$2,-99)</f>
        <v>-99</v>
      </c>
      <c r="AL258" s="43">
        <f>IF(AJ258=1,($S258-Image_corners!M$4)/Image_corners!M$2,-99)</f>
        <v>-99</v>
      </c>
      <c r="AM258" s="43">
        <f>IF(ISNA(VLOOKUP($A258,Min_pix_val_per_plot!$AJ$3:$AO$325,4,FALSE)),0,IF(OR(VLOOKUP($A258,Min_pix_val_per_plot!$AJ$3:$AO$325,4,FALSE)=0,VLOOKUP($A258,Min_pix_val_per_plot!$AJ$3:$AO$325,5,FALSE)=0,VLOOKUP($A258,Min_pix_val_per_plot!$AJ$3:$AO$325,6,FALSE)=0),0,IF(VLOOKUP($A258,Min_pix_val_per_plot!$AJ$3:$AO$325,2,FALSE)&lt;1200,0,1)))</f>
        <v>0</v>
      </c>
      <c r="AN258" s="43">
        <f>IF(AM258=1,($R258-Image_corners!P$3)/Image_corners!P$2,-99)</f>
        <v>-99</v>
      </c>
      <c r="AO258" s="43">
        <f>IF(AM258=1,($S258-Image_corners!P$4)/Image_corners!P$2,-99)</f>
        <v>-99</v>
      </c>
      <c r="AP258" s="43">
        <f>IF(ISNA(VLOOKUP($A258,Min_pix_val_per_plot!$AQ$3:$AV$386,4,FALSE)),0,IF(OR(VLOOKUP($A258,Min_pix_val_per_plot!$AQ$3:$AV$386,4,FALSE)=0,VLOOKUP($A258,Min_pix_val_per_plot!$AQ$3:$AV$386,5,FALSE)=0,VLOOKUP($A258,Min_pix_val_per_plot!$AQ$3:$AV$386,6,FALSE)=0),0,IF(VLOOKUP($A258,Min_pix_val_per_plot!$AQ$3:$AV$386,2,FALSE)&lt;1200,0,1)))</f>
        <v>0</v>
      </c>
      <c r="AQ258" s="43">
        <f>IF(AP258=1,($R258-Image_corners!S$3)/Image_corners!S$2,-99)</f>
        <v>-99</v>
      </c>
      <c r="AR258" s="43">
        <f>IF(AP258=1,($S258-Image_corners!S$4)/Image_corners!S$2,-99)</f>
        <v>-99</v>
      </c>
      <c r="AS258" s="43">
        <f>IF(ISNA(VLOOKUP($A258,Min_pix_val_per_plot!$AX$3:$BC$331,4,FALSE)),0,IF(OR(VLOOKUP($A258,Min_pix_val_per_plot!$AX$3:$BC$331,4,FALSE)=0,VLOOKUP($A258,Min_pix_val_per_plot!$AX$3:$BC$331,5,FALSE)=0,VLOOKUP($A258,Min_pix_val_per_plot!$AX$3:$BC$331,6,FALSE)=0),0,IF(VLOOKUP($A258,Min_pix_val_per_plot!$AX$3:$BC$331,2,FALSE)&lt;1200,0,1)))</f>
        <v>0</v>
      </c>
      <c r="AT258" s="43">
        <f>IF(AS258=1,($R258-Image_corners!V$3)/Image_corners!V$2,-99)</f>
        <v>-99</v>
      </c>
      <c r="AU258" s="43">
        <f>IF(AS258=1,($S258-Image_corners!V$4)/Image_corners!V$2,-99)</f>
        <v>-99</v>
      </c>
      <c r="AV258" s="43">
        <f>IF(ISNA(VLOOKUP($A258,Min_pix_val_per_plot!$BE$3:$BJ$296,4,FALSE)),0,IF(OR(VLOOKUP($A258,Min_pix_val_per_plot!$BE$3:$BJ$296,4,FALSE)=0,VLOOKUP($A258,Min_pix_val_per_plot!$BE$3:$BJ$296,5,FALSE)=0,VLOOKUP($A258,Min_pix_val_per_plot!$BE$3:$BJ$296,6,FALSE)=0),0,IF(VLOOKUP($A258,Min_pix_val_per_plot!$BE$3:$BJ$296,2,FALSE)&lt;1200,0,1)))</f>
        <v>1</v>
      </c>
      <c r="AW258" s="43">
        <f>IF(AV258=1,($R258-Image_corners!Y$3)/Image_corners!Y$2,-99)</f>
        <v>3696.9687012954382</v>
      </c>
      <c r="AX258" s="43">
        <f>IF(AV258=1,($S258-Image_corners!Y$4)/Image_corners!Y$2,-99)</f>
        <v>-2163.51503434591</v>
      </c>
      <c r="AY258" s="43">
        <f>IF(ISNA(VLOOKUP($A258,Min_pix_val_per_plot!$BL$3:$BQ$59,4,FALSE)),0,IF(OR(VLOOKUP($A258,Min_pix_val_per_plot!$BL$3:$BQ$59,4,FALSE)=0,VLOOKUP($A258,Min_pix_val_per_plot!$BL$3:$BQ$59,5,FALSE)=0,VLOOKUP($A258,Min_pix_val_per_plot!$BL$3:$BQ$59,6,FALSE)=0),0,IF(VLOOKUP($A258,Min_pix_val_per_plot!$BL$3:$BQ$59,2,FALSE)&lt;1200,0,1)))</f>
        <v>0</v>
      </c>
      <c r="AZ258" s="43">
        <f>IF(AY258=1,($R258-Image_corners!AB$3)/Image_corners!AB$2,-99)</f>
        <v>-99</v>
      </c>
      <c r="BA258" s="43">
        <f>IF(AY258=1,($S258-Image_corners!AB$4)/Image_corners!AB$2,-99)</f>
        <v>-99</v>
      </c>
      <c r="BB258" s="43">
        <f>IF(ISNA(VLOOKUP($A258,Min_pix_val_per_plot!$BS$3:$BX$82,4,FALSE)),0,IF(OR(VLOOKUP($A258,Min_pix_val_per_plot!$BS$3:$BX$82,4,FALSE)=0,VLOOKUP($A258,Min_pix_val_per_plot!$BS$3:$BX$82,5,FALSE)=0,VLOOKUP($A258,Min_pix_val_per_plot!$BS$3:$BX$82,6,FALSE)=0),0,IF(VLOOKUP($A258,Min_pix_val_per_plot!$BS$3:$BX$82,2,FALSE)&lt;1200,0,1)))</f>
        <v>0</v>
      </c>
      <c r="BC258" s="43">
        <f>IF(BB258=1,($R258-Image_corners!AE$3)/Image_corners!AE$2,-99)</f>
        <v>-99</v>
      </c>
      <c r="BD258" s="43">
        <f>IF(BB258=1,($S258-Image_corners!AE$4)/Image_corners!AE$2,-99)</f>
        <v>-99</v>
      </c>
      <c r="BE258" s="43">
        <f>IF(ISNA(VLOOKUP($A258,Min_pix_val_per_plot!$BZ$3:$CE$66,4,FALSE)),0,IF(OR(VLOOKUP($A258,Min_pix_val_per_plot!$BZ$3:$CE$66,4,FALSE)=0,VLOOKUP($A258,Min_pix_val_per_plot!$BZ$3:$CE$66,5,FALSE)=0,VLOOKUP($A258,Min_pix_val_per_plot!$BZ$3:$CE$66,6,FALSE)=0),0,IF(VLOOKUP($A258,Min_pix_val_per_plot!$BZ$3:$CE$66,2,FALSE)&lt;1200,0,1)))</f>
        <v>0</v>
      </c>
      <c r="BF258" s="43">
        <f>IF(BE258=1,($R258-Image_corners!AH$3)/Image_corners!AH$2,-99)</f>
        <v>-99</v>
      </c>
      <c r="BG258" s="43">
        <f>IF(BE258=1,($S258-Image_corners!AH$4)/Image_corners!AH$2,-99)</f>
        <v>-99</v>
      </c>
    </row>
    <row r="259" spans="1:59">
      <c r="A259" s="36">
        <v>255</v>
      </c>
      <c r="B259" s="36">
        <v>2515879.014</v>
      </c>
      <c r="C259" s="36">
        <v>6861230.7249999996</v>
      </c>
      <c r="D259" s="36">
        <v>202.00142120000001</v>
      </c>
      <c r="E259" s="36">
        <v>2</v>
      </c>
      <c r="F259" s="36">
        <v>1</v>
      </c>
      <c r="G259" s="36">
        <v>2</v>
      </c>
      <c r="H259" s="39">
        <v>434</v>
      </c>
      <c r="I259" s="39">
        <v>0.35023041474654398</v>
      </c>
      <c r="J259" s="39">
        <v>22.6870135498047</v>
      </c>
      <c r="K259" s="39">
        <v>13.5327133741447</v>
      </c>
      <c r="L259" s="39">
        <v>20.097304840087901</v>
      </c>
      <c r="M259" s="39">
        <v>4453</v>
      </c>
      <c r="N259" s="39">
        <v>0.34673253986076802</v>
      </c>
      <c r="O259" s="39">
        <v>22.430009765625002</v>
      </c>
      <c r="P259" s="39">
        <v>12.866399692654699</v>
      </c>
      <c r="Q259" s="39">
        <v>19.285203857421902</v>
      </c>
      <c r="R259" s="41">
        <f t="shared" si="24"/>
        <v>357857.95737886574</v>
      </c>
      <c r="S259" s="41">
        <f t="shared" si="25"/>
        <v>6861265.2895130161</v>
      </c>
      <c r="T259" s="41">
        <f t="shared" si="20"/>
        <v>0.81210098266599928</v>
      </c>
      <c r="U259" s="41">
        <f t="shared" si="21"/>
        <v>3.4978748857759645E-3</v>
      </c>
      <c r="V259" s="41">
        <f t="shared" si="22"/>
        <v>1</v>
      </c>
      <c r="W259" s="41">
        <f t="shared" si="23"/>
        <v>1</v>
      </c>
      <c r="X259" s="43">
        <f>IF(ISNA(VLOOKUP($A259,Min_pix_val_per_plot!$A$3:$F$241,4,FALSE)),0,IF(OR(VLOOKUP($A259,Min_pix_val_per_plot!$A$3:$F$241,4,FALSE)=0,VLOOKUP($A259,Min_pix_val_per_plot!$A$3:$F$241,5,FALSE)=0,VLOOKUP($A259,Min_pix_val_per_plot!$A$3:$F$241,6,FALSE)=0),0,IF(VLOOKUP($A259,Min_pix_val_per_plot!$A$3:$F$241,2,FALSE)&lt;1200,0,1)))</f>
        <v>0</v>
      </c>
      <c r="Y259" s="43">
        <f>IF(X259=1,($R259-Image_corners!A$3)/Image_corners!A$2,-99)</f>
        <v>-99</v>
      </c>
      <c r="Z259" s="43">
        <f>IF(X259=1,($S259-Image_corners!A$4)/Image_corners!A$2,-99)</f>
        <v>-99</v>
      </c>
      <c r="AA259" s="43">
        <f>IF(ISNA(VLOOKUP($A259,Min_pix_val_per_plot!$H$3:$M$299,4,FALSE)),0,IF(OR(VLOOKUP($A259,Min_pix_val_per_plot!$H$3:$M$299,4,FALSE)=0,VLOOKUP($A259,Min_pix_val_per_plot!$H$3:$M$299,5,FALSE)=0,VLOOKUP($A259,Min_pix_val_per_plot!$H$3:$M$299,6,FALSE)=0),0,IF(VLOOKUP($A259,Min_pix_val_per_plot!$H$3:$M$299,2,FALSE)&lt;1200,0,1)))</f>
        <v>0</v>
      </c>
      <c r="AB259" s="43">
        <f>IF(AA259=1,($R259-Image_corners!D$3)/Image_corners!D$2,-99)</f>
        <v>-99</v>
      </c>
      <c r="AC259" s="43">
        <f>IF(AA259=1,($S259-Image_corners!D$4)/Image_corners!D$2,-99)</f>
        <v>-99</v>
      </c>
      <c r="AD259" s="43">
        <f>IF(ISNA(VLOOKUP($A259,Min_pix_val_per_plot!$O$3:$T$327,4,FALSE)),0,IF(OR(VLOOKUP($A259,Min_pix_val_per_plot!$O$3:$T$327,4,FALSE)=0,VLOOKUP($A259,Min_pix_val_per_plot!$O$3:$T$327,5,FALSE)=0,VLOOKUP($A259,Min_pix_val_per_plot!$O$3:$T$327,6,FALSE)=0),0,IF(VLOOKUP($A259,Min_pix_val_per_plot!$O$3:$T$327,2,FALSE)&lt;1200,0,1)))</f>
        <v>0</v>
      </c>
      <c r="AE259" s="43">
        <f>IF(AD259=1,($R259-Image_corners!G$3)/Image_corners!G$2,-99)</f>
        <v>-99</v>
      </c>
      <c r="AF259" s="43">
        <f>IF(AD259=1,($S259-Image_corners!G$4)/Image_corners!G$2,-99)</f>
        <v>-99</v>
      </c>
      <c r="AG259" s="43">
        <f>IF(ISNA(VLOOKUP($A259,Min_pix_val_per_plot!$V$3:$AA$335,4,FALSE)),0,IF(OR(VLOOKUP($A259,Min_pix_val_per_plot!$V$3:$AA$335,4,FALSE)=0,VLOOKUP($A259,Min_pix_val_per_plot!$V$3:$AA$335,5,FALSE)=0,VLOOKUP($A259,Min_pix_val_per_plot!$V$3:$AA$335,6,FALSE)=0),0,IF(VLOOKUP($A259,Min_pix_val_per_plot!$V$3:$AA$335,2,FALSE)&lt;1200,0,1)))</f>
        <v>0</v>
      </c>
      <c r="AH259" s="43">
        <f>IF(AG259=1,($R259-Image_corners!J$3)/Image_corners!J$2,-99)</f>
        <v>-99</v>
      </c>
      <c r="AI259" s="43">
        <f>IF(AG259=1,($S259-Image_corners!J$4)/Image_corners!J$2,-99)</f>
        <v>-99</v>
      </c>
      <c r="AJ259" s="43">
        <f>IF(ISNA(VLOOKUP($A259,Min_pix_val_per_plot!$AC$3:$AH$345,4,FALSE)),0,IF(OR(VLOOKUP($A259,Min_pix_val_per_plot!$AC$3:$AH$345,4,FALSE)=0,VLOOKUP($A259,Min_pix_val_per_plot!$AC$3:$AH$345,5,FALSE)=0,VLOOKUP($A259,Min_pix_val_per_plot!$AC$3:$AH$345,6,FALSE)=0),0,IF(VLOOKUP($A259,Min_pix_val_per_plot!$AC$3:$AH$345,2,FALSE)&lt;1200,0,1)))</f>
        <v>0</v>
      </c>
      <c r="AK259" s="43">
        <f>IF(AJ259=1,($R259-Image_corners!M$3)/Image_corners!M$2,-99)</f>
        <v>-99</v>
      </c>
      <c r="AL259" s="43">
        <f>IF(AJ259=1,($S259-Image_corners!M$4)/Image_corners!M$2,-99)</f>
        <v>-99</v>
      </c>
      <c r="AM259" s="43">
        <f>IF(ISNA(VLOOKUP($A259,Min_pix_val_per_plot!$AJ$3:$AO$325,4,FALSE)),0,IF(OR(VLOOKUP($A259,Min_pix_val_per_plot!$AJ$3:$AO$325,4,FALSE)=0,VLOOKUP($A259,Min_pix_val_per_plot!$AJ$3:$AO$325,5,FALSE)=0,VLOOKUP($A259,Min_pix_val_per_plot!$AJ$3:$AO$325,6,FALSE)=0),0,IF(VLOOKUP($A259,Min_pix_val_per_plot!$AJ$3:$AO$325,2,FALSE)&lt;1200,0,1)))</f>
        <v>0</v>
      </c>
      <c r="AN259" s="43">
        <f>IF(AM259=1,($R259-Image_corners!P$3)/Image_corners!P$2,-99)</f>
        <v>-99</v>
      </c>
      <c r="AO259" s="43">
        <f>IF(AM259=1,($S259-Image_corners!P$4)/Image_corners!P$2,-99)</f>
        <v>-99</v>
      </c>
      <c r="AP259" s="43">
        <f>IF(ISNA(VLOOKUP($A259,Min_pix_val_per_plot!$AQ$3:$AV$386,4,FALSE)),0,IF(OR(VLOOKUP($A259,Min_pix_val_per_plot!$AQ$3:$AV$386,4,FALSE)=0,VLOOKUP($A259,Min_pix_val_per_plot!$AQ$3:$AV$386,5,FALSE)=0,VLOOKUP($A259,Min_pix_val_per_plot!$AQ$3:$AV$386,6,FALSE)=0),0,IF(VLOOKUP($A259,Min_pix_val_per_plot!$AQ$3:$AV$386,2,FALSE)&lt;1200,0,1)))</f>
        <v>0</v>
      </c>
      <c r="AQ259" s="43">
        <f>IF(AP259=1,($R259-Image_corners!S$3)/Image_corners!S$2,-99)</f>
        <v>-99</v>
      </c>
      <c r="AR259" s="43">
        <f>IF(AP259=1,($S259-Image_corners!S$4)/Image_corners!S$2,-99)</f>
        <v>-99</v>
      </c>
      <c r="AS259" s="43">
        <f>IF(ISNA(VLOOKUP($A259,Min_pix_val_per_plot!$AX$3:$BC$331,4,FALSE)),0,IF(OR(VLOOKUP($A259,Min_pix_val_per_plot!$AX$3:$BC$331,4,FALSE)=0,VLOOKUP($A259,Min_pix_val_per_plot!$AX$3:$BC$331,5,FALSE)=0,VLOOKUP($A259,Min_pix_val_per_plot!$AX$3:$BC$331,6,FALSE)=0),0,IF(VLOOKUP($A259,Min_pix_val_per_plot!$AX$3:$BC$331,2,FALSE)&lt;1200,0,1)))</f>
        <v>0</v>
      </c>
      <c r="AT259" s="43">
        <f>IF(AS259=1,($R259-Image_corners!V$3)/Image_corners!V$2,-99)</f>
        <v>-99</v>
      </c>
      <c r="AU259" s="43">
        <f>IF(AS259=1,($S259-Image_corners!V$4)/Image_corners!V$2,-99)</f>
        <v>-99</v>
      </c>
      <c r="AV259" s="43">
        <f>IF(ISNA(VLOOKUP($A259,Min_pix_val_per_plot!$BE$3:$BJ$296,4,FALSE)),0,IF(OR(VLOOKUP($A259,Min_pix_val_per_plot!$BE$3:$BJ$296,4,FALSE)=0,VLOOKUP($A259,Min_pix_val_per_plot!$BE$3:$BJ$296,5,FALSE)=0,VLOOKUP($A259,Min_pix_val_per_plot!$BE$3:$BJ$296,6,FALSE)=0),0,IF(VLOOKUP($A259,Min_pix_val_per_plot!$BE$3:$BJ$296,2,FALSE)&lt;1200,0,1)))</f>
        <v>1</v>
      </c>
      <c r="AW259" s="43">
        <f>IF(AV259=1,($R259-Image_corners!Y$3)/Image_corners!Y$2,-99)</f>
        <v>3706.414757731487</v>
      </c>
      <c r="AX259" s="43">
        <f>IF(AV259=1,($S259-Image_corners!Y$4)/Image_corners!Y$2,-99)</f>
        <v>-1767.9209739677608</v>
      </c>
      <c r="AY259" s="43">
        <f>IF(ISNA(VLOOKUP($A259,Min_pix_val_per_plot!$BL$3:$BQ$59,4,FALSE)),0,IF(OR(VLOOKUP($A259,Min_pix_val_per_plot!$BL$3:$BQ$59,4,FALSE)=0,VLOOKUP($A259,Min_pix_val_per_plot!$BL$3:$BQ$59,5,FALSE)=0,VLOOKUP($A259,Min_pix_val_per_plot!$BL$3:$BQ$59,6,FALSE)=0),0,IF(VLOOKUP($A259,Min_pix_val_per_plot!$BL$3:$BQ$59,2,FALSE)&lt;1200,0,1)))</f>
        <v>0</v>
      </c>
      <c r="AZ259" s="43">
        <f>IF(AY259=1,($R259-Image_corners!AB$3)/Image_corners!AB$2,-99)</f>
        <v>-99</v>
      </c>
      <c r="BA259" s="43">
        <f>IF(AY259=1,($S259-Image_corners!AB$4)/Image_corners!AB$2,-99)</f>
        <v>-99</v>
      </c>
      <c r="BB259" s="43">
        <f>IF(ISNA(VLOOKUP($A259,Min_pix_val_per_plot!$BS$3:$BX$82,4,FALSE)),0,IF(OR(VLOOKUP($A259,Min_pix_val_per_plot!$BS$3:$BX$82,4,FALSE)=0,VLOOKUP($A259,Min_pix_val_per_plot!$BS$3:$BX$82,5,FALSE)=0,VLOOKUP($A259,Min_pix_val_per_plot!$BS$3:$BX$82,6,FALSE)=0),0,IF(VLOOKUP($A259,Min_pix_val_per_plot!$BS$3:$BX$82,2,FALSE)&lt;1200,0,1)))</f>
        <v>0</v>
      </c>
      <c r="BC259" s="43">
        <f>IF(BB259=1,($R259-Image_corners!AE$3)/Image_corners!AE$2,-99)</f>
        <v>-99</v>
      </c>
      <c r="BD259" s="43">
        <f>IF(BB259=1,($S259-Image_corners!AE$4)/Image_corners!AE$2,-99)</f>
        <v>-99</v>
      </c>
      <c r="BE259" s="43">
        <f>IF(ISNA(VLOOKUP($A259,Min_pix_val_per_plot!$BZ$3:$CE$66,4,FALSE)),0,IF(OR(VLOOKUP($A259,Min_pix_val_per_plot!$BZ$3:$CE$66,4,FALSE)=0,VLOOKUP($A259,Min_pix_val_per_plot!$BZ$3:$CE$66,5,FALSE)=0,VLOOKUP($A259,Min_pix_val_per_plot!$BZ$3:$CE$66,6,FALSE)=0),0,IF(VLOOKUP($A259,Min_pix_val_per_plot!$BZ$3:$CE$66,2,FALSE)&lt;1200,0,1)))</f>
        <v>0</v>
      </c>
      <c r="BF259" s="43">
        <f>IF(BE259=1,($R259-Image_corners!AH$3)/Image_corners!AH$2,-99)</f>
        <v>-99</v>
      </c>
      <c r="BG259" s="43">
        <f>IF(BE259=1,($S259-Image_corners!AH$4)/Image_corners!AH$2,-99)</f>
        <v>-99</v>
      </c>
    </row>
    <row r="260" spans="1:59">
      <c r="A260" s="36">
        <v>256</v>
      </c>
      <c r="B260" s="36">
        <v>2515810.1009999998</v>
      </c>
      <c r="C260" s="36">
        <v>6861382.6459999997</v>
      </c>
      <c r="D260" s="36">
        <v>203.42338770000001</v>
      </c>
      <c r="E260" s="36">
        <v>1</v>
      </c>
      <c r="F260" s="36">
        <v>0</v>
      </c>
      <c r="G260" s="36">
        <v>2</v>
      </c>
      <c r="H260" s="39">
        <v>477</v>
      </c>
      <c r="I260" s="39">
        <v>0.30188679245283001</v>
      </c>
      <c r="J260" s="39">
        <v>23.340013427734402</v>
      </c>
      <c r="K260" s="39">
        <v>13.9290981331674</v>
      </c>
      <c r="L260" s="39">
        <v>20.309407348632799</v>
      </c>
      <c r="M260" s="39">
        <v>4076</v>
      </c>
      <c r="N260" s="39">
        <v>0.38812561334641799</v>
      </c>
      <c r="O260" s="39">
        <v>23.709001464843801</v>
      </c>
      <c r="P260" s="39">
        <v>13.3525367760066</v>
      </c>
      <c r="Q260" s="39">
        <v>19.630106658935599</v>
      </c>
      <c r="R260" s="41">
        <f t="shared" si="24"/>
        <v>357796.13617853849</v>
      </c>
      <c r="S260" s="41">
        <f t="shared" si="25"/>
        <v>6861420.2039503474</v>
      </c>
      <c r="T260" s="41">
        <f t="shared" si="20"/>
        <v>0.67930068969720026</v>
      </c>
      <c r="U260" s="41">
        <f t="shared" si="21"/>
        <v>-8.6238820893587975E-2</v>
      </c>
      <c r="V260" s="41">
        <f t="shared" si="22"/>
        <v>1</v>
      </c>
      <c r="W260" s="41">
        <f t="shared" si="23"/>
        <v>1</v>
      </c>
      <c r="X260" s="43">
        <f>IF(ISNA(VLOOKUP($A260,Min_pix_val_per_plot!$A$3:$F$241,4,FALSE)),0,IF(OR(VLOOKUP($A260,Min_pix_val_per_plot!$A$3:$F$241,4,FALSE)=0,VLOOKUP($A260,Min_pix_val_per_plot!$A$3:$F$241,5,FALSE)=0,VLOOKUP($A260,Min_pix_val_per_plot!$A$3:$F$241,6,FALSE)=0),0,IF(VLOOKUP($A260,Min_pix_val_per_plot!$A$3:$F$241,2,FALSE)&lt;1200,0,1)))</f>
        <v>0</v>
      </c>
      <c r="Y260" s="43">
        <f>IF(X260=1,($R260-Image_corners!A$3)/Image_corners!A$2,-99)</f>
        <v>-99</v>
      </c>
      <c r="Z260" s="43">
        <f>IF(X260=1,($S260-Image_corners!A$4)/Image_corners!A$2,-99)</f>
        <v>-99</v>
      </c>
      <c r="AA260" s="43">
        <f>IF(ISNA(VLOOKUP($A260,Min_pix_val_per_plot!$H$3:$M$299,4,FALSE)),0,IF(OR(VLOOKUP($A260,Min_pix_val_per_plot!$H$3:$M$299,4,FALSE)=0,VLOOKUP($A260,Min_pix_val_per_plot!$H$3:$M$299,5,FALSE)=0,VLOOKUP($A260,Min_pix_val_per_plot!$H$3:$M$299,6,FALSE)=0),0,IF(VLOOKUP($A260,Min_pix_val_per_plot!$H$3:$M$299,2,FALSE)&lt;1200,0,1)))</f>
        <v>0</v>
      </c>
      <c r="AB260" s="43">
        <f>IF(AA260=1,($R260-Image_corners!D$3)/Image_corners!D$2,-99)</f>
        <v>-99</v>
      </c>
      <c r="AC260" s="43">
        <f>IF(AA260=1,($S260-Image_corners!D$4)/Image_corners!D$2,-99)</f>
        <v>-99</v>
      </c>
      <c r="AD260" s="43">
        <f>IF(ISNA(VLOOKUP($A260,Min_pix_val_per_plot!$O$3:$T$327,4,FALSE)),0,IF(OR(VLOOKUP($A260,Min_pix_val_per_plot!$O$3:$T$327,4,FALSE)=0,VLOOKUP($A260,Min_pix_val_per_plot!$O$3:$T$327,5,FALSE)=0,VLOOKUP($A260,Min_pix_val_per_plot!$O$3:$T$327,6,FALSE)=0),0,IF(VLOOKUP($A260,Min_pix_val_per_plot!$O$3:$T$327,2,FALSE)&lt;1200,0,1)))</f>
        <v>0</v>
      </c>
      <c r="AE260" s="43">
        <f>IF(AD260=1,($R260-Image_corners!G$3)/Image_corners!G$2,-99)</f>
        <v>-99</v>
      </c>
      <c r="AF260" s="43">
        <f>IF(AD260=1,($S260-Image_corners!G$4)/Image_corners!G$2,-99)</f>
        <v>-99</v>
      </c>
      <c r="AG260" s="43">
        <f>IF(ISNA(VLOOKUP($A260,Min_pix_val_per_plot!$V$3:$AA$335,4,FALSE)),0,IF(OR(VLOOKUP($A260,Min_pix_val_per_plot!$V$3:$AA$335,4,FALSE)=0,VLOOKUP($A260,Min_pix_val_per_plot!$V$3:$AA$335,5,FALSE)=0,VLOOKUP($A260,Min_pix_val_per_plot!$V$3:$AA$335,6,FALSE)=0),0,IF(VLOOKUP($A260,Min_pix_val_per_plot!$V$3:$AA$335,2,FALSE)&lt;1200,0,1)))</f>
        <v>0</v>
      </c>
      <c r="AH260" s="43">
        <f>IF(AG260=1,($R260-Image_corners!J$3)/Image_corners!J$2,-99)</f>
        <v>-99</v>
      </c>
      <c r="AI260" s="43">
        <f>IF(AG260=1,($S260-Image_corners!J$4)/Image_corners!J$2,-99)</f>
        <v>-99</v>
      </c>
      <c r="AJ260" s="43">
        <f>IF(ISNA(VLOOKUP($A260,Min_pix_val_per_plot!$AC$3:$AH$345,4,FALSE)),0,IF(OR(VLOOKUP($A260,Min_pix_val_per_plot!$AC$3:$AH$345,4,FALSE)=0,VLOOKUP($A260,Min_pix_val_per_plot!$AC$3:$AH$345,5,FALSE)=0,VLOOKUP($A260,Min_pix_val_per_plot!$AC$3:$AH$345,6,FALSE)=0),0,IF(VLOOKUP($A260,Min_pix_val_per_plot!$AC$3:$AH$345,2,FALSE)&lt;1200,0,1)))</f>
        <v>0</v>
      </c>
      <c r="AK260" s="43">
        <f>IF(AJ260=1,($R260-Image_corners!M$3)/Image_corners!M$2,-99)</f>
        <v>-99</v>
      </c>
      <c r="AL260" s="43">
        <f>IF(AJ260=1,($S260-Image_corners!M$4)/Image_corners!M$2,-99)</f>
        <v>-99</v>
      </c>
      <c r="AM260" s="43">
        <f>IF(ISNA(VLOOKUP($A260,Min_pix_val_per_plot!$AJ$3:$AO$325,4,FALSE)),0,IF(OR(VLOOKUP($A260,Min_pix_val_per_plot!$AJ$3:$AO$325,4,FALSE)=0,VLOOKUP($A260,Min_pix_val_per_plot!$AJ$3:$AO$325,5,FALSE)=0,VLOOKUP($A260,Min_pix_val_per_plot!$AJ$3:$AO$325,6,FALSE)=0),0,IF(VLOOKUP($A260,Min_pix_val_per_plot!$AJ$3:$AO$325,2,FALSE)&lt;1200,0,1)))</f>
        <v>0</v>
      </c>
      <c r="AN260" s="43">
        <f>IF(AM260=1,($R260-Image_corners!P$3)/Image_corners!P$2,-99)</f>
        <v>-99</v>
      </c>
      <c r="AO260" s="43">
        <f>IF(AM260=1,($S260-Image_corners!P$4)/Image_corners!P$2,-99)</f>
        <v>-99</v>
      </c>
      <c r="AP260" s="43">
        <f>IF(ISNA(VLOOKUP($A260,Min_pix_val_per_plot!$AQ$3:$AV$386,4,FALSE)),0,IF(OR(VLOOKUP($A260,Min_pix_val_per_plot!$AQ$3:$AV$386,4,FALSE)=0,VLOOKUP($A260,Min_pix_val_per_plot!$AQ$3:$AV$386,5,FALSE)=0,VLOOKUP($A260,Min_pix_val_per_plot!$AQ$3:$AV$386,6,FALSE)=0),0,IF(VLOOKUP($A260,Min_pix_val_per_plot!$AQ$3:$AV$386,2,FALSE)&lt;1200,0,1)))</f>
        <v>0</v>
      </c>
      <c r="AQ260" s="43">
        <f>IF(AP260=1,($R260-Image_corners!S$3)/Image_corners!S$2,-99)</f>
        <v>-99</v>
      </c>
      <c r="AR260" s="43">
        <f>IF(AP260=1,($S260-Image_corners!S$4)/Image_corners!S$2,-99)</f>
        <v>-99</v>
      </c>
      <c r="AS260" s="43">
        <f>IF(ISNA(VLOOKUP($A260,Min_pix_val_per_plot!$AX$3:$BC$331,4,FALSE)),0,IF(OR(VLOOKUP($A260,Min_pix_val_per_plot!$AX$3:$BC$331,4,FALSE)=0,VLOOKUP($A260,Min_pix_val_per_plot!$AX$3:$BC$331,5,FALSE)=0,VLOOKUP($A260,Min_pix_val_per_plot!$AX$3:$BC$331,6,FALSE)=0),0,IF(VLOOKUP($A260,Min_pix_val_per_plot!$AX$3:$BC$331,2,FALSE)&lt;1200,0,1)))</f>
        <v>0</v>
      </c>
      <c r="AT260" s="43">
        <f>IF(AS260=1,($R260-Image_corners!V$3)/Image_corners!V$2,-99)</f>
        <v>-99</v>
      </c>
      <c r="AU260" s="43">
        <f>IF(AS260=1,($S260-Image_corners!V$4)/Image_corners!V$2,-99)</f>
        <v>-99</v>
      </c>
      <c r="AV260" s="43">
        <f>IF(ISNA(VLOOKUP($A260,Min_pix_val_per_plot!$BE$3:$BJ$296,4,FALSE)),0,IF(OR(VLOOKUP($A260,Min_pix_val_per_plot!$BE$3:$BJ$296,4,FALSE)=0,VLOOKUP($A260,Min_pix_val_per_plot!$BE$3:$BJ$296,5,FALSE)=0,VLOOKUP($A260,Min_pix_val_per_plot!$BE$3:$BJ$296,6,FALSE)=0),0,IF(VLOOKUP($A260,Min_pix_val_per_plot!$BE$3:$BJ$296,2,FALSE)&lt;1200,0,1)))</f>
        <v>1</v>
      </c>
      <c r="AW260" s="43">
        <f>IF(AV260=1,($R260-Image_corners!Y$3)/Image_corners!Y$2,-99)</f>
        <v>3582.7723570769886</v>
      </c>
      <c r="AX260" s="43">
        <f>IF(AV260=1,($S260-Image_corners!Y$4)/Image_corners!Y$2,-99)</f>
        <v>-1458.0920993052423</v>
      </c>
      <c r="AY260" s="43">
        <f>IF(ISNA(VLOOKUP($A260,Min_pix_val_per_plot!$BL$3:$BQ$59,4,FALSE)),0,IF(OR(VLOOKUP($A260,Min_pix_val_per_plot!$BL$3:$BQ$59,4,FALSE)=0,VLOOKUP($A260,Min_pix_val_per_plot!$BL$3:$BQ$59,5,FALSE)=0,VLOOKUP($A260,Min_pix_val_per_plot!$BL$3:$BQ$59,6,FALSE)=0),0,IF(VLOOKUP($A260,Min_pix_val_per_plot!$BL$3:$BQ$59,2,FALSE)&lt;1200,0,1)))</f>
        <v>0</v>
      </c>
      <c r="AZ260" s="43">
        <f>IF(AY260=1,($R260-Image_corners!AB$3)/Image_corners!AB$2,-99)</f>
        <v>-99</v>
      </c>
      <c r="BA260" s="43">
        <f>IF(AY260=1,($S260-Image_corners!AB$4)/Image_corners!AB$2,-99)</f>
        <v>-99</v>
      </c>
      <c r="BB260" s="43">
        <f>IF(ISNA(VLOOKUP($A260,Min_pix_val_per_plot!$BS$3:$BX$82,4,FALSE)),0,IF(OR(VLOOKUP($A260,Min_pix_val_per_plot!$BS$3:$BX$82,4,FALSE)=0,VLOOKUP($A260,Min_pix_val_per_plot!$BS$3:$BX$82,5,FALSE)=0,VLOOKUP($A260,Min_pix_val_per_plot!$BS$3:$BX$82,6,FALSE)=0),0,IF(VLOOKUP($A260,Min_pix_val_per_plot!$BS$3:$BX$82,2,FALSE)&lt;1200,0,1)))</f>
        <v>0</v>
      </c>
      <c r="BC260" s="43">
        <f>IF(BB260=1,($R260-Image_corners!AE$3)/Image_corners!AE$2,-99)</f>
        <v>-99</v>
      </c>
      <c r="BD260" s="43">
        <f>IF(BB260=1,($S260-Image_corners!AE$4)/Image_corners!AE$2,-99)</f>
        <v>-99</v>
      </c>
      <c r="BE260" s="43">
        <f>IF(ISNA(VLOOKUP($A260,Min_pix_val_per_plot!$BZ$3:$CE$66,4,FALSE)),0,IF(OR(VLOOKUP($A260,Min_pix_val_per_plot!$BZ$3:$CE$66,4,FALSE)=0,VLOOKUP($A260,Min_pix_val_per_plot!$BZ$3:$CE$66,5,FALSE)=0,VLOOKUP($A260,Min_pix_val_per_plot!$BZ$3:$CE$66,6,FALSE)=0),0,IF(VLOOKUP($A260,Min_pix_val_per_plot!$BZ$3:$CE$66,2,FALSE)&lt;1200,0,1)))</f>
        <v>0</v>
      </c>
      <c r="BF260" s="43">
        <f>IF(BE260=1,($R260-Image_corners!AH$3)/Image_corners!AH$2,-99)</f>
        <v>-99</v>
      </c>
      <c r="BG260" s="43">
        <f>IF(BE260=1,($S260-Image_corners!AH$4)/Image_corners!AH$2,-99)</f>
        <v>-99</v>
      </c>
    </row>
    <row r="261" spans="1:59">
      <c r="A261" s="36">
        <v>257</v>
      </c>
      <c r="B261" s="36">
        <v>2515873.517</v>
      </c>
      <c r="C261" s="36">
        <v>6861529.4079999998</v>
      </c>
      <c r="D261" s="36">
        <v>185.41050730000001</v>
      </c>
      <c r="E261" s="36">
        <v>1</v>
      </c>
      <c r="F261" s="36">
        <v>0</v>
      </c>
      <c r="G261" s="36">
        <v>2</v>
      </c>
      <c r="H261" s="39">
        <v>470</v>
      </c>
      <c r="I261" s="39">
        <v>0.39787234042553199</v>
      </c>
      <c r="J261" s="39">
        <v>18.417009277343801</v>
      </c>
      <c r="K261" s="39">
        <v>12.817411386873999</v>
      </c>
      <c r="L261" s="39">
        <v>16.275802917480501</v>
      </c>
      <c r="M261" s="39">
        <v>4322</v>
      </c>
      <c r="N261" s="39">
        <v>0.52036094400740396</v>
      </c>
      <c r="O261" s="39">
        <v>17.606004638671902</v>
      </c>
      <c r="P261" s="39">
        <v>11.066723252704501</v>
      </c>
      <c r="Q261" s="39">
        <v>15.0990100097656</v>
      </c>
      <c r="R261" s="41">
        <f t="shared" si="24"/>
        <v>357866.24454032775</v>
      </c>
      <c r="S261" s="41">
        <f t="shared" si="25"/>
        <v>6861563.8602508996</v>
      </c>
      <c r="T261" s="41">
        <f t="shared" si="20"/>
        <v>1.1767929077149013</v>
      </c>
      <c r="U261" s="41">
        <f t="shared" si="21"/>
        <v>-0.12248860358187197</v>
      </c>
      <c r="V261" s="41">
        <f t="shared" si="22"/>
        <v>1</v>
      </c>
      <c r="W261" s="41">
        <f t="shared" si="23"/>
        <v>1</v>
      </c>
      <c r="X261" s="43">
        <f>IF(ISNA(VLOOKUP($A261,Min_pix_val_per_plot!$A$3:$F$241,4,FALSE)),0,IF(OR(VLOOKUP($A261,Min_pix_val_per_plot!$A$3:$F$241,4,FALSE)=0,VLOOKUP($A261,Min_pix_val_per_plot!$A$3:$F$241,5,FALSE)=0,VLOOKUP($A261,Min_pix_val_per_plot!$A$3:$F$241,6,FALSE)=0),0,IF(VLOOKUP($A261,Min_pix_val_per_plot!$A$3:$F$241,2,FALSE)&lt;1200,0,1)))</f>
        <v>0</v>
      </c>
      <c r="Y261" s="43">
        <f>IF(X261=1,($R261-Image_corners!A$3)/Image_corners!A$2,-99)</f>
        <v>-99</v>
      </c>
      <c r="Z261" s="43">
        <f>IF(X261=1,($S261-Image_corners!A$4)/Image_corners!A$2,-99)</f>
        <v>-99</v>
      </c>
      <c r="AA261" s="43">
        <f>IF(ISNA(VLOOKUP($A261,Min_pix_val_per_plot!$H$3:$M$299,4,FALSE)),0,IF(OR(VLOOKUP($A261,Min_pix_val_per_plot!$H$3:$M$299,4,FALSE)=0,VLOOKUP($A261,Min_pix_val_per_plot!$H$3:$M$299,5,FALSE)=0,VLOOKUP($A261,Min_pix_val_per_plot!$H$3:$M$299,6,FALSE)=0),0,IF(VLOOKUP($A261,Min_pix_val_per_plot!$H$3:$M$299,2,FALSE)&lt;1200,0,1)))</f>
        <v>0</v>
      </c>
      <c r="AB261" s="43">
        <f>IF(AA261=1,($R261-Image_corners!D$3)/Image_corners!D$2,-99)</f>
        <v>-99</v>
      </c>
      <c r="AC261" s="43">
        <f>IF(AA261=1,($S261-Image_corners!D$4)/Image_corners!D$2,-99)</f>
        <v>-99</v>
      </c>
      <c r="AD261" s="43">
        <f>IF(ISNA(VLOOKUP($A261,Min_pix_val_per_plot!$O$3:$T$327,4,FALSE)),0,IF(OR(VLOOKUP($A261,Min_pix_val_per_plot!$O$3:$T$327,4,FALSE)=0,VLOOKUP($A261,Min_pix_val_per_plot!$O$3:$T$327,5,FALSE)=0,VLOOKUP($A261,Min_pix_val_per_plot!$O$3:$T$327,6,FALSE)=0),0,IF(VLOOKUP($A261,Min_pix_val_per_plot!$O$3:$T$327,2,FALSE)&lt;1200,0,1)))</f>
        <v>0</v>
      </c>
      <c r="AE261" s="43">
        <f>IF(AD261=1,($R261-Image_corners!G$3)/Image_corners!G$2,-99)</f>
        <v>-99</v>
      </c>
      <c r="AF261" s="43">
        <f>IF(AD261=1,($S261-Image_corners!G$4)/Image_corners!G$2,-99)</f>
        <v>-99</v>
      </c>
      <c r="AG261" s="43">
        <f>IF(ISNA(VLOOKUP($A261,Min_pix_val_per_plot!$V$3:$AA$335,4,FALSE)),0,IF(OR(VLOOKUP($A261,Min_pix_val_per_plot!$V$3:$AA$335,4,FALSE)=0,VLOOKUP($A261,Min_pix_val_per_plot!$V$3:$AA$335,5,FALSE)=0,VLOOKUP($A261,Min_pix_val_per_plot!$V$3:$AA$335,6,FALSE)=0),0,IF(VLOOKUP($A261,Min_pix_val_per_plot!$V$3:$AA$335,2,FALSE)&lt;1200,0,1)))</f>
        <v>0</v>
      </c>
      <c r="AH261" s="43">
        <f>IF(AG261=1,($R261-Image_corners!J$3)/Image_corners!J$2,-99)</f>
        <v>-99</v>
      </c>
      <c r="AI261" s="43">
        <f>IF(AG261=1,($S261-Image_corners!J$4)/Image_corners!J$2,-99)</f>
        <v>-99</v>
      </c>
      <c r="AJ261" s="43">
        <f>IF(ISNA(VLOOKUP($A261,Min_pix_val_per_plot!$AC$3:$AH$345,4,FALSE)),0,IF(OR(VLOOKUP($A261,Min_pix_val_per_plot!$AC$3:$AH$345,4,FALSE)=0,VLOOKUP($A261,Min_pix_val_per_plot!$AC$3:$AH$345,5,FALSE)=0,VLOOKUP($A261,Min_pix_val_per_plot!$AC$3:$AH$345,6,FALSE)=0),0,IF(VLOOKUP($A261,Min_pix_val_per_plot!$AC$3:$AH$345,2,FALSE)&lt;1200,0,1)))</f>
        <v>0</v>
      </c>
      <c r="AK261" s="43">
        <f>IF(AJ261=1,($R261-Image_corners!M$3)/Image_corners!M$2,-99)</f>
        <v>-99</v>
      </c>
      <c r="AL261" s="43">
        <f>IF(AJ261=1,($S261-Image_corners!M$4)/Image_corners!M$2,-99)</f>
        <v>-99</v>
      </c>
      <c r="AM261" s="43">
        <f>IF(ISNA(VLOOKUP($A261,Min_pix_val_per_plot!$AJ$3:$AO$325,4,FALSE)),0,IF(OR(VLOOKUP($A261,Min_pix_val_per_plot!$AJ$3:$AO$325,4,FALSE)=0,VLOOKUP($A261,Min_pix_val_per_plot!$AJ$3:$AO$325,5,FALSE)=0,VLOOKUP($A261,Min_pix_val_per_plot!$AJ$3:$AO$325,6,FALSE)=0),0,IF(VLOOKUP($A261,Min_pix_val_per_plot!$AJ$3:$AO$325,2,FALSE)&lt;1200,0,1)))</f>
        <v>0</v>
      </c>
      <c r="AN261" s="43">
        <f>IF(AM261=1,($R261-Image_corners!P$3)/Image_corners!P$2,-99)</f>
        <v>-99</v>
      </c>
      <c r="AO261" s="43">
        <f>IF(AM261=1,($S261-Image_corners!P$4)/Image_corners!P$2,-99)</f>
        <v>-99</v>
      </c>
      <c r="AP261" s="43">
        <f>IF(ISNA(VLOOKUP($A261,Min_pix_val_per_plot!$AQ$3:$AV$386,4,FALSE)),0,IF(OR(VLOOKUP($A261,Min_pix_val_per_plot!$AQ$3:$AV$386,4,FALSE)=0,VLOOKUP($A261,Min_pix_val_per_plot!$AQ$3:$AV$386,5,FALSE)=0,VLOOKUP($A261,Min_pix_val_per_plot!$AQ$3:$AV$386,6,FALSE)=0),0,IF(VLOOKUP($A261,Min_pix_val_per_plot!$AQ$3:$AV$386,2,FALSE)&lt;1200,0,1)))</f>
        <v>0</v>
      </c>
      <c r="AQ261" s="43">
        <f>IF(AP261=1,($R261-Image_corners!S$3)/Image_corners!S$2,-99)</f>
        <v>-99</v>
      </c>
      <c r="AR261" s="43">
        <f>IF(AP261=1,($S261-Image_corners!S$4)/Image_corners!S$2,-99)</f>
        <v>-99</v>
      </c>
      <c r="AS261" s="43">
        <f>IF(ISNA(VLOOKUP($A261,Min_pix_val_per_plot!$AX$3:$BC$331,4,FALSE)),0,IF(OR(VLOOKUP($A261,Min_pix_val_per_plot!$AX$3:$BC$331,4,FALSE)=0,VLOOKUP($A261,Min_pix_val_per_plot!$AX$3:$BC$331,5,FALSE)=0,VLOOKUP($A261,Min_pix_val_per_plot!$AX$3:$BC$331,6,FALSE)=0),0,IF(VLOOKUP($A261,Min_pix_val_per_plot!$AX$3:$BC$331,2,FALSE)&lt;1200,0,1)))</f>
        <v>0</v>
      </c>
      <c r="AT261" s="43">
        <f>IF(AS261=1,($R261-Image_corners!V$3)/Image_corners!V$2,-99)</f>
        <v>-99</v>
      </c>
      <c r="AU261" s="43">
        <f>IF(AS261=1,($S261-Image_corners!V$4)/Image_corners!V$2,-99)</f>
        <v>-99</v>
      </c>
      <c r="AV261" s="43">
        <f>IF(ISNA(VLOOKUP($A261,Min_pix_val_per_plot!$BE$3:$BJ$296,4,FALSE)),0,IF(OR(VLOOKUP($A261,Min_pix_val_per_plot!$BE$3:$BJ$296,4,FALSE)=0,VLOOKUP($A261,Min_pix_val_per_plot!$BE$3:$BJ$296,5,FALSE)=0,VLOOKUP($A261,Min_pix_val_per_plot!$BE$3:$BJ$296,6,FALSE)=0),0,IF(VLOOKUP($A261,Min_pix_val_per_plot!$BE$3:$BJ$296,2,FALSE)&lt;1200,0,1)))</f>
        <v>1</v>
      </c>
      <c r="AW261" s="43">
        <f>IF(AV261=1,($R261-Image_corners!Y$3)/Image_corners!Y$2,-99)</f>
        <v>3722.9890806555049</v>
      </c>
      <c r="AX261" s="43">
        <f>IF(AV261=1,($S261-Image_corners!Y$4)/Image_corners!Y$2,-99)</f>
        <v>-1170.7794982008636</v>
      </c>
      <c r="AY261" s="43">
        <f>IF(ISNA(VLOOKUP($A261,Min_pix_val_per_plot!$BL$3:$BQ$59,4,FALSE)),0,IF(OR(VLOOKUP($A261,Min_pix_val_per_plot!$BL$3:$BQ$59,4,FALSE)=0,VLOOKUP($A261,Min_pix_val_per_plot!$BL$3:$BQ$59,5,FALSE)=0,VLOOKUP($A261,Min_pix_val_per_plot!$BL$3:$BQ$59,6,FALSE)=0),0,IF(VLOOKUP($A261,Min_pix_val_per_plot!$BL$3:$BQ$59,2,FALSE)&lt;1200,0,1)))</f>
        <v>0</v>
      </c>
      <c r="AZ261" s="43">
        <f>IF(AY261=1,($R261-Image_corners!AB$3)/Image_corners!AB$2,-99)</f>
        <v>-99</v>
      </c>
      <c r="BA261" s="43">
        <f>IF(AY261=1,($S261-Image_corners!AB$4)/Image_corners!AB$2,-99)</f>
        <v>-99</v>
      </c>
      <c r="BB261" s="43">
        <f>IF(ISNA(VLOOKUP($A261,Min_pix_val_per_plot!$BS$3:$BX$82,4,FALSE)),0,IF(OR(VLOOKUP($A261,Min_pix_val_per_plot!$BS$3:$BX$82,4,FALSE)=0,VLOOKUP($A261,Min_pix_val_per_plot!$BS$3:$BX$82,5,FALSE)=0,VLOOKUP($A261,Min_pix_val_per_plot!$BS$3:$BX$82,6,FALSE)=0),0,IF(VLOOKUP($A261,Min_pix_val_per_plot!$BS$3:$BX$82,2,FALSE)&lt;1200,0,1)))</f>
        <v>0</v>
      </c>
      <c r="BC261" s="43">
        <f>IF(BB261=1,($R261-Image_corners!AE$3)/Image_corners!AE$2,-99)</f>
        <v>-99</v>
      </c>
      <c r="BD261" s="43">
        <f>IF(BB261=1,($S261-Image_corners!AE$4)/Image_corners!AE$2,-99)</f>
        <v>-99</v>
      </c>
      <c r="BE261" s="43">
        <f>IF(ISNA(VLOOKUP($A261,Min_pix_val_per_plot!$BZ$3:$CE$66,4,FALSE)),0,IF(OR(VLOOKUP($A261,Min_pix_val_per_plot!$BZ$3:$CE$66,4,FALSE)=0,VLOOKUP($A261,Min_pix_val_per_plot!$BZ$3:$CE$66,5,FALSE)=0,VLOOKUP($A261,Min_pix_val_per_plot!$BZ$3:$CE$66,6,FALSE)=0),0,IF(VLOOKUP($A261,Min_pix_val_per_plot!$BZ$3:$CE$66,2,FALSE)&lt;1200,0,1)))</f>
        <v>0</v>
      </c>
      <c r="BF261" s="43">
        <f>IF(BE261=1,($R261-Image_corners!AH$3)/Image_corners!AH$2,-99)</f>
        <v>-99</v>
      </c>
      <c r="BG261" s="43">
        <f>IF(BE261=1,($S261-Image_corners!AH$4)/Image_corners!AH$2,-99)</f>
        <v>-99</v>
      </c>
    </row>
    <row r="262" spans="1:59">
      <c r="A262" s="36">
        <v>258</v>
      </c>
      <c r="B262" s="36">
        <v>2515843.6850000001</v>
      </c>
      <c r="C262" s="36">
        <v>6861647.8739999998</v>
      </c>
      <c r="D262" s="36">
        <v>200.60694950000001</v>
      </c>
      <c r="E262" s="36">
        <v>1</v>
      </c>
      <c r="F262" s="36">
        <v>0</v>
      </c>
      <c r="G262" s="36">
        <v>2</v>
      </c>
      <c r="H262" s="39">
        <v>513</v>
      </c>
      <c r="I262" s="39">
        <v>0.33333333333333298</v>
      </c>
      <c r="J262" s="39">
        <v>17.4689959716797</v>
      </c>
      <c r="K262" s="39">
        <v>13.289732103849699</v>
      </c>
      <c r="L262" s="39">
        <v>16.012417144775402</v>
      </c>
      <c r="M262" s="39">
        <v>1952</v>
      </c>
      <c r="N262" s="39">
        <v>0.44364754098360698</v>
      </c>
      <c r="O262" s="39">
        <v>17.4660052490235</v>
      </c>
      <c r="P262" s="39">
        <v>12.622545039561601</v>
      </c>
      <c r="Q262" s="39">
        <v>15.481508178711</v>
      </c>
      <c r="R262" s="41">
        <f t="shared" si="24"/>
        <v>357841.91346328409</v>
      </c>
      <c r="S262" s="41">
        <f t="shared" si="25"/>
        <v>6861683.5575332148</v>
      </c>
      <c r="T262" s="41">
        <f t="shared" ref="T262:T325" si="26">L262-Q262</f>
        <v>0.53090896606440197</v>
      </c>
      <c r="U262" s="41">
        <f t="shared" ref="U262:U325" si="27">I262-N262</f>
        <v>-0.110314207650274</v>
      </c>
      <c r="V262" s="41">
        <f t="shared" ref="V262:V325" si="28">IF(I262=-99,0,IF(T262&lt;-1,0,1))</f>
        <v>1</v>
      </c>
      <c r="W262" s="41">
        <f t="shared" ref="W262:W325" si="29">IF(AND(X262=0,AA262=0,AD262=0,AG262=0,AJ262=0,AM262=0,AP262=0,AS262=0,AV262=0,AY262=0,BB262=0,BE262=0),0,1)</f>
        <v>1</v>
      </c>
      <c r="X262" s="43">
        <f>IF(ISNA(VLOOKUP($A262,Min_pix_val_per_plot!$A$3:$F$241,4,FALSE)),0,IF(OR(VLOOKUP($A262,Min_pix_val_per_plot!$A$3:$F$241,4,FALSE)=0,VLOOKUP($A262,Min_pix_val_per_plot!$A$3:$F$241,5,FALSE)=0,VLOOKUP($A262,Min_pix_val_per_plot!$A$3:$F$241,6,FALSE)=0),0,IF(VLOOKUP($A262,Min_pix_val_per_plot!$A$3:$F$241,2,FALSE)&lt;1200,0,1)))</f>
        <v>0</v>
      </c>
      <c r="Y262" s="43">
        <f>IF(X262=1,($R262-Image_corners!A$3)/Image_corners!A$2,-99)</f>
        <v>-99</v>
      </c>
      <c r="Z262" s="43">
        <f>IF(X262=1,($S262-Image_corners!A$4)/Image_corners!A$2,-99)</f>
        <v>-99</v>
      </c>
      <c r="AA262" s="43">
        <f>IF(ISNA(VLOOKUP($A262,Min_pix_val_per_plot!$H$3:$M$299,4,FALSE)),0,IF(OR(VLOOKUP($A262,Min_pix_val_per_plot!$H$3:$M$299,4,FALSE)=0,VLOOKUP($A262,Min_pix_val_per_plot!$H$3:$M$299,5,FALSE)=0,VLOOKUP($A262,Min_pix_val_per_plot!$H$3:$M$299,6,FALSE)=0),0,IF(VLOOKUP($A262,Min_pix_val_per_plot!$H$3:$M$299,2,FALSE)&lt;1200,0,1)))</f>
        <v>0</v>
      </c>
      <c r="AB262" s="43">
        <f>IF(AA262=1,($R262-Image_corners!D$3)/Image_corners!D$2,-99)</f>
        <v>-99</v>
      </c>
      <c r="AC262" s="43">
        <f>IF(AA262=1,($S262-Image_corners!D$4)/Image_corners!D$2,-99)</f>
        <v>-99</v>
      </c>
      <c r="AD262" s="43">
        <f>IF(ISNA(VLOOKUP($A262,Min_pix_val_per_plot!$O$3:$T$327,4,FALSE)),0,IF(OR(VLOOKUP($A262,Min_pix_val_per_plot!$O$3:$T$327,4,FALSE)=0,VLOOKUP($A262,Min_pix_val_per_plot!$O$3:$T$327,5,FALSE)=0,VLOOKUP($A262,Min_pix_val_per_plot!$O$3:$T$327,6,FALSE)=0),0,IF(VLOOKUP($A262,Min_pix_val_per_plot!$O$3:$T$327,2,FALSE)&lt;1200,0,1)))</f>
        <v>0</v>
      </c>
      <c r="AE262" s="43">
        <f>IF(AD262=1,($R262-Image_corners!G$3)/Image_corners!G$2,-99)</f>
        <v>-99</v>
      </c>
      <c r="AF262" s="43">
        <f>IF(AD262=1,($S262-Image_corners!G$4)/Image_corners!G$2,-99)</f>
        <v>-99</v>
      </c>
      <c r="AG262" s="43">
        <f>IF(ISNA(VLOOKUP($A262,Min_pix_val_per_plot!$V$3:$AA$335,4,FALSE)),0,IF(OR(VLOOKUP($A262,Min_pix_val_per_plot!$V$3:$AA$335,4,FALSE)=0,VLOOKUP($A262,Min_pix_val_per_plot!$V$3:$AA$335,5,FALSE)=0,VLOOKUP($A262,Min_pix_val_per_plot!$V$3:$AA$335,6,FALSE)=0),0,IF(VLOOKUP($A262,Min_pix_val_per_plot!$V$3:$AA$335,2,FALSE)&lt;1200,0,1)))</f>
        <v>0</v>
      </c>
      <c r="AH262" s="43">
        <f>IF(AG262=1,($R262-Image_corners!J$3)/Image_corners!J$2,-99)</f>
        <v>-99</v>
      </c>
      <c r="AI262" s="43">
        <f>IF(AG262=1,($S262-Image_corners!J$4)/Image_corners!J$2,-99)</f>
        <v>-99</v>
      </c>
      <c r="AJ262" s="43">
        <f>IF(ISNA(VLOOKUP($A262,Min_pix_val_per_plot!$AC$3:$AH$345,4,FALSE)),0,IF(OR(VLOOKUP($A262,Min_pix_val_per_plot!$AC$3:$AH$345,4,FALSE)=0,VLOOKUP($A262,Min_pix_val_per_plot!$AC$3:$AH$345,5,FALSE)=0,VLOOKUP($A262,Min_pix_val_per_plot!$AC$3:$AH$345,6,FALSE)=0),0,IF(VLOOKUP($A262,Min_pix_val_per_plot!$AC$3:$AH$345,2,FALSE)&lt;1200,0,1)))</f>
        <v>0</v>
      </c>
      <c r="AK262" s="43">
        <f>IF(AJ262=1,($R262-Image_corners!M$3)/Image_corners!M$2,-99)</f>
        <v>-99</v>
      </c>
      <c r="AL262" s="43">
        <f>IF(AJ262=1,($S262-Image_corners!M$4)/Image_corners!M$2,-99)</f>
        <v>-99</v>
      </c>
      <c r="AM262" s="43">
        <f>IF(ISNA(VLOOKUP($A262,Min_pix_val_per_plot!$AJ$3:$AO$325,4,FALSE)),0,IF(OR(VLOOKUP($A262,Min_pix_val_per_plot!$AJ$3:$AO$325,4,FALSE)=0,VLOOKUP($A262,Min_pix_val_per_plot!$AJ$3:$AO$325,5,FALSE)=0,VLOOKUP($A262,Min_pix_val_per_plot!$AJ$3:$AO$325,6,FALSE)=0),0,IF(VLOOKUP($A262,Min_pix_val_per_plot!$AJ$3:$AO$325,2,FALSE)&lt;1200,0,1)))</f>
        <v>0</v>
      </c>
      <c r="AN262" s="43">
        <f>IF(AM262=1,($R262-Image_corners!P$3)/Image_corners!P$2,-99)</f>
        <v>-99</v>
      </c>
      <c r="AO262" s="43">
        <f>IF(AM262=1,($S262-Image_corners!P$4)/Image_corners!P$2,-99)</f>
        <v>-99</v>
      </c>
      <c r="AP262" s="43">
        <f>IF(ISNA(VLOOKUP($A262,Min_pix_val_per_plot!$AQ$3:$AV$386,4,FALSE)),0,IF(OR(VLOOKUP($A262,Min_pix_val_per_plot!$AQ$3:$AV$386,4,FALSE)=0,VLOOKUP($A262,Min_pix_val_per_plot!$AQ$3:$AV$386,5,FALSE)=0,VLOOKUP($A262,Min_pix_val_per_plot!$AQ$3:$AV$386,6,FALSE)=0),0,IF(VLOOKUP($A262,Min_pix_val_per_plot!$AQ$3:$AV$386,2,FALSE)&lt;1200,0,1)))</f>
        <v>0</v>
      </c>
      <c r="AQ262" s="43">
        <f>IF(AP262=1,($R262-Image_corners!S$3)/Image_corners!S$2,-99)</f>
        <v>-99</v>
      </c>
      <c r="AR262" s="43">
        <f>IF(AP262=1,($S262-Image_corners!S$4)/Image_corners!S$2,-99)</f>
        <v>-99</v>
      </c>
      <c r="AS262" s="43">
        <f>IF(ISNA(VLOOKUP($A262,Min_pix_val_per_plot!$AX$3:$BC$331,4,FALSE)),0,IF(OR(VLOOKUP($A262,Min_pix_val_per_plot!$AX$3:$BC$331,4,FALSE)=0,VLOOKUP($A262,Min_pix_val_per_plot!$AX$3:$BC$331,5,FALSE)=0,VLOOKUP($A262,Min_pix_val_per_plot!$AX$3:$BC$331,6,FALSE)=0),0,IF(VLOOKUP($A262,Min_pix_val_per_plot!$AX$3:$BC$331,2,FALSE)&lt;1200,0,1)))</f>
        <v>0</v>
      </c>
      <c r="AT262" s="43">
        <f>IF(AS262=1,($R262-Image_corners!V$3)/Image_corners!V$2,-99)</f>
        <v>-99</v>
      </c>
      <c r="AU262" s="43">
        <f>IF(AS262=1,($S262-Image_corners!V$4)/Image_corners!V$2,-99)</f>
        <v>-99</v>
      </c>
      <c r="AV262" s="43">
        <f>IF(ISNA(VLOOKUP($A262,Min_pix_val_per_plot!$BE$3:$BJ$296,4,FALSE)),0,IF(OR(VLOOKUP($A262,Min_pix_val_per_plot!$BE$3:$BJ$296,4,FALSE)=0,VLOOKUP($A262,Min_pix_val_per_plot!$BE$3:$BJ$296,5,FALSE)=0,VLOOKUP($A262,Min_pix_val_per_plot!$BE$3:$BJ$296,6,FALSE)=0),0,IF(VLOOKUP($A262,Min_pix_val_per_plot!$BE$3:$BJ$296,2,FALSE)&lt;1200,0,1)))</f>
        <v>1</v>
      </c>
      <c r="AW262" s="43">
        <f>IF(AV262=1,($R262-Image_corners!Y$3)/Image_corners!Y$2,-99)</f>
        <v>3674.3269265681738</v>
      </c>
      <c r="AX262" s="43">
        <f>IF(AV262=1,($S262-Image_corners!Y$4)/Image_corners!Y$2,-99)</f>
        <v>-931.38493357039988</v>
      </c>
      <c r="AY262" s="43">
        <f>IF(ISNA(VLOOKUP($A262,Min_pix_val_per_plot!$BL$3:$BQ$59,4,FALSE)),0,IF(OR(VLOOKUP($A262,Min_pix_val_per_plot!$BL$3:$BQ$59,4,FALSE)=0,VLOOKUP($A262,Min_pix_val_per_plot!$BL$3:$BQ$59,5,FALSE)=0,VLOOKUP($A262,Min_pix_val_per_plot!$BL$3:$BQ$59,6,FALSE)=0),0,IF(VLOOKUP($A262,Min_pix_val_per_plot!$BL$3:$BQ$59,2,FALSE)&lt;1200,0,1)))</f>
        <v>0</v>
      </c>
      <c r="AZ262" s="43">
        <f>IF(AY262=1,($R262-Image_corners!AB$3)/Image_corners!AB$2,-99)</f>
        <v>-99</v>
      </c>
      <c r="BA262" s="43">
        <f>IF(AY262=1,($S262-Image_corners!AB$4)/Image_corners!AB$2,-99)</f>
        <v>-99</v>
      </c>
      <c r="BB262" s="43">
        <f>IF(ISNA(VLOOKUP($A262,Min_pix_val_per_plot!$BS$3:$BX$82,4,FALSE)),0,IF(OR(VLOOKUP($A262,Min_pix_val_per_plot!$BS$3:$BX$82,4,FALSE)=0,VLOOKUP($A262,Min_pix_val_per_plot!$BS$3:$BX$82,5,FALSE)=0,VLOOKUP($A262,Min_pix_val_per_plot!$BS$3:$BX$82,6,FALSE)=0),0,IF(VLOOKUP($A262,Min_pix_val_per_plot!$BS$3:$BX$82,2,FALSE)&lt;1200,0,1)))</f>
        <v>0</v>
      </c>
      <c r="BC262" s="43">
        <f>IF(BB262=1,($R262-Image_corners!AE$3)/Image_corners!AE$2,-99)</f>
        <v>-99</v>
      </c>
      <c r="BD262" s="43">
        <f>IF(BB262=1,($S262-Image_corners!AE$4)/Image_corners!AE$2,-99)</f>
        <v>-99</v>
      </c>
      <c r="BE262" s="43">
        <f>IF(ISNA(VLOOKUP($A262,Min_pix_val_per_plot!$BZ$3:$CE$66,4,FALSE)),0,IF(OR(VLOOKUP($A262,Min_pix_val_per_plot!$BZ$3:$CE$66,4,FALSE)=0,VLOOKUP($A262,Min_pix_val_per_plot!$BZ$3:$CE$66,5,FALSE)=0,VLOOKUP($A262,Min_pix_val_per_plot!$BZ$3:$CE$66,6,FALSE)=0),0,IF(VLOOKUP($A262,Min_pix_val_per_plot!$BZ$3:$CE$66,2,FALSE)&lt;1200,0,1)))</f>
        <v>0</v>
      </c>
      <c r="BF262" s="43">
        <f>IF(BE262=1,($R262-Image_corners!AH$3)/Image_corners!AH$2,-99)</f>
        <v>-99</v>
      </c>
      <c r="BG262" s="43">
        <f>IF(BE262=1,($S262-Image_corners!AH$4)/Image_corners!AH$2,-99)</f>
        <v>-99</v>
      </c>
    </row>
    <row r="263" spans="1:59">
      <c r="A263" s="36">
        <v>259</v>
      </c>
      <c r="B263" s="36">
        <v>2515955.7459999998</v>
      </c>
      <c r="C263" s="36">
        <v>6858543.159</v>
      </c>
      <c r="D263" s="36">
        <v>161.80044620000001</v>
      </c>
      <c r="E263" s="36">
        <v>1</v>
      </c>
      <c r="F263" s="36">
        <v>0</v>
      </c>
      <c r="G263" s="36">
        <v>2</v>
      </c>
      <c r="H263" s="39">
        <v>481</v>
      </c>
      <c r="I263" s="39">
        <v>0.33471933471933502</v>
      </c>
      <c r="J263" s="39">
        <v>20.2250079345703</v>
      </c>
      <c r="K263" s="39">
        <v>14.872072286605899</v>
      </c>
      <c r="L263" s="39">
        <v>18.589142150878899</v>
      </c>
      <c r="M263" s="39">
        <v>3320</v>
      </c>
      <c r="N263" s="39">
        <v>0.41325301204819298</v>
      </c>
      <c r="O263" s="39">
        <v>20.253007812500002</v>
      </c>
      <c r="P263" s="39">
        <v>14.164680463411001</v>
      </c>
      <c r="Q263" s="39">
        <v>17.9969111633301</v>
      </c>
      <c r="R263" s="41">
        <f t="shared" si="24"/>
        <v>357810.62546445907</v>
      </c>
      <c r="S263" s="41">
        <f t="shared" si="25"/>
        <v>6858577.475472006</v>
      </c>
      <c r="T263" s="41">
        <f t="shared" si="26"/>
        <v>0.59223098754879899</v>
      </c>
      <c r="U263" s="41">
        <f t="shared" si="27"/>
        <v>-7.8533677328857965E-2</v>
      </c>
      <c r="V263" s="41">
        <f t="shared" si="28"/>
        <v>1</v>
      </c>
      <c r="W263" s="41">
        <f t="shared" si="29"/>
        <v>1</v>
      </c>
      <c r="X263" s="43">
        <f>IF(ISNA(VLOOKUP($A263,Min_pix_val_per_plot!$A$3:$F$241,4,FALSE)),0,IF(OR(VLOOKUP($A263,Min_pix_val_per_plot!$A$3:$F$241,4,FALSE)=0,VLOOKUP($A263,Min_pix_val_per_plot!$A$3:$F$241,5,FALSE)=0,VLOOKUP($A263,Min_pix_val_per_plot!$A$3:$F$241,6,FALSE)=0),0,IF(VLOOKUP($A263,Min_pix_val_per_plot!$A$3:$F$241,2,FALSE)&lt;1200,0,1)))</f>
        <v>0</v>
      </c>
      <c r="Y263" s="43">
        <f>IF(X263=1,($R263-Image_corners!A$3)/Image_corners!A$2,-99)</f>
        <v>-99</v>
      </c>
      <c r="Z263" s="43">
        <f>IF(X263=1,($S263-Image_corners!A$4)/Image_corners!A$2,-99)</f>
        <v>-99</v>
      </c>
      <c r="AA263" s="43">
        <f>IF(ISNA(VLOOKUP($A263,Min_pix_val_per_plot!$H$3:$M$299,4,FALSE)),0,IF(OR(VLOOKUP($A263,Min_pix_val_per_plot!$H$3:$M$299,4,FALSE)=0,VLOOKUP($A263,Min_pix_val_per_plot!$H$3:$M$299,5,FALSE)=0,VLOOKUP($A263,Min_pix_val_per_plot!$H$3:$M$299,6,FALSE)=0),0,IF(VLOOKUP($A263,Min_pix_val_per_plot!$H$3:$M$299,2,FALSE)&lt;1200,0,1)))</f>
        <v>1</v>
      </c>
      <c r="AB263" s="43">
        <f>IF(AA263=1,($R263-Image_corners!D$3)/Image_corners!D$2,-99)</f>
        <v>3611.7509289181326</v>
      </c>
      <c r="AC263" s="43">
        <f>IF(AA263=1,($S263-Image_corners!D$4)/Image_corners!D$2,-99)</f>
        <v>-3569.549055987969</v>
      </c>
      <c r="AD263" s="43">
        <f>IF(ISNA(VLOOKUP($A263,Min_pix_val_per_plot!$O$3:$T$327,4,FALSE)),0,IF(OR(VLOOKUP($A263,Min_pix_val_per_plot!$O$3:$T$327,4,FALSE)=0,VLOOKUP($A263,Min_pix_val_per_plot!$O$3:$T$327,5,FALSE)=0,VLOOKUP($A263,Min_pix_val_per_plot!$O$3:$T$327,6,FALSE)=0),0,IF(VLOOKUP($A263,Min_pix_val_per_plot!$O$3:$T$327,2,FALSE)&lt;1200,0,1)))</f>
        <v>0</v>
      </c>
      <c r="AE263" s="43">
        <f>IF(AD263=1,($R263-Image_corners!G$3)/Image_corners!G$2,-99)</f>
        <v>-99</v>
      </c>
      <c r="AF263" s="43">
        <f>IF(AD263=1,($S263-Image_corners!G$4)/Image_corners!G$2,-99)</f>
        <v>-99</v>
      </c>
      <c r="AG263" s="43">
        <f>IF(ISNA(VLOOKUP($A263,Min_pix_val_per_plot!$V$3:$AA$335,4,FALSE)),0,IF(OR(VLOOKUP($A263,Min_pix_val_per_plot!$V$3:$AA$335,4,FALSE)=0,VLOOKUP($A263,Min_pix_val_per_plot!$V$3:$AA$335,5,FALSE)=0,VLOOKUP($A263,Min_pix_val_per_plot!$V$3:$AA$335,6,FALSE)=0),0,IF(VLOOKUP($A263,Min_pix_val_per_plot!$V$3:$AA$335,2,FALSE)&lt;1200,0,1)))</f>
        <v>0</v>
      </c>
      <c r="AH263" s="43">
        <f>IF(AG263=1,($R263-Image_corners!J$3)/Image_corners!J$2,-99)</f>
        <v>-99</v>
      </c>
      <c r="AI263" s="43">
        <f>IF(AG263=1,($S263-Image_corners!J$4)/Image_corners!J$2,-99)</f>
        <v>-99</v>
      </c>
      <c r="AJ263" s="43">
        <f>IF(ISNA(VLOOKUP($A263,Min_pix_val_per_plot!$AC$3:$AH$345,4,FALSE)),0,IF(OR(VLOOKUP($A263,Min_pix_val_per_plot!$AC$3:$AH$345,4,FALSE)=0,VLOOKUP($A263,Min_pix_val_per_plot!$AC$3:$AH$345,5,FALSE)=0,VLOOKUP($A263,Min_pix_val_per_plot!$AC$3:$AH$345,6,FALSE)=0),0,IF(VLOOKUP($A263,Min_pix_val_per_plot!$AC$3:$AH$345,2,FALSE)&lt;1200,0,1)))</f>
        <v>0</v>
      </c>
      <c r="AK263" s="43">
        <f>IF(AJ263=1,($R263-Image_corners!M$3)/Image_corners!M$2,-99)</f>
        <v>-99</v>
      </c>
      <c r="AL263" s="43">
        <f>IF(AJ263=1,($S263-Image_corners!M$4)/Image_corners!M$2,-99)</f>
        <v>-99</v>
      </c>
      <c r="AM263" s="43">
        <f>IF(ISNA(VLOOKUP($A263,Min_pix_val_per_plot!$AJ$3:$AO$325,4,FALSE)),0,IF(OR(VLOOKUP($A263,Min_pix_val_per_plot!$AJ$3:$AO$325,4,FALSE)=0,VLOOKUP($A263,Min_pix_val_per_plot!$AJ$3:$AO$325,5,FALSE)=0,VLOOKUP($A263,Min_pix_val_per_plot!$AJ$3:$AO$325,6,FALSE)=0),0,IF(VLOOKUP($A263,Min_pix_val_per_plot!$AJ$3:$AO$325,2,FALSE)&lt;1200,0,1)))</f>
        <v>0</v>
      </c>
      <c r="AN263" s="43">
        <f>IF(AM263=1,($R263-Image_corners!P$3)/Image_corners!P$2,-99)</f>
        <v>-99</v>
      </c>
      <c r="AO263" s="43">
        <f>IF(AM263=1,($S263-Image_corners!P$4)/Image_corners!P$2,-99)</f>
        <v>-99</v>
      </c>
      <c r="AP263" s="43">
        <f>IF(ISNA(VLOOKUP($A263,Min_pix_val_per_plot!$AQ$3:$AV$386,4,FALSE)),0,IF(OR(VLOOKUP($A263,Min_pix_val_per_plot!$AQ$3:$AV$386,4,FALSE)=0,VLOOKUP($A263,Min_pix_val_per_plot!$AQ$3:$AV$386,5,FALSE)=0,VLOOKUP($A263,Min_pix_val_per_plot!$AQ$3:$AV$386,6,FALSE)=0),0,IF(VLOOKUP($A263,Min_pix_val_per_plot!$AQ$3:$AV$386,2,FALSE)&lt;1200,0,1)))</f>
        <v>0</v>
      </c>
      <c r="AQ263" s="43">
        <f>IF(AP263=1,($R263-Image_corners!S$3)/Image_corners!S$2,-99)</f>
        <v>-99</v>
      </c>
      <c r="AR263" s="43">
        <f>IF(AP263=1,($S263-Image_corners!S$4)/Image_corners!S$2,-99)</f>
        <v>-99</v>
      </c>
      <c r="AS263" s="43">
        <f>IF(ISNA(VLOOKUP($A263,Min_pix_val_per_plot!$AX$3:$BC$331,4,FALSE)),0,IF(OR(VLOOKUP($A263,Min_pix_val_per_plot!$AX$3:$BC$331,4,FALSE)=0,VLOOKUP($A263,Min_pix_val_per_plot!$AX$3:$BC$331,5,FALSE)=0,VLOOKUP($A263,Min_pix_val_per_plot!$AX$3:$BC$331,6,FALSE)=0),0,IF(VLOOKUP($A263,Min_pix_val_per_plot!$AX$3:$BC$331,2,FALSE)&lt;1200,0,1)))</f>
        <v>0</v>
      </c>
      <c r="AT263" s="43">
        <f>IF(AS263=1,($R263-Image_corners!V$3)/Image_corners!V$2,-99)</f>
        <v>-99</v>
      </c>
      <c r="AU263" s="43">
        <f>IF(AS263=1,($S263-Image_corners!V$4)/Image_corners!V$2,-99)</f>
        <v>-99</v>
      </c>
      <c r="AV263" s="43">
        <f>IF(ISNA(VLOOKUP($A263,Min_pix_val_per_plot!$BE$3:$BJ$296,4,FALSE)),0,IF(OR(VLOOKUP($A263,Min_pix_val_per_plot!$BE$3:$BJ$296,4,FALSE)=0,VLOOKUP($A263,Min_pix_val_per_plot!$BE$3:$BJ$296,5,FALSE)=0,VLOOKUP($A263,Min_pix_val_per_plot!$BE$3:$BJ$296,6,FALSE)=0),0,IF(VLOOKUP($A263,Min_pix_val_per_plot!$BE$3:$BJ$296,2,FALSE)&lt;1200,0,1)))</f>
        <v>0</v>
      </c>
      <c r="AW263" s="43">
        <f>IF(AV263=1,($R263-Image_corners!Y$3)/Image_corners!Y$2,-99)</f>
        <v>-99</v>
      </c>
      <c r="AX263" s="43">
        <f>IF(AV263=1,($S263-Image_corners!Y$4)/Image_corners!Y$2,-99)</f>
        <v>-99</v>
      </c>
      <c r="AY263" s="43">
        <f>IF(ISNA(VLOOKUP($A263,Min_pix_val_per_plot!$BL$3:$BQ$59,4,FALSE)),0,IF(OR(VLOOKUP($A263,Min_pix_val_per_plot!$BL$3:$BQ$59,4,FALSE)=0,VLOOKUP($A263,Min_pix_val_per_plot!$BL$3:$BQ$59,5,FALSE)=0,VLOOKUP($A263,Min_pix_val_per_plot!$BL$3:$BQ$59,6,FALSE)=0),0,IF(VLOOKUP($A263,Min_pix_val_per_plot!$BL$3:$BQ$59,2,FALSE)&lt;1200,0,1)))</f>
        <v>0</v>
      </c>
      <c r="AZ263" s="43">
        <f>IF(AY263=1,($R263-Image_corners!AB$3)/Image_corners!AB$2,-99)</f>
        <v>-99</v>
      </c>
      <c r="BA263" s="43">
        <f>IF(AY263=1,($S263-Image_corners!AB$4)/Image_corners!AB$2,-99)</f>
        <v>-99</v>
      </c>
      <c r="BB263" s="43">
        <f>IF(ISNA(VLOOKUP($A263,Min_pix_val_per_plot!$BS$3:$BX$82,4,FALSE)),0,IF(OR(VLOOKUP($A263,Min_pix_val_per_plot!$BS$3:$BX$82,4,FALSE)=0,VLOOKUP($A263,Min_pix_val_per_plot!$BS$3:$BX$82,5,FALSE)=0,VLOOKUP($A263,Min_pix_val_per_plot!$BS$3:$BX$82,6,FALSE)=0),0,IF(VLOOKUP($A263,Min_pix_val_per_plot!$BS$3:$BX$82,2,FALSE)&lt;1200,0,1)))</f>
        <v>0</v>
      </c>
      <c r="BC263" s="43">
        <f>IF(BB263=1,($R263-Image_corners!AE$3)/Image_corners!AE$2,-99)</f>
        <v>-99</v>
      </c>
      <c r="BD263" s="43">
        <f>IF(BB263=1,($S263-Image_corners!AE$4)/Image_corners!AE$2,-99)</f>
        <v>-99</v>
      </c>
      <c r="BE263" s="43">
        <f>IF(ISNA(VLOOKUP($A263,Min_pix_val_per_plot!$BZ$3:$CE$66,4,FALSE)),0,IF(OR(VLOOKUP($A263,Min_pix_val_per_plot!$BZ$3:$CE$66,4,FALSE)=0,VLOOKUP($A263,Min_pix_val_per_plot!$BZ$3:$CE$66,5,FALSE)=0,VLOOKUP($A263,Min_pix_val_per_plot!$BZ$3:$CE$66,6,FALSE)=0),0,IF(VLOOKUP($A263,Min_pix_val_per_plot!$BZ$3:$CE$66,2,FALSE)&lt;1200,0,1)))</f>
        <v>0</v>
      </c>
      <c r="BF263" s="43">
        <f>IF(BE263=1,($R263-Image_corners!AH$3)/Image_corners!AH$2,-99)</f>
        <v>-99</v>
      </c>
      <c r="BG263" s="43">
        <f>IF(BE263=1,($S263-Image_corners!AH$4)/Image_corners!AH$2,-99)</f>
        <v>-99</v>
      </c>
    </row>
    <row r="264" spans="1:59">
      <c r="A264" s="36">
        <v>260</v>
      </c>
      <c r="B264" s="36">
        <v>2515935.9750000001</v>
      </c>
      <c r="C264" s="36">
        <v>6858613.284</v>
      </c>
      <c r="D264" s="36">
        <v>157.52061399999999</v>
      </c>
      <c r="E264" s="36">
        <v>1</v>
      </c>
      <c r="F264" s="36">
        <v>0</v>
      </c>
      <c r="G264" s="36">
        <v>2</v>
      </c>
      <c r="H264" s="39">
        <v>462</v>
      </c>
      <c r="I264" s="39">
        <v>0.35714285714285698</v>
      </c>
      <c r="J264" s="39">
        <v>16.434007568359402</v>
      </c>
      <c r="K264" s="39">
        <v>12.361434404263999</v>
      </c>
      <c r="L264" s="39">
        <v>15.4700030517578</v>
      </c>
      <c r="M264" s="39">
        <v>3323</v>
      </c>
      <c r="N264" s="39">
        <v>0.44237135118868498</v>
      </c>
      <c r="O264" s="39">
        <v>16.252000732421902</v>
      </c>
      <c r="P264" s="39">
        <v>11.824193406740701</v>
      </c>
      <c r="Q264" s="39">
        <v>14.8264025878906</v>
      </c>
      <c r="R264" s="41">
        <f t="shared" si="24"/>
        <v>357794.11326902575</v>
      </c>
      <c r="S264" s="41">
        <f t="shared" si="25"/>
        <v>6858648.4267727491</v>
      </c>
      <c r="T264" s="41">
        <f t="shared" si="26"/>
        <v>0.64360046386719993</v>
      </c>
      <c r="U264" s="41">
        <f t="shared" si="27"/>
        <v>-8.5228494045827996E-2</v>
      </c>
      <c r="V264" s="41">
        <f t="shared" si="28"/>
        <v>1</v>
      </c>
      <c r="W264" s="41">
        <f t="shared" si="29"/>
        <v>1</v>
      </c>
      <c r="X264" s="43">
        <f>IF(ISNA(VLOOKUP($A264,Min_pix_val_per_plot!$A$3:$F$241,4,FALSE)),0,IF(OR(VLOOKUP($A264,Min_pix_val_per_plot!$A$3:$F$241,4,FALSE)=0,VLOOKUP($A264,Min_pix_val_per_plot!$A$3:$F$241,5,FALSE)=0,VLOOKUP($A264,Min_pix_val_per_plot!$A$3:$F$241,6,FALSE)=0),0,IF(VLOOKUP($A264,Min_pix_val_per_plot!$A$3:$F$241,2,FALSE)&lt;1200,0,1)))</f>
        <v>0</v>
      </c>
      <c r="Y264" s="43">
        <f>IF(X264=1,($R264-Image_corners!A$3)/Image_corners!A$2,-99)</f>
        <v>-99</v>
      </c>
      <c r="Z264" s="43">
        <f>IF(X264=1,($S264-Image_corners!A$4)/Image_corners!A$2,-99)</f>
        <v>-99</v>
      </c>
      <c r="AA264" s="43">
        <f>IF(ISNA(VLOOKUP($A264,Min_pix_val_per_plot!$H$3:$M$299,4,FALSE)),0,IF(OR(VLOOKUP($A264,Min_pix_val_per_plot!$H$3:$M$299,4,FALSE)=0,VLOOKUP($A264,Min_pix_val_per_plot!$H$3:$M$299,5,FALSE)=0,VLOOKUP($A264,Min_pix_val_per_plot!$H$3:$M$299,6,FALSE)=0),0,IF(VLOOKUP($A264,Min_pix_val_per_plot!$H$3:$M$299,2,FALSE)&lt;1200,0,1)))</f>
        <v>1</v>
      </c>
      <c r="AB264" s="43">
        <f>IF(AA264=1,($R264-Image_corners!D$3)/Image_corners!D$2,-99)</f>
        <v>3578.7265380515018</v>
      </c>
      <c r="AC264" s="43">
        <f>IF(AA264=1,($S264-Image_corners!D$4)/Image_corners!D$2,-99)</f>
        <v>-3427.6464545018971</v>
      </c>
      <c r="AD264" s="43">
        <f>IF(ISNA(VLOOKUP($A264,Min_pix_val_per_plot!$O$3:$T$327,4,FALSE)),0,IF(OR(VLOOKUP($A264,Min_pix_val_per_plot!$O$3:$T$327,4,FALSE)=0,VLOOKUP($A264,Min_pix_val_per_plot!$O$3:$T$327,5,FALSE)=0,VLOOKUP($A264,Min_pix_val_per_plot!$O$3:$T$327,6,FALSE)=0),0,IF(VLOOKUP($A264,Min_pix_val_per_plot!$O$3:$T$327,2,FALSE)&lt;1200,0,1)))</f>
        <v>0</v>
      </c>
      <c r="AE264" s="43">
        <f>IF(AD264=1,($R264-Image_corners!G$3)/Image_corners!G$2,-99)</f>
        <v>-99</v>
      </c>
      <c r="AF264" s="43">
        <f>IF(AD264=1,($S264-Image_corners!G$4)/Image_corners!G$2,-99)</f>
        <v>-99</v>
      </c>
      <c r="AG264" s="43">
        <f>IF(ISNA(VLOOKUP($A264,Min_pix_val_per_plot!$V$3:$AA$335,4,FALSE)),0,IF(OR(VLOOKUP($A264,Min_pix_val_per_plot!$V$3:$AA$335,4,FALSE)=0,VLOOKUP($A264,Min_pix_val_per_plot!$V$3:$AA$335,5,FALSE)=0,VLOOKUP($A264,Min_pix_val_per_plot!$V$3:$AA$335,6,FALSE)=0),0,IF(VLOOKUP($A264,Min_pix_val_per_plot!$V$3:$AA$335,2,FALSE)&lt;1200,0,1)))</f>
        <v>0</v>
      </c>
      <c r="AH264" s="43">
        <f>IF(AG264=1,($R264-Image_corners!J$3)/Image_corners!J$2,-99)</f>
        <v>-99</v>
      </c>
      <c r="AI264" s="43">
        <f>IF(AG264=1,($S264-Image_corners!J$4)/Image_corners!J$2,-99)</f>
        <v>-99</v>
      </c>
      <c r="AJ264" s="43">
        <f>IF(ISNA(VLOOKUP($A264,Min_pix_val_per_plot!$AC$3:$AH$345,4,FALSE)),0,IF(OR(VLOOKUP($A264,Min_pix_val_per_plot!$AC$3:$AH$345,4,FALSE)=0,VLOOKUP($A264,Min_pix_val_per_plot!$AC$3:$AH$345,5,FALSE)=0,VLOOKUP($A264,Min_pix_val_per_plot!$AC$3:$AH$345,6,FALSE)=0),0,IF(VLOOKUP($A264,Min_pix_val_per_plot!$AC$3:$AH$345,2,FALSE)&lt;1200,0,1)))</f>
        <v>0</v>
      </c>
      <c r="AK264" s="43">
        <f>IF(AJ264=1,($R264-Image_corners!M$3)/Image_corners!M$2,-99)</f>
        <v>-99</v>
      </c>
      <c r="AL264" s="43">
        <f>IF(AJ264=1,($S264-Image_corners!M$4)/Image_corners!M$2,-99)</f>
        <v>-99</v>
      </c>
      <c r="AM264" s="43">
        <f>IF(ISNA(VLOOKUP($A264,Min_pix_val_per_plot!$AJ$3:$AO$325,4,FALSE)),0,IF(OR(VLOOKUP($A264,Min_pix_val_per_plot!$AJ$3:$AO$325,4,FALSE)=0,VLOOKUP($A264,Min_pix_val_per_plot!$AJ$3:$AO$325,5,FALSE)=0,VLOOKUP($A264,Min_pix_val_per_plot!$AJ$3:$AO$325,6,FALSE)=0),0,IF(VLOOKUP($A264,Min_pix_val_per_plot!$AJ$3:$AO$325,2,FALSE)&lt;1200,0,1)))</f>
        <v>0</v>
      </c>
      <c r="AN264" s="43">
        <f>IF(AM264=1,($R264-Image_corners!P$3)/Image_corners!P$2,-99)</f>
        <v>-99</v>
      </c>
      <c r="AO264" s="43">
        <f>IF(AM264=1,($S264-Image_corners!P$4)/Image_corners!P$2,-99)</f>
        <v>-99</v>
      </c>
      <c r="AP264" s="43">
        <f>IF(ISNA(VLOOKUP($A264,Min_pix_val_per_plot!$AQ$3:$AV$386,4,FALSE)),0,IF(OR(VLOOKUP($A264,Min_pix_val_per_plot!$AQ$3:$AV$386,4,FALSE)=0,VLOOKUP($A264,Min_pix_val_per_plot!$AQ$3:$AV$386,5,FALSE)=0,VLOOKUP($A264,Min_pix_val_per_plot!$AQ$3:$AV$386,6,FALSE)=0),0,IF(VLOOKUP($A264,Min_pix_val_per_plot!$AQ$3:$AV$386,2,FALSE)&lt;1200,0,1)))</f>
        <v>0</v>
      </c>
      <c r="AQ264" s="43">
        <f>IF(AP264=1,($R264-Image_corners!S$3)/Image_corners!S$2,-99)</f>
        <v>-99</v>
      </c>
      <c r="AR264" s="43">
        <f>IF(AP264=1,($S264-Image_corners!S$4)/Image_corners!S$2,-99)</f>
        <v>-99</v>
      </c>
      <c r="AS264" s="43">
        <f>IF(ISNA(VLOOKUP($A264,Min_pix_val_per_plot!$AX$3:$BC$331,4,FALSE)),0,IF(OR(VLOOKUP($A264,Min_pix_val_per_plot!$AX$3:$BC$331,4,FALSE)=0,VLOOKUP($A264,Min_pix_val_per_plot!$AX$3:$BC$331,5,FALSE)=0,VLOOKUP($A264,Min_pix_val_per_plot!$AX$3:$BC$331,6,FALSE)=0),0,IF(VLOOKUP($A264,Min_pix_val_per_plot!$AX$3:$BC$331,2,FALSE)&lt;1200,0,1)))</f>
        <v>0</v>
      </c>
      <c r="AT264" s="43">
        <f>IF(AS264=1,($R264-Image_corners!V$3)/Image_corners!V$2,-99)</f>
        <v>-99</v>
      </c>
      <c r="AU264" s="43">
        <f>IF(AS264=1,($S264-Image_corners!V$4)/Image_corners!V$2,-99)</f>
        <v>-99</v>
      </c>
      <c r="AV264" s="43">
        <f>IF(ISNA(VLOOKUP($A264,Min_pix_val_per_plot!$BE$3:$BJ$296,4,FALSE)),0,IF(OR(VLOOKUP($A264,Min_pix_val_per_plot!$BE$3:$BJ$296,4,FALSE)=0,VLOOKUP($A264,Min_pix_val_per_plot!$BE$3:$BJ$296,5,FALSE)=0,VLOOKUP($A264,Min_pix_val_per_plot!$BE$3:$BJ$296,6,FALSE)=0),0,IF(VLOOKUP($A264,Min_pix_val_per_plot!$BE$3:$BJ$296,2,FALSE)&lt;1200,0,1)))</f>
        <v>0</v>
      </c>
      <c r="AW264" s="43">
        <f>IF(AV264=1,($R264-Image_corners!Y$3)/Image_corners!Y$2,-99)</f>
        <v>-99</v>
      </c>
      <c r="AX264" s="43">
        <f>IF(AV264=1,($S264-Image_corners!Y$4)/Image_corners!Y$2,-99)</f>
        <v>-99</v>
      </c>
      <c r="AY264" s="43">
        <f>IF(ISNA(VLOOKUP($A264,Min_pix_val_per_plot!$BL$3:$BQ$59,4,FALSE)),0,IF(OR(VLOOKUP($A264,Min_pix_val_per_plot!$BL$3:$BQ$59,4,FALSE)=0,VLOOKUP($A264,Min_pix_val_per_plot!$BL$3:$BQ$59,5,FALSE)=0,VLOOKUP($A264,Min_pix_val_per_plot!$BL$3:$BQ$59,6,FALSE)=0),0,IF(VLOOKUP($A264,Min_pix_val_per_plot!$BL$3:$BQ$59,2,FALSE)&lt;1200,0,1)))</f>
        <v>0</v>
      </c>
      <c r="AZ264" s="43">
        <f>IF(AY264=1,($R264-Image_corners!AB$3)/Image_corners!AB$2,-99)</f>
        <v>-99</v>
      </c>
      <c r="BA264" s="43">
        <f>IF(AY264=1,($S264-Image_corners!AB$4)/Image_corners!AB$2,-99)</f>
        <v>-99</v>
      </c>
      <c r="BB264" s="43">
        <f>IF(ISNA(VLOOKUP($A264,Min_pix_val_per_plot!$BS$3:$BX$82,4,FALSE)),0,IF(OR(VLOOKUP($A264,Min_pix_val_per_plot!$BS$3:$BX$82,4,FALSE)=0,VLOOKUP($A264,Min_pix_val_per_plot!$BS$3:$BX$82,5,FALSE)=0,VLOOKUP($A264,Min_pix_val_per_plot!$BS$3:$BX$82,6,FALSE)=0),0,IF(VLOOKUP($A264,Min_pix_val_per_plot!$BS$3:$BX$82,2,FALSE)&lt;1200,0,1)))</f>
        <v>0</v>
      </c>
      <c r="BC264" s="43">
        <f>IF(BB264=1,($R264-Image_corners!AE$3)/Image_corners!AE$2,-99)</f>
        <v>-99</v>
      </c>
      <c r="BD264" s="43">
        <f>IF(BB264=1,($S264-Image_corners!AE$4)/Image_corners!AE$2,-99)</f>
        <v>-99</v>
      </c>
      <c r="BE264" s="43">
        <f>IF(ISNA(VLOOKUP($A264,Min_pix_val_per_plot!$BZ$3:$CE$66,4,FALSE)),0,IF(OR(VLOOKUP($A264,Min_pix_val_per_plot!$BZ$3:$CE$66,4,FALSE)=0,VLOOKUP($A264,Min_pix_val_per_plot!$BZ$3:$CE$66,5,FALSE)=0,VLOOKUP($A264,Min_pix_val_per_plot!$BZ$3:$CE$66,6,FALSE)=0),0,IF(VLOOKUP($A264,Min_pix_val_per_plot!$BZ$3:$CE$66,2,FALSE)&lt;1200,0,1)))</f>
        <v>0</v>
      </c>
      <c r="BF264" s="43">
        <f>IF(BE264=1,($R264-Image_corners!AH$3)/Image_corners!AH$2,-99)</f>
        <v>-99</v>
      </c>
      <c r="BG264" s="43">
        <f>IF(BE264=1,($S264-Image_corners!AH$4)/Image_corners!AH$2,-99)</f>
        <v>-99</v>
      </c>
    </row>
    <row r="265" spans="1:59">
      <c r="A265" s="36">
        <v>261</v>
      </c>
      <c r="B265" s="36">
        <v>2515987.6749999998</v>
      </c>
      <c r="C265" s="36">
        <v>6859194.6660000002</v>
      </c>
      <c r="D265" s="36">
        <v>154.1108922</v>
      </c>
      <c r="E265" s="36">
        <v>2</v>
      </c>
      <c r="F265" s="36">
        <v>0</v>
      </c>
      <c r="G265" s="36">
        <v>2</v>
      </c>
      <c r="H265" s="39">
        <v>1797</v>
      </c>
      <c r="I265" s="39">
        <v>0.18976071229827501</v>
      </c>
      <c r="J265" s="39">
        <v>28.873002929687502</v>
      </c>
      <c r="K265" s="39">
        <v>16.164425595461701</v>
      </c>
      <c r="L265" s="39">
        <v>25.406255645752001</v>
      </c>
      <c r="M265" s="39">
        <v>1075</v>
      </c>
      <c r="N265" s="39">
        <v>0.30511627906976702</v>
      </c>
      <c r="O265" s="39">
        <v>28.358995361328098</v>
      </c>
      <c r="P265" s="39">
        <v>15.342040824430599</v>
      </c>
      <c r="Q265" s="39">
        <v>24.480208129882801</v>
      </c>
      <c r="R265" s="41">
        <f t="shared" ref="R265:R309" si="30">-2471441.562 + 0.9987798071 *B265+ 0.04612734592 *C265</f>
        <v>357872.56779367838</v>
      </c>
      <c r="S265" s="41">
        <f t="shared" ref="S265:S309" si="31" xml:space="preserve"> 124518.3273 - 0.04613846192 * B265 + 0.9987750048 * C265</f>
        <v>6859226.711224108</v>
      </c>
      <c r="T265" s="41">
        <f t="shared" si="26"/>
        <v>0.92604751586920031</v>
      </c>
      <c r="U265" s="41">
        <f t="shared" si="27"/>
        <v>-0.115355566771492</v>
      </c>
      <c r="V265" s="41">
        <f t="shared" si="28"/>
        <v>1</v>
      </c>
      <c r="W265" s="41">
        <f t="shared" si="29"/>
        <v>1</v>
      </c>
      <c r="X265" s="43">
        <f>IF(ISNA(VLOOKUP($A265,Min_pix_val_per_plot!$A$3:$F$241,4,FALSE)),0,IF(OR(VLOOKUP($A265,Min_pix_val_per_plot!$A$3:$F$241,4,FALSE)=0,VLOOKUP($A265,Min_pix_val_per_plot!$A$3:$F$241,5,FALSE)=0,VLOOKUP($A265,Min_pix_val_per_plot!$A$3:$F$241,6,FALSE)=0),0,IF(VLOOKUP($A265,Min_pix_val_per_plot!$A$3:$F$241,2,FALSE)&lt;1200,0,1)))</f>
        <v>0</v>
      </c>
      <c r="Y265" s="43">
        <f>IF(X265=1,($R265-Image_corners!A$3)/Image_corners!A$2,-99)</f>
        <v>-99</v>
      </c>
      <c r="Z265" s="43">
        <f>IF(X265=1,($S265-Image_corners!A$4)/Image_corners!A$2,-99)</f>
        <v>-99</v>
      </c>
      <c r="AA265" s="43">
        <f>IF(ISNA(VLOOKUP($A265,Min_pix_val_per_plot!$H$3:$M$299,4,FALSE)),0,IF(OR(VLOOKUP($A265,Min_pix_val_per_plot!$H$3:$M$299,4,FALSE)=0,VLOOKUP($A265,Min_pix_val_per_plot!$H$3:$M$299,5,FALSE)=0,VLOOKUP($A265,Min_pix_val_per_plot!$H$3:$M$299,6,FALSE)=0),0,IF(VLOOKUP($A265,Min_pix_val_per_plot!$H$3:$M$299,2,FALSE)&lt;1200,0,1)))</f>
        <v>0</v>
      </c>
      <c r="AB265" s="43">
        <f>IF(AA265=1,($R265-Image_corners!D$3)/Image_corners!D$2,-99)</f>
        <v>-99</v>
      </c>
      <c r="AC265" s="43">
        <f>IF(AA265=1,($S265-Image_corners!D$4)/Image_corners!D$2,-99)</f>
        <v>-99</v>
      </c>
      <c r="AD265" s="43">
        <f>IF(ISNA(VLOOKUP($A265,Min_pix_val_per_plot!$O$3:$T$327,4,FALSE)),0,IF(OR(VLOOKUP($A265,Min_pix_val_per_plot!$O$3:$T$327,4,FALSE)=0,VLOOKUP($A265,Min_pix_val_per_plot!$O$3:$T$327,5,FALSE)=0,VLOOKUP($A265,Min_pix_val_per_plot!$O$3:$T$327,6,FALSE)=0),0,IF(VLOOKUP($A265,Min_pix_val_per_plot!$O$3:$T$327,2,FALSE)&lt;1200,0,1)))</f>
        <v>1</v>
      </c>
      <c r="AE265" s="43">
        <f>IF(AD265=1,($R265-Image_corners!G$3)/Image_corners!G$2,-99)</f>
        <v>3735.6355873567518</v>
      </c>
      <c r="AF265" s="43">
        <f>IF(AD265=1,($S265-Image_corners!G$4)/Image_corners!G$2,-99)</f>
        <v>-3053.0775517839938</v>
      </c>
      <c r="AG265" s="43">
        <f>IF(ISNA(VLOOKUP($A265,Min_pix_val_per_plot!$V$3:$AA$335,4,FALSE)),0,IF(OR(VLOOKUP($A265,Min_pix_val_per_plot!$V$3:$AA$335,4,FALSE)=0,VLOOKUP($A265,Min_pix_val_per_plot!$V$3:$AA$335,5,FALSE)=0,VLOOKUP($A265,Min_pix_val_per_plot!$V$3:$AA$335,6,FALSE)=0),0,IF(VLOOKUP($A265,Min_pix_val_per_plot!$V$3:$AA$335,2,FALSE)&lt;1200,0,1)))</f>
        <v>0</v>
      </c>
      <c r="AH265" s="43">
        <f>IF(AG265=1,($R265-Image_corners!J$3)/Image_corners!J$2,-99)</f>
        <v>-99</v>
      </c>
      <c r="AI265" s="43">
        <f>IF(AG265=1,($S265-Image_corners!J$4)/Image_corners!J$2,-99)</f>
        <v>-99</v>
      </c>
      <c r="AJ265" s="43">
        <f>IF(ISNA(VLOOKUP($A265,Min_pix_val_per_plot!$AC$3:$AH$345,4,FALSE)),0,IF(OR(VLOOKUP($A265,Min_pix_val_per_plot!$AC$3:$AH$345,4,FALSE)=0,VLOOKUP($A265,Min_pix_val_per_plot!$AC$3:$AH$345,5,FALSE)=0,VLOOKUP($A265,Min_pix_val_per_plot!$AC$3:$AH$345,6,FALSE)=0),0,IF(VLOOKUP($A265,Min_pix_val_per_plot!$AC$3:$AH$345,2,FALSE)&lt;1200,0,1)))</f>
        <v>0</v>
      </c>
      <c r="AK265" s="43">
        <f>IF(AJ265=1,($R265-Image_corners!M$3)/Image_corners!M$2,-99)</f>
        <v>-99</v>
      </c>
      <c r="AL265" s="43">
        <f>IF(AJ265=1,($S265-Image_corners!M$4)/Image_corners!M$2,-99)</f>
        <v>-99</v>
      </c>
      <c r="AM265" s="43">
        <f>IF(ISNA(VLOOKUP($A265,Min_pix_val_per_plot!$AJ$3:$AO$325,4,FALSE)),0,IF(OR(VLOOKUP($A265,Min_pix_val_per_plot!$AJ$3:$AO$325,4,FALSE)=0,VLOOKUP($A265,Min_pix_val_per_plot!$AJ$3:$AO$325,5,FALSE)=0,VLOOKUP($A265,Min_pix_val_per_plot!$AJ$3:$AO$325,6,FALSE)=0),0,IF(VLOOKUP($A265,Min_pix_val_per_plot!$AJ$3:$AO$325,2,FALSE)&lt;1200,0,1)))</f>
        <v>0</v>
      </c>
      <c r="AN265" s="43">
        <f>IF(AM265=1,($R265-Image_corners!P$3)/Image_corners!P$2,-99)</f>
        <v>-99</v>
      </c>
      <c r="AO265" s="43">
        <f>IF(AM265=1,($S265-Image_corners!P$4)/Image_corners!P$2,-99)</f>
        <v>-99</v>
      </c>
      <c r="AP265" s="43">
        <f>IF(ISNA(VLOOKUP($A265,Min_pix_val_per_plot!$AQ$3:$AV$386,4,FALSE)),0,IF(OR(VLOOKUP($A265,Min_pix_val_per_plot!$AQ$3:$AV$386,4,FALSE)=0,VLOOKUP($A265,Min_pix_val_per_plot!$AQ$3:$AV$386,5,FALSE)=0,VLOOKUP($A265,Min_pix_val_per_plot!$AQ$3:$AV$386,6,FALSE)=0),0,IF(VLOOKUP($A265,Min_pix_val_per_plot!$AQ$3:$AV$386,2,FALSE)&lt;1200,0,1)))</f>
        <v>0</v>
      </c>
      <c r="AQ265" s="43">
        <f>IF(AP265=1,($R265-Image_corners!S$3)/Image_corners!S$2,-99)</f>
        <v>-99</v>
      </c>
      <c r="AR265" s="43">
        <f>IF(AP265=1,($S265-Image_corners!S$4)/Image_corners!S$2,-99)</f>
        <v>-99</v>
      </c>
      <c r="AS265" s="43">
        <f>IF(ISNA(VLOOKUP($A265,Min_pix_val_per_plot!$AX$3:$BC$331,4,FALSE)),0,IF(OR(VLOOKUP($A265,Min_pix_val_per_plot!$AX$3:$BC$331,4,FALSE)=0,VLOOKUP($A265,Min_pix_val_per_plot!$AX$3:$BC$331,5,FALSE)=0,VLOOKUP($A265,Min_pix_val_per_plot!$AX$3:$BC$331,6,FALSE)=0),0,IF(VLOOKUP($A265,Min_pix_val_per_plot!$AX$3:$BC$331,2,FALSE)&lt;1200,0,1)))</f>
        <v>0</v>
      </c>
      <c r="AT265" s="43">
        <f>IF(AS265=1,($R265-Image_corners!V$3)/Image_corners!V$2,-99)</f>
        <v>-99</v>
      </c>
      <c r="AU265" s="43">
        <f>IF(AS265=1,($S265-Image_corners!V$4)/Image_corners!V$2,-99)</f>
        <v>-99</v>
      </c>
      <c r="AV265" s="43">
        <f>IF(ISNA(VLOOKUP($A265,Min_pix_val_per_plot!$BE$3:$BJ$296,4,FALSE)),0,IF(OR(VLOOKUP($A265,Min_pix_val_per_plot!$BE$3:$BJ$296,4,FALSE)=0,VLOOKUP($A265,Min_pix_val_per_plot!$BE$3:$BJ$296,5,FALSE)=0,VLOOKUP($A265,Min_pix_val_per_plot!$BE$3:$BJ$296,6,FALSE)=0),0,IF(VLOOKUP($A265,Min_pix_val_per_plot!$BE$3:$BJ$296,2,FALSE)&lt;1200,0,1)))</f>
        <v>0</v>
      </c>
      <c r="AW265" s="43">
        <f>IF(AV265=1,($R265-Image_corners!Y$3)/Image_corners!Y$2,-99)</f>
        <v>-99</v>
      </c>
      <c r="AX265" s="43">
        <f>IF(AV265=1,($S265-Image_corners!Y$4)/Image_corners!Y$2,-99)</f>
        <v>-99</v>
      </c>
      <c r="AY265" s="43">
        <f>IF(ISNA(VLOOKUP($A265,Min_pix_val_per_plot!$BL$3:$BQ$59,4,FALSE)),0,IF(OR(VLOOKUP($A265,Min_pix_val_per_plot!$BL$3:$BQ$59,4,FALSE)=0,VLOOKUP($A265,Min_pix_val_per_plot!$BL$3:$BQ$59,5,FALSE)=0,VLOOKUP($A265,Min_pix_val_per_plot!$BL$3:$BQ$59,6,FALSE)=0),0,IF(VLOOKUP($A265,Min_pix_val_per_plot!$BL$3:$BQ$59,2,FALSE)&lt;1200,0,1)))</f>
        <v>0</v>
      </c>
      <c r="AZ265" s="43">
        <f>IF(AY265=1,($R265-Image_corners!AB$3)/Image_corners!AB$2,-99)</f>
        <v>-99</v>
      </c>
      <c r="BA265" s="43">
        <f>IF(AY265=1,($S265-Image_corners!AB$4)/Image_corners!AB$2,-99)</f>
        <v>-99</v>
      </c>
      <c r="BB265" s="43">
        <f>IF(ISNA(VLOOKUP($A265,Min_pix_val_per_plot!$BS$3:$BX$82,4,FALSE)),0,IF(OR(VLOOKUP($A265,Min_pix_val_per_plot!$BS$3:$BX$82,4,FALSE)=0,VLOOKUP($A265,Min_pix_val_per_plot!$BS$3:$BX$82,5,FALSE)=0,VLOOKUP($A265,Min_pix_val_per_plot!$BS$3:$BX$82,6,FALSE)=0),0,IF(VLOOKUP($A265,Min_pix_val_per_plot!$BS$3:$BX$82,2,FALSE)&lt;1200,0,1)))</f>
        <v>1</v>
      </c>
      <c r="BC265" s="43">
        <f>IF(BB265=1,($R265-Image_corners!AE$3)/Image_corners!AE$2,-99)</f>
        <v>6122.3926455946639</v>
      </c>
      <c r="BD265" s="43">
        <f>IF(BB265=1,($S265-Image_corners!AE$4)/Image_corners!AE$2,-99)</f>
        <v>-2984.4625863060355</v>
      </c>
      <c r="BE265" s="43">
        <f>IF(ISNA(VLOOKUP($A265,Min_pix_val_per_plot!$BZ$3:$CE$66,4,FALSE)),0,IF(OR(VLOOKUP($A265,Min_pix_val_per_plot!$BZ$3:$CE$66,4,FALSE)=0,VLOOKUP($A265,Min_pix_val_per_plot!$BZ$3:$CE$66,5,FALSE)=0,VLOOKUP($A265,Min_pix_val_per_plot!$BZ$3:$CE$66,6,FALSE)=0),0,IF(VLOOKUP($A265,Min_pix_val_per_plot!$BZ$3:$CE$66,2,FALSE)&lt;1200,0,1)))</f>
        <v>0</v>
      </c>
      <c r="BF265" s="43">
        <f>IF(BE265=1,($R265-Image_corners!AH$3)/Image_corners!AH$2,-99)</f>
        <v>-99</v>
      </c>
      <c r="BG265" s="43">
        <f>IF(BE265=1,($S265-Image_corners!AH$4)/Image_corners!AH$2,-99)</f>
        <v>-99</v>
      </c>
    </row>
    <row r="266" spans="1:59">
      <c r="A266" s="36">
        <v>262</v>
      </c>
      <c r="B266" s="36">
        <v>2515902.9309999999</v>
      </c>
      <c r="C266" s="36">
        <v>6859555.3880000003</v>
      </c>
      <c r="D266" s="36">
        <v>185.49686130000001</v>
      </c>
      <c r="E266" s="36">
        <v>2</v>
      </c>
      <c r="F266" s="36">
        <v>0</v>
      </c>
      <c r="G266" s="36">
        <v>2</v>
      </c>
      <c r="H266" s="39">
        <v>429</v>
      </c>
      <c r="I266" s="39">
        <v>0.20979020979021001</v>
      </c>
      <c r="J266" s="39">
        <v>26.890001220703098</v>
      </c>
      <c r="K266" s="39">
        <v>13.750390862659</v>
      </c>
      <c r="L266" s="39">
        <v>21.3494097900391</v>
      </c>
      <c r="M266" s="39">
        <v>949</v>
      </c>
      <c r="N266" s="39">
        <v>0.301369863013699</v>
      </c>
      <c r="O266" s="39">
        <v>25.934007568359402</v>
      </c>
      <c r="P266" s="39">
        <v>13.3170422068692</v>
      </c>
      <c r="Q266" s="39">
        <v>20.591502685546899</v>
      </c>
      <c r="R266" s="41">
        <f t="shared" si="30"/>
        <v>357804.56634618033</v>
      </c>
      <c r="S266" s="41">
        <f t="shared" si="31"/>
        <v>6859590.9012992065</v>
      </c>
      <c r="T266" s="41">
        <f t="shared" si="26"/>
        <v>0.757907104492201</v>
      </c>
      <c r="U266" s="41">
        <f t="shared" si="27"/>
        <v>-9.1579653223488988E-2</v>
      </c>
      <c r="V266" s="41">
        <f t="shared" si="28"/>
        <v>1</v>
      </c>
      <c r="W266" s="41">
        <f t="shared" si="29"/>
        <v>0</v>
      </c>
      <c r="X266" s="43">
        <f>IF(ISNA(VLOOKUP($A266,Min_pix_val_per_plot!$A$3:$F$241,4,FALSE)),0,IF(OR(VLOOKUP($A266,Min_pix_val_per_plot!$A$3:$F$241,4,FALSE)=0,VLOOKUP($A266,Min_pix_val_per_plot!$A$3:$F$241,5,FALSE)=0,VLOOKUP($A266,Min_pix_val_per_plot!$A$3:$F$241,6,FALSE)=0),0,IF(VLOOKUP($A266,Min_pix_val_per_plot!$A$3:$F$241,2,FALSE)&lt;1200,0,1)))</f>
        <v>0</v>
      </c>
      <c r="Y266" s="43">
        <f>IF(X266=1,($R266-Image_corners!A$3)/Image_corners!A$2,-99)</f>
        <v>-99</v>
      </c>
      <c r="Z266" s="43">
        <f>IF(X266=1,($S266-Image_corners!A$4)/Image_corners!A$2,-99)</f>
        <v>-99</v>
      </c>
      <c r="AA266" s="43">
        <f>IF(ISNA(VLOOKUP($A266,Min_pix_val_per_plot!$H$3:$M$299,4,FALSE)),0,IF(OR(VLOOKUP($A266,Min_pix_val_per_plot!$H$3:$M$299,4,FALSE)=0,VLOOKUP($A266,Min_pix_val_per_plot!$H$3:$M$299,5,FALSE)=0,VLOOKUP($A266,Min_pix_val_per_plot!$H$3:$M$299,6,FALSE)=0),0,IF(VLOOKUP($A266,Min_pix_val_per_plot!$H$3:$M$299,2,FALSE)&lt;1200,0,1)))</f>
        <v>0</v>
      </c>
      <c r="AB266" s="43">
        <f>IF(AA266=1,($R266-Image_corners!D$3)/Image_corners!D$2,-99)</f>
        <v>-99</v>
      </c>
      <c r="AC266" s="43">
        <f>IF(AA266=1,($S266-Image_corners!D$4)/Image_corners!D$2,-99)</f>
        <v>-99</v>
      </c>
      <c r="AD266" s="43">
        <f>IF(ISNA(VLOOKUP($A266,Min_pix_val_per_plot!$O$3:$T$327,4,FALSE)),0,IF(OR(VLOOKUP($A266,Min_pix_val_per_plot!$O$3:$T$327,4,FALSE)=0,VLOOKUP($A266,Min_pix_val_per_plot!$O$3:$T$327,5,FALSE)=0,VLOOKUP($A266,Min_pix_val_per_plot!$O$3:$T$327,6,FALSE)=0),0,IF(VLOOKUP($A266,Min_pix_val_per_plot!$O$3:$T$327,2,FALSE)&lt;1200,0,1)))</f>
        <v>0</v>
      </c>
      <c r="AE266" s="43">
        <f>IF(AD266=1,($R266-Image_corners!G$3)/Image_corners!G$2,-99)</f>
        <v>-99</v>
      </c>
      <c r="AF266" s="43">
        <f>IF(AD266=1,($S266-Image_corners!G$4)/Image_corners!G$2,-99)</f>
        <v>-99</v>
      </c>
      <c r="AG266" s="43">
        <f>IF(ISNA(VLOOKUP($A266,Min_pix_val_per_plot!$V$3:$AA$335,4,FALSE)),0,IF(OR(VLOOKUP($A266,Min_pix_val_per_plot!$V$3:$AA$335,4,FALSE)=0,VLOOKUP($A266,Min_pix_val_per_plot!$V$3:$AA$335,5,FALSE)=0,VLOOKUP($A266,Min_pix_val_per_plot!$V$3:$AA$335,6,FALSE)=0),0,IF(VLOOKUP($A266,Min_pix_val_per_plot!$V$3:$AA$335,2,FALSE)&lt;1200,0,1)))</f>
        <v>0</v>
      </c>
      <c r="AH266" s="43">
        <f>IF(AG266=1,($R266-Image_corners!J$3)/Image_corners!J$2,-99)</f>
        <v>-99</v>
      </c>
      <c r="AI266" s="43">
        <f>IF(AG266=1,($S266-Image_corners!J$4)/Image_corners!J$2,-99)</f>
        <v>-99</v>
      </c>
      <c r="AJ266" s="43">
        <f>IF(ISNA(VLOOKUP($A266,Min_pix_val_per_plot!$AC$3:$AH$345,4,FALSE)),0,IF(OR(VLOOKUP($A266,Min_pix_val_per_plot!$AC$3:$AH$345,4,FALSE)=0,VLOOKUP($A266,Min_pix_val_per_plot!$AC$3:$AH$345,5,FALSE)=0,VLOOKUP($A266,Min_pix_val_per_plot!$AC$3:$AH$345,6,FALSE)=0),0,IF(VLOOKUP($A266,Min_pix_val_per_plot!$AC$3:$AH$345,2,FALSE)&lt;1200,0,1)))</f>
        <v>0</v>
      </c>
      <c r="AK266" s="43">
        <f>IF(AJ266=1,($R266-Image_corners!M$3)/Image_corners!M$2,-99)</f>
        <v>-99</v>
      </c>
      <c r="AL266" s="43">
        <f>IF(AJ266=1,($S266-Image_corners!M$4)/Image_corners!M$2,-99)</f>
        <v>-99</v>
      </c>
      <c r="AM266" s="43">
        <f>IF(ISNA(VLOOKUP($A266,Min_pix_val_per_plot!$AJ$3:$AO$325,4,FALSE)),0,IF(OR(VLOOKUP($A266,Min_pix_val_per_plot!$AJ$3:$AO$325,4,FALSE)=0,VLOOKUP($A266,Min_pix_val_per_plot!$AJ$3:$AO$325,5,FALSE)=0,VLOOKUP($A266,Min_pix_val_per_plot!$AJ$3:$AO$325,6,FALSE)=0),0,IF(VLOOKUP($A266,Min_pix_val_per_plot!$AJ$3:$AO$325,2,FALSE)&lt;1200,0,1)))</f>
        <v>0</v>
      </c>
      <c r="AN266" s="43">
        <f>IF(AM266=1,($R266-Image_corners!P$3)/Image_corners!P$2,-99)</f>
        <v>-99</v>
      </c>
      <c r="AO266" s="43">
        <f>IF(AM266=1,($S266-Image_corners!P$4)/Image_corners!P$2,-99)</f>
        <v>-99</v>
      </c>
      <c r="AP266" s="43">
        <f>IF(ISNA(VLOOKUP($A266,Min_pix_val_per_plot!$AQ$3:$AV$386,4,FALSE)),0,IF(OR(VLOOKUP($A266,Min_pix_val_per_plot!$AQ$3:$AV$386,4,FALSE)=0,VLOOKUP($A266,Min_pix_val_per_plot!$AQ$3:$AV$386,5,FALSE)=0,VLOOKUP($A266,Min_pix_val_per_plot!$AQ$3:$AV$386,6,FALSE)=0),0,IF(VLOOKUP($A266,Min_pix_val_per_plot!$AQ$3:$AV$386,2,FALSE)&lt;1200,0,1)))</f>
        <v>0</v>
      </c>
      <c r="AQ266" s="43">
        <f>IF(AP266=1,($R266-Image_corners!S$3)/Image_corners!S$2,-99)</f>
        <v>-99</v>
      </c>
      <c r="AR266" s="43">
        <f>IF(AP266=1,($S266-Image_corners!S$4)/Image_corners!S$2,-99)</f>
        <v>-99</v>
      </c>
      <c r="AS266" s="43">
        <f>IF(ISNA(VLOOKUP($A266,Min_pix_val_per_plot!$AX$3:$BC$331,4,FALSE)),0,IF(OR(VLOOKUP($A266,Min_pix_val_per_plot!$AX$3:$BC$331,4,FALSE)=0,VLOOKUP($A266,Min_pix_val_per_plot!$AX$3:$BC$331,5,FALSE)=0,VLOOKUP($A266,Min_pix_val_per_plot!$AX$3:$BC$331,6,FALSE)=0),0,IF(VLOOKUP($A266,Min_pix_val_per_plot!$AX$3:$BC$331,2,FALSE)&lt;1200,0,1)))</f>
        <v>0</v>
      </c>
      <c r="AT266" s="43">
        <f>IF(AS266=1,($R266-Image_corners!V$3)/Image_corners!V$2,-99)</f>
        <v>-99</v>
      </c>
      <c r="AU266" s="43">
        <f>IF(AS266=1,($S266-Image_corners!V$4)/Image_corners!V$2,-99)</f>
        <v>-99</v>
      </c>
      <c r="AV266" s="43">
        <f>IF(ISNA(VLOOKUP($A266,Min_pix_val_per_plot!$BE$3:$BJ$296,4,FALSE)),0,IF(OR(VLOOKUP($A266,Min_pix_val_per_plot!$BE$3:$BJ$296,4,FALSE)=0,VLOOKUP($A266,Min_pix_val_per_plot!$BE$3:$BJ$296,5,FALSE)=0,VLOOKUP($A266,Min_pix_val_per_plot!$BE$3:$BJ$296,6,FALSE)=0),0,IF(VLOOKUP($A266,Min_pix_val_per_plot!$BE$3:$BJ$296,2,FALSE)&lt;1200,0,1)))</f>
        <v>0</v>
      </c>
      <c r="AW266" s="43">
        <f>IF(AV266=1,($R266-Image_corners!Y$3)/Image_corners!Y$2,-99)</f>
        <v>-99</v>
      </c>
      <c r="AX266" s="43">
        <f>IF(AV266=1,($S266-Image_corners!Y$4)/Image_corners!Y$2,-99)</f>
        <v>-99</v>
      </c>
      <c r="AY266" s="43">
        <f>IF(ISNA(VLOOKUP($A266,Min_pix_val_per_plot!$BL$3:$BQ$59,4,FALSE)),0,IF(OR(VLOOKUP($A266,Min_pix_val_per_plot!$BL$3:$BQ$59,4,FALSE)=0,VLOOKUP($A266,Min_pix_val_per_plot!$BL$3:$BQ$59,5,FALSE)=0,VLOOKUP($A266,Min_pix_val_per_plot!$BL$3:$BQ$59,6,FALSE)=0),0,IF(VLOOKUP($A266,Min_pix_val_per_plot!$BL$3:$BQ$59,2,FALSE)&lt;1200,0,1)))</f>
        <v>0</v>
      </c>
      <c r="AZ266" s="43">
        <f>IF(AY266=1,($R266-Image_corners!AB$3)/Image_corners!AB$2,-99)</f>
        <v>-99</v>
      </c>
      <c r="BA266" s="43">
        <f>IF(AY266=1,($S266-Image_corners!AB$4)/Image_corners!AB$2,-99)</f>
        <v>-99</v>
      </c>
      <c r="BB266" s="43">
        <f>IF(ISNA(VLOOKUP($A266,Min_pix_val_per_plot!$BS$3:$BX$82,4,FALSE)),0,IF(OR(VLOOKUP($A266,Min_pix_val_per_plot!$BS$3:$BX$82,4,FALSE)=0,VLOOKUP($A266,Min_pix_val_per_plot!$BS$3:$BX$82,5,FALSE)=0,VLOOKUP($A266,Min_pix_val_per_plot!$BS$3:$BX$82,6,FALSE)=0),0,IF(VLOOKUP($A266,Min_pix_val_per_plot!$BS$3:$BX$82,2,FALSE)&lt;1200,0,1)))</f>
        <v>0</v>
      </c>
      <c r="BC266" s="43">
        <f>IF(BB266=1,($R266-Image_corners!AE$3)/Image_corners!AE$2,-99)</f>
        <v>-99</v>
      </c>
      <c r="BD266" s="43">
        <f>IF(BB266=1,($S266-Image_corners!AE$4)/Image_corners!AE$2,-99)</f>
        <v>-99</v>
      </c>
      <c r="BE266" s="43">
        <f>IF(ISNA(VLOOKUP($A266,Min_pix_val_per_plot!$BZ$3:$CE$66,4,FALSE)),0,IF(OR(VLOOKUP($A266,Min_pix_val_per_plot!$BZ$3:$CE$66,4,FALSE)=0,VLOOKUP($A266,Min_pix_val_per_plot!$BZ$3:$CE$66,5,FALSE)=0,VLOOKUP($A266,Min_pix_val_per_plot!$BZ$3:$CE$66,6,FALSE)=0),0,IF(VLOOKUP($A266,Min_pix_val_per_plot!$BZ$3:$CE$66,2,FALSE)&lt;1200,0,1)))</f>
        <v>0</v>
      </c>
      <c r="BF266" s="43">
        <f>IF(BE266=1,($R266-Image_corners!AH$3)/Image_corners!AH$2,-99)</f>
        <v>-99</v>
      </c>
      <c r="BG266" s="43">
        <f>IF(BE266=1,($S266-Image_corners!AH$4)/Image_corners!AH$2,-99)</f>
        <v>-99</v>
      </c>
    </row>
    <row r="267" spans="1:59">
      <c r="A267" s="36">
        <v>263</v>
      </c>
      <c r="B267" s="36">
        <v>2515925.5970000001</v>
      </c>
      <c r="C267" s="36">
        <v>6859621.0389999999</v>
      </c>
      <c r="D267" s="36">
        <v>184.59301360000001</v>
      </c>
      <c r="E267" s="36">
        <v>2</v>
      </c>
      <c r="F267" s="36">
        <v>0</v>
      </c>
      <c r="G267" s="36">
        <v>2</v>
      </c>
      <c r="H267" s="39">
        <v>437</v>
      </c>
      <c r="I267" s="39">
        <v>0.32723112128146498</v>
      </c>
      <c r="J267" s="39">
        <v>30.110002441406301</v>
      </c>
      <c r="K267" s="39">
        <v>17.9416223788099</v>
      </c>
      <c r="L267" s="39">
        <v>26.911312408447301</v>
      </c>
      <c r="M267" s="39">
        <v>938</v>
      </c>
      <c r="N267" s="39">
        <v>0.38166311300639699</v>
      </c>
      <c r="O267" s="39">
        <v>29.2770098876953</v>
      </c>
      <c r="P267" s="39">
        <v>17.252426058012901</v>
      </c>
      <c r="Q267" s="39">
        <v>25.579851074218801</v>
      </c>
      <c r="R267" s="41">
        <f t="shared" si="30"/>
        <v>357830.23299567518</v>
      </c>
      <c r="S267" s="41">
        <f t="shared" si="31"/>
        <v>6859655.426102668</v>
      </c>
      <c r="T267" s="41">
        <f t="shared" si="26"/>
        <v>1.3314613342285</v>
      </c>
      <c r="U267" s="41">
        <f t="shared" si="27"/>
        <v>-5.4431991724932016E-2</v>
      </c>
      <c r="V267" s="41">
        <f t="shared" si="28"/>
        <v>1</v>
      </c>
      <c r="W267" s="41">
        <f t="shared" si="29"/>
        <v>1</v>
      </c>
      <c r="X267" s="43">
        <f>IF(ISNA(VLOOKUP($A267,Min_pix_val_per_plot!$A$3:$F$241,4,FALSE)),0,IF(OR(VLOOKUP($A267,Min_pix_val_per_plot!$A$3:$F$241,4,FALSE)=0,VLOOKUP($A267,Min_pix_val_per_plot!$A$3:$F$241,5,FALSE)=0,VLOOKUP($A267,Min_pix_val_per_plot!$A$3:$F$241,6,FALSE)=0),0,IF(VLOOKUP($A267,Min_pix_val_per_plot!$A$3:$F$241,2,FALSE)&lt;1200,0,1)))</f>
        <v>0</v>
      </c>
      <c r="Y267" s="43">
        <f>IF(X267=1,($R267-Image_corners!A$3)/Image_corners!A$2,-99)</f>
        <v>-99</v>
      </c>
      <c r="Z267" s="43">
        <f>IF(X267=1,($S267-Image_corners!A$4)/Image_corners!A$2,-99)</f>
        <v>-99</v>
      </c>
      <c r="AA267" s="43">
        <f>IF(ISNA(VLOOKUP($A267,Min_pix_val_per_plot!$H$3:$M$299,4,FALSE)),0,IF(OR(VLOOKUP($A267,Min_pix_val_per_plot!$H$3:$M$299,4,FALSE)=0,VLOOKUP($A267,Min_pix_val_per_plot!$H$3:$M$299,5,FALSE)=0,VLOOKUP($A267,Min_pix_val_per_plot!$H$3:$M$299,6,FALSE)=0),0,IF(VLOOKUP($A267,Min_pix_val_per_plot!$H$3:$M$299,2,FALSE)&lt;1200,0,1)))</f>
        <v>0</v>
      </c>
      <c r="AB267" s="43">
        <f>IF(AA267=1,($R267-Image_corners!D$3)/Image_corners!D$2,-99)</f>
        <v>-99</v>
      </c>
      <c r="AC267" s="43">
        <f>IF(AA267=1,($S267-Image_corners!D$4)/Image_corners!D$2,-99)</f>
        <v>-99</v>
      </c>
      <c r="AD267" s="43">
        <f>IF(ISNA(VLOOKUP($A267,Min_pix_val_per_plot!$O$3:$T$327,4,FALSE)),0,IF(OR(VLOOKUP($A267,Min_pix_val_per_plot!$O$3:$T$327,4,FALSE)=0,VLOOKUP($A267,Min_pix_val_per_plot!$O$3:$T$327,5,FALSE)=0,VLOOKUP($A267,Min_pix_val_per_plot!$O$3:$T$327,6,FALSE)=0),0,IF(VLOOKUP($A267,Min_pix_val_per_plot!$O$3:$T$327,2,FALSE)&lt;1200,0,1)))</f>
        <v>0</v>
      </c>
      <c r="AE267" s="43">
        <f>IF(AD267=1,($R267-Image_corners!G$3)/Image_corners!G$2,-99)</f>
        <v>-99</v>
      </c>
      <c r="AF267" s="43">
        <f>IF(AD267=1,($S267-Image_corners!G$4)/Image_corners!G$2,-99)</f>
        <v>-99</v>
      </c>
      <c r="AG267" s="43">
        <f>IF(ISNA(VLOOKUP($A267,Min_pix_val_per_plot!$V$3:$AA$335,4,FALSE)),0,IF(OR(VLOOKUP($A267,Min_pix_val_per_plot!$V$3:$AA$335,4,FALSE)=0,VLOOKUP($A267,Min_pix_val_per_plot!$V$3:$AA$335,5,FALSE)=0,VLOOKUP($A267,Min_pix_val_per_plot!$V$3:$AA$335,6,FALSE)=0),0,IF(VLOOKUP($A267,Min_pix_val_per_plot!$V$3:$AA$335,2,FALSE)&lt;1200,0,1)))</f>
        <v>1</v>
      </c>
      <c r="AH267" s="43">
        <f>IF(AG267=1,($R267-Image_corners!J$3)/Image_corners!J$2,-99)</f>
        <v>3650.9659913503565</v>
      </c>
      <c r="AI267" s="43">
        <f>IF(AG267=1,($S267-Image_corners!J$4)/Image_corners!J$2,-99)</f>
        <v>-2663.6477946639061</v>
      </c>
      <c r="AJ267" s="43">
        <f>IF(ISNA(VLOOKUP($A267,Min_pix_val_per_plot!$AC$3:$AH$345,4,FALSE)),0,IF(OR(VLOOKUP($A267,Min_pix_val_per_plot!$AC$3:$AH$345,4,FALSE)=0,VLOOKUP($A267,Min_pix_val_per_plot!$AC$3:$AH$345,5,FALSE)=0,VLOOKUP($A267,Min_pix_val_per_plot!$AC$3:$AH$345,6,FALSE)=0),0,IF(VLOOKUP($A267,Min_pix_val_per_plot!$AC$3:$AH$345,2,FALSE)&lt;1200,0,1)))</f>
        <v>0</v>
      </c>
      <c r="AK267" s="43">
        <f>IF(AJ267=1,($R267-Image_corners!M$3)/Image_corners!M$2,-99)</f>
        <v>-99</v>
      </c>
      <c r="AL267" s="43">
        <f>IF(AJ267=1,($S267-Image_corners!M$4)/Image_corners!M$2,-99)</f>
        <v>-99</v>
      </c>
      <c r="AM267" s="43">
        <f>IF(ISNA(VLOOKUP($A267,Min_pix_val_per_plot!$AJ$3:$AO$325,4,FALSE)),0,IF(OR(VLOOKUP($A267,Min_pix_val_per_plot!$AJ$3:$AO$325,4,FALSE)=0,VLOOKUP($A267,Min_pix_val_per_plot!$AJ$3:$AO$325,5,FALSE)=0,VLOOKUP($A267,Min_pix_val_per_plot!$AJ$3:$AO$325,6,FALSE)=0),0,IF(VLOOKUP($A267,Min_pix_val_per_plot!$AJ$3:$AO$325,2,FALSE)&lt;1200,0,1)))</f>
        <v>0</v>
      </c>
      <c r="AN267" s="43">
        <f>IF(AM267=1,($R267-Image_corners!P$3)/Image_corners!P$2,-99)</f>
        <v>-99</v>
      </c>
      <c r="AO267" s="43">
        <f>IF(AM267=1,($S267-Image_corners!P$4)/Image_corners!P$2,-99)</f>
        <v>-99</v>
      </c>
      <c r="AP267" s="43">
        <f>IF(ISNA(VLOOKUP($A267,Min_pix_val_per_plot!$AQ$3:$AV$386,4,FALSE)),0,IF(OR(VLOOKUP($A267,Min_pix_val_per_plot!$AQ$3:$AV$386,4,FALSE)=0,VLOOKUP($A267,Min_pix_val_per_plot!$AQ$3:$AV$386,5,FALSE)=0,VLOOKUP($A267,Min_pix_val_per_plot!$AQ$3:$AV$386,6,FALSE)=0),0,IF(VLOOKUP($A267,Min_pix_val_per_plot!$AQ$3:$AV$386,2,FALSE)&lt;1200,0,1)))</f>
        <v>0</v>
      </c>
      <c r="AQ267" s="43">
        <f>IF(AP267=1,($R267-Image_corners!S$3)/Image_corners!S$2,-99)</f>
        <v>-99</v>
      </c>
      <c r="AR267" s="43">
        <f>IF(AP267=1,($S267-Image_corners!S$4)/Image_corners!S$2,-99)</f>
        <v>-99</v>
      </c>
      <c r="AS267" s="43">
        <f>IF(ISNA(VLOOKUP($A267,Min_pix_val_per_plot!$AX$3:$BC$331,4,FALSE)),0,IF(OR(VLOOKUP($A267,Min_pix_val_per_plot!$AX$3:$BC$331,4,FALSE)=0,VLOOKUP($A267,Min_pix_val_per_plot!$AX$3:$BC$331,5,FALSE)=0,VLOOKUP($A267,Min_pix_val_per_plot!$AX$3:$BC$331,6,FALSE)=0),0,IF(VLOOKUP($A267,Min_pix_val_per_plot!$AX$3:$BC$331,2,FALSE)&lt;1200,0,1)))</f>
        <v>0</v>
      </c>
      <c r="AT267" s="43">
        <f>IF(AS267=1,($R267-Image_corners!V$3)/Image_corners!V$2,-99)</f>
        <v>-99</v>
      </c>
      <c r="AU267" s="43">
        <f>IF(AS267=1,($S267-Image_corners!V$4)/Image_corners!V$2,-99)</f>
        <v>-99</v>
      </c>
      <c r="AV267" s="43">
        <f>IF(ISNA(VLOOKUP($A267,Min_pix_val_per_plot!$BE$3:$BJ$296,4,FALSE)),0,IF(OR(VLOOKUP($A267,Min_pix_val_per_plot!$BE$3:$BJ$296,4,FALSE)=0,VLOOKUP($A267,Min_pix_val_per_plot!$BE$3:$BJ$296,5,FALSE)=0,VLOOKUP($A267,Min_pix_val_per_plot!$BE$3:$BJ$296,6,FALSE)=0),0,IF(VLOOKUP($A267,Min_pix_val_per_plot!$BE$3:$BJ$296,2,FALSE)&lt;1200,0,1)))</f>
        <v>0</v>
      </c>
      <c r="AW267" s="43">
        <f>IF(AV267=1,($R267-Image_corners!Y$3)/Image_corners!Y$2,-99)</f>
        <v>-99</v>
      </c>
      <c r="AX267" s="43">
        <f>IF(AV267=1,($S267-Image_corners!Y$4)/Image_corners!Y$2,-99)</f>
        <v>-99</v>
      </c>
      <c r="AY267" s="43">
        <f>IF(ISNA(VLOOKUP($A267,Min_pix_val_per_plot!$BL$3:$BQ$59,4,FALSE)),0,IF(OR(VLOOKUP($A267,Min_pix_val_per_plot!$BL$3:$BQ$59,4,FALSE)=0,VLOOKUP($A267,Min_pix_val_per_plot!$BL$3:$BQ$59,5,FALSE)=0,VLOOKUP($A267,Min_pix_val_per_plot!$BL$3:$BQ$59,6,FALSE)=0),0,IF(VLOOKUP($A267,Min_pix_val_per_plot!$BL$3:$BQ$59,2,FALSE)&lt;1200,0,1)))</f>
        <v>0</v>
      </c>
      <c r="AZ267" s="43">
        <f>IF(AY267=1,($R267-Image_corners!AB$3)/Image_corners!AB$2,-99)</f>
        <v>-99</v>
      </c>
      <c r="BA267" s="43">
        <f>IF(AY267=1,($S267-Image_corners!AB$4)/Image_corners!AB$2,-99)</f>
        <v>-99</v>
      </c>
      <c r="BB267" s="43">
        <f>IF(ISNA(VLOOKUP($A267,Min_pix_val_per_plot!$BS$3:$BX$82,4,FALSE)),0,IF(OR(VLOOKUP($A267,Min_pix_val_per_plot!$BS$3:$BX$82,4,FALSE)=0,VLOOKUP($A267,Min_pix_val_per_plot!$BS$3:$BX$82,5,FALSE)=0,VLOOKUP($A267,Min_pix_val_per_plot!$BS$3:$BX$82,6,FALSE)=0),0,IF(VLOOKUP($A267,Min_pix_val_per_plot!$BS$3:$BX$82,2,FALSE)&lt;1200,0,1)))</f>
        <v>0</v>
      </c>
      <c r="BC267" s="43">
        <f>IF(BB267=1,($R267-Image_corners!AE$3)/Image_corners!AE$2,-99)</f>
        <v>-99</v>
      </c>
      <c r="BD267" s="43">
        <f>IF(BB267=1,($S267-Image_corners!AE$4)/Image_corners!AE$2,-99)</f>
        <v>-99</v>
      </c>
      <c r="BE267" s="43">
        <f>IF(ISNA(VLOOKUP($A267,Min_pix_val_per_plot!$BZ$3:$CE$66,4,FALSE)),0,IF(OR(VLOOKUP($A267,Min_pix_val_per_plot!$BZ$3:$CE$66,4,FALSE)=0,VLOOKUP($A267,Min_pix_val_per_plot!$BZ$3:$CE$66,5,FALSE)=0,VLOOKUP($A267,Min_pix_val_per_plot!$BZ$3:$CE$66,6,FALSE)=0),0,IF(VLOOKUP($A267,Min_pix_val_per_plot!$BZ$3:$CE$66,2,FALSE)&lt;1200,0,1)))</f>
        <v>1</v>
      </c>
      <c r="BF267" s="43">
        <f>IF(BE267=1,($R267-Image_corners!AH$3)/Image_corners!AH$2,-99)</f>
        <v>5044.6099855840057</v>
      </c>
      <c r="BG267" s="43">
        <f>IF(BE267=1,($S267-Image_corners!AH$4)/Image_corners!AH$2,-99)</f>
        <v>-1145.4129911058894</v>
      </c>
    </row>
    <row r="268" spans="1:59">
      <c r="A268" s="36">
        <v>264</v>
      </c>
      <c r="B268" s="36">
        <v>2515999.34</v>
      </c>
      <c r="C268" s="36">
        <v>6859794.3159999996</v>
      </c>
      <c r="D268" s="36">
        <v>183.19592499999999</v>
      </c>
      <c r="E268" s="36">
        <v>2</v>
      </c>
      <c r="F268" s="36">
        <v>0</v>
      </c>
      <c r="G268" s="36">
        <v>3</v>
      </c>
      <c r="H268" s="39">
        <v>429</v>
      </c>
      <c r="I268" s="39">
        <v>0.24009324009324001</v>
      </c>
      <c r="J268" s="39">
        <v>26.520006103515598</v>
      </c>
      <c r="K268" s="39">
        <v>16.314329890151701</v>
      </c>
      <c r="L268" s="39">
        <v>23.486261291503901</v>
      </c>
      <c r="M268" s="39">
        <v>964</v>
      </c>
      <c r="N268" s="39">
        <v>0.29045643153527001</v>
      </c>
      <c r="O268" s="39">
        <v>25.534013671875002</v>
      </c>
      <c r="P268" s="39">
        <v>15.5059490556327</v>
      </c>
      <c r="Q268" s="39">
        <v>22.481807250976601</v>
      </c>
      <c r="R268" s="41">
        <f t="shared" si="30"/>
        <v>357911.87882310926</v>
      </c>
      <c r="S268" s="41">
        <f t="shared" si="31"/>
        <v>6859825.088450578</v>
      </c>
      <c r="T268" s="41">
        <f t="shared" si="26"/>
        <v>1.0044540405272997</v>
      </c>
      <c r="U268" s="41">
        <f t="shared" si="27"/>
        <v>-5.0363191442029998E-2</v>
      </c>
      <c r="V268" s="41">
        <f t="shared" si="28"/>
        <v>1</v>
      </c>
      <c r="W268" s="41">
        <f t="shared" si="29"/>
        <v>1</v>
      </c>
      <c r="X268" s="43">
        <f>IF(ISNA(VLOOKUP($A268,Min_pix_val_per_plot!$A$3:$F$241,4,FALSE)),0,IF(OR(VLOOKUP($A268,Min_pix_val_per_plot!$A$3:$F$241,4,FALSE)=0,VLOOKUP($A268,Min_pix_val_per_plot!$A$3:$F$241,5,FALSE)=0,VLOOKUP($A268,Min_pix_val_per_plot!$A$3:$F$241,6,FALSE)=0),0,IF(VLOOKUP($A268,Min_pix_val_per_plot!$A$3:$F$241,2,FALSE)&lt;1200,0,1)))</f>
        <v>0</v>
      </c>
      <c r="Y268" s="43">
        <f>IF(X268=1,($R268-Image_corners!A$3)/Image_corners!A$2,-99)</f>
        <v>-99</v>
      </c>
      <c r="Z268" s="43">
        <f>IF(X268=1,($S268-Image_corners!A$4)/Image_corners!A$2,-99)</f>
        <v>-99</v>
      </c>
      <c r="AA268" s="43">
        <f>IF(ISNA(VLOOKUP($A268,Min_pix_val_per_plot!$H$3:$M$299,4,FALSE)),0,IF(OR(VLOOKUP($A268,Min_pix_val_per_plot!$H$3:$M$299,4,FALSE)=0,VLOOKUP($A268,Min_pix_val_per_plot!$H$3:$M$299,5,FALSE)=0,VLOOKUP($A268,Min_pix_val_per_plot!$H$3:$M$299,6,FALSE)=0),0,IF(VLOOKUP($A268,Min_pix_val_per_plot!$H$3:$M$299,2,FALSE)&lt;1200,0,1)))</f>
        <v>0</v>
      </c>
      <c r="AB268" s="43">
        <f>IF(AA268=1,($R268-Image_corners!D$3)/Image_corners!D$2,-99)</f>
        <v>-99</v>
      </c>
      <c r="AC268" s="43">
        <f>IF(AA268=1,($S268-Image_corners!D$4)/Image_corners!D$2,-99)</f>
        <v>-99</v>
      </c>
      <c r="AD268" s="43">
        <f>IF(ISNA(VLOOKUP($A268,Min_pix_val_per_plot!$O$3:$T$327,4,FALSE)),0,IF(OR(VLOOKUP($A268,Min_pix_val_per_plot!$O$3:$T$327,4,FALSE)=0,VLOOKUP($A268,Min_pix_val_per_plot!$O$3:$T$327,5,FALSE)=0,VLOOKUP($A268,Min_pix_val_per_plot!$O$3:$T$327,6,FALSE)=0),0,IF(VLOOKUP($A268,Min_pix_val_per_plot!$O$3:$T$327,2,FALSE)&lt;1200,0,1)))</f>
        <v>0</v>
      </c>
      <c r="AE268" s="43">
        <f>IF(AD268=1,($R268-Image_corners!G$3)/Image_corners!G$2,-99)</f>
        <v>-99</v>
      </c>
      <c r="AF268" s="43">
        <f>IF(AD268=1,($S268-Image_corners!G$4)/Image_corners!G$2,-99)</f>
        <v>-99</v>
      </c>
      <c r="AG268" s="43">
        <f>IF(ISNA(VLOOKUP($A268,Min_pix_val_per_plot!$V$3:$AA$335,4,FALSE)),0,IF(OR(VLOOKUP($A268,Min_pix_val_per_plot!$V$3:$AA$335,4,FALSE)=0,VLOOKUP($A268,Min_pix_val_per_plot!$V$3:$AA$335,5,FALSE)=0,VLOOKUP($A268,Min_pix_val_per_plot!$V$3:$AA$335,6,FALSE)=0),0,IF(VLOOKUP($A268,Min_pix_val_per_plot!$V$3:$AA$335,2,FALSE)&lt;1200,0,1)))</f>
        <v>1</v>
      </c>
      <c r="AH268" s="43">
        <f>IF(AG268=1,($R268-Image_corners!J$3)/Image_corners!J$2,-99)</f>
        <v>3814.2576462185243</v>
      </c>
      <c r="AI268" s="43">
        <f>IF(AG268=1,($S268-Image_corners!J$4)/Image_corners!J$2,-99)</f>
        <v>-2324.3230988439173</v>
      </c>
      <c r="AJ268" s="43">
        <f>IF(ISNA(VLOOKUP($A268,Min_pix_val_per_plot!$AC$3:$AH$345,4,FALSE)),0,IF(OR(VLOOKUP($A268,Min_pix_val_per_plot!$AC$3:$AH$345,4,FALSE)=0,VLOOKUP($A268,Min_pix_val_per_plot!$AC$3:$AH$345,5,FALSE)=0,VLOOKUP($A268,Min_pix_val_per_plot!$AC$3:$AH$345,6,FALSE)=0),0,IF(VLOOKUP($A268,Min_pix_val_per_plot!$AC$3:$AH$345,2,FALSE)&lt;1200,0,1)))</f>
        <v>1</v>
      </c>
      <c r="AK268" s="43">
        <f>IF(AJ268=1,($R268-Image_corners!M$3)/Image_corners!M$2,-99)</f>
        <v>3814.2576462185243</v>
      </c>
      <c r="AL268" s="43">
        <f>IF(AJ268=1,($S268-Image_corners!M$4)/Image_corners!M$2,-99)</f>
        <v>-2880.3230988439173</v>
      </c>
      <c r="AM268" s="43">
        <f>IF(ISNA(VLOOKUP($A268,Min_pix_val_per_plot!$AJ$3:$AO$325,4,FALSE)),0,IF(OR(VLOOKUP($A268,Min_pix_val_per_plot!$AJ$3:$AO$325,4,FALSE)=0,VLOOKUP($A268,Min_pix_val_per_plot!$AJ$3:$AO$325,5,FALSE)=0,VLOOKUP($A268,Min_pix_val_per_plot!$AJ$3:$AO$325,6,FALSE)=0),0,IF(VLOOKUP($A268,Min_pix_val_per_plot!$AJ$3:$AO$325,2,FALSE)&lt;1200,0,1)))</f>
        <v>0</v>
      </c>
      <c r="AN268" s="43">
        <f>IF(AM268=1,($R268-Image_corners!P$3)/Image_corners!P$2,-99)</f>
        <v>-99</v>
      </c>
      <c r="AO268" s="43">
        <f>IF(AM268=1,($S268-Image_corners!P$4)/Image_corners!P$2,-99)</f>
        <v>-99</v>
      </c>
      <c r="AP268" s="43">
        <f>IF(ISNA(VLOOKUP($A268,Min_pix_val_per_plot!$AQ$3:$AV$386,4,FALSE)),0,IF(OR(VLOOKUP($A268,Min_pix_val_per_plot!$AQ$3:$AV$386,4,FALSE)=0,VLOOKUP($A268,Min_pix_val_per_plot!$AQ$3:$AV$386,5,FALSE)=0,VLOOKUP($A268,Min_pix_val_per_plot!$AQ$3:$AV$386,6,FALSE)=0),0,IF(VLOOKUP($A268,Min_pix_val_per_plot!$AQ$3:$AV$386,2,FALSE)&lt;1200,0,1)))</f>
        <v>0</v>
      </c>
      <c r="AQ268" s="43">
        <f>IF(AP268=1,($R268-Image_corners!S$3)/Image_corners!S$2,-99)</f>
        <v>-99</v>
      </c>
      <c r="AR268" s="43">
        <f>IF(AP268=1,($S268-Image_corners!S$4)/Image_corners!S$2,-99)</f>
        <v>-99</v>
      </c>
      <c r="AS268" s="43">
        <f>IF(ISNA(VLOOKUP($A268,Min_pix_val_per_plot!$AX$3:$BC$331,4,FALSE)),0,IF(OR(VLOOKUP($A268,Min_pix_val_per_plot!$AX$3:$BC$331,4,FALSE)=0,VLOOKUP($A268,Min_pix_val_per_plot!$AX$3:$BC$331,5,FALSE)=0,VLOOKUP($A268,Min_pix_val_per_plot!$AX$3:$BC$331,6,FALSE)=0),0,IF(VLOOKUP($A268,Min_pix_val_per_plot!$AX$3:$BC$331,2,FALSE)&lt;1200,0,1)))</f>
        <v>0</v>
      </c>
      <c r="AT268" s="43">
        <f>IF(AS268=1,($R268-Image_corners!V$3)/Image_corners!V$2,-99)</f>
        <v>-99</v>
      </c>
      <c r="AU268" s="43">
        <f>IF(AS268=1,($S268-Image_corners!V$4)/Image_corners!V$2,-99)</f>
        <v>-99</v>
      </c>
      <c r="AV268" s="43">
        <f>IF(ISNA(VLOOKUP($A268,Min_pix_val_per_plot!$BE$3:$BJ$296,4,FALSE)),0,IF(OR(VLOOKUP($A268,Min_pix_val_per_plot!$BE$3:$BJ$296,4,FALSE)=0,VLOOKUP($A268,Min_pix_val_per_plot!$BE$3:$BJ$296,5,FALSE)=0,VLOOKUP($A268,Min_pix_val_per_plot!$BE$3:$BJ$296,6,FALSE)=0),0,IF(VLOOKUP($A268,Min_pix_val_per_plot!$BE$3:$BJ$296,2,FALSE)&lt;1200,0,1)))</f>
        <v>0</v>
      </c>
      <c r="AW268" s="43">
        <f>IF(AV268=1,($R268-Image_corners!Y$3)/Image_corners!Y$2,-99)</f>
        <v>-99</v>
      </c>
      <c r="AX268" s="43">
        <f>IF(AV268=1,($S268-Image_corners!Y$4)/Image_corners!Y$2,-99)</f>
        <v>-99</v>
      </c>
      <c r="AY268" s="43">
        <f>IF(ISNA(VLOOKUP($A268,Min_pix_val_per_plot!$BL$3:$BQ$59,4,FALSE)),0,IF(OR(VLOOKUP($A268,Min_pix_val_per_plot!$BL$3:$BQ$59,4,FALSE)=0,VLOOKUP($A268,Min_pix_val_per_plot!$BL$3:$BQ$59,5,FALSE)=0,VLOOKUP($A268,Min_pix_val_per_plot!$BL$3:$BQ$59,6,FALSE)=0),0,IF(VLOOKUP($A268,Min_pix_val_per_plot!$BL$3:$BQ$59,2,FALSE)&lt;1200,0,1)))</f>
        <v>0</v>
      </c>
      <c r="AZ268" s="43">
        <f>IF(AY268=1,($R268-Image_corners!AB$3)/Image_corners!AB$2,-99)</f>
        <v>-99</v>
      </c>
      <c r="BA268" s="43">
        <f>IF(AY268=1,($S268-Image_corners!AB$4)/Image_corners!AB$2,-99)</f>
        <v>-99</v>
      </c>
      <c r="BB268" s="43">
        <f>IF(ISNA(VLOOKUP($A268,Min_pix_val_per_plot!$BS$3:$BX$82,4,FALSE)),0,IF(OR(VLOOKUP($A268,Min_pix_val_per_plot!$BS$3:$BX$82,4,FALSE)=0,VLOOKUP($A268,Min_pix_val_per_plot!$BS$3:$BX$82,5,FALSE)=0,VLOOKUP($A268,Min_pix_val_per_plot!$BS$3:$BX$82,6,FALSE)=0),0,IF(VLOOKUP($A268,Min_pix_val_per_plot!$BS$3:$BX$82,2,FALSE)&lt;1200,0,1)))</f>
        <v>0</v>
      </c>
      <c r="BC268" s="43">
        <f>IF(BB268=1,($R268-Image_corners!AE$3)/Image_corners!AE$2,-99)</f>
        <v>-99</v>
      </c>
      <c r="BD268" s="43">
        <f>IF(BB268=1,($S268-Image_corners!AE$4)/Image_corners!AE$2,-99)</f>
        <v>-99</v>
      </c>
      <c r="BE268" s="43">
        <f>IF(ISNA(VLOOKUP($A268,Min_pix_val_per_plot!$BZ$3:$CE$66,4,FALSE)),0,IF(OR(VLOOKUP($A268,Min_pix_val_per_plot!$BZ$3:$CE$66,4,FALSE)=0,VLOOKUP($A268,Min_pix_val_per_plot!$BZ$3:$CE$66,5,FALSE)=0,VLOOKUP($A268,Min_pix_val_per_plot!$BZ$3:$CE$66,6,FALSE)=0),0,IF(VLOOKUP($A268,Min_pix_val_per_plot!$BZ$3:$CE$66,2,FALSE)&lt;1200,0,1)))</f>
        <v>1</v>
      </c>
      <c r="BF268" s="43">
        <f>IF(BE268=1,($R268-Image_corners!AH$3)/Image_corners!AH$2,-99)</f>
        <v>5316.7627436976181</v>
      </c>
      <c r="BG268" s="43">
        <f>IF(BE268=1,($S268-Image_corners!AH$4)/Image_corners!AH$2,-99)</f>
        <v>-579.87183140590787</v>
      </c>
    </row>
    <row r="269" spans="1:59">
      <c r="A269" s="36">
        <v>265</v>
      </c>
      <c r="B269" s="36">
        <v>2515985.8309999998</v>
      </c>
      <c r="C269" s="36">
        <v>6859816.4069999997</v>
      </c>
      <c r="D269" s="36">
        <v>185.66822020000001</v>
      </c>
      <c r="E269" s="36">
        <v>2</v>
      </c>
      <c r="F269" s="36">
        <v>0</v>
      </c>
      <c r="G269" s="36">
        <v>3</v>
      </c>
      <c r="H269" s="39">
        <v>442</v>
      </c>
      <c r="I269" s="39">
        <v>0.239819004524887</v>
      </c>
      <c r="J269" s="39">
        <v>28.599016113281301</v>
      </c>
      <c r="K269" s="39">
        <v>17.303036931355798</v>
      </c>
      <c r="L269" s="39">
        <v>23.760259552002001</v>
      </c>
      <c r="M269" s="39">
        <v>1031</v>
      </c>
      <c r="N269" s="39">
        <v>0.29582929194956398</v>
      </c>
      <c r="O269" s="39">
        <v>28.0119952392578</v>
      </c>
      <c r="P269" s="39">
        <v>16.526971068159</v>
      </c>
      <c r="Q269" s="39">
        <v>23.0642527770996</v>
      </c>
      <c r="R269" s="41">
        <f t="shared" si="30"/>
        <v>357899.40530589368</v>
      </c>
      <c r="S269" s="41">
        <f t="shared" si="31"/>
        <v>6859847.7756736903</v>
      </c>
      <c r="T269" s="41">
        <f t="shared" si="26"/>
        <v>0.69600677490240059</v>
      </c>
      <c r="U269" s="41">
        <f t="shared" si="27"/>
        <v>-5.601028742467698E-2</v>
      </c>
      <c r="V269" s="41">
        <f t="shared" si="28"/>
        <v>1</v>
      </c>
      <c r="W269" s="41">
        <f t="shared" si="29"/>
        <v>1</v>
      </c>
      <c r="X269" s="43">
        <f>IF(ISNA(VLOOKUP($A269,Min_pix_val_per_plot!$A$3:$F$241,4,FALSE)),0,IF(OR(VLOOKUP($A269,Min_pix_val_per_plot!$A$3:$F$241,4,FALSE)=0,VLOOKUP($A269,Min_pix_val_per_plot!$A$3:$F$241,5,FALSE)=0,VLOOKUP($A269,Min_pix_val_per_plot!$A$3:$F$241,6,FALSE)=0),0,IF(VLOOKUP($A269,Min_pix_val_per_plot!$A$3:$F$241,2,FALSE)&lt;1200,0,1)))</f>
        <v>0</v>
      </c>
      <c r="Y269" s="43">
        <f>IF(X269=1,($R269-Image_corners!A$3)/Image_corners!A$2,-99)</f>
        <v>-99</v>
      </c>
      <c r="Z269" s="43">
        <f>IF(X269=1,($S269-Image_corners!A$4)/Image_corners!A$2,-99)</f>
        <v>-99</v>
      </c>
      <c r="AA269" s="43">
        <f>IF(ISNA(VLOOKUP($A269,Min_pix_val_per_plot!$H$3:$M$299,4,FALSE)),0,IF(OR(VLOOKUP($A269,Min_pix_val_per_plot!$H$3:$M$299,4,FALSE)=0,VLOOKUP($A269,Min_pix_val_per_plot!$H$3:$M$299,5,FALSE)=0,VLOOKUP($A269,Min_pix_val_per_plot!$H$3:$M$299,6,FALSE)=0),0,IF(VLOOKUP($A269,Min_pix_val_per_plot!$H$3:$M$299,2,FALSE)&lt;1200,0,1)))</f>
        <v>0</v>
      </c>
      <c r="AB269" s="43">
        <f>IF(AA269=1,($R269-Image_corners!D$3)/Image_corners!D$2,-99)</f>
        <v>-99</v>
      </c>
      <c r="AC269" s="43">
        <f>IF(AA269=1,($S269-Image_corners!D$4)/Image_corners!D$2,-99)</f>
        <v>-99</v>
      </c>
      <c r="AD269" s="43">
        <f>IF(ISNA(VLOOKUP($A269,Min_pix_val_per_plot!$O$3:$T$327,4,FALSE)),0,IF(OR(VLOOKUP($A269,Min_pix_val_per_plot!$O$3:$T$327,4,FALSE)=0,VLOOKUP($A269,Min_pix_val_per_plot!$O$3:$T$327,5,FALSE)=0,VLOOKUP($A269,Min_pix_val_per_plot!$O$3:$T$327,6,FALSE)=0),0,IF(VLOOKUP($A269,Min_pix_val_per_plot!$O$3:$T$327,2,FALSE)&lt;1200,0,1)))</f>
        <v>0</v>
      </c>
      <c r="AE269" s="43">
        <f>IF(AD269=1,($R269-Image_corners!G$3)/Image_corners!G$2,-99)</f>
        <v>-99</v>
      </c>
      <c r="AF269" s="43">
        <f>IF(AD269=1,($S269-Image_corners!G$4)/Image_corners!G$2,-99)</f>
        <v>-99</v>
      </c>
      <c r="AG269" s="43">
        <f>IF(ISNA(VLOOKUP($A269,Min_pix_val_per_plot!$V$3:$AA$335,4,FALSE)),0,IF(OR(VLOOKUP($A269,Min_pix_val_per_plot!$V$3:$AA$335,4,FALSE)=0,VLOOKUP($A269,Min_pix_val_per_plot!$V$3:$AA$335,5,FALSE)=0,VLOOKUP($A269,Min_pix_val_per_plot!$V$3:$AA$335,6,FALSE)=0),0,IF(VLOOKUP($A269,Min_pix_val_per_plot!$V$3:$AA$335,2,FALSE)&lt;1200,0,1)))</f>
        <v>0</v>
      </c>
      <c r="AH269" s="43">
        <f>IF(AG269=1,($R269-Image_corners!J$3)/Image_corners!J$2,-99)</f>
        <v>-99</v>
      </c>
      <c r="AI269" s="43">
        <f>IF(AG269=1,($S269-Image_corners!J$4)/Image_corners!J$2,-99)</f>
        <v>-99</v>
      </c>
      <c r="AJ269" s="43">
        <f>IF(ISNA(VLOOKUP($A269,Min_pix_val_per_plot!$AC$3:$AH$345,4,FALSE)),0,IF(OR(VLOOKUP($A269,Min_pix_val_per_plot!$AC$3:$AH$345,4,FALSE)=0,VLOOKUP($A269,Min_pix_val_per_plot!$AC$3:$AH$345,5,FALSE)=0,VLOOKUP($A269,Min_pix_val_per_plot!$AC$3:$AH$345,6,FALSE)=0),0,IF(VLOOKUP($A269,Min_pix_val_per_plot!$AC$3:$AH$345,2,FALSE)&lt;1200,0,1)))</f>
        <v>1</v>
      </c>
      <c r="AK269" s="43">
        <f>IF(AJ269=1,($R269-Image_corners!M$3)/Image_corners!M$2,-99)</f>
        <v>3789.3106117873685</v>
      </c>
      <c r="AL269" s="43">
        <f>IF(AJ269=1,($S269-Image_corners!M$4)/Image_corners!M$2,-99)</f>
        <v>-2834.948652619496</v>
      </c>
      <c r="AM269" s="43">
        <f>IF(ISNA(VLOOKUP($A269,Min_pix_val_per_plot!$AJ$3:$AO$325,4,FALSE)),0,IF(OR(VLOOKUP($A269,Min_pix_val_per_plot!$AJ$3:$AO$325,4,FALSE)=0,VLOOKUP($A269,Min_pix_val_per_plot!$AJ$3:$AO$325,5,FALSE)=0,VLOOKUP($A269,Min_pix_val_per_plot!$AJ$3:$AO$325,6,FALSE)=0),0,IF(VLOOKUP($A269,Min_pix_val_per_plot!$AJ$3:$AO$325,2,FALSE)&lt;1200,0,1)))</f>
        <v>0</v>
      </c>
      <c r="AN269" s="43">
        <f>IF(AM269=1,($R269-Image_corners!P$3)/Image_corners!P$2,-99)</f>
        <v>-99</v>
      </c>
      <c r="AO269" s="43">
        <f>IF(AM269=1,($S269-Image_corners!P$4)/Image_corners!P$2,-99)</f>
        <v>-99</v>
      </c>
      <c r="AP269" s="43">
        <f>IF(ISNA(VLOOKUP($A269,Min_pix_val_per_plot!$AQ$3:$AV$386,4,FALSE)),0,IF(OR(VLOOKUP($A269,Min_pix_val_per_plot!$AQ$3:$AV$386,4,FALSE)=0,VLOOKUP($A269,Min_pix_val_per_plot!$AQ$3:$AV$386,5,FALSE)=0,VLOOKUP($A269,Min_pix_val_per_plot!$AQ$3:$AV$386,6,FALSE)=0),0,IF(VLOOKUP($A269,Min_pix_val_per_plot!$AQ$3:$AV$386,2,FALSE)&lt;1200,0,1)))</f>
        <v>0</v>
      </c>
      <c r="AQ269" s="43">
        <f>IF(AP269=1,($R269-Image_corners!S$3)/Image_corners!S$2,-99)</f>
        <v>-99</v>
      </c>
      <c r="AR269" s="43">
        <f>IF(AP269=1,($S269-Image_corners!S$4)/Image_corners!S$2,-99)</f>
        <v>-99</v>
      </c>
      <c r="AS269" s="43">
        <f>IF(ISNA(VLOOKUP($A269,Min_pix_val_per_plot!$AX$3:$BC$331,4,FALSE)),0,IF(OR(VLOOKUP($A269,Min_pix_val_per_plot!$AX$3:$BC$331,4,FALSE)=0,VLOOKUP($A269,Min_pix_val_per_plot!$AX$3:$BC$331,5,FALSE)=0,VLOOKUP($A269,Min_pix_val_per_plot!$AX$3:$BC$331,6,FALSE)=0),0,IF(VLOOKUP($A269,Min_pix_val_per_plot!$AX$3:$BC$331,2,FALSE)&lt;1200,0,1)))</f>
        <v>0</v>
      </c>
      <c r="AT269" s="43">
        <f>IF(AS269=1,($R269-Image_corners!V$3)/Image_corners!V$2,-99)</f>
        <v>-99</v>
      </c>
      <c r="AU269" s="43">
        <f>IF(AS269=1,($S269-Image_corners!V$4)/Image_corners!V$2,-99)</f>
        <v>-99</v>
      </c>
      <c r="AV269" s="43">
        <f>IF(ISNA(VLOOKUP($A269,Min_pix_val_per_plot!$BE$3:$BJ$296,4,FALSE)),0,IF(OR(VLOOKUP($A269,Min_pix_val_per_plot!$BE$3:$BJ$296,4,FALSE)=0,VLOOKUP($A269,Min_pix_val_per_plot!$BE$3:$BJ$296,5,FALSE)=0,VLOOKUP($A269,Min_pix_val_per_plot!$BE$3:$BJ$296,6,FALSE)=0),0,IF(VLOOKUP($A269,Min_pix_val_per_plot!$BE$3:$BJ$296,2,FALSE)&lt;1200,0,1)))</f>
        <v>0</v>
      </c>
      <c r="AW269" s="43">
        <f>IF(AV269=1,($R269-Image_corners!Y$3)/Image_corners!Y$2,-99)</f>
        <v>-99</v>
      </c>
      <c r="AX269" s="43">
        <f>IF(AV269=1,($S269-Image_corners!Y$4)/Image_corners!Y$2,-99)</f>
        <v>-99</v>
      </c>
      <c r="AY269" s="43">
        <f>IF(ISNA(VLOOKUP($A269,Min_pix_val_per_plot!$BL$3:$BQ$59,4,FALSE)),0,IF(OR(VLOOKUP($A269,Min_pix_val_per_plot!$BL$3:$BQ$59,4,FALSE)=0,VLOOKUP($A269,Min_pix_val_per_plot!$BL$3:$BQ$59,5,FALSE)=0,VLOOKUP($A269,Min_pix_val_per_plot!$BL$3:$BQ$59,6,FALSE)=0),0,IF(VLOOKUP($A269,Min_pix_val_per_plot!$BL$3:$BQ$59,2,FALSE)&lt;1200,0,1)))</f>
        <v>0</v>
      </c>
      <c r="AZ269" s="43">
        <f>IF(AY269=1,($R269-Image_corners!AB$3)/Image_corners!AB$2,-99)</f>
        <v>-99</v>
      </c>
      <c r="BA269" s="43">
        <f>IF(AY269=1,($S269-Image_corners!AB$4)/Image_corners!AB$2,-99)</f>
        <v>-99</v>
      </c>
      <c r="BB269" s="43">
        <f>IF(ISNA(VLOOKUP($A269,Min_pix_val_per_plot!$BS$3:$BX$82,4,FALSE)),0,IF(OR(VLOOKUP($A269,Min_pix_val_per_plot!$BS$3:$BX$82,4,FALSE)=0,VLOOKUP($A269,Min_pix_val_per_plot!$BS$3:$BX$82,5,FALSE)=0,VLOOKUP($A269,Min_pix_val_per_plot!$BS$3:$BX$82,6,FALSE)=0),0,IF(VLOOKUP($A269,Min_pix_val_per_plot!$BS$3:$BX$82,2,FALSE)&lt;1200,0,1)))</f>
        <v>0</v>
      </c>
      <c r="BC269" s="43">
        <f>IF(BB269=1,($R269-Image_corners!AE$3)/Image_corners!AE$2,-99)</f>
        <v>-99</v>
      </c>
      <c r="BD269" s="43">
        <f>IF(BB269=1,($S269-Image_corners!AE$4)/Image_corners!AE$2,-99)</f>
        <v>-99</v>
      </c>
      <c r="BE269" s="43">
        <f>IF(ISNA(VLOOKUP($A269,Min_pix_val_per_plot!$BZ$3:$CE$66,4,FALSE)),0,IF(OR(VLOOKUP($A269,Min_pix_val_per_plot!$BZ$3:$CE$66,4,FALSE)=0,VLOOKUP($A269,Min_pix_val_per_plot!$BZ$3:$CE$66,5,FALSE)=0,VLOOKUP($A269,Min_pix_val_per_plot!$BZ$3:$CE$66,6,FALSE)=0),0,IF(VLOOKUP($A269,Min_pix_val_per_plot!$BZ$3:$CE$66,2,FALSE)&lt;1200,0,1)))</f>
        <v>0</v>
      </c>
      <c r="BF269" s="43">
        <f>IF(BE269=1,($R269-Image_corners!AH$3)/Image_corners!AH$2,-99)</f>
        <v>-99</v>
      </c>
      <c r="BG269" s="43">
        <f>IF(BE269=1,($S269-Image_corners!AH$4)/Image_corners!AH$2,-99)</f>
        <v>-99</v>
      </c>
    </row>
    <row r="270" spans="1:59">
      <c r="A270" s="36">
        <v>266</v>
      </c>
      <c r="B270" s="36">
        <v>2515913.8089999999</v>
      </c>
      <c r="C270" s="36">
        <v>6860489.8439999996</v>
      </c>
      <c r="D270" s="36">
        <v>203.4448936</v>
      </c>
      <c r="E270" s="36">
        <v>3</v>
      </c>
      <c r="F270" s="36">
        <v>1</v>
      </c>
      <c r="G270" s="36">
        <v>1</v>
      </c>
      <c r="H270" s="39">
        <v>1288</v>
      </c>
      <c r="I270" s="39">
        <v>0.25465838509316802</v>
      </c>
      <c r="J270" s="39">
        <v>25.3840045166016</v>
      </c>
      <c r="K270" s="39">
        <v>14.506170355478901</v>
      </c>
      <c r="L270" s="39">
        <v>22.173156280517599</v>
      </c>
      <c r="M270" s="39">
        <v>2589</v>
      </c>
      <c r="N270" s="39">
        <v>0.34221707222865999</v>
      </c>
      <c r="O270" s="39">
        <v>24.857011718750002</v>
      </c>
      <c r="P270" s="39">
        <v>13.6714029036392</v>
      </c>
      <c r="Q270" s="39">
        <v>21.592904968261699</v>
      </c>
      <c r="R270" s="41">
        <f t="shared" si="30"/>
        <v>357858.53504808113</v>
      </c>
      <c r="S270" s="41">
        <f t="shared" si="31"/>
        <v>6860523.7107009022</v>
      </c>
      <c r="T270" s="41">
        <f t="shared" si="26"/>
        <v>0.58025131225589988</v>
      </c>
      <c r="U270" s="41">
        <f t="shared" si="27"/>
        <v>-8.7558687135491975E-2</v>
      </c>
      <c r="V270" s="41">
        <f t="shared" si="28"/>
        <v>1</v>
      </c>
      <c r="W270" s="41">
        <f t="shared" si="29"/>
        <v>1</v>
      </c>
      <c r="X270" s="43">
        <f>IF(ISNA(VLOOKUP($A270,Min_pix_val_per_plot!$A$3:$F$241,4,FALSE)),0,IF(OR(VLOOKUP($A270,Min_pix_val_per_plot!$A$3:$F$241,4,FALSE)=0,VLOOKUP($A270,Min_pix_val_per_plot!$A$3:$F$241,5,FALSE)=0,VLOOKUP($A270,Min_pix_val_per_plot!$A$3:$F$241,6,FALSE)=0),0,IF(VLOOKUP($A270,Min_pix_val_per_plot!$A$3:$F$241,2,FALSE)&lt;1200,0,1)))</f>
        <v>0</v>
      </c>
      <c r="Y270" s="43">
        <f>IF(X270=1,($R270-Image_corners!A$3)/Image_corners!A$2,-99)</f>
        <v>-99</v>
      </c>
      <c r="Z270" s="43">
        <f>IF(X270=1,($S270-Image_corners!A$4)/Image_corners!A$2,-99)</f>
        <v>-99</v>
      </c>
      <c r="AA270" s="43">
        <f>IF(ISNA(VLOOKUP($A270,Min_pix_val_per_plot!$H$3:$M$299,4,FALSE)),0,IF(OR(VLOOKUP($A270,Min_pix_val_per_plot!$H$3:$M$299,4,FALSE)=0,VLOOKUP($A270,Min_pix_val_per_plot!$H$3:$M$299,5,FALSE)=0,VLOOKUP($A270,Min_pix_val_per_plot!$H$3:$M$299,6,FALSE)=0),0,IF(VLOOKUP($A270,Min_pix_val_per_plot!$H$3:$M$299,2,FALSE)&lt;1200,0,1)))</f>
        <v>0</v>
      </c>
      <c r="AB270" s="43">
        <f>IF(AA270=1,($R270-Image_corners!D$3)/Image_corners!D$2,-99)</f>
        <v>-99</v>
      </c>
      <c r="AC270" s="43">
        <f>IF(AA270=1,($S270-Image_corners!D$4)/Image_corners!D$2,-99)</f>
        <v>-99</v>
      </c>
      <c r="AD270" s="43">
        <f>IF(ISNA(VLOOKUP($A270,Min_pix_val_per_plot!$O$3:$T$327,4,FALSE)),0,IF(OR(VLOOKUP($A270,Min_pix_val_per_plot!$O$3:$T$327,4,FALSE)=0,VLOOKUP($A270,Min_pix_val_per_plot!$O$3:$T$327,5,FALSE)=0,VLOOKUP($A270,Min_pix_val_per_plot!$O$3:$T$327,6,FALSE)=0),0,IF(VLOOKUP($A270,Min_pix_val_per_plot!$O$3:$T$327,2,FALSE)&lt;1200,0,1)))</f>
        <v>0</v>
      </c>
      <c r="AE270" s="43">
        <f>IF(AD270=1,($R270-Image_corners!G$3)/Image_corners!G$2,-99)</f>
        <v>-99</v>
      </c>
      <c r="AF270" s="43">
        <f>IF(AD270=1,($S270-Image_corners!G$4)/Image_corners!G$2,-99)</f>
        <v>-99</v>
      </c>
      <c r="AG270" s="43">
        <f>IF(ISNA(VLOOKUP($A270,Min_pix_val_per_plot!$V$3:$AA$335,4,FALSE)),0,IF(OR(VLOOKUP($A270,Min_pix_val_per_plot!$V$3:$AA$335,4,FALSE)=0,VLOOKUP($A270,Min_pix_val_per_plot!$V$3:$AA$335,5,FALSE)=0,VLOOKUP($A270,Min_pix_val_per_plot!$V$3:$AA$335,6,FALSE)=0),0,IF(VLOOKUP($A270,Min_pix_val_per_plot!$V$3:$AA$335,2,FALSE)&lt;1200,0,1)))</f>
        <v>0</v>
      </c>
      <c r="AH270" s="43">
        <f>IF(AG270=1,($R270-Image_corners!J$3)/Image_corners!J$2,-99)</f>
        <v>-99</v>
      </c>
      <c r="AI270" s="43">
        <f>IF(AG270=1,($S270-Image_corners!J$4)/Image_corners!J$2,-99)</f>
        <v>-99</v>
      </c>
      <c r="AJ270" s="43">
        <f>IF(ISNA(VLOOKUP($A270,Min_pix_val_per_plot!$AC$3:$AH$345,4,FALSE)),0,IF(OR(VLOOKUP($A270,Min_pix_val_per_plot!$AC$3:$AH$345,4,FALSE)=0,VLOOKUP($A270,Min_pix_val_per_plot!$AC$3:$AH$345,5,FALSE)=0,VLOOKUP($A270,Min_pix_val_per_plot!$AC$3:$AH$345,6,FALSE)=0),0,IF(VLOOKUP($A270,Min_pix_val_per_plot!$AC$3:$AH$345,2,FALSE)&lt;1200,0,1)))</f>
        <v>0</v>
      </c>
      <c r="AK270" s="43">
        <f>IF(AJ270=1,($R270-Image_corners!M$3)/Image_corners!M$2,-99)</f>
        <v>-99</v>
      </c>
      <c r="AL270" s="43">
        <f>IF(AJ270=1,($S270-Image_corners!M$4)/Image_corners!M$2,-99)</f>
        <v>-99</v>
      </c>
      <c r="AM270" s="43">
        <f>IF(ISNA(VLOOKUP($A270,Min_pix_val_per_plot!$AJ$3:$AO$325,4,FALSE)),0,IF(OR(VLOOKUP($A270,Min_pix_val_per_plot!$AJ$3:$AO$325,4,FALSE)=0,VLOOKUP($A270,Min_pix_val_per_plot!$AJ$3:$AO$325,5,FALSE)=0,VLOOKUP($A270,Min_pix_val_per_plot!$AJ$3:$AO$325,6,FALSE)=0),0,IF(VLOOKUP($A270,Min_pix_val_per_plot!$AJ$3:$AO$325,2,FALSE)&lt;1200,0,1)))</f>
        <v>1</v>
      </c>
      <c r="AN270" s="43">
        <f>IF(AM270=1,($R270-Image_corners!P$3)/Image_corners!P$2,-99)</f>
        <v>3707.5700961622642</v>
      </c>
      <c r="AO270" s="43">
        <f>IF(AM270=1,($S270-Image_corners!P$4)/Image_corners!P$2,-99)</f>
        <v>-1385.0785981956869</v>
      </c>
      <c r="AP270" s="43">
        <f>IF(ISNA(VLOOKUP($A270,Min_pix_val_per_plot!$AQ$3:$AV$386,4,FALSE)),0,IF(OR(VLOOKUP($A270,Min_pix_val_per_plot!$AQ$3:$AV$386,4,FALSE)=0,VLOOKUP($A270,Min_pix_val_per_plot!$AQ$3:$AV$386,5,FALSE)=0,VLOOKUP($A270,Min_pix_val_per_plot!$AQ$3:$AV$386,6,FALSE)=0),0,IF(VLOOKUP($A270,Min_pix_val_per_plot!$AQ$3:$AV$386,2,FALSE)&lt;1200,0,1)))</f>
        <v>1</v>
      </c>
      <c r="AQ270" s="43">
        <f>IF(AP270=1,($R270-Image_corners!S$3)/Image_corners!S$2,-99)</f>
        <v>3707.5700961622642</v>
      </c>
      <c r="AR270" s="43">
        <f>IF(AP270=1,($S270-Image_corners!S$4)/Image_corners!S$2,-99)</f>
        <v>-3011.0785981956869</v>
      </c>
      <c r="AS270" s="43">
        <f>IF(ISNA(VLOOKUP($A270,Min_pix_val_per_plot!$AX$3:$BC$331,4,FALSE)),0,IF(OR(VLOOKUP($A270,Min_pix_val_per_plot!$AX$3:$BC$331,4,FALSE)=0,VLOOKUP($A270,Min_pix_val_per_plot!$AX$3:$BC$331,5,FALSE)=0,VLOOKUP($A270,Min_pix_val_per_plot!$AX$3:$BC$331,6,FALSE)=0),0,IF(VLOOKUP($A270,Min_pix_val_per_plot!$AX$3:$BC$331,2,FALSE)&lt;1200,0,1)))</f>
        <v>1</v>
      </c>
      <c r="AT270" s="43">
        <f>IF(AS270=1,($R270-Image_corners!V$3)/Image_corners!V$2,-99)</f>
        <v>3707.5700961622642</v>
      </c>
      <c r="AU270" s="43">
        <f>IF(AS270=1,($S270-Image_corners!V$4)/Image_corners!V$2,-99)</f>
        <v>-3401.0785981956869</v>
      </c>
      <c r="AV270" s="43">
        <f>IF(ISNA(VLOOKUP($A270,Min_pix_val_per_plot!$BE$3:$BJ$296,4,FALSE)),0,IF(OR(VLOOKUP($A270,Min_pix_val_per_plot!$BE$3:$BJ$296,4,FALSE)=0,VLOOKUP($A270,Min_pix_val_per_plot!$BE$3:$BJ$296,5,FALSE)=0,VLOOKUP($A270,Min_pix_val_per_plot!$BE$3:$BJ$296,6,FALSE)=0),0,IF(VLOOKUP($A270,Min_pix_val_per_plot!$BE$3:$BJ$296,2,FALSE)&lt;1200,0,1)))</f>
        <v>1</v>
      </c>
      <c r="AW270" s="43">
        <f>IF(AV270=1,($R270-Image_corners!Y$3)/Image_corners!Y$2,-99)</f>
        <v>3707.5700961622642</v>
      </c>
      <c r="AX270" s="43">
        <f>IF(AV270=1,($S270-Image_corners!Y$4)/Image_corners!Y$2,-99)</f>
        <v>-3251.0785981956869</v>
      </c>
      <c r="AY270" s="43">
        <f>IF(ISNA(VLOOKUP($A270,Min_pix_val_per_plot!$BL$3:$BQ$59,4,FALSE)),0,IF(OR(VLOOKUP($A270,Min_pix_val_per_plot!$BL$3:$BQ$59,4,FALSE)=0,VLOOKUP($A270,Min_pix_val_per_plot!$BL$3:$BQ$59,5,FALSE)=0,VLOOKUP($A270,Min_pix_val_per_plot!$BL$3:$BQ$59,6,FALSE)=0),0,IF(VLOOKUP($A270,Min_pix_val_per_plot!$BL$3:$BQ$59,2,FALSE)&lt;1200,0,1)))</f>
        <v>0</v>
      </c>
      <c r="AZ270" s="43">
        <f>IF(AY270=1,($R270-Image_corners!AB$3)/Image_corners!AB$2,-99)</f>
        <v>-99</v>
      </c>
      <c r="BA270" s="43">
        <f>IF(AY270=1,($S270-Image_corners!AB$4)/Image_corners!AB$2,-99)</f>
        <v>-99</v>
      </c>
      <c r="BB270" s="43">
        <f>IF(ISNA(VLOOKUP($A270,Min_pix_val_per_plot!$BS$3:$BX$82,4,FALSE)),0,IF(OR(VLOOKUP($A270,Min_pix_val_per_plot!$BS$3:$BX$82,4,FALSE)=0,VLOOKUP($A270,Min_pix_val_per_plot!$BS$3:$BX$82,5,FALSE)=0,VLOOKUP($A270,Min_pix_val_per_plot!$BS$3:$BX$82,6,FALSE)=0),0,IF(VLOOKUP($A270,Min_pix_val_per_plot!$BS$3:$BX$82,2,FALSE)&lt;1200,0,1)))</f>
        <v>0</v>
      </c>
      <c r="BC270" s="43">
        <f>IF(BB270=1,($R270-Image_corners!AE$3)/Image_corners!AE$2,-99)</f>
        <v>-99</v>
      </c>
      <c r="BD270" s="43">
        <f>IF(BB270=1,($S270-Image_corners!AE$4)/Image_corners!AE$2,-99)</f>
        <v>-99</v>
      </c>
      <c r="BE270" s="43">
        <f>IF(ISNA(VLOOKUP($A270,Min_pix_val_per_plot!$BZ$3:$CE$66,4,FALSE)),0,IF(OR(VLOOKUP($A270,Min_pix_val_per_plot!$BZ$3:$CE$66,4,FALSE)=0,VLOOKUP($A270,Min_pix_val_per_plot!$BZ$3:$CE$66,5,FALSE)=0,VLOOKUP($A270,Min_pix_val_per_plot!$BZ$3:$CE$66,6,FALSE)=0),0,IF(VLOOKUP($A270,Min_pix_val_per_plot!$BZ$3:$CE$66,2,FALSE)&lt;1200,0,1)))</f>
        <v>0</v>
      </c>
      <c r="BF270" s="43">
        <f>IF(BE270=1,($R270-Image_corners!AH$3)/Image_corners!AH$2,-99)</f>
        <v>-99</v>
      </c>
      <c r="BG270" s="43">
        <f>IF(BE270=1,($S270-Image_corners!AH$4)/Image_corners!AH$2,-99)</f>
        <v>-99</v>
      </c>
    </row>
    <row r="271" spans="1:59">
      <c r="A271" s="36">
        <v>267</v>
      </c>
      <c r="B271" s="36">
        <v>2515950.4240000001</v>
      </c>
      <c r="C271" s="36">
        <v>6860554.9780000001</v>
      </c>
      <c r="D271" s="36">
        <v>206.30470020000001</v>
      </c>
      <c r="E271" s="36">
        <v>3</v>
      </c>
      <c r="F271" s="36">
        <v>1</v>
      </c>
      <c r="G271" s="36">
        <v>2</v>
      </c>
      <c r="H271" s="39">
        <v>1253</v>
      </c>
      <c r="I271" s="39">
        <v>0.172386272944932</v>
      </c>
      <c r="J271" s="39">
        <v>24.899003906250002</v>
      </c>
      <c r="K271" s="39">
        <v>15.071805778363601</v>
      </c>
      <c r="L271" s="39">
        <v>22.753813476562499</v>
      </c>
      <c r="M271" s="39">
        <v>3601</v>
      </c>
      <c r="N271" s="39">
        <v>0.26242710358233801</v>
      </c>
      <c r="O271" s="39">
        <v>24.4649981689453</v>
      </c>
      <c r="P271" s="39">
        <v>14.569860117808901</v>
      </c>
      <c r="Q271" s="39">
        <v>22.159013671875002</v>
      </c>
      <c r="R271" s="41">
        <f t="shared" si="30"/>
        <v>357898.10982926725</v>
      </c>
      <c r="S271" s="41">
        <f t="shared" si="31"/>
        <v>6860587.0755522819</v>
      </c>
      <c r="T271" s="41">
        <f t="shared" si="26"/>
        <v>0.59479980468749716</v>
      </c>
      <c r="U271" s="41">
        <f t="shared" si="27"/>
        <v>-9.0040830637406005E-2</v>
      </c>
      <c r="V271" s="41">
        <f t="shared" si="28"/>
        <v>1</v>
      </c>
      <c r="W271" s="41">
        <f t="shared" si="29"/>
        <v>1</v>
      </c>
      <c r="X271" s="43">
        <f>IF(ISNA(VLOOKUP($A271,Min_pix_val_per_plot!$A$3:$F$241,4,FALSE)),0,IF(OR(VLOOKUP($A271,Min_pix_val_per_plot!$A$3:$F$241,4,FALSE)=0,VLOOKUP($A271,Min_pix_val_per_plot!$A$3:$F$241,5,FALSE)=0,VLOOKUP($A271,Min_pix_val_per_plot!$A$3:$F$241,6,FALSE)=0),0,IF(VLOOKUP($A271,Min_pix_val_per_plot!$A$3:$F$241,2,FALSE)&lt;1200,0,1)))</f>
        <v>0</v>
      </c>
      <c r="Y271" s="43">
        <f>IF(X271=1,($R271-Image_corners!A$3)/Image_corners!A$2,-99)</f>
        <v>-99</v>
      </c>
      <c r="Z271" s="43">
        <f>IF(X271=1,($S271-Image_corners!A$4)/Image_corners!A$2,-99)</f>
        <v>-99</v>
      </c>
      <c r="AA271" s="43">
        <f>IF(ISNA(VLOOKUP($A271,Min_pix_val_per_plot!$H$3:$M$299,4,FALSE)),0,IF(OR(VLOOKUP($A271,Min_pix_val_per_plot!$H$3:$M$299,4,FALSE)=0,VLOOKUP($A271,Min_pix_val_per_plot!$H$3:$M$299,5,FALSE)=0,VLOOKUP($A271,Min_pix_val_per_plot!$H$3:$M$299,6,FALSE)=0),0,IF(VLOOKUP($A271,Min_pix_val_per_plot!$H$3:$M$299,2,FALSE)&lt;1200,0,1)))</f>
        <v>0</v>
      </c>
      <c r="AB271" s="43">
        <f>IF(AA271=1,($R271-Image_corners!D$3)/Image_corners!D$2,-99)</f>
        <v>-99</v>
      </c>
      <c r="AC271" s="43">
        <f>IF(AA271=1,($S271-Image_corners!D$4)/Image_corners!D$2,-99)</f>
        <v>-99</v>
      </c>
      <c r="AD271" s="43">
        <f>IF(ISNA(VLOOKUP($A271,Min_pix_val_per_plot!$O$3:$T$327,4,FALSE)),0,IF(OR(VLOOKUP($A271,Min_pix_val_per_plot!$O$3:$T$327,4,FALSE)=0,VLOOKUP($A271,Min_pix_val_per_plot!$O$3:$T$327,5,FALSE)=0,VLOOKUP($A271,Min_pix_val_per_plot!$O$3:$T$327,6,FALSE)=0),0,IF(VLOOKUP($A271,Min_pix_val_per_plot!$O$3:$T$327,2,FALSE)&lt;1200,0,1)))</f>
        <v>0</v>
      </c>
      <c r="AE271" s="43">
        <f>IF(AD271=1,($R271-Image_corners!G$3)/Image_corners!G$2,-99)</f>
        <v>-99</v>
      </c>
      <c r="AF271" s="43">
        <f>IF(AD271=1,($S271-Image_corners!G$4)/Image_corners!G$2,-99)</f>
        <v>-99</v>
      </c>
      <c r="AG271" s="43">
        <f>IF(ISNA(VLOOKUP($A271,Min_pix_val_per_plot!$V$3:$AA$335,4,FALSE)),0,IF(OR(VLOOKUP($A271,Min_pix_val_per_plot!$V$3:$AA$335,4,FALSE)=0,VLOOKUP($A271,Min_pix_val_per_plot!$V$3:$AA$335,5,FALSE)=0,VLOOKUP($A271,Min_pix_val_per_plot!$V$3:$AA$335,6,FALSE)=0),0,IF(VLOOKUP($A271,Min_pix_val_per_plot!$V$3:$AA$335,2,FALSE)&lt;1200,0,1)))</f>
        <v>0</v>
      </c>
      <c r="AH271" s="43">
        <f>IF(AG271=1,($R271-Image_corners!J$3)/Image_corners!J$2,-99)</f>
        <v>-99</v>
      </c>
      <c r="AI271" s="43">
        <f>IF(AG271=1,($S271-Image_corners!J$4)/Image_corners!J$2,-99)</f>
        <v>-99</v>
      </c>
      <c r="AJ271" s="43">
        <f>IF(ISNA(VLOOKUP($A271,Min_pix_val_per_plot!$AC$3:$AH$345,4,FALSE)),0,IF(OR(VLOOKUP($A271,Min_pix_val_per_plot!$AC$3:$AH$345,4,FALSE)=0,VLOOKUP($A271,Min_pix_val_per_plot!$AC$3:$AH$345,5,FALSE)=0,VLOOKUP($A271,Min_pix_val_per_plot!$AC$3:$AH$345,6,FALSE)=0),0,IF(VLOOKUP($A271,Min_pix_val_per_plot!$AC$3:$AH$345,2,FALSE)&lt;1200,0,1)))</f>
        <v>0</v>
      </c>
      <c r="AK271" s="43">
        <f>IF(AJ271=1,($R271-Image_corners!M$3)/Image_corners!M$2,-99)</f>
        <v>-99</v>
      </c>
      <c r="AL271" s="43">
        <f>IF(AJ271=1,($S271-Image_corners!M$4)/Image_corners!M$2,-99)</f>
        <v>-99</v>
      </c>
      <c r="AM271" s="43">
        <f>IF(ISNA(VLOOKUP($A271,Min_pix_val_per_plot!$AJ$3:$AO$325,4,FALSE)),0,IF(OR(VLOOKUP($A271,Min_pix_val_per_plot!$AJ$3:$AO$325,4,FALSE)=0,VLOOKUP($A271,Min_pix_val_per_plot!$AJ$3:$AO$325,5,FALSE)=0,VLOOKUP($A271,Min_pix_val_per_plot!$AJ$3:$AO$325,6,FALSE)=0),0,IF(VLOOKUP($A271,Min_pix_val_per_plot!$AJ$3:$AO$325,2,FALSE)&lt;1200,0,1)))</f>
        <v>1</v>
      </c>
      <c r="AN271" s="43">
        <f>IF(AM271=1,($R271-Image_corners!P$3)/Image_corners!P$2,-99)</f>
        <v>3786.7196585345082</v>
      </c>
      <c r="AO271" s="43">
        <f>IF(AM271=1,($S271-Image_corners!P$4)/Image_corners!P$2,-99)</f>
        <v>-1258.3488954361528</v>
      </c>
      <c r="AP271" s="43">
        <f>IF(ISNA(VLOOKUP($A271,Min_pix_val_per_plot!$AQ$3:$AV$386,4,FALSE)),0,IF(OR(VLOOKUP($A271,Min_pix_val_per_plot!$AQ$3:$AV$386,4,FALSE)=0,VLOOKUP($A271,Min_pix_val_per_plot!$AQ$3:$AV$386,5,FALSE)=0,VLOOKUP($A271,Min_pix_val_per_plot!$AQ$3:$AV$386,6,FALSE)=0),0,IF(VLOOKUP($A271,Min_pix_val_per_plot!$AQ$3:$AV$386,2,FALSE)&lt;1200,0,1)))</f>
        <v>0</v>
      </c>
      <c r="AQ271" s="43">
        <f>IF(AP271=1,($R271-Image_corners!S$3)/Image_corners!S$2,-99)</f>
        <v>-99</v>
      </c>
      <c r="AR271" s="43">
        <f>IF(AP271=1,($S271-Image_corners!S$4)/Image_corners!S$2,-99)</f>
        <v>-99</v>
      </c>
      <c r="AS271" s="43">
        <f>IF(ISNA(VLOOKUP($A271,Min_pix_val_per_plot!$AX$3:$BC$331,4,FALSE)),0,IF(OR(VLOOKUP($A271,Min_pix_val_per_plot!$AX$3:$BC$331,4,FALSE)=0,VLOOKUP($A271,Min_pix_val_per_plot!$AX$3:$BC$331,5,FALSE)=0,VLOOKUP($A271,Min_pix_val_per_plot!$AX$3:$BC$331,6,FALSE)=0),0,IF(VLOOKUP($A271,Min_pix_val_per_plot!$AX$3:$BC$331,2,FALSE)&lt;1200,0,1)))</f>
        <v>1</v>
      </c>
      <c r="AT271" s="43">
        <f>IF(AS271=1,($R271-Image_corners!V$3)/Image_corners!V$2,-99)</f>
        <v>3786.7196585345082</v>
      </c>
      <c r="AU271" s="43">
        <f>IF(AS271=1,($S271-Image_corners!V$4)/Image_corners!V$2,-99)</f>
        <v>-3274.3488954361528</v>
      </c>
      <c r="AV271" s="43">
        <f>IF(ISNA(VLOOKUP($A271,Min_pix_val_per_plot!$BE$3:$BJ$296,4,FALSE)),0,IF(OR(VLOOKUP($A271,Min_pix_val_per_plot!$BE$3:$BJ$296,4,FALSE)=0,VLOOKUP($A271,Min_pix_val_per_plot!$BE$3:$BJ$296,5,FALSE)=0,VLOOKUP($A271,Min_pix_val_per_plot!$BE$3:$BJ$296,6,FALSE)=0),0,IF(VLOOKUP($A271,Min_pix_val_per_plot!$BE$3:$BJ$296,2,FALSE)&lt;1200,0,1)))</f>
        <v>1</v>
      </c>
      <c r="AW271" s="43">
        <f>IF(AV271=1,($R271-Image_corners!Y$3)/Image_corners!Y$2,-99)</f>
        <v>3786.7196585345082</v>
      </c>
      <c r="AX271" s="43">
        <f>IF(AV271=1,($S271-Image_corners!Y$4)/Image_corners!Y$2,-99)</f>
        <v>-3124.3488954361528</v>
      </c>
      <c r="AY271" s="43">
        <f>IF(ISNA(VLOOKUP($A271,Min_pix_val_per_plot!$BL$3:$BQ$59,4,FALSE)),0,IF(OR(VLOOKUP($A271,Min_pix_val_per_plot!$BL$3:$BQ$59,4,FALSE)=0,VLOOKUP($A271,Min_pix_val_per_plot!$BL$3:$BQ$59,5,FALSE)=0,VLOOKUP($A271,Min_pix_val_per_plot!$BL$3:$BQ$59,6,FALSE)=0),0,IF(VLOOKUP($A271,Min_pix_val_per_plot!$BL$3:$BQ$59,2,FALSE)&lt;1200,0,1)))</f>
        <v>0</v>
      </c>
      <c r="AZ271" s="43">
        <f>IF(AY271=1,($R271-Image_corners!AB$3)/Image_corners!AB$2,-99)</f>
        <v>-99</v>
      </c>
      <c r="BA271" s="43">
        <f>IF(AY271=1,($S271-Image_corners!AB$4)/Image_corners!AB$2,-99)</f>
        <v>-99</v>
      </c>
      <c r="BB271" s="43">
        <f>IF(ISNA(VLOOKUP($A271,Min_pix_val_per_plot!$BS$3:$BX$82,4,FALSE)),0,IF(OR(VLOOKUP($A271,Min_pix_val_per_plot!$BS$3:$BX$82,4,FALSE)=0,VLOOKUP($A271,Min_pix_val_per_plot!$BS$3:$BX$82,5,FALSE)=0,VLOOKUP($A271,Min_pix_val_per_plot!$BS$3:$BX$82,6,FALSE)=0),0,IF(VLOOKUP($A271,Min_pix_val_per_plot!$BS$3:$BX$82,2,FALSE)&lt;1200,0,1)))</f>
        <v>0</v>
      </c>
      <c r="BC271" s="43">
        <f>IF(BB271=1,($R271-Image_corners!AE$3)/Image_corners!AE$2,-99)</f>
        <v>-99</v>
      </c>
      <c r="BD271" s="43">
        <f>IF(BB271=1,($S271-Image_corners!AE$4)/Image_corners!AE$2,-99)</f>
        <v>-99</v>
      </c>
      <c r="BE271" s="43">
        <f>IF(ISNA(VLOOKUP($A271,Min_pix_val_per_plot!$BZ$3:$CE$66,4,FALSE)),0,IF(OR(VLOOKUP($A271,Min_pix_val_per_plot!$BZ$3:$CE$66,4,FALSE)=0,VLOOKUP($A271,Min_pix_val_per_plot!$BZ$3:$CE$66,5,FALSE)=0,VLOOKUP($A271,Min_pix_val_per_plot!$BZ$3:$CE$66,6,FALSE)=0),0,IF(VLOOKUP($A271,Min_pix_val_per_plot!$BZ$3:$CE$66,2,FALSE)&lt;1200,0,1)))</f>
        <v>0</v>
      </c>
      <c r="BF271" s="43">
        <f>IF(BE271=1,($R271-Image_corners!AH$3)/Image_corners!AH$2,-99)</f>
        <v>-99</v>
      </c>
      <c r="BG271" s="43">
        <f>IF(BE271=1,($S271-Image_corners!AH$4)/Image_corners!AH$2,-99)</f>
        <v>-99</v>
      </c>
    </row>
    <row r="272" spans="1:59">
      <c r="A272" s="36">
        <v>268</v>
      </c>
      <c r="B272" s="36">
        <v>2515961.9339999999</v>
      </c>
      <c r="C272" s="36">
        <v>6861160.5389999999</v>
      </c>
      <c r="D272" s="36">
        <v>199.78547839999999</v>
      </c>
      <c r="E272" s="36">
        <v>2</v>
      </c>
      <c r="F272" s="36">
        <v>1</v>
      </c>
      <c r="G272" s="36">
        <v>2</v>
      </c>
      <c r="H272" s="39">
        <v>448</v>
      </c>
      <c r="I272" s="39">
        <v>0.34375</v>
      </c>
      <c r="J272" s="39">
        <v>23.018999023437502</v>
      </c>
      <c r="K272" s="39">
        <v>14.3443960218365</v>
      </c>
      <c r="L272" s="39">
        <v>20.451810760498098</v>
      </c>
      <c r="M272" s="39">
        <v>5620</v>
      </c>
      <c r="N272" s="39">
        <v>0.32918149466192198</v>
      </c>
      <c r="O272" s="39">
        <v>23.0170001220703</v>
      </c>
      <c r="P272" s="39">
        <v>13.901247389411401</v>
      </c>
      <c r="Q272" s="39">
        <v>19.987111206054699</v>
      </c>
      <c r="R272" s="41">
        <f t="shared" si="30"/>
        <v>357937.53870656982</v>
      </c>
      <c r="S272" s="41">
        <f t="shared" si="31"/>
        <v>6861191.3636892671</v>
      </c>
      <c r="T272" s="41">
        <f t="shared" si="26"/>
        <v>0.46469955444339917</v>
      </c>
      <c r="U272" s="41">
        <f t="shared" si="27"/>
        <v>1.4568505338078019E-2</v>
      </c>
      <c r="V272" s="41">
        <f t="shared" si="28"/>
        <v>1</v>
      </c>
      <c r="W272" s="41">
        <f t="shared" si="29"/>
        <v>0</v>
      </c>
      <c r="X272" s="43">
        <f>IF(ISNA(VLOOKUP($A272,Min_pix_val_per_plot!$A$3:$F$241,4,FALSE)),0,IF(OR(VLOOKUP($A272,Min_pix_val_per_plot!$A$3:$F$241,4,FALSE)=0,VLOOKUP($A272,Min_pix_val_per_plot!$A$3:$F$241,5,FALSE)=0,VLOOKUP($A272,Min_pix_val_per_plot!$A$3:$F$241,6,FALSE)=0),0,IF(VLOOKUP($A272,Min_pix_val_per_plot!$A$3:$F$241,2,FALSE)&lt;1200,0,1)))</f>
        <v>0</v>
      </c>
      <c r="Y272" s="43">
        <f>IF(X272=1,($R272-Image_corners!A$3)/Image_corners!A$2,-99)</f>
        <v>-99</v>
      </c>
      <c r="Z272" s="43">
        <f>IF(X272=1,($S272-Image_corners!A$4)/Image_corners!A$2,-99)</f>
        <v>-99</v>
      </c>
      <c r="AA272" s="43">
        <f>IF(ISNA(VLOOKUP($A272,Min_pix_val_per_plot!$H$3:$M$299,4,FALSE)),0,IF(OR(VLOOKUP($A272,Min_pix_val_per_plot!$H$3:$M$299,4,FALSE)=0,VLOOKUP($A272,Min_pix_val_per_plot!$H$3:$M$299,5,FALSE)=0,VLOOKUP($A272,Min_pix_val_per_plot!$H$3:$M$299,6,FALSE)=0),0,IF(VLOOKUP($A272,Min_pix_val_per_plot!$H$3:$M$299,2,FALSE)&lt;1200,0,1)))</f>
        <v>0</v>
      </c>
      <c r="AB272" s="43">
        <f>IF(AA272=1,($R272-Image_corners!D$3)/Image_corners!D$2,-99)</f>
        <v>-99</v>
      </c>
      <c r="AC272" s="43">
        <f>IF(AA272=1,($S272-Image_corners!D$4)/Image_corners!D$2,-99)</f>
        <v>-99</v>
      </c>
      <c r="AD272" s="43">
        <f>IF(ISNA(VLOOKUP($A272,Min_pix_val_per_plot!$O$3:$T$327,4,FALSE)),0,IF(OR(VLOOKUP($A272,Min_pix_val_per_plot!$O$3:$T$327,4,FALSE)=0,VLOOKUP($A272,Min_pix_val_per_plot!$O$3:$T$327,5,FALSE)=0,VLOOKUP($A272,Min_pix_val_per_plot!$O$3:$T$327,6,FALSE)=0),0,IF(VLOOKUP($A272,Min_pix_val_per_plot!$O$3:$T$327,2,FALSE)&lt;1200,0,1)))</f>
        <v>0</v>
      </c>
      <c r="AE272" s="43">
        <f>IF(AD272=1,($R272-Image_corners!G$3)/Image_corners!G$2,-99)</f>
        <v>-99</v>
      </c>
      <c r="AF272" s="43">
        <f>IF(AD272=1,($S272-Image_corners!G$4)/Image_corners!G$2,-99)</f>
        <v>-99</v>
      </c>
      <c r="AG272" s="43">
        <f>IF(ISNA(VLOOKUP($A272,Min_pix_val_per_plot!$V$3:$AA$335,4,FALSE)),0,IF(OR(VLOOKUP($A272,Min_pix_val_per_plot!$V$3:$AA$335,4,FALSE)=0,VLOOKUP($A272,Min_pix_val_per_plot!$V$3:$AA$335,5,FALSE)=0,VLOOKUP($A272,Min_pix_val_per_plot!$V$3:$AA$335,6,FALSE)=0),0,IF(VLOOKUP($A272,Min_pix_val_per_plot!$V$3:$AA$335,2,FALSE)&lt;1200,0,1)))</f>
        <v>0</v>
      </c>
      <c r="AH272" s="43">
        <f>IF(AG272=1,($R272-Image_corners!J$3)/Image_corners!J$2,-99)</f>
        <v>-99</v>
      </c>
      <c r="AI272" s="43">
        <f>IF(AG272=1,($S272-Image_corners!J$4)/Image_corners!J$2,-99)</f>
        <v>-99</v>
      </c>
      <c r="AJ272" s="43">
        <f>IF(ISNA(VLOOKUP($A272,Min_pix_val_per_plot!$AC$3:$AH$345,4,FALSE)),0,IF(OR(VLOOKUP($A272,Min_pix_val_per_plot!$AC$3:$AH$345,4,FALSE)=0,VLOOKUP($A272,Min_pix_val_per_plot!$AC$3:$AH$345,5,FALSE)=0,VLOOKUP($A272,Min_pix_val_per_plot!$AC$3:$AH$345,6,FALSE)=0),0,IF(VLOOKUP($A272,Min_pix_val_per_plot!$AC$3:$AH$345,2,FALSE)&lt;1200,0,1)))</f>
        <v>0</v>
      </c>
      <c r="AK272" s="43">
        <f>IF(AJ272=1,($R272-Image_corners!M$3)/Image_corners!M$2,-99)</f>
        <v>-99</v>
      </c>
      <c r="AL272" s="43">
        <f>IF(AJ272=1,($S272-Image_corners!M$4)/Image_corners!M$2,-99)</f>
        <v>-99</v>
      </c>
      <c r="AM272" s="43">
        <f>IF(ISNA(VLOOKUP($A272,Min_pix_val_per_plot!$AJ$3:$AO$325,4,FALSE)),0,IF(OR(VLOOKUP($A272,Min_pix_val_per_plot!$AJ$3:$AO$325,4,FALSE)=0,VLOOKUP($A272,Min_pix_val_per_plot!$AJ$3:$AO$325,5,FALSE)=0,VLOOKUP($A272,Min_pix_val_per_plot!$AJ$3:$AO$325,6,FALSE)=0),0,IF(VLOOKUP($A272,Min_pix_val_per_plot!$AJ$3:$AO$325,2,FALSE)&lt;1200,0,1)))</f>
        <v>0</v>
      </c>
      <c r="AN272" s="43">
        <f>IF(AM272=1,($R272-Image_corners!P$3)/Image_corners!P$2,-99)</f>
        <v>-99</v>
      </c>
      <c r="AO272" s="43">
        <f>IF(AM272=1,($S272-Image_corners!P$4)/Image_corners!P$2,-99)</f>
        <v>-99</v>
      </c>
      <c r="AP272" s="43">
        <f>IF(ISNA(VLOOKUP($A272,Min_pix_val_per_plot!$AQ$3:$AV$386,4,FALSE)),0,IF(OR(VLOOKUP($A272,Min_pix_val_per_plot!$AQ$3:$AV$386,4,FALSE)=0,VLOOKUP($A272,Min_pix_val_per_plot!$AQ$3:$AV$386,5,FALSE)=0,VLOOKUP($A272,Min_pix_val_per_plot!$AQ$3:$AV$386,6,FALSE)=0),0,IF(VLOOKUP($A272,Min_pix_val_per_plot!$AQ$3:$AV$386,2,FALSE)&lt;1200,0,1)))</f>
        <v>0</v>
      </c>
      <c r="AQ272" s="43">
        <f>IF(AP272=1,($R272-Image_corners!S$3)/Image_corners!S$2,-99)</f>
        <v>-99</v>
      </c>
      <c r="AR272" s="43">
        <f>IF(AP272=1,($S272-Image_corners!S$4)/Image_corners!S$2,-99)</f>
        <v>-99</v>
      </c>
      <c r="AS272" s="43">
        <f>IF(ISNA(VLOOKUP($A272,Min_pix_val_per_plot!$AX$3:$BC$331,4,FALSE)),0,IF(OR(VLOOKUP($A272,Min_pix_val_per_plot!$AX$3:$BC$331,4,FALSE)=0,VLOOKUP($A272,Min_pix_val_per_plot!$AX$3:$BC$331,5,FALSE)=0,VLOOKUP($A272,Min_pix_val_per_plot!$AX$3:$BC$331,6,FALSE)=0),0,IF(VLOOKUP($A272,Min_pix_val_per_plot!$AX$3:$BC$331,2,FALSE)&lt;1200,0,1)))</f>
        <v>0</v>
      </c>
      <c r="AT272" s="43">
        <f>IF(AS272=1,($R272-Image_corners!V$3)/Image_corners!V$2,-99)</f>
        <v>-99</v>
      </c>
      <c r="AU272" s="43">
        <f>IF(AS272=1,($S272-Image_corners!V$4)/Image_corners!V$2,-99)</f>
        <v>-99</v>
      </c>
      <c r="AV272" s="43">
        <f>IF(ISNA(VLOOKUP($A272,Min_pix_val_per_plot!$BE$3:$BJ$296,4,FALSE)),0,IF(OR(VLOOKUP($A272,Min_pix_val_per_plot!$BE$3:$BJ$296,4,FALSE)=0,VLOOKUP($A272,Min_pix_val_per_plot!$BE$3:$BJ$296,5,FALSE)=0,VLOOKUP($A272,Min_pix_val_per_plot!$BE$3:$BJ$296,6,FALSE)=0),0,IF(VLOOKUP($A272,Min_pix_val_per_plot!$BE$3:$BJ$296,2,FALSE)&lt;1200,0,1)))</f>
        <v>0</v>
      </c>
      <c r="AW272" s="43">
        <f>IF(AV272=1,($R272-Image_corners!Y$3)/Image_corners!Y$2,-99)</f>
        <v>-99</v>
      </c>
      <c r="AX272" s="43">
        <f>IF(AV272=1,($S272-Image_corners!Y$4)/Image_corners!Y$2,-99)</f>
        <v>-99</v>
      </c>
      <c r="AY272" s="43">
        <f>IF(ISNA(VLOOKUP($A272,Min_pix_val_per_plot!$BL$3:$BQ$59,4,FALSE)),0,IF(OR(VLOOKUP($A272,Min_pix_val_per_plot!$BL$3:$BQ$59,4,FALSE)=0,VLOOKUP($A272,Min_pix_val_per_plot!$BL$3:$BQ$59,5,FALSE)=0,VLOOKUP($A272,Min_pix_val_per_plot!$BL$3:$BQ$59,6,FALSE)=0),0,IF(VLOOKUP($A272,Min_pix_val_per_plot!$BL$3:$BQ$59,2,FALSE)&lt;1200,0,1)))</f>
        <v>0</v>
      </c>
      <c r="AZ272" s="43">
        <f>IF(AY272=1,($R272-Image_corners!AB$3)/Image_corners!AB$2,-99)</f>
        <v>-99</v>
      </c>
      <c r="BA272" s="43">
        <f>IF(AY272=1,($S272-Image_corners!AB$4)/Image_corners!AB$2,-99)</f>
        <v>-99</v>
      </c>
      <c r="BB272" s="43">
        <f>IF(ISNA(VLOOKUP($A272,Min_pix_val_per_plot!$BS$3:$BX$82,4,FALSE)),0,IF(OR(VLOOKUP($A272,Min_pix_val_per_plot!$BS$3:$BX$82,4,FALSE)=0,VLOOKUP($A272,Min_pix_val_per_plot!$BS$3:$BX$82,5,FALSE)=0,VLOOKUP($A272,Min_pix_val_per_plot!$BS$3:$BX$82,6,FALSE)=0),0,IF(VLOOKUP($A272,Min_pix_val_per_plot!$BS$3:$BX$82,2,FALSE)&lt;1200,0,1)))</f>
        <v>0</v>
      </c>
      <c r="BC272" s="43">
        <f>IF(BB272=1,($R272-Image_corners!AE$3)/Image_corners!AE$2,-99)</f>
        <v>-99</v>
      </c>
      <c r="BD272" s="43">
        <f>IF(BB272=1,($S272-Image_corners!AE$4)/Image_corners!AE$2,-99)</f>
        <v>-99</v>
      </c>
      <c r="BE272" s="43">
        <f>IF(ISNA(VLOOKUP($A272,Min_pix_val_per_plot!$BZ$3:$CE$66,4,FALSE)),0,IF(OR(VLOOKUP($A272,Min_pix_val_per_plot!$BZ$3:$CE$66,4,FALSE)=0,VLOOKUP($A272,Min_pix_val_per_plot!$BZ$3:$CE$66,5,FALSE)=0,VLOOKUP($A272,Min_pix_val_per_plot!$BZ$3:$CE$66,6,FALSE)=0),0,IF(VLOOKUP($A272,Min_pix_val_per_plot!$BZ$3:$CE$66,2,FALSE)&lt;1200,0,1)))</f>
        <v>0</v>
      </c>
      <c r="BF272" s="43">
        <f>IF(BE272=1,($R272-Image_corners!AH$3)/Image_corners!AH$2,-99)</f>
        <v>-99</v>
      </c>
      <c r="BG272" s="43">
        <f>IF(BE272=1,($S272-Image_corners!AH$4)/Image_corners!AH$2,-99)</f>
        <v>-99</v>
      </c>
    </row>
    <row r="273" spans="1:59">
      <c r="A273" s="36">
        <v>269</v>
      </c>
      <c r="B273" s="36">
        <v>2515938.798</v>
      </c>
      <c r="C273" s="36">
        <v>6861683.3099999996</v>
      </c>
      <c r="D273" s="36">
        <v>199.22203150000001</v>
      </c>
      <c r="E273" s="36">
        <v>1</v>
      </c>
      <c r="F273" s="36">
        <v>1</v>
      </c>
      <c r="G273" s="36">
        <v>3</v>
      </c>
      <c r="H273" s="39">
        <v>578</v>
      </c>
      <c r="I273" s="39">
        <v>0.33217993079584801</v>
      </c>
      <c r="J273" s="39">
        <v>17.074998779296902</v>
      </c>
      <c r="K273" s="39">
        <v>13.004371774307799</v>
      </c>
      <c r="L273" s="39">
        <v>15.8285083007813</v>
      </c>
      <c r="M273" s="39">
        <v>1950</v>
      </c>
      <c r="N273" s="39">
        <v>0.43538461538461498</v>
      </c>
      <c r="O273" s="39">
        <v>17.0520037841797</v>
      </c>
      <c r="P273" s="39">
        <v>12.4985015774899</v>
      </c>
      <c r="Q273" s="39">
        <v>15.1979998779297</v>
      </c>
      <c r="R273" s="41">
        <f t="shared" si="30"/>
        <v>357938.54497570643</v>
      </c>
      <c r="S273" s="41">
        <f t="shared" si="31"/>
        <v>6861714.5617567562</v>
      </c>
      <c r="T273" s="41">
        <f t="shared" si="26"/>
        <v>0.6305084228515998</v>
      </c>
      <c r="U273" s="41">
        <f t="shared" si="27"/>
        <v>-0.10320468458876697</v>
      </c>
      <c r="V273" s="41">
        <f t="shared" si="28"/>
        <v>1</v>
      </c>
      <c r="W273" s="41">
        <f t="shared" si="29"/>
        <v>1</v>
      </c>
      <c r="X273" s="43">
        <f>IF(ISNA(VLOOKUP($A273,Min_pix_val_per_plot!$A$3:$F$241,4,FALSE)),0,IF(OR(VLOOKUP($A273,Min_pix_val_per_plot!$A$3:$F$241,4,FALSE)=0,VLOOKUP($A273,Min_pix_val_per_plot!$A$3:$F$241,5,FALSE)=0,VLOOKUP($A273,Min_pix_val_per_plot!$A$3:$F$241,6,FALSE)=0),0,IF(VLOOKUP($A273,Min_pix_val_per_plot!$A$3:$F$241,2,FALSE)&lt;1200,0,1)))</f>
        <v>0</v>
      </c>
      <c r="Y273" s="43">
        <f>IF(X273=1,($R273-Image_corners!A$3)/Image_corners!A$2,-99)</f>
        <v>-99</v>
      </c>
      <c r="Z273" s="43">
        <f>IF(X273=1,($S273-Image_corners!A$4)/Image_corners!A$2,-99)</f>
        <v>-99</v>
      </c>
      <c r="AA273" s="43">
        <f>IF(ISNA(VLOOKUP($A273,Min_pix_val_per_plot!$H$3:$M$299,4,FALSE)),0,IF(OR(VLOOKUP($A273,Min_pix_val_per_plot!$H$3:$M$299,4,FALSE)=0,VLOOKUP($A273,Min_pix_val_per_plot!$H$3:$M$299,5,FALSE)=0,VLOOKUP($A273,Min_pix_val_per_plot!$H$3:$M$299,6,FALSE)=0),0,IF(VLOOKUP($A273,Min_pix_val_per_plot!$H$3:$M$299,2,FALSE)&lt;1200,0,1)))</f>
        <v>0</v>
      </c>
      <c r="AB273" s="43">
        <f>IF(AA273=1,($R273-Image_corners!D$3)/Image_corners!D$2,-99)</f>
        <v>-99</v>
      </c>
      <c r="AC273" s="43">
        <f>IF(AA273=1,($S273-Image_corners!D$4)/Image_corners!D$2,-99)</f>
        <v>-99</v>
      </c>
      <c r="AD273" s="43">
        <f>IF(ISNA(VLOOKUP($A273,Min_pix_val_per_plot!$O$3:$T$327,4,FALSE)),0,IF(OR(VLOOKUP($A273,Min_pix_val_per_plot!$O$3:$T$327,4,FALSE)=0,VLOOKUP($A273,Min_pix_val_per_plot!$O$3:$T$327,5,FALSE)=0,VLOOKUP($A273,Min_pix_val_per_plot!$O$3:$T$327,6,FALSE)=0),0,IF(VLOOKUP($A273,Min_pix_val_per_plot!$O$3:$T$327,2,FALSE)&lt;1200,0,1)))</f>
        <v>0</v>
      </c>
      <c r="AE273" s="43">
        <f>IF(AD273=1,($R273-Image_corners!G$3)/Image_corners!G$2,-99)</f>
        <v>-99</v>
      </c>
      <c r="AF273" s="43">
        <f>IF(AD273=1,($S273-Image_corners!G$4)/Image_corners!G$2,-99)</f>
        <v>-99</v>
      </c>
      <c r="AG273" s="43">
        <f>IF(ISNA(VLOOKUP($A273,Min_pix_val_per_plot!$V$3:$AA$335,4,FALSE)),0,IF(OR(VLOOKUP($A273,Min_pix_val_per_plot!$V$3:$AA$335,4,FALSE)=0,VLOOKUP($A273,Min_pix_val_per_plot!$V$3:$AA$335,5,FALSE)=0,VLOOKUP($A273,Min_pix_val_per_plot!$V$3:$AA$335,6,FALSE)=0),0,IF(VLOOKUP($A273,Min_pix_val_per_plot!$V$3:$AA$335,2,FALSE)&lt;1200,0,1)))</f>
        <v>0</v>
      </c>
      <c r="AH273" s="43">
        <f>IF(AG273=1,($R273-Image_corners!J$3)/Image_corners!J$2,-99)</f>
        <v>-99</v>
      </c>
      <c r="AI273" s="43">
        <f>IF(AG273=1,($S273-Image_corners!J$4)/Image_corners!J$2,-99)</f>
        <v>-99</v>
      </c>
      <c r="AJ273" s="43">
        <f>IF(ISNA(VLOOKUP($A273,Min_pix_val_per_plot!$AC$3:$AH$345,4,FALSE)),0,IF(OR(VLOOKUP($A273,Min_pix_val_per_plot!$AC$3:$AH$345,4,FALSE)=0,VLOOKUP($A273,Min_pix_val_per_plot!$AC$3:$AH$345,5,FALSE)=0,VLOOKUP($A273,Min_pix_val_per_plot!$AC$3:$AH$345,6,FALSE)=0),0,IF(VLOOKUP($A273,Min_pix_val_per_plot!$AC$3:$AH$345,2,FALSE)&lt;1200,0,1)))</f>
        <v>0</v>
      </c>
      <c r="AK273" s="43">
        <f>IF(AJ273=1,($R273-Image_corners!M$3)/Image_corners!M$2,-99)</f>
        <v>-99</v>
      </c>
      <c r="AL273" s="43">
        <f>IF(AJ273=1,($S273-Image_corners!M$4)/Image_corners!M$2,-99)</f>
        <v>-99</v>
      </c>
      <c r="AM273" s="43">
        <f>IF(ISNA(VLOOKUP($A273,Min_pix_val_per_plot!$AJ$3:$AO$325,4,FALSE)),0,IF(OR(VLOOKUP($A273,Min_pix_val_per_plot!$AJ$3:$AO$325,4,FALSE)=0,VLOOKUP($A273,Min_pix_val_per_plot!$AJ$3:$AO$325,5,FALSE)=0,VLOOKUP($A273,Min_pix_val_per_plot!$AJ$3:$AO$325,6,FALSE)=0),0,IF(VLOOKUP($A273,Min_pix_val_per_plot!$AJ$3:$AO$325,2,FALSE)&lt;1200,0,1)))</f>
        <v>0</v>
      </c>
      <c r="AN273" s="43">
        <f>IF(AM273=1,($R273-Image_corners!P$3)/Image_corners!P$2,-99)</f>
        <v>-99</v>
      </c>
      <c r="AO273" s="43">
        <f>IF(AM273=1,($S273-Image_corners!P$4)/Image_corners!P$2,-99)</f>
        <v>-99</v>
      </c>
      <c r="AP273" s="43">
        <f>IF(ISNA(VLOOKUP($A273,Min_pix_val_per_plot!$AQ$3:$AV$386,4,FALSE)),0,IF(OR(VLOOKUP($A273,Min_pix_val_per_plot!$AQ$3:$AV$386,4,FALSE)=0,VLOOKUP($A273,Min_pix_val_per_plot!$AQ$3:$AV$386,5,FALSE)=0,VLOOKUP($A273,Min_pix_val_per_plot!$AQ$3:$AV$386,6,FALSE)=0),0,IF(VLOOKUP($A273,Min_pix_val_per_plot!$AQ$3:$AV$386,2,FALSE)&lt;1200,0,1)))</f>
        <v>0</v>
      </c>
      <c r="AQ273" s="43">
        <f>IF(AP273=1,($R273-Image_corners!S$3)/Image_corners!S$2,-99)</f>
        <v>-99</v>
      </c>
      <c r="AR273" s="43">
        <f>IF(AP273=1,($S273-Image_corners!S$4)/Image_corners!S$2,-99)</f>
        <v>-99</v>
      </c>
      <c r="AS273" s="43">
        <f>IF(ISNA(VLOOKUP($A273,Min_pix_val_per_plot!$AX$3:$BC$331,4,FALSE)),0,IF(OR(VLOOKUP($A273,Min_pix_val_per_plot!$AX$3:$BC$331,4,FALSE)=0,VLOOKUP($A273,Min_pix_val_per_plot!$AX$3:$BC$331,5,FALSE)=0,VLOOKUP($A273,Min_pix_val_per_plot!$AX$3:$BC$331,6,FALSE)=0),0,IF(VLOOKUP($A273,Min_pix_val_per_plot!$AX$3:$BC$331,2,FALSE)&lt;1200,0,1)))</f>
        <v>0</v>
      </c>
      <c r="AT273" s="43">
        <f>IF(AS273=1,($R273-Image_corners!V$3)/Image_corners!V$2,-99)</f>
        <v>-99</v>
      </c>
      <c r="AU273" s="43">
        <f>IF(AS273=1,($S273-Image_corners!V$4)/Image_corners!V$2,-99)</f>
        <v>-99</v>
      </c>
      <c r="AV273" s="43">
        <f>IF(ISNA(VLOOKUP($A273,Min_pix_val_per_plot!$BE$3:$BJ$296,4,FALSE)),0,IF(OR(VLOOKUP($A273,Min_pix_val_per_plot!$BE$3:$BJ$296,4,FALSE)=0,VLOOKUP($A273,Min_pix_val_per_plot!$BE$3:$BJ$296,5,FALSE)=0,VLOOKUP($A273,Min_pix_val_per_plot!$BE$3:$BJ$296,6,FALSE)=0),0,IF(VLOOKUP($A273,Min_pix_val_per_plot!$BE$3:$BJ$296,2,FALSE)&lt;1200,0,1)))</f>
        <v>1</v>
      </c>
      <c r="AW273" s="43">
        <f>IF(AV273=1,($R273-Image_corners!Y$3)/Image_corners!Y$2,-99)</f>
        <v>3867.5899514128687</v>
      </c>
      <c r="AX273" s="43">
        <f>IF(AV273=1,($S273-Image_corners!Y$4)/Image_corners!Y$2,-99)</f>
        <v>-869.37648648768663</v>
      </c>
      <c r="AY273" s="43">
        <f>IF(ISNA(VLOOKUP($A273,Min_pix_val_per_plot!$BL$3:$BQ$59,4,FALSE)),0,IF(OR(VLOOKUP($A273,Min_pix_val_per_plot!$BL$3:$BQ$59,4,FALSE)=0,VLOOKUP($A273,Min_pix_val_per_plot!$BL$3:$BQ$59,5,FALSE)=0,VLOOKUP($A273,Min_pix_val_per_plot!$BL$3:$BQ$59,6,FALSE)=0),0,IF(VLOOKUP($A273,Min_pix_val_per_plot!$BL$3:$BQ$59,2,FALSE)&lt;1200,0,1)))</f>
        <v>0</v>
      </c>
      <c r="AZ273" s="43">
        <f>IF(AY273=1,($R273-Image_corners!AB$3)/Image_corners!AB$2,-99)</f>
        <v>-99</v>
      </c>
      <c r="BA273" s="43">
        <f>IF(AY273=1,($S273-Image_corners!AB$4)/Image_corners!AB$2,-99)</f>
        <v>-99</v>
      </c>
      <c r="BB273" s="43">
        <f>IF(ISNA(VLOOKUP($A273,Min_pix_val_per_plot!$BS$3:$BX$82,4,FALSE)),0,IF(OR(VLOOKUP($A273,Min_pix_val_per_plot!$BS$3:$BX$82,4,FALSE)=0,VLOOKUP($A273,Min_pix_val_per_plot!$BS$3:$BX$82,5,FALSE)=0,VLOOKUP($A273,Min_pix_val_per_plot!$BS$3:$BX$82,6,FALSE)=0),0,IF(VLOOKUP($A273,Min_pix_val_per_plot!$BS$3:$BX$82,2,FALSE)&lt;1200,0,1)))</f>
        <v>0</v>
      </c>
      <c r="BC273" s="43">
        <f>IF(BB273=1,($R273-Image_corners!AE$3)/Image_corners!AE$2,-99)</f>
        <v>-99</v>
      </c>
      <c r="BD273" s="43">
        <f>IF(BB273=1,($S273-Image_corners!AE$4)/Image_corners!AE$2,-99)</f>
        <v>-99</v>
      </c>
      <c r="BE273" s="43">
        <f>IF(ISNA(VLOOKUP($A273,Min_pix_val_per_plot!$BZ$3:$CE$66,4,FALSE)),0,IF(OR(VLOOKUP($A273,Min_pix_val_per_plot!$BZ$3:$CE$66,4,FALSE)=0,VLOOKUP($A273,Min_pix_val_per_plot!$BZ$3:$CE$66,5,FALSE)=0,VLOOKUP($A273,Min_pix_val_per_plot!$BZ$3:$CE$66,6,FALSE)=0),0,IF(VLOOKUP($A273,Min_pix_val_per_plot!$BZ$3:$CE$66,2,FALSE)&lt;1200,0,1)))</f>
        <v>0</v>
      </c>
      <c r="BF273" s="43">
        <f>IF(BE273=1,($R273-Image_corners!AH$3)/Image_corners!AH$2,-99)</f>
        <v>-99</v>
      </c>
      <c r="BG273" s="43">
        <f>IF(BE273=1,($S273-Image_corners!AH$4)/Image_corners!AH$2,-99)</f>
        <v>-99</v>
      </c>
    </row>
    <row r="274" spans="1:59">
      <c r="A274" s="36">
        <v>270</v>
      </c>
      <c r="B274" s="36">
        <v>2516045.11</v>
      </c>
      <c r="C274" s="36">
        <v>6857767.5300000003</v>
      </c>
      <c r="D274" s="36">
        <v>160.36138439999999</v>
      </c>
      <c r="E274" s="36">
        <v>1</v>
      </c>
      <c r="F274" s="36">
        <v>1</v>
      </c>
      <c r="G274" s="36">
        <v>2</v>
      </c>
      <c r="H274" s="39">
        <v>1684</v>
      </c>
      <c r="I274" s="39">
        <v>0.41864608076009502</v>
      </c>
      <c r="J274" s="39">
        <v>19.9310015869141</v>
      </c>
      <c r="K274" s="39">
        <v>13.886563831676201</v>
      </c>
      <c r="L274" s="39">
        <v>17.801704711914098</v>
      </c>
      <c r="M274" s="39">
        <v>1468</v>
      </c>
      <c r="N274" s="39">
        <v>0.53474114441416898</v>
      </c>
      <c r="O274" s="39">
        <v>19.1680010986328</v>
      </c>
      <c r="P274" s="39">
        <v>13.576938097662</v>
      </c>
      <c r="Q274" s="39">
        <v>17.331508178711001</v>
      </c>
      <c r="R274" s="41">
        <f t="shared" si="30"/>
        <v>357864.10271595226</v>
      </c>
      <c r="S274" s="41">
        <f t="shared" si="31"/>
        <v>6857798.6734962976</v>
      </c>
      <c r="T274" s="41">
        <f t="shared" si="26"/>
        <v>0.47019653320309729</v>
      </c>
      <c r="U274" s="41">
        <f t="shared" si="27"/>
        <v>-0.11609506365407396</v>
      </c>
      <c r="V274" s="41">
        <f t="shared" si="28"/>
        <v>1</v>
      </c>
      <c r="W274" s="41">
        <f t="shared" si="29"/>
        <v>0</v>
      </c>
      <c r="X274" s="43">
        <f>IF(ISNA(VLOOKUP($A274,Min_pix_val_per_plot!$A$3:$F$241,4,FALSE)),0,IF(OR(VLOOKUP($A274,Min_pix_val_per_plot!$A$3:$F$241,4,FALSE)=0,VLOOKUP($A274,Min_pix_val_per_plot!$A$3:$F$241,5,FALSE)=0,VLOOKUP($A274,Min_pix_val_per_plot!$A$3:$F$241,6,FALSE)=0),0,IF(VLOOKUP($A274,Min_pix_val_per_plot!$A$3:$F$241,2,FALSE)&lt;1200,0,1)))</f>
        <v>0</v>
      </c>
      <c r="Y274" s="43">
        <f>IF(X274=1,($R274-Image_corners!A$3)/Image_corners!A$2,-99)</f>
        <v>-99</v>
      </c>
      <c r="Z274" s="43">
        <f>IF(X274=1,($S274-Image_corners!A$4)/Image_corners!A$2,-99)</f>
        <v>-99</v>
      </c>
      <c r="AA274" s="43">
        <f>IF(ISNA(VLOOKUP($A274,Min_pix_val_per_plot!$H$3:$M$299,4,FALSE)),0,IF(OR(VLOOKUP($A274,Min_pix_val_per_plot!$H$3:$M$299,4,FALSE)=0,VLOOKUP($A274,Min_pix_val_per_plot!$H$3:$M$299,5,FALSE)=0,VLOOKUP($A274,Min_pix_val_per_plot!$H$3:$M$299,6,FALSE)=0),0,IF(VLOOKUP($A274,Min_pix_val_per_plot!$H$3:$M$299,2,FALSE)&lt;1200,0,1)))</f>
        <v>0</v>
      </c>
      <c r="AB274" s="43">
        <f>IF(AA274=1,($R274-Image_corners!D$3)/Image_corners!D$2,-99)</f>
        <v>-99</v>
      </c>
      <c r="AC274" s="43">
        <f>IF(AA274=1,($S274-Image_corners!D$4)/Image_corners!D$2,-99)</f>
        <v>-99</v>
      </c>
      <c r="AD274" s="43">
        <f>IF(ISNA(VLOOKUP($A274,Min_pix_val_per_plot!$O$3:$T$327,4,FALSE)),0,IF(OR(VLOOKUP($A274,Min_pix_val_per_plot!$O$3:$T$327,4,FALSE)=0,VLOOKUP($A274,Min_pix_val_per_plot!$O$3:$T$327,5,FALSE)=0,VLOOKUP($A274,Min_pix_val_per_plot!$O$3:$T$327,6,FALSE)=0),0,IF(VLOOKUP($A274,Min_pix_val_per_plot!$O$3:$T$327,2,FALSE)&lt;1200,0,1)))</f>
        <v>0</v>
      </c>
      <c r="AE274" s="43">
        <f>IF(AD274=1,($R274-Image_corners!G$3)/Image_corners!G$2,-99)</f>
        <v>-99</v>
      </c>
      <c r="AF274" s="43">
        <f>IF(AD274=1,($S274-Image_corners!G$4)/Image_corners!G$2,-99)</f>
        <v>-99</v>
      </c>
      <c r="AG274" s="43">
        <f>IF(ISNA(VLOOKUP($A274,Min_pix_val_per_plot!$V$3:$AA$335,4,FALSE)),0,IF(OR(VLOOKUP($A274,Min_pix_val_per_plot!$V$3:$AA$335,4,FALSE)=0,VLOOKUP($A274,Min_pix_val_per_plot!$V$3:$AA$335,5,FALSE)=0,VLOOKUP($A274,Min_pix_val_per_plot!$V$3:$AA$335,6,FALSE)=0),0,IF(VLOOKUP($A274,Min_pix_val_per_plot!$V$3:$AA$335,2,FALSE)&lt;1200,0,1)))</f>
        <v>0</v>
      </c>
      <c r="AH274" s="43">
        <f>IF(AG274=1,($R274-Image_corners!J$3)/Image_corners!J$2,-99)</f>
        <v>-99</v>
      </c>
      <c r="AI274" s="43">
        <f>IF(AG274=1,($S274-Image_corners!J$4)/Image_corners!J$2,-99)</f>
        <v>-99</v>
      </c>
      <c r="AJ274" s="43">
        <f>IF(ISNA(VLOOKUP($A274,Min_pix_val_per_plot!$AC$3:$AH$345,4,FALSE)),0,IF(OR(VLOOKUP($A274,Min_pix_val_per_plot!$AC$3:$AH$345,4,FALSE)=0,VLOOKUP($A274,Min_pix_val_per_plot!$AC$3:$AH$345,5,FALSE)=0,VLOOKUP($A274,Min_pix_val_per_plot!$AC$3:$AH$345,6,FALSE)=0),0,IF(VLOOKUP($A274,Min_pix_val_per_plot!$AC$3:$AH$345,2,FALSE)&lt;1200,0,1)))</f>
        <v>0</v>
      </c>
      <c r="AK274" s="43">
        <f>IF(AJ274=1,($R274-Image_corners!M$3)/Image_corners!M$2,-99)</f>
        <v>-99</v>
      </c>
      <c r="AL274" s="43">
        <f>IF(AJ274=1,($S274-Image_corners!M$4)/Image_corners!M$2,-99)</f>
        <v>-99</v>
      </c>
      <c r="AM274" s="43">
        <f>IF(ISNA(VLOOKUP($A274,Min_pix_val_per_plot!$AJ$3:$AO$325,4,FALSE)),0,IF(OR(VLOOKUP($A274,Min_pix_val_per_plot!$AJ$3:$AO$325,4,FALSE)=0,VLOOKUP($A274,Min_pix_val_per_plot!$AJ$3:$AO$325,5,FALSE)=0,VLOOKUP($A274,Min_pix_val_per_plot!$AJ$3:$AO$325,6,FALSE)=0),0,IF(VLOOKUP($A274,Min_pix_val_per_plot!$AJ$3:$AO$325,2,FALSE)&lt;1200,0,1)))</f>
        <v>0</v>
      </c>
      <c r="AN274" s="43">
        <f>IF(AM274=1,($R274-Image_corners!P$3)/Image_corners!P$2,-99)</f>
        <v>-99</v>
      </c>
      <c r="AO274" s="43">
        <f>IF(AM274=1,($S274-Image_corners!P$4)/Image_corners!P$2,-99)</f>
        <v>-99</v>
      </c>
      <c r="AP274" s="43">
        <f>IF(ISNA(VLOOKUP($A274,Min_pix_val_per_plot!$AQ$3:$AV$386,4,FALSE)),0,IF(OR(VLOOKUP($A274,Min_pix_val_per_plot!$AQ$3:$AV$386,4,FALSE)=0,VLOOKUP($A274,Min_pix_val_per_plot!$AQ$3:$AV$386,5,FALSE)=0,VLOOKUP($A274,Min_pix_val_per_plot!$AQ$3:$AV$386,6,FALSE)=0),0,IF(VLOOKUP($A274,Min_pix_val_per_plot!$AQ$3:$AV$386,2,FALSE)&lt;1200,0,1)))</f>
        <v>0</v>
      </c>
      <c r="AQ274" s="43">
        <f>IF(AP274=1,($R274-Image_corners!S$3)/Image_corners!S$2,-99)</f>
        <v>-99</v>
      </c>
      <c r="AR274" s="43">
        <f>IF(AP274=1,($S274-Image_corners!S$4)/Image_corners!S$2,-99)</f>
        <v>-99</v>
      </c>
      <c r="AS274" s="43">
        <f>IF(ISNA(VLOOKUP($A274,Min_pix_val_per_plot!$AX$3:$BC$331,4,FALSE)),0,IF(OR(VLOOKUP($A274,Min_pix_val_per_plot!$AX$3:$BC$331,4,FALSE)=0,VLOOKUP($A274,Min_pix_val_per_plot!$AX$3:$BC$331,5,FALSE)=0,VLOOKUP($A274,Min_pix_val_per_plot!$AX$3:$BC$331,6,FALSE)=0),0,IF(VLOOKUP($A274,Min_pix_val_per_plot!$AX$3:$BC$331,2,FALSE)&lt;1200,0,1)))</f>
        <v>0</v>
      </c>
      <c r="AT274" s="43">
        <f>IF(AS274=1,($R274-Image_corners!V$3)/Image_corners!V$2,-99)</f>
        <v>-99</v>
      </c>
      <c r="AU274" s="43">
        <f>IF(AS274=1,($S274-Image_corners!V$4)/Image_corners!V$2,-99)</f>
        <v>-99</v>
      </c>
      <c r="AV274" s="43">
        <f>IF(ISNA(VLOOKUP($A274,Min_pix_val_per_plot!$BE$3:$BJ$296,4,FALSE)),0,IF(OR(VLOOKUP($A274,Min_pix_val_per_plot!$BE$3:$BJ$296,4,FALSE)=0,VLOOKUP($A274,Min_pix_val_per_plot!$BE$3:$BJ$296,5,FALSE)=0,VLOOKUP($A274,Min_pix_val_per_plot!$BE$3:$BJ$296,6,FALSE)=0),0,IF(VLOOKUP($A274,Min_pix_val_per_plot!$BE$3:$BJ$296,2,FALSE)&lt;1200,0,1)))</f>
        <v>0</v>
      </c>
      <c r="AW274" s="43">
        <f>IF(AV274=1,($R274-Image_corners!Y$3)/Image_corners!Y$2,-99)</f>
        <v>-99</v>
      </c>
      <c r="AX274" s="43">
        <f>IF(AV274=1,($S274-Image_corners!Y$4)/Image_corners!Y$2,-99)</f>
        <v>-99</v>
      </c>
      <c r="AY274" s="43">
        <f>IF(ISNA(VLOOKUP($A274,Min_pix_val_per_plot!$BL$3:$BQ$59,4,FALSE)),0,IF(OR(VLOOKUP($A274,Min_pix_val_per_plot!$BL$3:$BQ$59,4,FALSE)=0,VLOOKUP($A274,Min_pix_val_per_plot!$BL$3:$BQ$59,5,FALSE)=0,VLOOKUP($A274,Min_pix_val_per_plot!$BL$3:$BQ$59,6,FALSE)=0),0,IF(VLOOKUP($A274,Min_pix_val_per_plot!$BL$3:$BQ$59,2,FALSE)&lt;1200,0,1)))</f>
        <v>0</v>
      </c>
      <c r="AZ274" s="43">
        <f>IF(AY274=1,($R274-Image_corners!AB$3)/Image_corners!AB$2,-99)</f>
        <v>-99</v>
      </c>
      <c r="BA274" s="43">
        <f>IF(AY274=1,($S274-Image_corners!AB$4)/Image_corners!AB$2,-99)</f>
        <v>-99</v>
      </c>
      <c r="BB274" s="43">
        <f>IF(ISNA(VLOOKUP($A274,Min_pix_val_per_plot!$BS$3:$BX$82,4,FALSE)),0,IF(OR(VLOOKUP($A274,Min_pix_val_per_plot!$BS$3:$BX$82,4,FALSE)=0,VLOOKUP($A274,Min_pix_val_per_plot!$BS$3:$BX$82,5,FALSE)=0,VLOOKUP($A274,Min_pix_val_per_plot!$BS$3:$BX$82,6,FALSE)=0),0,IF(VLOOKUP($A274,Min_pix_val_per_plot!$BS$3:$BX$82,2,FALSE)&lt;1200,0,1)))</f>
        <v>0</v>
      </c>
      <c r="BC274" s="43">
        <f>IF(BB274=1,($R274-Image_corners!AE$3)/Image_corners!AE$2,-99)</f>
        <v>-99</v>
      </c>
      <c r="BD274" s="43">
        <f>IF(BB274=1,($S274-Image_corners!AE$4)/Image_corners!AE$2,-99)</f>
        <v>-99</v>
      </c>
      <c r="BE274" s="43">
        <f>IF(ISNA(VLOOKUP($A274,Min_pix_val_per_plot!$BZ$3:$CE$66,4,FALSE)),0,IF(OR(VLOOKUP($A274,Min_pix_val_per_plot!$BZ$3:$CE$66,4,FALSE)=0,VLOOKUP($A274,Min_pix_val_per_plot!$BZ$3:$CE$66,5,FALSE)=0,VLOOKUP($A274,Min_pix_val_per_plot!$BZ$3:$CE$66,6,FALSE)=0),0,IF(VLOOKUP($A274,Min_pix_val_per_plot!$BZ$3:$CE$66,2,FALSE)&lt;1200,0,1)))</f>
        <v>0</v>
      </c>
      <c r="BF274" s="43">
        <f>IF(BE274=1,($R274-Image_corners!AH$3)/Image_corners!AH$2,-99)</f>
        <v>-99</v>
      </c>
      <c r="BG274" s="43">
        <f>IF(BE274=1,($S274-Image_corners!AH$4)/Image_corners!AH$2,-99)</f>
        <v>-99</v>
      </c>
    </row>
    <row r="275" spans="1:59">
      <c r="A275" s="36">
        <v>271</v>
      </c>
      <c r="B275" s="36">
        <v>2516017.409</v>
      </c>
      <c r="C275" s="36">
        <v>6857877.3360000001</v>
      </c>
      <c r="D275" s="36">
        <v>157.09428270000001</v>
      </c>
      <c r="E275" s="36">
        <v>1</v>
      </c>
      <c r="F275" s="36">
        <v>0</v>
      </c>
      <c r="G275" s="36">
        <v>3</v>
      </c>
      <c r="H275" s="39">
        <v>2842</v>
      </c>
      <c r="I275" s="39">
        <v>0.200562983814215</v>
      </c>
      <c r="J275" s="39">
        <v>16.7670001220703</v>
      </c>
      <c r="K275" s="39">
        <v>11.783331646986399</v>
      </c>
      <c r="L275" s="39">
        <v>15.289149017333999</v>
      </c>
      <c r="M275" s="39">
        <v>1439</v>
      </c>
      <c r="N275" s="39">
        <v>0.32731063238359998</v>
      </c>
      <c r="O275" s="39">
        <v>15.9079913330078</v>
      </c>
      <c r="P275" s="39">
        <v>11.026696184016499</v>
      </c>
      <c r="Q275" s="39">
        <v>14.519951171875</v>
      </c>
      <c r="R275" s="41">
        <f t="shared" si="30"/>
        <v>357841.50057586178</v>
      </c>
      <c r="S275" s="41">
        <f t="shared" si="31"/>
        <v>6857909.6230660081</v>
      </c>
      <c r="T275" s="41">
        <f t="shared" si="26"/>
        <v>0.76919784545899894</v>
      </c>
      <c r="U275" s="41">
        <f t="shared" si="27"/>
        <v>-0.12674764856938497</v>
      </c>
      <c r="V275" s="41">
        <f t="shared" si="28"/>
        <v>1</v>
      </c>
      <c r="W275" s="41">
        <f t="shared" si="29"/>
        <v>1</v>
      </c>
      <c r="X275" s="43">
        <f>IF(ISNA(VLOOKUP($A275,Min_pix_val_per_plot!$A$3:$F$241,4,FALSE)),0,IF(OR(VLOOKUP($A275,Min_pix_val_per_plot!$A$3:$F$241,4,FALSE)=0,VLOOKUP($A275,Min_pix_val_per_plot!$A$3:$F$241,5,FALSE)=0,VLOOKUP($A275,Min_pix_val_per_plot!$A$3:$F$241,6,FALSE)=0),0,IF(VLOOKUP($A275,Min_pix_val_per_plot!$A$3:$F$241,2,FALSE)&lt;1200,0,1)))</f>
        <v>1</v>
      </c>
      <c r="Y275" s="43">
        <f>IF(X275=1,($R275-Image_corners!A$3)/Image_corners!A$2,-99)</f>
        <v>3673.5011517235544</v>
      </c>
      <c r="Z275" s="43">
        <f>IF(X275=1,($S275-Image_corners!A$4)/Image_corners!A$2,-99)</f>
        <v>-3955.2538679838181</v>
      </c>
      <c r="AA275" s="43">
        <f>IF(ISNA(VLOOKUP($A275,Min_pix_val_per_plot!$H$3:$M$299,4,FALSE)),0,IF(OR(VLOOKUP($A275,Min_pix_val_per_plot!$H$3:$M$299,4,FALSE)=0,VLOOKUP($A275,Min_pix_val_per_plot!$H$3:$M$299,5,FALSE)=0,VLOOKUP($A275,Min_pix_val_per_plot!$H$3:$M$299,6,FALSE)=0),0,IF(VLOOKUP($A275,Min_pix_val_per_plot!$H$3:$M$299,2,FALSE)&lt;1200,0,1)))</f>
        <v>0</v>
      </c>
      <c r="AB275" s="43">
        <f>IF(AA275=1,($R275-Image_corners!D$3)/Image_corners!D$2,-99)</f>
        <v>-99</v>
      </c>
      <c r="AC275" s="43">
        <f>IF(AA275=1,($S275-Image_corners!D$4)/Image_corners!D$2,-99)</f>
        <v>-99</v>
      </c>
      <c r="AD275" s="43">
        <f>IF(ISNA(VLOOKUP($A275,Min_pix_val_per_plot!$O$3:$T$327,4,FALSE)),0,IF(OR(VLOOKUP($A275,Min_pix_val_per_plot!$O$3:$T$327,4,FALSE)=0,VLOOKUP($A275,Min_pix_val_per_plot!$O$3:$T$327,5,FALSE)=0,VLOOKUP($A275,Min_pix_val_per_plot!$O$3:$T$327,6,FALSE)=0),0,IF(VLOOKUP($A275,Min_pix_val_per_plot!$O$3:$T$327,2,FALSE)&lt;1200,0,1)))</f>
        <v>0</v>
      </c>
      <c r="AE275" s="43">
        <f>IF(AD275=1,($R275-Image_corners!G$3)/Image_corners!G$2,-99)</f>
        <v>-99</v>
      </c>
      <c r="AF275" s="43">
        <f>IF(AD275=1,($S275-Image_corners!G$4)/Image_corners!G$2,-99)</f>
        <v>-99</v>
      </c>
      <c r="AG275" s="43">
        <f>IF(ISNA(VLOOKUP($A275,Min_pix_val_per_plot!$V$3:$AA$335,4,FALSE)),0,IF(OR(VLOOKUP($A275,Min_pix_val_per_plot!$V$3:$AA$335,4,FALSE)=0,VLOOKUP($A275,Min_pix_val_per_plot!$V$3:$AA$335,5,FALSE)=0,VLOOKUP($A275,Min_pix_val_per_plot!$V$3:$AA$335,6,FALSE)=0),0,IF(VLOOKUP($A275,Min_pix_val_per_plot!$V$3:$AA$335,2,FALSE)&lt;1200,0,1)))</f>
        <v>0</v>
      </c>
      <c r="AH275" s="43">
        <f>IF(AG275=1,($R275-Image_corners!J$3)/Image_corners!J$2,-99)</f>
        <v>-99</v>
      </c>
      <c r="AI275" s="43">
        <f>IF(AG275=1,($S275-Image_corners!J$4)/Image_corners!J$2,-99)</f>
        <v>-99</v>
      </c>
      <c r="AJ275" s="43">
        <f>IF(ISNA(VLOOKUP($A275,Min_pix_val_per_plot!$AC$3:$AH$345,4,FALSE)),0,IF(OR(VLOOKUP($A275,Min_pix_val_per_plot!$AC$3:$AH$345,4,FALSE)=0,VLOOKUP($A275,Min_pix_val_per_plot!$AC$3:$AH$345,5,FALSE)=0,VLOOKUP($A275,Min_pix_val_per_plot!$AC$3:$AH$345,6,FALSE)=0),0,IF(VLOOKUP($A275,Min_pix_val_per_plot!$AC$3:$AH$345,2,FALSE)&lt;1200,0,1)))</f>
        <v>0</v>
      </c>
      <c r="AK275" s="43">
        <f>IF(AJ275=1,($R275-Image_corners!M$3)/Image_corners!M$2,-99)</f>
        <v>-99</v>
      </c>
      <c r="AL275" s="43">
        <f>IF(AJ275=1,($S275-Image_corners!M$4)/Image_corners!M$2,-99)</f>
        <v>-99</v>
      </c>
      <c r="AM275" s="43">
        <f>IF(ISNA(VLOOKUP($A275,Min_pix_val_per_plot!$AJ$3:$AO$325,4,FALSE)),0,IF(OR(VLOOKUP($A275,Min_pix_val_per_plot!$AJ$3:$AO$325,4,FALSE)=0,VLOOKUP($A275,Min_pix_val_per_plot!$AJ$3:$AO$325,5,FALSE)=0,VLOOKUP($A275,Min_pix_val_per_plot!$AJ$3:$AO$325,6,FALSE)=0),0,IF(VLOOKUP($A275,Min_pix_val_per_plot!$AJ$3:$AO$325,2,FALSE)&lt;1200,0,1)))</f>
        <v>0</v>
      </c>
      <c r="AN275" s="43">
        <f>IF(AM275=1,($R275-Image_corners!P$3)/Image_corners!P$2,-99)</f>
        <v>-99</v>
      </c>
      <c r="AO275" s="43">
        <f>IF(AM275=1,($S275-Image_corners!P$4)/Image_corners!P$2,-99)</f>
        <v>-99</v>
      </c>
      <c r="AP275" s="43">
        <f>IF(ISNA(VLOOKUP($A275,Min_pix_val_per_plot!$AQ$3:$AV$386,4,FALSE)),0,IF(OR(VLOOKUP($A275,Min_pix_val_per_plot!$AQ$3:$AV$386,4,FALSE)=0,VLOOKUP($A275,Min_pix_val_per_plot!$AQ$3:$AV$386,5,FALSE)=0,VLOOKUP($A275,Min_pix_val_per_plot!$AQ$3:$AV$386,6,FALSE)=0),0,IF(VLOOKUP($A275,Min_pix_val_per_plot!$AQ$3:$AV$386,2,FALSE)&lt;1200,0,1)))</f>
        <v>0</v>
      </c>
      <c r="AQ275" s="43">
        <f>IF(AP275=1,($R275-Image_corners!S$3)/Image_corners!S$2,-99)</f>
        <v>-99</v>
      </c>
      <c r="AR275" s="43">
        <f>IF(AP275=1,($S275-Image_corners!S$4)/Image_corners!S$2,-99)</f>
        <v>-99</v>
      </c>
      <c r="AS275" s="43">
        <f>IF(ISNA(VLOOKUP($A275,Min_pix_val_per_plot!$AX$3:$BC$331,4,FALSE)),0,IF(OR(VLOOKUP($A275,Min_pix_val_per_plot!$AX$3:$BC$331,4,FALSE)=0,VLOOKUP($A275,Min_pix_val_per_plot!$AX$3:$BC$331,5,FALSE)=0,VLOOKUP($A275,Min_pix_val_per_plot!$AX$3:$BC$331,6,FALSE)=0),0,IF(VLOOKUP($A275,Min_pix_val_per_plot!$AX$3:$BC$331,2,FALSE)&lt;1200,0,1)))</f>
        <v>0</v>
      </c>
      <c r="AT275" s="43">
        <f>IF(AS275=1,($R275-Image_corners!V$3)/Image_corners!V$2,-99)</f>
        <v>-99</v>
      </c>
      <c r="AU275" s="43">
        <f>IF(AS275=1,($S275-Image_corners!V$4)/Image_corners!V$2,-99)</f>
        <v>-99</v>
      </c>
      <c r="AV275" s="43">
        <f>IF(ISNA(VLOOKUP($A275,Min_pix_val_per_plot!$BE$3:$BJ$296,4,FALSE)),0,IF(OR(VLOOKUP($A275,Min_pix_val_per_plot!$BE$3:$BJ$296,4,FALSE)=0,VLOOKUP($A275,Min_pix_val_per_plot!$BE$3:$BJ$296,5,FALSE)=0,VLOOKUP($A275,Min_pix_val_per_plot!$BE$3:$BJ$296,6,FALSE)=0),0,IF(VLOOKUP($A275,Min_pix_val_per_plot!$BE$3:$BJ$296,2,FALSE)&lt;1200,0,1)))</f>
        <v>0</v>
      </c>
      <c r="AW275" s="43">
        <f>IF(AV275=1,($R275-Image_corners!Y$3)/Image_corners!Y$2,-99)</f>
        <v>-99</v>
      </c>
      <c r="AX275" s="43">
        <f>IF(AV275=1,($S275-Image_corners!Y$4)/Image_corners!Y$2,-99)</f>
        <v>-99</v>
      </c>
      <c r="AY275" s="43">
        <f>IF(ISNA(VLOOKUP($A275,Min_pix_val_per_plot!$BL$3:$BQ$59,4,FALSE)),0,IF(OR(VLOOKUP($A275,Min_pix_val_per_plot!$BL$3:$BQ$59,4,FALSE)=0,VLOOKUP($A275,Min_pix_val_per_plot!$BL$3:$BQ$59,5,FALSE)=0,VLOOKUP($A275,Min_pix_val_per_plot!$BL$3:$BQ$59,6,FALSE)=0),0,IF(VLOOKUP($A275,Min_pix_val_per_plot!$BL$3:$BQ$59,2,FALSE)&lt;1200,0,1)))</f>
        <v>0</v>
      </c>
      <c r="AZ275" s="43">
        <f>IF(AY275=1,($R275-Image_corners!AB$3)/Image_corners!AB$2,-99)</f>
        <v>-99</v>
      </c>
      <c r="BA275" s="43">
        <f>IF(AY275=1,($S275-Image_corners!AB$4)/Image_corners!AB$2,-99)</f>
        <v>-99</v>
      </c>
      <c r="BB275" s="43">
        <f>IF(ISNA(VLOOKUP($A275,Min_pix_val_per_plot!$BS$3:$BX$82,4,FALSE)),0,IF(OR(VLOOKUP($A275,Min_pix_val_per_plot!$BS$3:$BX$82,4,FALSE)=0,VLOOKUP($A275,Min_pix_val_per_plot!$BS$3:$BX$82,5,FALSE)=0,VLOOKUP($A275,Min_pix_val_per_plot!$BS$3:$BX$82,6,FALSE)=0),0,IF(VLOOKUP($A275,Min_pix_val_per_plot!$BS$3:$BX$82,2,FALSE)&lt;1200,0,1)))</f>
        <v>0</v>
      </c>
      <c r="BC275" s="43">
        <f>IF(BB275=1,($R275-Image_corners!AE$3)/Image_corners!AE$2,-99)</f>
        <v>-99</v>
      </c>
      <c r="BD275" s="43">
        <f>IF(BB275=1,($S275-Image_corners!AE$4)/Image_corners!AE$2,-99)</f>
        <v>-99</v>
      </c>
      <c r="BE275" s="43">
        <f>IF(ISNA(VLOOKUP($A275,Min_pix_val_per_plot!$BZ$3:$CE$66,4,FALSE)),0,IF(OR(VLOOKUP($A275,Min_pix_val_per_plot!$BZ$3:$CE$66,4,FALSE)=0,VLOOKUP($A275,Min_pix_val_per_plot!$BZ$3:$CE$66,5,FALSE)=0,VLOOKUP($A275,Min_pix_val_per_plot!$BZ$3:$CE$66,6,FALSE)=0),0,IF(VLOOKUP($A275,Min_pix_val_per_plot!$BZ$3:$CE$66,2,FALSE)&lt;1200,0,1)))</f>
        <v>0</v>
      </c>
      <c r="BF275" s="43">
        <f>IF(BE275=1,($R275-Image_corners!AH$3)/Image_corners!AH$2,-99)</f>
        <v>-99</v>
      </c>
      <c r="BG275" s="43">
        <f>IF(BE275=1,($S275-Image_corners!AH$4)/Image_corners!AH$2,-99)</f>
        <v>-99</v>
      </c>
    </row>
    <row r="276" spans="1:59">
      <c r="A276" s="36">
        <v>272</v>
      </c>
      <c r="B276" s="36">
        <v>2516093.898</v>
      </c>
      <c r="C276" s="36">
        <v>6858167.3569999998</v>
      </c>
      <c r="D276" s="36">
        <v>161.30028770000001</v>
      </c>
      <c r="E276" s="36">
        <v>1</v>
      </c>
      <c r="F276" s="36">
        <v>0</v>
      </c>
      <c r="G276" s="36">
        <v>1</v>
      </c>
      <c r="H276" s="39">
        <v>392</v>
      </c>
      <c r="I276" s="39">
        <v>0.55867346938775497</v>
      </c>
      <c r="J276" s="39">
        <v>20.8229998779297</v>
      </c>
      <c r="K276" s="39">
        <v>15.849246935541199</v>
      </c>
      <c r="L276" s="39">
        <v>19.458809204101598</v>
      </c>
      <c r="M276" s="39">
        <v>3238</v>
      </c>
      <c r="N276" s="39">
        <v>0.59820877084620105</v>
      </c>
      <c r="O276" s="39">
        <v>20.5620135498047</v>
      </c>
      <c r="P276" s="39">
        <v>15.258579123612099</v>
      </c>
      <c r="Q276" s="39">
        <v>19.063005371093801</v>
      </c>
      <c r="R276" s="41">
        <f t="shared" si="30"/>
        <v>357931.27414351824</v>
      </c>
      <c r="S276" s="41">
        <f t="shared" si="31"/>
        <v>6858195.7597068613</v>
      </c>
      <c r="T276" s="41">
        <f t="shared" si="26"/>
        <v>0.39580383300779687</v>
      </c>
      <c r="U276" s="41">
        <f t="shared" si="27"/>
        <v>-3.9535301458446082E-2</v>
      </c>
      <c r="V276" s="41">
        <f t="shared" si="28"/>
        <v>1</v>
      </c>
      <c r="W276" s="41">
        <f t="shared" si="29"/>
        <v>1</v>
      </c>
      <c r="X276" s="43">
        <f>IF(ISNA(VLOOKUP($A276,Min_pix_val_per_plot!$A$3:$F$241,4,FALSE)),0,IF(OR(VLOOKUP($A276,Min_pix_val_per_plot!$A$3:$F$241,4,FALSE)=0,VLOOKUP($A276,Min_pix_val_per_plot!$A$3:$F$241,5,FALSE)=0,VLOOKUP($A276,Min_pix_val_per_plot!$A$3:$F$241,6,FALSE)=0),0,IF(VLOOKUP($A276,Min_pix_val_per_plot!$A$3:$F$241,2,FALSE)&lt;1200,0,1)))</f>
        <v>1</v>
      </c>
      <c r="Y276" s="43">
        <f>IF(X276=1,($R276-Image_corners!A$3)/Image_corners!A$2,-99)</f>
        <v>3853.0482870364795</v>
      </c>
      <c r="Z276" s="43">
        <f>IF(X276=1,($S276-Image_corners!A$4)/Image_corners!A$2,-99)</f>
        <v>-3382.980586277321</v>
      </c>
      <c r="AA276" s="43">
        <f>IF(ISNA(VLOOKUP($A276,Min_pix_val_per_plot!$H$3:$M$299,4,FALSE)),0,IF(OR(VLOOKUP($A276,Min_pix_val_per_plot!$H$3:$M$299,4,FALSE)=0,VLOOKUP($A276,Min_pix_val_per_plot!$H$3:$M$299,5,FALSE)=0,VLOOKUP($A276,Min_pix_val_per_plot!$H$3:$M$299,6,FALSE)=0),0,IF(VLOOKUP($A276,Min_pix_val_per_plot!$H$3:$M$299,2,FALSE)&lt;1200,0,1)))</f>
        <v>0</v>
      </c>
      <c r="AB276" s="43">
        <f>IF(AA276=1,($R276-Image_corners!D$3)/Image_corners!D$2,-99)</f>
        <v>-99</v>
      </c>
      <c r="AC276" s="43">
        <f>IF(AA276=1,($S276-Image_corners!D$4)/Image_corners!D$2,-99)</f>
        <v>-99</v>
      </c>
      <c r="AD276" s="43">
        <f>IF(ISNA(VLOOKUP($A276,Min_pix_val_per_plot!$O$3:$T$327,4,FALSE)),0,IF(OR(VLOOKUP($A276,Min_pix_val_per_plot!$O$3:$T$327,4,FALSE)=0,VLOOKUP($A276,Min_pix_val_per_plot!$O$3:$T$327,5,FALSE)=0,VLOOKUP($A276,Min_pix_val_per_plot!$O$3:$T$327,6,FALSE)=0),0,IF(VLOOKUP($A276,Min_pix_val_per_plot!$O$3:$T$327,2,FALSE)&lt;1200,0,1)))</f>
        <v>0</v>
      </c>
      <c r="AE276" s="43">
        <f>IF(AD276=1,($R276-Image_corners!G$3)/Image_corners!G$2,-99)</f>
        <v>-99</v>
      </c>
      <c r="AF276" s="43">
        <f>IF(AD276=1,($S276-Image_corners!G$4)/Image_corners!G$2,-99)</f>
        <v>-99</v>
      </c>
      <c r="AG276" s="43">
        <f>IF(ISNA(VLOOKUP($A276,Min_pix_val_per_plot!$V$3:$AA$335,4,FALSE)),0,IF(OR(VLOOKUP($A276,Min_pix_val_per_plot!$V$3:$AA$335,4,FALSE)=0,VLOOKUP($A276,Min_pix_val_per_plot!$V$3:$AA$335,5,FALSE)=0,VLOOKUP($A276,Min_pix_val_per_plot!$V$3:$AA$335,6,FALSE)=0),0,IF(VLOOKUP($A276,Min_pix_val_per_plot!$V$3:$AA$335,2,FALSE)&lt;1200,0,1)))</f>
        <v>0</v>
      </c>
      <c r="AH276" s="43">
        <f>IF(AG276=1,($R276-Image_corners!J$3)/Image_corners!J$2,-99)</f>
        <v>-99</v>
      </c>
      <c r="AI276" s="43">
        <f>IF(AG276=1,($S276-Image_corners!J$4)/Image_corners!J$2,-99)</f>
        <v>-99</v>
      </c>
      <c r="AJ276" s="43">
        <f>IF(ISNA(VLOOKUP($A276,Min_pix_val_per_plot!$AC$3:$AH$345,4,FALSE)),0,IF(OR(VLOOKUP($A276,Min_pix_val_per_plot!$AC$3:$AH$345,4,FALSE)=0,VLOOKUP($A276,Min_pix_val_per_plot!$AC$3:$AH$345,5,FALSE)=0,VLOOKUP($A276,Min_pix_val_per_plot!$AC$3:$AH$345,6,FALSE)=0),0,IF(VLOOKUP($A276,Min_pix_val_per_plot!$AC$3:$AH$345,2,FALSE)&lt;1200,0,1)))</f>
        <v>0</v>
      </c>
      <c r="AK276" s="43">
        <f>IF(AJ276=1,($R276-Image_corners!M$3)/Image_corners!M$2,-99)</f>
        <v>-99</v>
      </c>
      <c r="AL276" s="43">
        <f>IF(AJ276=1,($S276-Image_corners!M$4)/Image_corners!M$2,-99)</f>
        <v>-99</v>
      </c>
      <c r="AM276" s="43">
        <f>IF(ISNA(VLOOKUP($A276,Min_pix_val_per_plot!$AJ$3:$AO$325,4,FALSE)),0,IF(OR(VLOOKUP($A276,Min_pix_val_per_plot!$AJ$3:$AO$325,4,FALSE)=0,VLOOKUP($A276,Min_pix_val_per_plot!$AJ$3:$AO$325,5,FALSE)=0,VLOOKUP($A276,Min_pix_val_per_plot!$AJ$3:$AO$325,6,FALSE)=0),0,IF(VLOOKUP($A276,Min_pix_val_per_plot!$AJ$3:$AO$325,2,FALSE)&lt;1200,0,1)))</f>
        <v>0</v>
      </c>
      <c r="AN276" s="43">
        <f>IF(AM276=1,($R276-Image_corners!P$3)/Image_corners!P$2,-99)</f>
        <v>-99</v>
      </c>
      <c r="AO276" s="43">
        <f>IF(AM276=1,($S276-Image_corners!P$4)/Image_corners!P$2,-99)</f>
        <v>-99</v>
      </c>
      <c r="AP276" s="43">
        <f>IF(ISNA(VLOOKUP($A276,Min_pix_val_per_plot!$AQ$3:$AV$386,4,FALSE)),0,IF(OR(VLOOKUP($A276,Min_pix_val_per_plot!$AQ$3:$AV$386,4,FALSE)=0,VLOOKUP($A276,Min_pix_val_per_plot!$AQ$3:$AV$386,5,FALSE)=0,VLOOKUP($A276,Min_pix_val_per_plot!$AQ$3:$AV$386,6,FALSE)=0),0,IF(VLOOKUP($A276,Min_pix_val_per_plot!$AQ$3:$AV$386,2,FALSE)&lt;1200,0,1)))</f>
        <v>0</v>
      </c>
      <c r="AQ276" s="43">
        <f>IF(AP276=1,($R276-Image_corners!S$3)/Image_corners!S$2,-99)</f>
        <v>-99</v>
      </c>
      <c r="AR276" s="43">
        <f>IF(AP276=1,($S276-Image_corners!S$4)/Image_corners!S$2,-99)</f>
        <v>-99</v>
      </c>
      <c r="AS276" s="43">
        <f>IF(ISNA(VLOOKUP($A276,Min_pix_val_per_plot!$AX$3:$BC$331,4,FALSE)),0,IF(OR(VLOOKUP($A276,Min_pix_val_per_plot!$AX$3:$BC$331,4,FALSE)=0,VLOOKUP($A276,Min_pix_val_per_plot!$AX$3:$BC$331,5,FALSE)=0,VLOOKUP($A276,Min_pix_val_per_plot!$AX$3:$BC$331,6,FALSE)=0),0,IF(VLOOKUP($A276,Min_pix_val_per_plot!$AX$3:$BC$331,2,FALSE)&lt;1200,0,1)))</f>
        <v>0</v>
      </c>
      <c r="AT276" s="43">
        <f>IF(AS276=1,($R276-Image_corners!V$3)/Image_corners!V$2,-99)</f>
        <v>-99</v>
      </c>
      <c r="AU276" s="43">
        <f>IF(AS276=1,($S276-Image_corners!V$4)/Image_corners!V$2,-99)</f>
        <v>-99</v>
      </c>
      <c r="AV276" s="43">
        <f>IF(ISNA(VLOOKUP($A276,Min_pix_val_per_plot!$BE$3:$BJ$296,4,FALSE)),0,IF(OR(VLOOKUP($A276,Min_pix_val_per_plot!$BE$3:$BJ$296,4,FALSE)=0,VLOOKUP($A276,Min_pix_val_per_plot!$BE$3:$BJ$296,5,FALSE)=0,VLOOKUP($A276,Min_pix_val_per_plot!$BE$3:$BJ$296,6,FALSE)=0),0,IF(VLOOKUP($A276,Min_pix_val_per_plot!$BE$3:$BJ$296,2,FALSE)&lt;1200,0,1)))</f>
        <v>0</v>
      </c>
      <c r="AW276" s="43">
        <f>IF(AV276=1,($R276-Image_corners!Y$3)/Image_corners!Y$2,-99)</f>
        <v>-99</v>
      </c>
      <c r="AX276" s="43">
        <f>IF(AV276=1,($S276-Image_corners!Y$4)/Image_corners!Y$2,-99)</f>
        <v>-99</v>
      </c>
      <c r="AY276" s="43">
        <f>IF(ISNA(VLOOKUP($A276,Min_pix_val_per_plot!$BL$3:$BQ$59,4,FALSE)),0,IF(OR(VLOOKUP($A276,Min_pix_val_per_plot!$BL$3:$BQ$59,4,FALSE)=0,VLOOKUP($A276,Min_pix_val_per_plot!$BL$3:$BQ$59,5,FALSE)=0,VLOOKUP($A276,Min_pix_val_per_plot!$BL$3:$BQ$59,6,FALSE)=0),0,IF(VLOOKUP($A276,Min_pix_val_per_plot!$BL$3:$BQ$59,2,FALSE)&lt;1200,0,1)))</f>
        <v>0</v>
      </c>
      <c r="AZ276" s="43">
        <f>IF(AY276=1,($R276-Image_corners!AB$3)/Image_corners!AB$2,-99)</f>
        <v>-99</v>
      </c>
      <c r="BA276" s="43">
        <f>IF(AY276=1,($S276-Image_corners!AB$4)/Image_corners!AB$2,-99)</f>
        <v>-99</v>
      </c>
      <c r="BB276" s="43">
        <f>IF(ISNA(VLOOKUP($A276,Min_pix_val_per_plot!$BS$3:$BX$82,4,FALSE)),0,IF(OR(VLOOKUP($A276,Min_pix_val_per_plot!$BS$3:$BX$82,4,FALSE)=0,VLOOKUP($A276,Min_pix_val_per_plot!$BS$3:$BX$82,5,FALSE)=0,VLOOKUP($A276,Min_pix_val_per_plot!$BS$3:$BX$82,6,FALSE)=0),0,IF(VLOOKUP($A276,Min_pix_val_per_plot!$BS$3:$BX$82,2,FALSE)&lt;1200,0,1)))</f>
        <v>0</v>
      </c>
      <c r="BC276" s="43">
        <f>IF(BB276=1,($R276-Image_corners!AE$3)/Image_corners!AE$2,-99)</f>
        <v>-99</v>
      </c>
      <c r="BD276" s="43">
        <f>IF(BB276=1,($S276-Image_corners!AE$4)/Image_corners!AE$2,-99)</f>
        <v>-99</v>
      </c>
      <c r="BE276" s="43">
        <f>IF(ISNA(VLOOKUP($A276,Min_pix_val_per_plot!$BZ$3:$CE$66,4,FALSE)),0,IF(OR(VLOOKUP($A276,Min_pix_val_per_plot!$BZ$3:$CE$66,4,FALSE)=0,VLOOKUP($A276,Min_pix_val_per_plot!$BZ$3:$CE$66,5,FALSE)=0,VLOOKUP($A276,Min_pix_val_per_plot!$BZ$3:$CE$66,6,FALSE)=0),0,IF(VLOOKUP($A276,Min_pix_val_per_plot!$BZ$3:$CE$66,2,FALSE)&lt;1200,0,1)))</f>
        <v>0</v>
      </c>
      <c r="BF276" s="43">
        <f>IF(BE276=1,($R276-Image_corners!AH$3)/Image_corners!AH$2,-99)</f>
        <v>-99</v>
      </c>
      <c r="BG276" s="43">
        <f>IF(BE276=1,($S276-Image_corners!AH$4)/Image_corners!AH$2,-99)</f>
        <v>-99</v>
      </c>
    </row>
    <row r="277" spans="1:59">
      <c r="A277" s="36">
        <v>273</v>
      </c>
      <c r="B277" s="36">
        <v>2516083.2230000002</v>
      </c>
      <c r="C277" s="36">
        <v>6858568.5669999998</v>
      </c>
      <c r="D277" s="36">
        <v>163.4031219</v>
      </c>
      <c r="E277" s="36">
        <v>3</v>
      </c>
      <c r="F277" s="36">
        <v>1</v>
      </c>
      <c r="G277" s="36">
        <v>3</v>
      </c>
      <c r="H277" s="39">
        <v>526</v>
      </c>
      <c r="I277" s="39">
        <v>0.182509505703422</v>
      </c>
      <c r="J277" s="39">
        <v>17.3320025634766</v>
      </c>
      <c r="K277" s="39">
        <v>12.3512158274096</v>
      </c>
      <c r="L277" s="39">
        <v>15.9363070678711</v>
      </c>
      <c r="M277" s="39">
        <v>4231</v>
      </c>
      <c r="N277" s="39">
        <v>0.28787520680690099</v>
      </c>
      <c r="O277" s="39">
        <v>16.8479937744141</v>
      </c>
      <c r="P277" s="39">
        <v>11.0219165464465</v>
      </c>
      <c r="Q277" s="39">
        <v>14.799412841796901</v>
      </c>
      <c r="R277" s="41">
        <f t="shared" si="30"/>
        <v>357939.11892153451</v>
      </c>
      <c r="S277" s="41">
        <f t="shared" si="31"/>
        <v>6858596.9707546178</v>
      </c>
      <c r="T277" s="41">
        <f t="shared" si="26"/>
        <v>1.1368942260741992</v>
      </c>
      <c r="U277" s="41">
        <f t="shared" si="27"/>
        <v>-0.10536570110347898</v>
      </c>
      <c r="V277" s="41">
        <f t="shared" si="28"/>
        <v>1</v>
      </c>
      <c r="W277" s="41">
        <f t="shared" si="29"/>
        <v>1</v>
      </c>
      <c r="X277" s="43">
        <f>IF(ISNA(VLOOKUP($A277,Min_pix_val_per_plot!$A$3:$F$241,4,FALSE)),0,IF(OR(VLOOKUP($A277,Min_pix_val_per_plot!$A$3:$F$241,4,FALSE)=0,VLOOKUP($A277,Min_pix_val_per_plot!$A$3:$F$241,5,FALSE)=0,VLOOKUP($A277,Min_pix_val_per_plot!$A$3:$F$241,6,FALSE)=0),0,IF(VLOOKUP($A277,Min_pix_val_per_plot!$A$3:$F$241,2,FALSE)&lt;1200,0,1)))</f>
        <v>0</v>
      </c>
      <c r="Y277" s="43">
        <f>IF(X277=1,($R277-Image_corners!A$3)/Image_corners!A$2,-99)</f>
        <v>-99</v>
      </c>
      <c r="Z277" s="43">
        <f>IF(X277=1,($S277-Image_corners!A$4)/Image_corners!A$2,-99)</f>
        <v>-99</v>
      </c>
      <c r="AA277" s="43">
        <f>IF(ISNA(VLOOKUP($A277,Min_pix_val_per_plot!$H$3:$M$299,4,FALSE)),0,IF(OR(VLOOKUP($A277,Min_pix_val_per_plot!$H$3:$M$299,4,FALSE)=0,VLOOKUP($A277,Min_pix_val_per_plot!$H$3:$M$299,5,FALSE)=0,VLOOKUP($A277,Min_pix_val_per_plot!$H$3:$M$299,6,FALSE)=0),0,IF(VLOOKUP($A277,Min_pix_val_per_plot!$H$3:$M$299,2,FALSE)&lt;1200,0,1)))</f>
        <v>1</v>
      </c>
      <c r="AB277" s="43">
        <f>IF(AA277=1,($R277-Image_corners!D$3)/Image_corners!D$2,-99)</f>
        <v>3868.7378430690151</v>
      </c>
      <c r="AC277" s="43">
        <f>IF(AA277=1,($S277-Image_corners!D$4)/Image_corners!D$2,-99)</f>
        <v>-3530.5584907643497</v>
      </c>
      <c r="AD277" s="43">
        <f>IF(ISNA(VLOOKUP($A277,Min_pix_val_per_plot!$O$3:$T$327,4,FALSE)),0,IF(OR(VLOOKUP($A277,Min_pix_val_per_plot!$O$3:$T$327,4,FALSE)=0,VLOOKUP($A277,Min_pix_val_per_plot!$O$3:$T$327,5,FALSE)=0,VLOOKUP($A277,Min_pix_val_per_plot!$O$3:$T$327,6,FALSE)=0),0,IF(VLOOKUP($A277,Min_pix_val_per_plot!$O$3:$T$327,2,FALSE)&lt;1200,0,1)))</f>
        <v>0</v>
      </c>
      <c r="AE277" s="43">
        <f>IF(AD277=1,($R277-Image_corners!G$3)/Image_corners!G$2,-99)</f>
        <v>-99</v>
      </c>
      <c r="AF277" s="43">
        <f>IF(AD277=1,($S277-Image_corners!G$4)/Image_corners!G$2,-99)</f>
        <v>-99</v>
      </c>
      <c r="AG277" s="43">
        <f>IF(ISNA(VLOOKUP($A277,Min_pix_val_per_plot!$V$3:$AA$335,4,FALSE)),0,IF(OR(VLOOKUP($A277,Min_pix_val_per_plot!$V$3:$AA$335,4,FALSE)=0,VLOOKUP($A277,Min_pix_val_per_plot!$V$3:$AA$335,5,FALSE)=0,VLOOKUP($A277,Min_pix_val_per_plot!$V$3:$AA$335,6,FALSE)=0),0,IF(VLOOKUP($A277,Min_pix_val_per_plot!$V$3:$AA$335,2,FALSE)&lt;1200,0,1)))</f>
        <v>0</v>
      </c>
      <c r="AH277" s="43">
        <f>IF(AG277=1,($R277-Image_corners!J$3)/Image_corners!J$2,-99)</f>
        <v>-99</v>
      </c>
      <c r="AI277" s="43">
        <f>IF(AG277=1,($S277-Image_corners!J$4)/Image_corners!J$2,-99)</f>
        <v>-99</v>
      </c>
      <c r="AJ277" s="43">
        <f>IF(ISNA(VLOOKUP($A277,Min_pix_val_per_plot!$AC$3:$AH$345,4,FALSE)),0,IF(OR(VLOOKUP($A277,Min_pix_val_per_plot!$AC$3:$AH$345,4,FALSE)=0,VLOOKUP($A277,Min_pix_val_per_plot!$AC$3:$AH$345,5,FALSE)=0,VLOOKUP($A277,Min_pix_val_per_plot!$AC$3:$AH$345,6,FALSE)=0),0,IF(VLOOKUP($A277,Min_pix_val_per_plot!$AC$3:$AH$345,2,FALSE)&lt;1200,0,1)))</f>
        <v>0</v>
      </c>
      <c r="AK277" s="43">
        <f>IF(AJ277=1,($R277-Image_corners!M$3)/Image_corners!M$2,-99)</f>
        <v>-99</v>
      </c>
      <c r="AL277" s="43">
        <f>IF(AJ277=1,($S277-Image_corners!M$4)/Image_corners!M$2,-99)</f>
        <v>-99</v>
      </c>
      <c r="AM277" s="43">
        <f>IF(ISNA(VLOOKUP($A277,Min_pix_val_per_plot!$AJ$3:$AO$325,4,FALSE)),0,IF(OR(VLOOKUP($A277,Min_pix_val_per_plot!$AJ$3:$AO$325,4,FALSE)=0,VLOOKUP($A277,Min_pix_val_per_plot!$AJ$3:$AO$325,5,FALSE)=0,VLOOKUP($A277,Min_pix_val_per_plot!$AJ$3:$AO$325,6,FALSE)=0),0,IF(VLOOKUP($A277,Min_pix_val_per_plot!$AJ$3:$AO$325,2,FALSE)&lt;1200,0,1)))</f>
        <v>0</v>
      </c>
      <c r="AN277" s="43">
        <f>IF(AM277=1,($R277-Image_corners!P$3)/Image_corners!P$2,-99)</f>
        <v>-99</v>
      </c>
      <c r="AO277" s="43">
        <f>IF(AM277=1,($S277-Image_corners!P$4)/Image_corners!P$2,-99)</f>
        <v>-99</v>
      </c>
      <c r="AP277" s="43">
        <f>IF(ISNA(VLOOKUP($A277,Min_pix_val_per_plot!$AQ$3:$AV$386,4,FALSE)),0,IF(OR(VLOOKUP($A277,Min_pix_val_per_plot!$AQ$3:$AV$386,4,FALSE)=0,VLOOKUP($A277,Min_pix_val_per_plot!$AQ$3:$AV$386,5,FALSE)=0,VLOOKUP($A277,Min_pix_val_per_plot!$AQ$3:$AV$386,6,FALSE)=0),0,IF(VLOOKUP($A277,Min_pix_val_per_plot!$AQ$3:$AV$386,2,FALSE)&lt;1200,0,1)))</f>
        <v>0</v>
      </c>
      <c r="AQ277" s="43">
        <f>IF(AP277=1,($R277-Image_corners!S$3)/Image_corners!S$2,-99)</f>
        <v>-99</v>
      </c>
      <c r="AR277" s="43">
        <f>IF(AP277=1,($S277-Image_corners!S$4)/Image_corners!S$2,-99)</f>
        <v>-99</v>
      </c>
      <c r="AS277" s="43">
        <f>IF(ISNA(VLOOKUP($A277,Min_pix_val_per_plot!$AX$3:$BC$331,4,FALSE)),0,IF(OR(VLOOKUP($A277,Min_pix_val_per_plot!$AX$3:$BC$331,4,FALSE)=0,VLOOKUP($A277,Min_pix_val_per_plot!$AX$3:$BC$331,5,FALSE)=0,VLOOKUP($A277,Min_pix_val_per_plot!$AX$3:$BC$331,6,FALSE)=0),0,IF(VLOOKUP($A277,Min_pix_val_per_plot!$AX$3:$BC$331,2,FALSE)&lt;1200,0,1)))</f>
        <v>0</v>
      </c>
      <c r="AT277" s="43">
        <f>IF(AS277=1,($R277-Image_corners!V$3)/Image_corners!V$2,-99)</f>
        <v>-99</v>
      </c>
      <c r="AU277" s="43">
        <f>IF(AS277=1,($S277-Image_corners!V$4)/Image_corners!V$2,-99)</f>
        <v>-99</v>
      </c>
      <c r="AV277" s="43">
        <f>IF(ISNA(VLOOKUP($A277,Min_pix_val_per_plot!$BE$3:$BJ$296,4,FALSE)),0,IF(OR(VLOOKUP($A277,Min_pix_val_per_plot!$BE$3:$BJ$296,4,FALSE)=0,VLOOKUP($A277,Min_pix_val_per_plot!$BE$3:$BJ$296,5,FALSE)=0,VLOOKUP($A277,Min_pix_val_per_plot!$BE$3:$BJ$296,6,FALSE)=0),0,IF(VLOOKUP($A277,Min_pix_val_per_plot!$BE$3:$BJ$296,2,FALSE)&lt;1200,0,1)))</f>
        <v>0</v>
      </c>
      <c r="AW277" s="43">
        <f>IF(AV277=1,($R277-Image_corners!Y$3)/Image_corners!Y$2,-99)</f>
        <v>-99</v>
      </c>
      <c r="AX277" s="43">
        <f>IF(AV277=1,($S277-Image_corners!Y$4)/Image_corners!Y$2,-99)</f>
        <v>-99</v>
      </c>
      <c r="AY277" s="43">
        <f>IF(ISNA(VLOOKUP($A277,Min_pix_val_per_plot!$BL$3:$BQ$59,4,FALSE)),0,IF(OR(VLOOKUP($A277,Min_pix_val_per_plot!$BL$3:$BQ$59,4,FALSE)=0,VLOOKUP($A277,Min_pix_val_per_plot!$BL$3:$BQ$59,5,FALSE)=0,VLOOKUP($A277,Min_pix_val_per_plot!$BL$3:$BQ$59,6,FALSE)=0),0,IF(VLOOKUP($A277,Min_pix_val_per_plot!$BL$3:$BQ$59,2,FALSE)&lt;1200,0,1)))</f>
        <v>0</v>
      </c>
      <c r="AZ277" s="43">
        <f>IF(AY277=1,($R277-Image_corners!AB$3)/Image_corners!AB$2,-99)</f>
        <v>-99</v>
      </c>
      <c r="BA277" s="43">
        <f>IF(AY277=1,($S277-Image_corners!AB$4)/Image_corners!AB$2,-99)</f>
        <v>-99</v>
      </c>
      <c r="BB277" s="43">
        <f>IF(ISNA(VLOOKUP($A277,Min_pix_val_per_plot!$BS$3:$BX$82,4,FALSE)),0,IF(OR(VLOOKUP($A277,Min_pix_val_per_plot!$BS$3:$BX$82,4,FALSE)=0,VLOOKUP($A277,Min_pix_val_per_plot!$BS$3:$BX$82,5,FALSE)=0,VLOOKUP($A277,Min_pix_val_per_plot!$BS$3:$BX$82,6,FALSE)=0),0,IF(VLOOKUP($A277,Min_pix_val_per_plot!$BS$3:$BX$82,2,FALSE)&lt;1200,0,1)))</f>
        <v>0</v>
      </c>
      <c r="BC277" s="43">
        <f>IF(BB277=1,($R277-Image_corners!AE$3)/Image_corners!AE$2,-99)</f>
        <v>-99</v>
      </c>
      <c r="BD277" s="43">
        <f>IF(BB277=1,($S277-Image_corners!AE$4)/Image_corners!AE$2,-99)</f>
        <v>-99</v>
      </c>
      <c r="BE277" s="43">
        <f>IF(ISNA(VLOOKUP($A277,Min_pix_val_per_plot!$BZ$3:$CE$66,4,FALSE)),0,IF(OR(VLOOKUP($A277,Min_pix_val_per_plot!$BZ$3:$CE$66,4,FALSE)=0,VLOOKUP($A277,Min_pix_val_per_plot!$BZ$3:$CE$66,5,FALSE)=0,VLOOKUP($A277,Min_pix_val_per_plot!$BZ$3:$CE$66,6,FALSE)=0),0,IF(VLOOKUP($A277,Min_pix_val_per_plot!$BZ$3:$CE$66,2,FALSE)&lt;1200,0,1)))</f>
        <v>0</v>
      </c>
      <c r="BF277" s="43">
        <f>IF(BE277=1,($R277-Image_corners!AH$3)/Image_corners!AH$2,-99)</f>
        <v>-99</v>
      </c>
      <c r="BG277" s="43">
        <f>IF(BE277=1,($S277-Image_corners!AH$4)/Image_corners!AH$2,-99)</f>
        <v>-99</v>
      </c>
    </row>
    <row r="278" spans="1:59">
      <c r="A278" s="36">
        <v>274</v>
      </c>
      <c r="B278" s="36">
        <v>2516018.4410000001</v>
      </c>
      <c r="C278" s="36">
        <v>6858668.6370000001</v>
      </c>
      <c r="D278" s="36">
        <v>178.03454550000001</v>
      </c>
      <c r="E278" s="36">
        <v>1</v>
      </c>
      <c r="F278" s="36">
        <v>0</v>
      </c>
      <c r="G278" s="36">
        <v>2</v>
      </c>
      <c r="H278" s="39">
        <v>521</v>
      </c>
      <c r="I278" s="39">
        <v>0.35124760076775402</v>
      </c>
      <c r="J278" s="39">
        <v>28.416002197265598</v>
      </c>
      <c r="K278" s="39">
        <v>19.9929181865263</v>
      </c>
      <c r="L278" s="39">
        <v>26.228666229248098</v>
      </c>
      <c r="M278" s="39">
        <v>3643</v>
      </c>
      <c r="N278" s="39">
        <v>0.37935767224814698</v>
      </c>
      <c r="O278" s="39">
        <v>28.222001953125002</v>
      </c>
      <c r="P278" s="39">
        <v>19.125702000938102</v>
      </c>
      <c r="Q278" s="39">
        <v>26.0729998779297</v>
      </c>
      <c r="R278" s="41">
        <f t="shared" si="30"/>
        <v>357879.03193157684</v>
      </c>
      <c r="S278" s="41">
        <f t="shared" si="31"/>
        <v>6858699.9071111884</v>
      </c>
      <c r="T278" s="41">
        <f t="shared" si="26"/>
        <v>0.15566635131839845</v>
      </c>
      <c r="U278" s="41">
        <f t="shared" si="27"/>
        <v>-2.8110071480392962E-2</v>
      </c>
      <c r="V278" s="41">
        <f t="shared" si="28"/>
        <v>1</v>
      </c>
      <c r="W278" s="41">
        <f t="shared" si="29"/>
        <v>1</v>
      </c>
      <c r="X278" s="43">
        <f>IF(ISNA(VLOOKUP($A278,Min_pix_val_per_plot!$A$3:$F$241,4,FALSE)),0,IF(OR(VLOOKUP($A278,Min_pix_val_per_plot!$A$3:$F$241,4,FALSE)=0,VLOOKUP($A278,Min_pix_val_per_plot!$A$3:$F$241,5,FALSE)=0,VLOOKUP($A278,Min_pix_val_per_plot!$A$3:$F$241,6,FALSE)=0),0,IF(VLOOKUP($A278,Min_pix_val_per_plot!$A$3:$F$241,2,FALSE)&lt;1200,0,1)))</f>
        <v>0</v>
      </c>
      <c r="Y278" s="43">
        <f>IF(X278=1,($R278-Image_corners!A$3)/Image_corners!A$2,-99)</f>
        <v>-99</v>
      </c>
      <c r="Z278" s="43">
        <f>IF(X278=1,($S278-Image_corners!A$4)/Image_corners!A$2,-99)</f>
        <v>-99</v>
      </c>
      <c r="AA278" s="43">
        <f>IF(ISNA(VLOOKUP($A278,Min_pix_val_per_plot!$H$3:$M$299,4,FALSE)),0,IF(OR(VLOOKUP($A278,Min_pix_val_per_plot!$H$3:$M$299,4,FALSE)=0,VLOOKUP($A278,Min_pix_val_per_plot!$H$3:$M$299,5,FALSE)=0,VLOOKUP($A278,Min_pix_val_per_plot!$H$3:$M$299,6,FALSE)=0),0,IF(VLOOKUP($A278,Min_pix_val_per_plot!$H$3:$M$299,2,FALSE)&lt;1200,0,1)))</f>
        <v>1</v>
      </c>
      <c r="AB278" s="43">
        <f>IF(AA278=1,($R278-Image_corners!D$3)/Image_corners!D$2,-99)</f>
        <v>3748.5638631536858</v>
      </c>
      <c r="AC278" s="43">
        <f>IF(AA278=1,($S278-Image_corners!D$4)/Image_corners!D$2,-99)</f>
        <v>-3324.6857776232064</v>
      </c>
      <c r="AD278" s="43">
        <f>IF(ISNA(VLOOKUP($A278,Min_pix_val_per_plot!$O$3:$T$327,4,FALSE)),0,IF(OR(VLOOKUP($A278,Min_pix_val_per_plot!$O$3:$T$327,4,FALSE)=0,VLOOKUP($A278,Min_pix_val_per_plot!$O$3:$T$327,5,FALSE)=0,VLOOKUP($A278,Min_pix_val_per_plot!$O$3:$T$327,6,FALSE)=0),0,IF(VLOOKUP($A278,Min_pix_val_per_plot!$O$3:$T$327,2,FALSE)&lt;1200,0,1)))</f>
        <v>0</v>
      </c>
      <c r="AE278" s="43">
        <f>IF(AD278=1,($R278-Image_corners!G$3)/Image_corners!G$2,-99)</f>
        <v>-99</v>
      </c>
      <c r="AF278" s="43">
        <f>IF(AD278=1,($S278-Image_corners!G$4)/Image_corners!G$2,-99)</f>
        <v>-99</v>
      </c>
      <c r="AG278" s="43">
        <f>IF(ISNA(VLOOKUP($A278,Min_pix_val_per_plot!$V$3:$AA$335,4,FALSE)),0,IF(OR(VLOOKUP($A278,Min_pix_val_per_plot!$V$3:$AA$335,4,FALSE)=0,VLOOKUP($A278,Min_pix_val_per_plot!$V$3:$AA$335,5,FALSE)=0,VLOOKUP($A278,Min_pix_val_per_plot!$V$3:$AA$335,6,FALSE)=0),0,IF(VLOOKUP($A278,Min_pix_val_per_plot!$V$3:$AA$335,2,FALSE)&lt;1200,0,1)))</f>
        <v>0</v>
      </c>
      <c r="AH278" s="43">
        <f>IF(AG278=1,($R278-Image_corners!J$3)/Image_corners!J$2,-99)</f>
        <v>-99</v>
      </c>
      <c r="AI278" s="43">
        <f>IF(AG278=1,($S278-Image_corners!J$4)/Image_corners!J$2,-99)</f>
        <v>-99</v>
      </c>
      <c r="AJ278" s="43">
        <f>IF(ISNA(VLOOKUP($A278,Min_pix_val_per_plot!$AC$3:$AH$345,4,FALSE)),0,IF(OR(VLOOKUP($A278,Min_pix_val_per_plot!$AC$3:$AH$345,4,FALSE)=0,VLOOKUP($A278,Min_pix_val_per_plot!$AC$3:$AH$345,5,FALSE)=0,VLOOKUP($A278,Min_pix_val_per_plot!$AC$3:$AH$345,6,FALSE)=0),0,IF(VLOOKUP($A278,Min_pix_val_per_plot!$AC$3:$AH$345,2,FALSE)&lt;1200,0,1)))</f>
        <v>0</v>
      </c>
      <c r="AK278" s="43">
        <f>IF(AJ278=1,($R278-Image_corners!M$3)/Image_corners!M$2,-99)</f>
        <v>-99</v>
      </c>
      <c r="AL278" s="43">
        <f>IF(AJ278=1,($S278-Image_corners!M$4)/Image_corners!M$2,-99)</f>
        <v>-99</v>
      </c>
      <c r="AM278" s="43">
        <f>IF(ISNA(VLOOKUP($A278,Min_pix_val_per_plot!$AJ$3:$AO$325,4,FALSE)),0,IF(OR(VLOOKUP($A278,Min_pix_val_per_plot!$AJ$3:$AO$325,4,FALSE)=0,VLOOKUP($A278,Min_pix_val_per_plot!$AJ$3:$AO$325,5,FALSE)=0,VLOOKUP($A278,Min_pix_val_per_plot!$AJ$3:$AO$325,6,FALSE)=0),0,IF(VLOOKUP($A278,Min_pix_val_per_plot!$AJ$3:$AO$325,2,FALSE)&lt;1200,0,1)))</f>
        <v>0</v>
      </c>
      <c r="AN278" s="43">
        <f>IF(AM278=1,($R278-Image_corners!P$3)/Image_corners!P$2,-99)</f>
        <v>-99</v>
      </c>
      <c r="AO278" s="43">
        <f>IF(AM278=1,($S278-Image_corners!P$4)/Image_corners!P$2,-99)</f>
        <v>-99</v>
      </c>
      <c r="AP278" s="43">
        <f>IF(ISNA(VLOOKUP($A278,Min_pix_val_per_plot!$AQ$3:$AV$386,4,FALSE)),0,IF(OR(VLOOKUP($A278,Min_pix_val_per_plot!$AQ$3:$AV$386,4,FALSE)=0,VLOOKUP($A278,Min_pix_val_per_plot!$AQ$3:$AV$386,5,FALSE)=0,VLOOKUP($A278,Min_pix_val_per_plot!$AQ$3:$AV$386,6,FALSE)=0),0,IF(VLOOKUP($A278,Min_pix_val_per_plot!$AQ$3:$AV$386,2,FALSE)&lt;1200,0,1)))</f>
        <v>0</v>
      </c>
      <c r="AQ278" s="43">
        <f>IF(AP278=1,($R278-Image_corners!S$3)/Image_corners!S$2,-99)</f>
        <v>-99</v>
      </c>
      <c r="AR278" s="43">
        <f>IF(AP278=1,($S278-Image_corners!S$4)/Image_corners!S$2,-99)</f>
        <v>-99</v>
      </c>
      <c r="AS278" s="43">
        <f>IF(ISNA(VLOOKUP($A278,Min_pix_val_per_plot!$AX$3:$BC$331,4,FALSE)),0,IF(OR(VLOOKUP($A278,Min_pix_val_per_plot!$AX$3:$BC$331,4,FALSE)=0,VLOOKUP($A278,Min_pix_val_per_plot!$AX$3:$BC$331,5,FALSE)=0,VLOOKUP($A278,Min_pix_val_per_plot!$AX$3:$BC$331,6,FALSE)=0),0,IF(VLOOKUP($A278,Min_pix_val_per_plot!$AX$3:$BC$331,2,FALSE)&lt;1200,0,1)))</f>
        <v>0</v>
      </c>
      <c r="AT278" s="43">
        <f>IF(AS278=1,($R278-Image_corners!V$3)/Image_corners!V$2,-99)</f>
        <v>-99</v>
      </c>
      <c r="AU278" s="43">
        <f>IF(AS278=1,($S278-Image_corners!V$4)/Image_corners!V$2,-99)</f>
        <v>-99</v>
      </c>
      <c r="AV278" s="43">
        <f>IF(ISNA(VLOOKUP($A278,Min_pix_val_per_plot!$BE$3:$BJ$296,4,FALSE)),0,IF(OR(VLOOKUP($A278,Min_pix_val_per_plot!$BE$3:$BJ$296,4,FALSE)=0,VLOOKUP($A278,Min_pix_val_per_plot!$BE$3:$BJ$296,5,FALSE)=0,VLOOKUP($A278,Min_pix_val_per_plot!$BE$3:$BJ$296,6,FALSE)=0),0,IF(VLOOKUP($A278,Min_pix_val_per_plot!$BE$3:$BJ$296,2,FALSE)&lt;1200,0,1)))</f>
        <v>0</v>
      </c>
      <c r="AW278" s="43">
        <f>IF(AV278=1,($R278-Image_corners!Y$3)/Image_corners!Y$2,-99)</f>
        <v>-99</v>
      </c>
      <c r="AX278" s="43">
        <f>IF(AV278=1,($S278-Image_corners!Y$4)/Image_corners!Y$2,-99)</f>
        <v>-99</v>
      </c>
      <c r="AY278" s="43">
        <f>IF(ISNA(VLOOKUP($A278,Min_pix_val_per_plot!$BL$3:$BQ$59,4,FALSE)),0,IF(OR(VLOOKUP($A278,Min_pix_val_per_plot!$BL$3:$BQ$59,4,FALSE)=0,VLOOKUP($A278,Min_pix_val_per_plot!$BL$3:$BQ$59,5,FALSE)=0,VLOOKUP($A278,Min_pix_val_per_plot!$BL$3:$BQ$59,6,FALSE)=0),0,IF(VLOOKUP($A278,Min_pix_val_per_plot!$BL$3:$BQ$59,2,FALSE)&lt;1200,0,1)))</f>
        <v>0</v>
      </c>
      <c r="AZ278" s="43">
        <f>IF(AY278=1,($R278-Image_corners!AB$3)/Image_corners!AB$2,-99)</f>
        <v>-99</v>
      </c>
      <c r="BA278" s="43">
        <f>IF(AY278=1,($S278-Image_corners!AB$4)/Image_corners!AB$2,-99)</f>
        <v>-99</v>
      </c>
      <c r="BB278" s="43">
        <f>IF(ISNA(VLOOKUP($A278,Min_pix_val_per_plot!$BS$3:$BX$82,4,FALSE)),0,IF(OR(VLOOKUP($A278,Min_pix_val_per_plot!$BS$3:$BX$82,4,FALSE)=0,VLOOKUP($A278,Min_pix_val_per_plot!$BS$3:$BX$82,5,FALSE)=0,VLOOKUP($A278,Min_pix_val_per_plot!$BS$3:$BX$82,6,FALSE)=0),0,IF(VLOOKUP($A278,Min_pix_val_per_plot!$BS$3:$BX$82,2,FALSE)&lt;1200,0,1)))</f>
        <v>0</v>
      </c>
      <c r="BC278" s="43">
        <f>IF(BB278=1,($R278-Image_corners!AE$3)/Image_corners!AE$2,-99)</f>
        <v>-99</v>
      </c>
      <c r="BD278" s="43">
        <f>IF(BB278=1,($S278-Image_corners!AE$4)/Image_corners!AE$2,-99)</f>
        <v>-99</v>
      </c>
      <c r="BE278" s="43">
        <f>IF(ISNA(VLOOKUP($A278,Min_pix_val_per_plot!$BZ$3:$CE$66,4,FALSE)),0,IF(OR(VLOOKUP($A278,Min_pix_val_per_plot!$BZ$3:$CE$66,4,FALSE)=0,VLOOKUP($A278,Min_pix_val_per_plot!$BZ$3:$CE$66,5,FALSE)=0,VLOOKUP($A278,Min_pix_val_per_plot!$BZ$3:$CE$66,6,FALSE)=0),0,IF(VLOOKUP($A278,Min_pix_val_per_plot!$BZ$3:$CE$66,2,FALSE)&lt;1200,0,1)))</f>
        <v>0</v>
      </c>
      <c r="BF278" s="43">
        <f>IF(BE278=1,($R278-Image_corners!AH$3)/Image_corners!AH$2,-99)</f>
        <v>-99</v>
      </c>
      <c r="BG278" s="43">
        <f>IF(BE278=1,($S278-Image_corners!AH$4)/Image_corners!AH$2,-99)</f>
        <v>-99</v>
      </c>
    </row>
    <row r="279" spans="1:59">
      <c r="A279" s="36">
        <v>275</v>
      </c>
      <c r="B279" s="36">
        <v>2516083.3089999999</v>
      </c>
      <c r="C279" s="36">
        <v>6858617.0549999997</v>
      </c>
      <c r="D279" s="36">
        <v>167.3466263</v>
      </c>
      <c r="E279" s="36">
        <v>3</v>
      </c>
      <c r="F279" s="36">
        <v>1</v>
      </c>
      <c r="G279" s="36">
        <v>2</v>
      </c>
      <c r="H279" s="39">
        <v>2682</v>
      </c>
      <c r="I279" s="39">
        <v>0.26062639821029099</v>
      </c>
      <c r="J279" s="39">
        <v>18.429002685546902</v>
      </c>
      <c r="K279" s="39">
        <v>11.1782218325986</v>
      </c>
      <c r="L279" s="39">
        <v>15.8833041381836</v>
      </c>
      <c r="M279" s="39">
        <v>4862</v>
      </c>
      <c r="N279" s="39">
        <v>0.31221719457013603</v>
      </c>
      <c r="O279" s="39">
        <v>16.761003417968801</v>
      </c>
      <c r="P279" s="39">
        <v>10.1360613548242</v>
      </c>
      <c r="Q279" s="39">
        <v>14.2989543151856</v>
      </c>
      <c r="R279" s="41">
        <f t="shared" si="30"/>
        <v>357941.44143934635</v>
      </c>
      <c r="S279" s="41">
        <f t="shared" si="31"/>
        <v>6858645.3953891434</v>
      </c>
      <c r="T279" s="41">
        <f t="shared" si="26"/>
        <v>1.584349822998</v>
      </c>
      <c r="U279" s="41">
        <f t="shared" si="27"/>
        <v>-5.1590796359845037E-2</v>
      </c>
      <c r="V279" s="41">
        <f t="shared" si="28"/>
        <v>1</v>
      </c>
      <c r="W279" s="41">
        <f t="shared" si="29"/>
        <v>1</v>
      </c>
      <c r="X279" s="43">
        <f>IF(ISNA(VLOOKUP($A279,Min_pix_val_per_plot!$A$3:$F$241,4,FALSE)),0,IF(OR(VLOOKUP($A279,Min_pix_val_per_plot!$A$3:$F$241,4,FALSE)=0,VLOOKUP($A279,Min_pix_val_per_plot!$A$3:$F$241,5,FALSE)=0,VLOOKUP($A279,Min_pix_val_per_plot!$A$3:$F$241,6,FALSE)=0),0,IF(VLOOKUP($A279,Min_pix_val_per_plot!$A$3:$F$241,2,FALSE)&lt;1200,0,1)))</f>
        <v>0</v>
      </c>
      <c r="Y279" s="43">
        <f>IF(X279=1,($R279-Image_corners!A$3)/Image_corners!A$2,-99)</f>
        <v>-99</v>
      </c>
      <c r="Z279" s="43">
        <f>IF(X279=1,($S279-Image_corners!A$4)/Image_corners!A$2,-99)</f>
        <v>-99</v>
      </c>
      <c r="AA279" s="43">
        <f>IF(ISNA(VLOOKUP($A279,Min_pix_val_per_plot!$H$3:$M$299,4,FALSE)),0,IF(OR(VLOOKUP($A279,Min_pix_val_per_plot!$H$3:$M$299,4,FALSE)=0,VLOOKUP($A279,Min_pix_val_per_plot!$H$3:$M$299,5,FALSE)=0,VLOOKUP($A279,Min_pix_val_per_plot!$H$3:$M$299,6,FALSE)=0),0,IF(VLOOKUP($A279,Min_pix_val_per_plot!$H$3:$M$299,2,FALSE)&lt;1200,0,1)))</f>
        <v>1</v>
      </c>
      <c r="AB279" s="43">
        <f>IF(AA279=1,($R279-Image_corners!D$3)/Image_corners!D$2,-99)</f>
        <v>3873.3828786927043</v>
      </c>
      <c r="AC279" s="43">
        <f>IF(AA279=1,($S279-Image_corners!D$4)/Image_corners!D$2,-99)</f>
        <v>-3433.7092217132449</v>
      </c>
      <c r="AD279" s="43">
        <f>IF(ISNA(VLOOKUP($A279,Min_pix_val_per_plot!$O$3:$T$327,4,FALSE)),0,IF(OR(VLOOKUP($A279,Min_pix_val_per_plot!$O$3:$T$327,4,FALSE)=0,VLOOKUP($A279,Min_pix_val_per_plot!$O$3:$T$327,5,FALSE)=0,VLOOKUP($A279,Min_pix_val_per_plot!$O$3:$T$327,6,FALSE)=0),0,IF(VLOOKUP($A279,Min_pix_val_per_plot!$O$3:$T$327,2,FALSE)&lt;1200,0,1)))</f>
        <v>0</v>
      </c>
      <c r="AE279" s="43">
        <f>IF(AD279=1,($R279-Image_corners!G$3)/Image_corners!G$2,-99)</f>
        <v>-99</v>
      </c>
      <c r="AF279" s="43">
        <f>IF(AD279=1,($S279-Image_corners!G$4)/Image_corners!G$2,-99)</f>
        <v>-99</v>
      </c>
      <c r="AG279" s="43">
        <f>IF(ISNA(VLOOKUP($A279,Min_pix_val_per_plot!$V$3:$AA$335,4,FALSE)),0,IF(OR(VLOOKUP($A279,Min_pix_val_per_plot!$V$3:$AA$335,4,FALSE)=0,VLOOKUP($A279,Min_pix_val_per_plot!$V$3:$AA$335,5,FALSE)=0,VLOOKUP($A279,Min_pix_val_per_plot!$V$3:$AA$335,6,FALSE)=0),0,IF(VLOOKUP($A279,Min_pix_val_per_plot!$V$3:$AA$335,2,FALSE)&lt;1200,0,1)))</f>
        <v>0</v>
      </c>
      <c r="AH279" s="43">
        <f>IF(AG279=1,($R279-Image_corners!J$3)/Image_corners!J$2,-99)</f>
        <v>-99</v>
      </c>
      <c r="AI279" s="43">
        <f>IF(AG279=1,($S279-Image_corners!J$4)/Image_corners!J$2,-99)</f>
        <v>-99</v>
      </c>
      <c r="AJ279" s="43">
        <f>IF(ISNA(VLOOKUP($A279,Min_pix_val_per_plot!$AC$3:$AH$345,4,FALSE)),0,IF(OR(VLOOKUP($A279,Min_pix_val_per_plot!$AC$3:$AH$345,4,FALSE)=0,VLOOKUP($A279,Min_pix_val_per_plot!$AC$3:$AH$345,5,FALSE)=0,VLOOKUP($A279,Min_pix_val_per_plot!$AC$3:$AH$345,6,FALSE)=0),0,IF(VLOOKUP($A279,Min_pix_val_per_plot!$AC$3:$AH$345,2,FALSE)&lt;1200,0,1)))</f>
        <v>0</v>
      </c>
      <c r="AK279" s="43">
        <f>IF(AJ279=1,($R279-Image_corners!M$3)/Image_corners!M$2,-99)</f>
        <v>-99</v>
      </c>
      <c r="AL279" s="43">
        <f>IF(AJ279=1,($S279-Image_corners!M$4)/Image_corners!M$2,-99)</f>
        <v>-99</v>
      </c>
      <c r="AM279" s="43">
        <f>IF(ISNA(VLOOKUP($A279,Min_pix_val_per_plot!$AJ$3:$AO$325,4,FALSE)),0,IF(OR(VLOOKUP($A279,Min_pix_val_per_plot!$AJ$3:$AO$325,4,FALSE)=0,VLOOKUP($A279,Min_pix_val_per_plot!$AJ$3:$AO$325,5,FALSE)=0,VLOOKUP($A279,Min_pix_val_per_plot!$AJ$3:$AO$325,6,FALSE)=0),0,IF(VLOOKUP($A279,Min_pix_val_per_plot!$AJ$3:$AO$325,2,FALSE)&lt;1200,0,1)))</f>
        <v>0</v>
      </c>
      <c r="AN279" s="43">
        <f>IF(AM279=1,($R279-Image_corners!P$3)/Image_corners!P$2,-99)</f>
        <v>-99</v>
      </c>
      <c r="AO279" s="43">
        <f>IF(AM279=1,($S279-Image_corners!P$4)/Image_corners!P$2,-99)</f>
        <v>-99</v>
      </c>
      <c r="AP279" s="43">
        <f>IF(ISNA(VLOOKUP($A279,Min_pix_val_per_plot!$AQ$3:$AV$386,4,FALSE)),0,IF(OR(VLOOKUP($A279,Min_pix_val_per_plot!$AQ$3:$AV$386,4,FALSE)=0,VLOOKUP($A279,Min_pix_val_per_plot!$AQ$3:$AV$386,5,FALSE)=0,VLOOKUP($A279,Min_pix_val_per_plot!$AQ$3:$AV$386,6,FALSE)=0),0,IF(VLOOKUP($A279,Min_pix_val_per_plot!$AQ$3:$AV$386,2,FALSE)&lt;1200,0,1)))</f>
        <v>0</v>
      </c>
      <c r="AQ279" s="43">
        <f>IF(AP279=1,($R279-Image_corners!S$3)/Image_corners!S$2,-99)</f>
        <v>-99</v>
      </c>
      <c r="AR279" s="43">
        <f>IF(AP279=1,($S279-Image_corners!S$4)/Image_corners!S$2,-99)</f>
        <v>-99</v>
      </c>
      <c r="AS279" s="43">
        <f>IF(ISNA(VLOOKUP($A279,Min_pix_val_per_plot!$AX$3:$BC$331,4,FALSE)),0,IF(OR(VLOOKUP($A279,Min_pix_val_per_plot!$AX$3:$BC$331,4,FALSE)=0,VLOOKUP($A279,Min_pix_val_per_plot!$AX$3:$BC$331,5,FALSE)=0,VLOOKUP($A279,Min_pix_val_per_plot!$AX$3:$BC$331,6,FALSE)=0),0,IF(VLOOKUP($A279,Min_pix_val_per_plot!$AX$3:$BC$331,2,FALSE)&lt;1200,0,1)))</f>
        <v>0</v>
      </c>
      <c r="AT279" s="43">
        <f>IF(AS279=1,($R279-Image_corners!V$3)/Image_corners!V$2,-99)</f>
        <v>-99</v>
      </c>
      <c r="AU279" s="43">
        <f>IF(AS279=1,($S279-Image_corners!V$4)/Image_corners!V$2,-99)</f>
        <v>-99</v>
      </c>
      <c r="AV279" s="43">
        <f>IF(ISNA(VLOOKUP($A279,Min_pix_val_per_plot!$BE$3:$BJ$296,4,FALSE)),0,IF(OR(VLOOKUP($A279,Min_pix_val_per_plot!$BE$3:$BJ$296,4,FALSE)=0,VLOOKUP($A279,Min_pix_val_per_plot!$BE$3:$BJ$296,5,FALSE)=0,VLOOKUP($A279,Min_pix_val_per_plot!$BE$3:$BJ$296,6,FALSE)=0),0,IF(VLOOKUP($A279,Min_pix_val_per_plot!$BE$3:$BJ$296,2,FALSE)&lt;1200,0,1)))</f>
        <v>0</v>
      </c>
      <c r="AW279" s="43">
        <f>IF(AV279=1,($R279-Image_corners!Y$3)/Image_corners!Y$2,-99)</f>
        <v>-99</v>
      </c>
      <c r="AX279" s="43">
        <f>IF(AV279=1,($S279-Image_corners!Y$4)/Image_corners!Y$2,-99)</f>
        <v>-99</v>
      </c>
      <c r="AY279" s="43">
        <f>IF(ISNA(VLOOKUP($A279,Min_pix_val_per_plot!$BL$3:$BQ$59,4,FALSE)),0,IF(OR(VLOOKUP($A279,Min_pix_val_per_plot!$BL$3:$BQ$59,4,FALSE)=0,VLOOKUP($A279,Min_pix_val_per_plot!$BL$3:$BQ$59,5,FALSE)=0,VLOOKUP($A279,Min_pix_val_per_plot!$BL$3:$BQ$59,6,FALSE)=0),0,IF(VLOOKUP($A279,Min_pix_val_per_plot!$BL$3:$BQ$59,2,FALSE)&lt;1200,0,1)))</f>
        <v>0</v>
      </c>
      <c r="AZ279" s="43">
        <f>IF(AY279=1,($R279-Image_corners!AB$3)/Image_corners!AB$2,-99)</f>
        <v>-99</v>
      </c>
      <c r="BA279" s="43">
        <f>IF(AY279=1,($S279-Image_corners!AB$4)/Image_corners!AB$2,-99)</f>
        <v>-99</v>
      </c>
      <c r="BB279" s="43">
        <f>IF(ISNA(VLOOKUP($A279,Min_pix_val_per_plot!$BS$3:$BX$82,4,FALSE)),0,IF(OR(VLOOKUP($A279,Min_pix_val_per_plot!$BS$3:$BX$82,4,FALSE)=0,VLOOKUP($A279,Min_pix_val_per_plot!$BS$3:$BX$82,5,FALSE)=0,VLOOKUP($A279,Min_pix_val_per_plot!$BS$3:$BX$82,6,FALSE)=0),0,IF(VLOOKUP($A279,Min_pix_val_per_plot!$BS$3:$BX$82,2,FALSE)&lt;1200,0,1)))</f>
        <v>0</v>
      </c>
      <c r="BC279" s="43">
        <f>IF(BB279=1,($R279-Image_corners!AE$3)/Image_corners!AE$2,-99)</f>
        <v>-99</v>
      </c>
      <c r="BD279" s="43">
        <f>IF(BB279=1,($S279-Image_corners!AE$4)/Image_corners!AE$2,-99)</f>
        <v>-99</v>
      </c>
      <c r="BE279" s="43">
        <f>IF(ISNA(VLOOKUP($A279,Min_pix_val_per_plot!$BZ$3:$CE$66,4,FALSE)),0,IF(OR(VLOOKUP($A279,Min_pix_val_per_plot!$BZ$3:$CE$66,4,FALSE)=0,VLOOKUP($A279,Min_pix_val_per_plot!$BZ$3:$CE$66,5,FALSE)=0,VLOOKUP($A279,Min_pix_val_per_plot!$BZ$3:$CE$66,6,FALSE)=0),0,IF(VLOOKUP($A279,Min_pix_val_per_plot!$BZ$3:$CE$66,2,FALSE)&lt;1200,0,1)))</f>
        <v>0</v>
      </c>
      <c r="BF279" s="43">
        <f>IF(BE279=1,($R279-Image_corners!AH$3)/Image_corners!AH$2,-99)</f>
        <v>-99</v>
      </c>
      <c r="BG279" s="43">
        <f>IF(BE279=1,($S279-Image_corners!AH$4)/Image_corners!AH$2,-99)</f>
        <v>-99</v>
      </c>
    </row>
    <row r="280" spans="1:59">
      <c r="A280" s="36">
        <v>276</v>
      </c>
      <c r="B280" s="36">
        <v>2516014.3590000002</v>
      </c>
      <c r="C280" s="36">
        <v>6859066.7649999997</v>
      </c>
      <c r="D280" s="36">
        <v>182.0154512</v>
      </c>
      <c r="E280" s="36">
        <v>2</v>
      </c>
      <c r="F280" s="36">
        <v>1</v>
      </c>
      <c r="G280" s="36">
        <v>2</v>
      </c>
      <c r="H280" s="39">
        <v>1489</v>
      </c>
      <c r="I280" s="39">
        <v>0.19476158495634699</v>
      </c>
      <c r="J280" s="39">
        <v>27.7300128173828</v>
      </c>
      <c r="K280" s="39">
        <v>17.212470796790299</v>
      </c>
      <c r="L280" s="39">
        <v>24.695901794433599</v>
      </c>
      <c r="M280" s="39">
        <v>1984</v>
      </c>
      <c r="N280" s="39">
        <v>0.39818548387096803</v>
      </c>
      <c r="O280" s="39">
        <v>27.2290057373047</v>
      </c>
      <c r="P280" s="39">
        <v>16.050795553900699</v>
      </c>
      <c r="Q280" s="39">
        <v>23.418304748535199</v>
      </c>
      <c r="R280" s="41">
        <f t="shared" si="30"/>
        <v>357893.31950038101</v>
      </c>
      <c r="S280" s="41">
        <f t="shared" si="31"/>
        <v>6859097.7357435012</v>
      </c>
      <c r="T280" s="41">
        <f t="shared" si="26"/>
        <v>1.2775970458983998</v>
      </c>
      <c r="U280" s="41">
        <f t="shared" si="27"/>
        <v>-0.20342389891462104</v>
      </c>
      <c r="V280" s="41">
        <f t="shared" si="28"/>
        <v>1</v>
      </c>
      <c r="W280" s="41">
        <f t="shared" si="29"/>
        <v>1</v>
      </c>
      <c r="X280" s="43">
        <f>IF(ISNA(VLOOKUP($A280,Min_pix_val_per_plot!$A$3:$F$241,4,FALSE)),0,IF(OR(VLOOKUP($A280,Min_pix_val_per_plot!$A$3:$F$241,4,FALSE)=0,VLOOKUP($A280,Min_pix_val_per_plot!$A$3:$F$241,5,FALSE)=0,VLOOKUP($A280,Min_pix_val_per_plot!$A$3:$F$241,6,FALSE)=0),0,IF(VLOOKUP($A280,Min_pix_val_per_plot!$A$3:$F$241,2,FALSE)&lt;1200,0,1)))</f>
        <v>0</v>
      </c>
      <c r="Y280" s="43">
        <f>IF(X280=1,($R280-Image_corners!A$3)/Image_corners!A$2,-99)</f>
        <v>-99</v>
      </c>
      <c r="Z280" s="43">
        <f>IF(X280=1,($S280-Image_corners!A$4)/Image_corners!A$2,-99)</f>
        <v>-99</v>
      </c>
      <c r="AA280" s="43">
        <f>IF(ISNA(VLOOKUP($A280,Min_pix_val_per_plot!$H$3:$M$299,4,FALSE)),0,IF(OR(VLOOKUP($A280,Min_pix_val_per_plot!$H$3:$M$299,4,FALSE)=0,VLOOKUP($A280,Min_pix_val_per_plot!$H$3:$M$299,5,FALSE)=0,VLOOKUP($A280,Min_pix_val_per_plot!$H$3:$M$299,6,FALSE)=0),0,IF(VLOOKUP($A280,Min_pix_val_per_plot!$H$3:$M$299,2,FALSE)&lt;1200,0,1)))</f>
        <v>0</v>
      </c>
      <c r="AB280" s="43">
        <f>IF(AA280=1,($R280-Image_corners!D$3)/Image_corners!D$2,-99)</f>
        <v>-99</v>
      </c>
      <c r="AC280" s="43">
        <f>IF(AA280=1,($S280-Image_corners!D$4)/Image_corners!D$2,-99)</f>
        <v>-99</v>
      </c>
      <c r="AD280" s="43">
        <f>IF(ISNA(VLOOKUP($A280,Min_pix_val_per_plot!$O$3:$T$327,4,FALSE)),0,IF(OR(VLOOKUP($A280,Min_pix_val_per_plot!$O$3:$T$327,4,FALSE)=0,VLOOKUP($A280,Min_pix_val_per_plot!$O$3:$T$327,5,FALSE)=0,VLOOKUP($A280,Min_pix_val_per_plot!$O$3:$T$327,6,FALSE)=0),0,IF(VLOOKUP($A280,Min_pix_val_per_plot!$O$3:$T$327,2,FALSE)&lt;1200,0,1)))</f>
        <v>1</v>
      </c>
      <c r="AE280" s="43">
        <f>IF(AD280=1,($R280-Image_corners!G$3)/Image_corners!G$2,-99)</f>
        <v>3777.1390007620212</v>
      </c>
      <c r="AF280" s="43">
        <f>IF(AD280=1,($S280-Image_corners!G$4)/Image_corners!G$2,-99)</f>
        <v>-3311.0285129975528</v>
      </c>
      <c r="AG280" s="43">
        <f>IF(ISNA(VLOOKUP($A280,Min_pix_val_per_plot!$V$3:$AA$335,4,FALSE)),0,IF(OR(VLOOKUP($A280,Min_pix_val_per_plot!$V$3:$AA$335,4,FALSE)=0,VLOOKUP($A280,Min_pix_val_per_plot!$V$3:$AA$335,5,FALSE)=0,VLOOKUP($A280,Min_pix_val_per_plot!$V$3:$AA$335,6,FALSE)=0),0,IF(VLOOKUP($A280,Min_pix_val_per_plot!$V$3:$AA$335,2,FALSE)&lt;1200,0,1)))</f>
        <v>0</v>
      </c>
      <c r="AH280" s="43">
        <f>IF(AG280=1,($R280-Image_corners!J$3)/Image_corners!J$2,-99)</f>
        <v>-99</v>
      </c>
      <c r="AI280" s="43">
        <f>IF(AG280=1,($S280-Image_corners!J$4)/Image_corners!J$2,-99)</f>
        <v>-99</v>
      </c>
      <c r="AJ280" s="43">
        <f>IF(ISNA(VLOOKUP($A280,Min_pix_val_per_plot!$AC$3:$AH$345,4,FALSE)),0,IF(OR(VLOOKUP($A280,Min_pix_val_per_plot!$AC$3:$AH$345,4,FALSE)=0,VLOOKUP($A280,Min_pix_val_per_plot!$AC$3:$AH$345,5,FALSE)=0,VLOOKUP($A280,Min_pix_val_per_plot!$AC$3:$AH$345,6,FALSE)=0),0,IF(VLOOKUP($A280,Min_pix_val_per_plot!$AC$3:$AH$345,2,FALSE)&lt;1200,0,1)))</f>
        <v>0</v>
      </c>
      <c r="AK280" s="43">
        <f>IF(AJ280=1,($R280-Image_corners!M$3)/Image_corners!M$2,-99)</f>
        <v>-99</v>
      </c>
      <c r="AL280" s="43">
        <f>IF(AJ280=1,($S280-Image_corners!M$4)/Image_corners!M$2,-99)</f>
        <v>-99</v>
      </c>
      <c r="AM280" s="43">
        <f>IF(ISNA(VLOOKUP($A280,Min_pix_val_per_plot!$AJ$3:$AO$325,4,FALSE)),0,IF(OR(VLOOKUP($A280,Min_pix_val_per_plot!$AJ$3:$AO$325,4,FALSE)=0,VLOOKUP($A280,Min_pix_val_per_plot!$AJ$3:$AO$325,5,FALSE)=0,VLOOKUP($A280,Min_pix_val_per_plot!$AJ$3:$AO$325,6,FALSE)=0),0,IF(VLOOKUP($A280,Min_pix_val_per_plot!$AJ$3:$AO$325,2,FALSE)&lt;1200,0,1)))</f>
        <v>0</v>
      </c>
      <c r="AN280" s="43">
        <f>IF(AM280=1,($R280-Image_corners!P$3)/Image_corners!P$2,-99)</f>
        <v>-99</v>
      </c>
      <c r="AO280" s="43">
        <f>IF(AM280=1,($S280-Image_corners!P$4)/Image_corners!P$2,-99)</f>
        <v>-99</v>
      </c>
      <c r="AP280" s="43">
        <f>IF(ISNA(VLOOKUP($A280,Min_pix_val_per_plot!$AQ$3:$AV$386,4,FALSE)),0,IF(OR(VLOOKUP($A280,Min_pix_val_per_plot!$AQ$3:$AV$386,4,FALSE)=0,VLOOKUP($A280,Min_pix_val_per_plot!$AQ$3:$AV$386,5,FALSE)=0,VLOOKUP($A280,Min_pix_val_per_plot!$AQ$3:$AV$386,6,FALSE)=0),0,IF(VLOOKUP($A280,Min_pix_val_per_plot!$AQ$3:$AV$386,2,FALSE)&lt;1200,0,1)))</f>
        <v>0</v>
      </c>
      <c r="AQ280" s="43">
        <f>IF(AP280=1,($R280-Image_corners!S$3)/Image_corners!S$2,-99)</f>
        <v>-99</v>
      </c>
      <c r="AR280" s="43">
        <f>IF(AP280=1,($S280-Image_corners!S$4)/Image_corners!S$2,-99)</f>
        <v>-99</v>
      </c>
      <c r="AS280" s="43">
        <f>IF(ISNA(VLOOKUP($A280,Min_pix_val_per_plot!$AX$3:$BC$331,4,FALSE)),0,IF(OR(VLOOKUP($A280,Min_pix_val_per_plot!$AX$3:$BC$331,4,FALSE)=0,VLOOKUP($A280,Min_pix_val_per_plot!$AX$3:$BC$331,5,FALSE)=0,VLOOKUP($A280,Min_pix_val_per_plot!$AX$3:$BC$331,6,FALSE)=0),0,IF(VLOOKUP($A280,Min_pix_val_per_plot!$AX$3:$BC$331,2,FALSE)&lt;1200,0,1)))</f>
        <v>0</v>
      </c>
      <c r="AT280" s="43">
        <f>IF(AS280=1,($R280-Image_corners!V$3)/Image_corners!V$2,-99)</f>
        <v>-99</v>
      </c>
      <c r="AU280" s="43">
        <f>IF(AS280=1,($S280-Image_corners!V$4)/Image_corners!V$2,-99)</f>
        <v>-99</v>
      </c>
      <c r="AV280" s="43">
        <f>IF(ISNA(VLOOKUP($A280,Min_pix_val_per_plot!$BE$3:$BJ$296,4,FALSE)),0,IF(OR(VLOOKUP($A280,Min_pix_val_per_plot!$BE$3:$BJ$296,4,FALSE)=0,VLOOKUP($A280,Min_pix_val_per_plot!$BE$3:$BJ$296,5,FALSE)=0,VLOOKUP($A280,Min_pix_val_per_plot!$BE$3:$BJ$296,6,FALSE)=0),0,IF(VLOOKUP($A280,Min_pix_val_per_plot!$BE$3:$BJ$296,2,FALSE)&lt;1200,0,1)))</f>
        <v>0</v>
      </c>
      <c r="AW280" s="43">
        <f>IF(AV280=1,($R280-Image_corners!Y$3)/Image_corners!Y$2,-99)</f>
        <v>-99</v>
      </c>
      <c r="AX280" s="43">
        <f>IF(AV280=1,($S280-Image_corners!Y$4)/Image_corners!Y$2,-99)</f>
        <v>-99</v>
      </c>
      <c r="AY280" s="43">
        <f>IF(ISNA(VLOOKUP($A280,Min_pix_val_per_plot!$BL$3:$BQ$59,4,FALSE)),0,IF(OR(VLOOKUP($A280,Min_pix_val_per_plot!$BL$3:$BQ$59,4,FALSE)=0,VLOOKUP($A280,Min_pix_val_per_plot!$BL$3:$BQ$59,5,FALSE)=0,VLOOKUP($A280,Min_pix_val_per_plot!$BL$3:$BQ$59,6,FALSE)=0),0,IF(VLOOKUP($A280,Min_pix_val_per_plot!$BL$3:$BQ$59,2,FALSE)&lt;1200,0,1)))</f>
        <v>0</v>
      </c>
      <c r="AZ280" s="43">
        <f>IF(AY280=1,($R280-Image_corners!AB$3)/Image_corners!AB$2,-99)</f>
        <v>-99</v>
      </c>
      <c r="BA280" s="43">
        <f>IF(AY280=1,($S280-Image_corners!AB$4)/Image_corners!AB$2,-99)</f>
        <v>-99</v>
      </c>
      <c r="BB280" s="43">
        <f>IF(ISNA(VLOOKUP($A280,Min_pix_val_per_plot!$BS$3:$BX$82,4,FALSE)),0,IF(OR(VLOOKUP($A280,Min_pix_val_per_plot!$BS$3:$BX$82,4,FALSE)=0,VLOOKUP($A280,Min_pix_val_per_plot!$BS$3:$BX$82,5,FALSE)=0,VLOOKUP($A280,Min_pix_val_per_plot!$BS$3:$BX$82,6,FALSE)=0),0,IF(VLOOKUP($A280,Min_pix_val_per_plot!$BS$3:$BX$82,2,FALSE)&lt;1200,0,1)))</f>
        <v>1</v>
      </c>
      <c r="BC280" s="43">
        <f>IF(BB280=1,($R280-Image_corners!AE$3)/Image_corners!AE$2,-99)</f>
        <v>6191.5650012701135</v>
      </c>
      <c r="BD280" s="43">
        <f>IF(BB280=1,($S280-Image_corners!AE$4)/Image_corners!AE$2,-99)</f>
        <v>-3414.3808549953005</v>
      </c>
      <c r="BE280" s="43">
        <f>IF(ISNA(VLOOKUP($A280,Min_pix_val_per_plot!$BZ$3:$CE$66,4,FALSE)),0,IF(OR(VLOOKUP($A280,Min_pix_val_per_plot!$BZ$3:$CE$66,4,FALSE)=0,VLOOKUP($A280,Min_pix_val_per_plot!$BZ$3:$CE$66,5,FALSE)=0,VLOOKUP($A280,Min_pix_val_per_plot!$BZ$3:$CE$66,6,FALSE)=0),0,IF(VLOOKUP($A280,Min_pix_val_per_plot!$BZ$3:$CE$66,2,FALSE)&lt;1200,0,1)))</f>
        <v>0</v>
      </c>
      <c r="BF280" s="43">
        <f>IF(BE280=1,($R280-Image_corners!AH$3)/Image_corners!AH$2,-99)</f>
        <v>-99</v>
      </c>
      <c r="BG280" s="43">
        <f>IF(BE280=1,($S280-Image_corners!AH$4)/Image_corners!AH$2,-99)</f>
        <v>-99</v>
      </c>
    </row>
    <row r="281" spans="1:59">
      <c r="A281" s="36">
        <v>277</v>
      </c>
      <c r="B281" s="36">
        <v>2516012.5109999999</v>
      </c>
      <c r="C281" s="36">
        <v>6859192.4040000001</v>
      </c>
      <c r="D281" s="36">
        <v>182.90164290000001</v>
      </c>
      <c r="E281" s="36">
        <v>2</v>
      </c>
      <c r="F281" s="36">
        <v>1</v>
      </c>
      <c r="G281" s="36">
        <v>2</v>
      </c>
      <c r="H281" s="39">
        <v>2463</v>
      </c>
      <c r="I281" s="39">
        <v>0.18635809987819699</v>
      </c>
      <c r="J281" s="39">
        <v>27.1940020751953</v>
      </c>
      <c r="K281" s="39">
        <v>16.6307498717165</v>
      </c>
      <c r="L281" s="39">
        <v>24.257400054931701</v>
      </c>
      <c r="M281" s="39">
        <v>1088</v>
      </c>
      <c r="N281" s="39">
        <v>0.30790441176470601</v>
      </c>
      <c r="O281" s="39">
        <v>25.481004638671902</v>
      </c>
      <c r="P281" s="39">
        <v>15.731503274823901</v>
      </c>
      <c r="Q281" s="39">
        <v>23.789601440429699</v>
      </c>
      <c r="R281" s="41">
        <f t="shared" si="30"/>
        <v>357897.26914891117</v>
      </c>
      <c r="S281" s="41">
        <f t="shared" si="31"/>
        <v>6859223.3061002064</v>
      </c>
      <c r="T281" s="41">
        <f t="shared" si="26"/>
        <v>0.46779861450200144</v>
      </c>
      <c r="U281" s="41">
        <f t="shared" si="27"/>
        <v>-0.12154631188650902</v>
      </c>
      <c r="V281" s="41">
        <f t="shared" si="28"/>
        <v>1</v>
      </c>
      <c r="W281" s="41">
        <f t="shared" si="29"/>
        <v>1</v>
      </c>
      <c r="X281" s="43">
        <f>IF(ISNA(VLOOKUP($A281,Min_pix_val_per_plot!$A$3:$F$241,4,FALSE)),0,IF(OR(VLOOKUP($A281,Min_pix_val_per_plot!$A$3:$F$241,4,FALSE)=0,VLOOKUP($A281,Min_pix_val_per_plot!$A$3:$F$241,5,FALSE)=0,VLOOKUP($A281,Min_pix_val_per_plot!$A$3:$F$241,6,FALSE)=0),0,IF(VLOOKUP($A281,Min_pix_val_per_plot!$A$3:$F$241,2,FALSE)&lt;1200,0,1)))</f>
        <v>0</v>
      </c>
      <c r="Y281" s="43">
        <f>IF(X281=1,($R281-Image_corners!A$3)/Image_corners!A$2,-99)</f>
        <v>-99</v>
      </c>
      <c r="Z281" s="43">
        <f>IF(X281=1,($S281-Image_corners!A$4)/Image_corners!A$2,-99)</f>
        <v>-99</v>
      </c>
      <c r="AA281" s="43">
        <f>IF(ISNA(VLOOKUP($A281,Min_pix_val_per_plot!$H$3:$M$299,4,FALSE)),0,IF(OR(VLOOKUP($A281,Min_pix_val_per_plot!$H$3:$M$299,4,FALSE)=0,VLOOKUP($A281,Min_pix_val_per_plot!$H$3:$M$299,5,FALSE)=0,VLOOKUP($A281,Min_pix_val_per_plot!$H$3:$M$299,6,FALSE)=0),0,IF(VLOOKUP($A281,Min_pix_val_per_plot!$H$3:$M$299,2,FALSE)&lt;1200,0,1)))</f>
        <v>0</v>
      </c>
      <c r="AB281" s="43">
        <f>IF(AA281=1,($R281-Image_corners!D$3)/Image_corners!D$2,-99)</f>
        <v>-99</v>
      </c>
      <c r="AC281" s="43">
        <f>IF(AA281=1,($S281-Image_corners!D$4)/Image_corners!D$2,-99)</f>
        <v>-99</v>
      </c>
      <c r="AD281" s="43">
        <f>IF(ISNA(VLOOKUP($A281,Min_pix_val_per_plot!$O$3:$T$327,4,FALSE)),0,IF(OR(VLOOKUP($A281,Min_pix_val_per_plot!$O$3:$T$327,4,FALSE)=0,VLOOKUP($A281,Min_pix_val_per_plot!$O$3:$T$327,5,FALSE)=0,VLOOKUP($A281,Min_pix_val_per_plot!$O$3:$T$327,6,FALSE)=0),0,IF(VLOOKUP($A281,Min_pix_val_per_plot!$O$3:$T$327,2,FALSE)&lt;1200,0,1)))</f>
        <v>1</v>
      </c>
      <c r="AE281" s="43">
        <f>IF(AD281=1,($R281-Image_corners!G$3)/Image_corners!G$2,-99)</f>
        <v>3785.0382978223497</v>
      </c>
      <c r="AF281" s="43">
        <f>IF(AD281=1,($S281-Image_corners!G$4)/Image_corners!G$2,-99)</f>
        <v>-3059.8877995871007</v>
      </c>
      <c r="AG281" s="43">
        <f>IF(ISNA(VLOOKUP($A281,Min_pix_val_per_plot!$V$3:$AA$335,4,FALSE)),0,IF(OR(VLOOKUP($A281,Min_pix_val_per_plot!$V$3:$AA$335,4,FALSE)=0,VLOOKUP($A281,Min_pix_val_per_plot!$V$3:$AA$335,5,FALSE)=0,VLOOKUP($A281,Min_pix_val_per_plot!$V$3:$AA$335,6,FALSE)=0),0,IF(VLOOKUP($A281,Min_pix_val_per_plot!$V$3:$AA$335,2,FALSE)&lt;1200,0,1)))</f>
        <v>0</v>
      </c>
      <c r="AH281" s="43">
        <f>IF(AG281=1,($R281-Image_corners!J$3)/Image_corners!J$2,-99)</f>
        <v>-99</v>
      </c>
      <c r="AI281" s="43">
        <f>IF(AG281=1,($S281-Image_corners!J$4)/Image_corners!J$2,-99)</f>
        <v>-99</v>
      </c>
      <c r="AJ281" s="43">
        <f>IF(ISNA(VLOOKUP($A281,Min_pix_val_per_plot!$AC$3:$AH$345,4,FALSE)),0,IF(OR(VLOOKUP($A281,Min_pix_val_per_plot!$AC$3:$AH$345,4,FALSE)=0,VLOOKUP($A281,Min_pix_val_per_plot!$AC$3:$AH$345,5,FALSE)=0,VLOOKUP($A281,Min_pix_val_per_plot!$AC$3:$AH$345,6,FALSE)=0),0,IF(VLOOKUP($A281,Min_pix_val_per_plot!$AC$3:$AH$345,2,FALSE)&lt;1200,0,1)))</f>
        <v>0</v>
      </c>
      <c r="AK281" s="43">
        <f>IF(AJ281=1,($R281-Image_corners!M$3)/Image_corners!M$2,-99)</f>
        <v>-99</v>
      </c>
      <c r="AL281" s="43">
        <f>IF(AJ281=1,($S281-Image_corners!M$4)/Image_corners!M$2,-99)</f>
        <v>-99</v>
      </c>
      <c r="AM281" s="43">
        <f>IF(ISNA(VLOOKUP($A281,Min_pix_val_per_plot!$AJ$3:$AO$325,4,FALSE)),0,IF(OR(VLOOKUP($A281,Min_pix_val_per_plot!$AJ$3:$AO$325,4,FALSE)=0,VLOOKUP($A281,Min_pix_val_per_plot!$AJ$3:$AO$325,5,FALSE)=0,VLOOKUP($A281,Min_pix_val_per_plot!$AJ$3:$AO$325,6,FALSE)=0),0,IF(VLOOKUP($A281,Min_pix_val_per_plot!$AJ$3:$AO$325,2,FALSE)&lt;1200,0,1)))</f>
        <v>0</v>
      </c>
      <c r="AN281" s="43">
        <f>IF(AM281=1,($R281-Image_corners!P$3)/Image_corners!P$2,-99)</f>
        <v>-99</v>
      </c>
      <c r="AO281" s="43">
        <f>IF(AM281=1,($S281-Image_corners!P$4)/Image_corners!P$2,-99)</f>
        <v>-99</v>
      </c>
      <c r="AP281" s="43">
        <f>IF(ISNA(VLOOKUP($A281,Min_pix_val_per_plot!$AQ$3:$AV$386,4,FALSE)),0,IF(OR(VLOOKUP($A281,Min_pix_val_per_plot!$AQ$3:$AV$386,4,FALSE)=0,VLOOKUP($A281,Min_pix_val_per_plot!$AQ$3:$AV$386,5,FALSE)=0,VLOOKUP($A281,Min_pix_val_per_plot!$AQ$3:$AV$386,6,FALSE)=0),0,IF(VLOOKUP($A281,Min_pix_val_per_plot!$AQ$3:$AV$386,2,FALSE)&lt;1200,0,1)))</f>
        <v>0</v>
      </c>
      <c r="AQ281" s="43">
        <f>IF(AP281=1,($R281-Image_corners!S$3)/Image_corners!S$2,-99)</f>
        <v>-99</v>
      </c>
      <c r="AR281" s="43">
        <f>IF(AP281=1,($S281-Image_corners!S$4)/Image_corners!S$2,-99)</f>
        <v>-99</v>
      </c>
      <c r="AS281" s="43">
        <f>IF(ISNA(VLOOKUP($A281,Min_pix_val_per_plot!$AX$3:$BC$331,4,FALSE)),0,IF(OR(VLOOKUP($A281,Min_pix_val_per_plot!$AX$3:$BC$331,4,FALSE)=0,VLOOKUP($A281,Min_pix_val_per_plot!$AX$3:$BC$331,5,FALSE)=0,VLOOKUP($A281,Min_pix_val_per_plot!$AX$3:$BC$331,6,FALSE)=0),0,IF(VLOOKUP($A281,Min_pix_val_per_plot!$AX$3:$BC$331,2,FALSE)&lt;1200,0,1)))</f>
        <v>0</v>
      </c>
      <c r="AT281" s="43">
        <f>IF(AS281=1,($R281-Image_corners!V$3)/Image_corners!V$2,-99)</f>
        <v>-99</v>
      </c>
      <c r="AU281" s="43">
        <f>IF(AS281=1,($S281-Image_corners!V$4)/Image_corners!V$2,-99)</f>
        <v>-99</v>
      </c>
      <c r="AV281" s="43">
        <f>IF(ISNA(VLOOKUP($A281,Min_pix_val_per_plot!$BE$3:$BJ$296,4,FALSE)),0,IF(OR(VLOOKUP($A281,Min_pix_val_per_plot!$BE$3:$BJ$296,4,FALSE)=0,VLOOKUP($A281,Min_pix_val_per_plot!$BE$3:$BJ$296,5,FALSE)=0,VLOOKUP($A281,Min_pix_val_per_plot!$BE$3:$BJ$296,6,FALSE)=0),0,IF(VLOOKUP($A281,Min_pix_val_per_plot!$BE$3:$BJ$296,2,FALSE)&lt;1200,0,1)))</f>
        <v>0</v>
      </c>
      <c r="AW281" s="43">
        <f>IF(AV281=1,($R281-Image_corners!Y$3)/Image_corners!Y$2,-99)</f>
        <v>-99</v>
      </c>
      <c r="AX281" s="43">
        <f>IF(AV281=1,($S281-Image_corners!Y$4)/Image_corners!Y$2,-99)</f>
        <v>-99</v>
      </c>
      <c r="AY281" s="43">
        <f>IF(ISNA(VLOOKUP($A281,Min_pix_val_per_plot!$BL$3:$BQ$59,4,FALSE)),0,IF(OR(VLOOKUP($A281,Min_pix_val_per_plot!$BL$3:$BQ$59,4,FALSE)=0,VLOOKUP($A281,Min_pix_val_per_plot!$BL$3:$BQ$59,5,FALSE)=0,VLOOKUP($A281,Min_pix_val_per_plot!$BL$3:$BQ$59,6,FALSE)=0),0,IF(VLOOKUP($A281,Min_pix_val_per_plot!$BL$3:$BQ$59,2,FALSE)&lt;1200,0,1)))</f>
        <v>0</v>
      </c>
      <c r="AZ281" s="43">
        <f>IF(AY281=1,($R281-Image_corners!AB$3)/Image_corners!AB$2,-99)</f>
        <v>-99</v>
      </c>
      <c r="BA281" s="43">
        <f>IF(AY281=1,($S281-Image_corners!AB$4)/Image_corners!AB$2,-99)</f>
        <v>-99</v>
      </c>
      <c r="BB281" s="43">
        <f>IF(ISNA(VLOOKUP($A281,Min_pix_val_per_plot!$BS$3:$BX$82,4,FALSE)),0,IF(OR(VLOOKUP($A281,Min_pix_val_per_plot!$BS$3:$BX$82,4,FALSE)=0,VLOOKUP($A281,Min_pix_val_per_plot!$BS$3:$BX$82,5,FALSE)=0,VLOOKUP($A281,Min_pix_val_per_plot!$BS$3:$BX$82,6,FALSE)=0),0,IF(VLOOKUP($A281,Min_pix_val_per_plot!$BS$3:$BX$82,2,FALSE)&lt;1200,0,1)))</f>
        <v>0</v>
      </c>
      <c r="BC281" s="43">
        <f>IF(BB281=1,($R281-Image_corners!AE$3)/Image_corners!AE$2,-99)</f>
        <v>-99</v>
      </c>
      <c r="BD281" s="43">
        <f>IF(BB281=1,($S281-Image_corners!AE$4)/Image_corners!AE$2,-99)</f>
        <v>-99</v>
      </c>
      <c r="BE281" s="43">
        <f>IF(ISNA(VLOOKUP($A281,Min_pix_val_per_plot!$BZ$3:$CE$66,4,FALSE)),0,IF(OR(VLOOKUP($A281,Min_pix_val_per_plot!$BZ$3:$CE$66,4,FALSE)=0,VLOOKUP($A281,Min_pix_val_per_plot!$BZ$3:$CE$66,5,FALSE)=0,VLOOKUP($A281,Min_pix_val_per_plot!$BZ$3:$CE$66,6,FALSE)=0),0,IF(VLOOKUP($A281,Min_pix_val_per_plot!$BZ$3:$CE$66,2,FALSE)&lt;1200,0,1)))</f>
        <v>0</v>
      </c>
      <c r="BF281" s="43">
        <f>IF(BE281=1,($R281-Image_corners!AH$3)/Image_corners!AH$2,-99)</f>
        <v>-99</v>
      </c>
      <c r="BG281" s="43">
        <f>IF(BE281=1,($S281-Image_corners!AH$4)/Image_corners!AH$2,-99)</f>
        <v>-99</v>
      </c>
    </row>
    <row r="282" spans="1:59">
      <c r="A282" s="36">
        <v>278</v>
      </c>
      <c r="B282" s="36">
        <v>2516088.003</v>
      </c>
      <c r="C282" s="36">
        <v>6859263.7709999997</v>
      </c>
      <c r="D282" s="36">
        <v>184.5275886</v>
      </c>
      <c r="E282" s="36">
        <v>2</v>
      </c>
      <c r="F282" s="36">
        <v>1</v>
      </c>
      <c r="G282" s="36">
        <v>2</v>
      </c>
      <c r="H282" s="39">
        <v>467</v>
      </c>
      <c r="I282" s="39">
        <v>0.24839400428265501</v>
      </c>
      <c r="J282" s="39">
        <v>26.716997070312502</v>
      </c>
      <c r="K282" s="39">
        <v>17.038730420061</v>
      </c>
      <c r="L282" s="39">
        <v>24.0155047607422</v>
      </c>
      <c r="M282" s="39">
        <v>1040</v>
      </c>
      <c r="N282" s="39">
        <v>0.3</v>
      </c>
      <c r="O282" s="39">
        <v>25.6770037841797</v>
      </c>
      <c r="P282" s="39">
        <v>16.344565912602999</v>
      </c>
      <c r="Q282" s="39">
        <v>23.124796600341799</v>
      </c>
      <c r="R282" s="41">
        <f t="shared" si="30"/>
        <v>357975.96100440505</v>
      </c>
      <c r="S282" s="41">
        <f t="shared" si="31"/>
        <v>6859291.1025912063</v>
      </c>
      <c r="T282" s="41">
        <f t="shared" si="26"/>
        <v>0.89070816040040057</v>
      </c>
      <c r="U282" s="41">
        <f t="shared" si="27"/>
        <v>-5.1605995717344977E-2</v>
      </c>
      <c r="V282" s="41">
        <f t="shared" si="28"/>
        <v>1</v>
      </c>
      <c r="W282" s="41">
        <f t="shared" si="29"/>
        <v>1</v>
      </c>
      <c r="X282" s="43">
        <f>IF(ISNA(VLOOKUP($A282,Min_pix_val_per_plot!$A$3:$F$241,4,FALSE)),0,IF(OR(VLOOKUP($A282,Min_pix_val_per_plot!$A$3:$F$241,4,FALSE)=0,VLOOKUP($A282,Min_pix_val_per_plot!$A$3:$F$241,5,FALSE)=0,VLOOKUP($A282,Min_pix_val_per_plot!$A$3:$F$241,6,FALSE)=0),0,IF(VLOOKUP($A282,Min_pix_val_per_plot!$A$3:$F$241,2,FALSE)&lt;1200,0,1)))</f>
        <v>0</v>
      </c>
      <c r="Y282" s="43">
        <f>IF(X282=1,($R282-Image_corners!A$3)/Image_corners!A$2,-99)</f>
        <v>-99</v>
      </c>
      <c r="Z282" s="43">
        <f>IF(X282=1,($S282-Image_corners!A$4)/Image_corners!A$2,-99)</f>
        <v>-99</v>
      </c>
      <c r="AA282" s="43">
        <f>IF(ISNA(VLOOKUP($A282,Min_pix_val_per_plot!$H$3:$M$299,4,FALSE)),0,IF(OR(VLOOKUP($A282,Min_pix_val_per_plot!$H$3:$M$299,4,FALSE)=0,VLOOKUP($A282,Min_pix_val_per_plot!$H$3:$M$299,5,FALSE)=0,VLOOKUP($A282,Min_pix_val_per_plot!$H$3:$M$299,6,FALSE)=0),0,IF(VLOOKUP($A282,Min_pix_val_per_plot!$H$3:$M$299,2,FALSE)&lt;1200,0,1)))</f>
        <v>0</v>
      </c>
      <c r="AB282" s="43">
        <f>IF(AA282=1,($R282-Image_corners!D$3)/Image_corners!D$2,-99)</f>
        <v>-99</v>
      </c>
      <c r="AC282" s="43">
        <f>IF(AA282=1,($S282-Image_corners!D$4)/Image_corners!D$2,-99)</f>
        <v>-99</v>
      </c>
      <c r="AD282" s="43">
        <f>IF(ISNA(VLOOKUP($A282,Min_pix_val_per_plot!$O$3:$T$327,4,FALSE)),0,IF(OR(VLOOKUP($A282,Min_pix_val_per_plot!$O$3:$T$327,4,FALSE)=0,VLOOKUP($A282,Min_pix_val_per_plot!$O$3:$T$327,5,FALSE)=0,VLOOKUP($A282,Min_pix_val_per_plot!$O$3:$T$327,6,FALSE)=0),0,IF(VLOOKUP($A282,Min_pix_val_per_plot!$O$3:$T$327,2,FALSE)&lt;1200,0,1)))</f>
        <v>1</v>
      </c>
      <c r="AE282" s="43">
        <f>IF(AD282=1,($R282-Image_corners!G$3)/Image_corners!G$2,-99)</f>
        <v>3942.4220088100992</v>
      </c>
      <c r="AF282" s="43">
        <f>IF(AD282=1,($S282-Image_corners!G$4)/Image_corners!G$2,-99)</f>
        <v>-2924.2948175873607</v>
      </c>
      <c r="AG282" s="43">
        <f>IF(ISNA(VLOOKUP($A282,Min_pix_val_per_plot!$V$3:$AA$335,4,FALSE)),0,IF(OR(VLOOKUP($A282,Min_pix_val_per_plot!$V$3:$AA$335,4,FALSE)=0,VLOOKUP($A282,Min_pix_val_per_plot!$V$3:$AA$335,5,FALSE)=0,VLOOKUP($A282,Min_pix_val_per_plot!$V$3:$AA$335,6,FALSE)=0),0,IF(VLOOKUP($A282,Min_pix_val_per_plot!$V$3:$AA$335,2,FALSE)&lt;1200,0,1)))</f>
        <v>0</v>
      </c>
      <c r="AH282" s="43">
        <f>IF(AG282=1,($R282-Image_corners!J$3)/Image_corners!J$2,-99)</f>
        <v>-99</v>
      </c>
      <c r="AI282" s="43">
        <f>IF(AG282=1,($S282-Image_corners!J$4)/Image_corners!J$2,-99)</f>
        <v>-99</v>
      </c>
      <c r="AJ282" s="43">
        <f>IF(ISNA(VLOOKUP($A282,Min_pix_val_per_plot!$AC$3:$AH$345,4,FALSE)),0,IF(OR(VLOOKUP($A282,Min_pix_val_per_plot!$AC$3:$AH$345,4,FALSE)=0,VLOOKUP($A282,Min_pix_val_per_plot!$AC$3:$AH$345,5,FALSE)=0,VLOOKUP($A282,Min_pix_val_per_plot!$AC$3:$AH$345,6,FALSE)=0),0,IF(VLOOKUP($A282,Min_pix_val_per_plot!$AC$3:$AH$345,2,FALSE)&lt;1200,0,1)))</f>
        <v>0</v>
      </c>
      <c r="AK282" s="43">
        <f>IF(AJ282=1,($R282-Image_corners!M$3)/Image_corners!M$2,-99)</f>
        <v>-99</v>
      </c>
      <c r="AL282" s="43">
        <f>IF(AJ282=1,($S282-Image_corners!M$4)/Image_corners!M$2,-99)</f>
        <v>-99</v>
      </c>
      <c r="AM282" s="43">
        <f>IF(ISNA(VLOOKUP($A282,Min_pix_val_per_plot!$AJ$3:$AO$325,4,FALSE)),0,IF(OR(VLOOKUP($A282,Min_pix_val_per_plot!$AJ$3:$AO$325,4,FALSE)=0,VLOOKUP($A282,Min_pix_val_per_plot!$AJ$3:$AO$325,5,FALSE)=0,VLOOKUP($A282,Min_pix_val_per_plot!$AJ$3:$AO$325,6,FALSE)=0),0,IF(VLOOKUP($A282,Min_pix_val_per_plot!$AJ$3:$AO$325,2,FALSE)&lt;1200,0,1)))</f>
        <v>0</v>
      </c>
      <c r="AN282" s="43">
        <f>IF(AM282=1,($R282-Image_corners!P$3)/Image_corners!P$2,-99)</f>
        <v>-99</v>
      </c>
      <c r="AO282" s="43">
        <f>IF(AM282=1,($S282-Image_corners!P$4)/Image_corners!P$2,-99)</f>
        <v>-99</v>
      </c>
      <c r="AP282" s="43">
        <f>IF(ISNA(VLOOKUP($A282,Min_pix_val_per_plot!$AQ$3:$AV$386,4,FALSE)),0,IF(OR(VLOOKUP($A282,Min_pix_val_per_plot!$AQ$3:$AV$386,4,FALSE)=0,VLOOKUP($A282,Min_pix_val_per_plot!$AQ$3:$AV$386,5,FALSE)=0,VLOOKUP($A282,Min_pix_val_per_plot!$AQ$3:$AV$386,6,FALSE)=0),0,IF(VLOOKUP($A282,Min_pix_val_per_plot!$AQ$3:$AV$386,2,FALSE)&lt;1200,0,1)))</f>
        <v>0</v>
      </c>
      <c r="AQ282" s="43">
        <f>IF(AP282=1,($R282-Image_corners!S$3)/Image_corners!S$2,-99)</f>
        <v>-99</v>
      </c>
      <c r="AR282" s="43">
        <f>IF(AP282=1,($S282-Image_corners!S$4)/Image_corners!S$2,-99)</f>
        <v>-99</v>
      </c>
      <c r="AS282" s="43">
        <f>IF(ISNA(VLOOKUP($A282,Min_pix_val_per_plot!$AX$3:$BC$331,4,FALSE)),0,IF(OR(VLOOKUP($A282,Min_pix_val_per_plot!$AX$3:$BC$331,4,FALSE)=0,VLOOKUP($A282,Min_pix_val_per_plot!$AX$3:$BC$331,5,FALSE)=0,VLOOKUP($A282,Min_pix_val_per_plot!$AX$3:$BC$331,6,FALSE)=0),0,IF(VLOOKUP($A282,Min_pix_val_per_plot!$AX$3:$BC$331,2,FALSE)&lt;1200,0,1)))</f>
        <v>0</v>
      </c>
      <c r="AT282" s="43">
        <f>IF(AS282=1,($R282-Image_corners!V$3)/Image_corners!V$2,-99)</f>
        <v>-99</v>
      </c>
      <c r="AU282" s="43">
        <f>IF(AS282=1,($S282-Image_corners!V$4)/Image_corners!V$2,-99)</f>
        <v>-99</v>
      </c>
      <c r="AV282" s="43">
        <f>IF(ISNA(VLOOKUP($A282,Min_pix_val_per_plot!$BE$3:$BJ$296,4,FALSE)),0,IF(OR(VLOOKUP($A282,Min_pix_val_per_plot!$BE$3:$BJ$296,4,FALSE)=0,VLOOKUP($A282,Min_pix_val_per_plot!$BE$3:$BJ$296,5,FALSE)=0,VLOOKUP($A282,Min_pix_val_per_plot!$BE$3:$BJ$296,6,FALSE)=0),0,IF(VLOOKUP($A282,Min_pix_val_per_plot!$BE$3:$BJ$296,2,FALSE)&lt;1200,0,1)))</f>
        <v>0</v>
      </c>
      <c r="AW282" s="43">
        <f>IF(AV282=1,($R282-Image_corners!Y$3)/Image_corners!Y$2,-99)</f>
        <v>-99</v>
      </c>
      <c r="AX282" s="43">
        <f>IF(AV282=1,($S282-Image_corners!Y$4)/Image_corners!Y$2,-99)</f>
        <v>-99</v>
      </c>
      <c r="AY282" s="43">
        <f>IF(ISNA(VLOOKUP($A282,Min_pix_val_per_plot!$BL$3:$BQ$59,4,FALSE)),0,IF(OR(VLOOKUP($A282,Min_pix_val_per_plot!$BL$3:$BQ$59,4,FALSE)=0,VLOOKUP($A282,Min_pix_val_per_plot!$BL$3:$BQ$59,5,FALSE)=0,VLOOKUP($A282,Min_pix_val_per_plot!$BL$3:$BQ$59,6,FALSE)=0),0,IF(VLOOKUP($A282,Min_pix_val_per_plot!$BL$3:$BQ$59,2,FALSE)&lt;1200,0,1)))</f>
        <v>0</v>
      </c>
      <c r="AZ282" s="43">
        <f>IF(AY282=1,($R282-Image_corners!AB$3)/Image_corners!AB$2,-99)</f>
        <v>-99</v>
      </c>
      <c r="BA282" s="43">
        <f>IF(AY282=1,($S282-Image_corners!AB$4)/Image_corners!AB$2,-99)</f>
        <v>-99</v>
      </c>
      <c r="BB282" s="43">
        <f>IF(ISNA(VLOOKUP($A282,Min_pix_val_per_plot!$BS$3:$BX$82,4,FALSE)),0,IF(OR(VLOOKUP($A282,Min_pix_val_per_plot!$BS$3:$BX$82,4,FALSE)=0,VLOOKUP($A282,Min_pix_val_per_plot!$BS$3:$BX$82,5,FALSE)=0,VLOOKUP($A282,Min_pix_val_per_plot!$BS$3:$BX$82,6,FALSE)=0),0,IF(VLOOKUP($A282,Min_pix_val_per_plot!$BS$3:$BX$82,2,FALSE)&lt;1200,0,1)))</f>
        <v>0</v>
      </c>
      <c r="BC282" s="43">
        <f>IF(BB282=1,($R282-Image_corners!AE$3)/Image_corners!AE$2,-99)</f>
        <v>-99</v>
      </c>
      <c r="BD282" s="43">
        <f>IF(BB282=1,($S282-Image_corners!AE$4)/Image_corners!AE$2,-99)</f>
        <v>-99</v>
      </c>
      <c r="BE282" s="43">
        <f>IF(ISNA(VLOOKUP($A282,Min_pix_val_per_plot!$BZ$3:$CE$66,4,FALSE)),0,IF(OR(VLOOKUP($A282,Min_pix_val_per_plot!$BZ$3:$CE$66,4,FALSE)=0,VLOOKUP($A282,Min_pix_val_per_plot!$BZ$3:$CE$66,5,FALSE)=0,VLOOKUP($A282,Min_pix_val_per_plot!$BZ$3:$CE$66,6,FALSE)=0),0,IF(VLOOKUP($A282,Min_pix_val_per_plot!$BZ$3:$CE$66,2,FALSE)&lt;1200,0,1)))</f>
        <v>0</v>
      </c>
      <c r="BF282" s="43">
        <f>IF(BE282=1,($R282-Image_corners!AH$3)/Image_corners!AH$2,-99)</f>
        <v>-99</v>
      </c>
      <c r="BG282" s="43">
        <f>IF(BE282=1,($S282-Image_corners!AH$4)/Image_corners!AH$2,-99)</f>
        <v>-99</v>
      </c>
    </row>
    <row r="283" spans="1:59">
      <c r="A283" s="36">
        <v>279</v>
      </c>
      <c r="B283" s="36">
        <v>2516067.9909999999</v>
      </c>
      <c r="C283" s="36">
        <v>6859553.5729999999</v>
      </c>
      <c r="D283" s="36">
        <v>193.16474149999999</v>
      </c>
      <c r="E283" s="36">
        <v>2</v>
      </c>
      <c r="F283" s="36">
        <v>1</v>
      </c>
      <c r="G283" s="36">
        <v>2</v>
      </c>
      <c r="H283" s="39">
        <v>426</v>
      </c>
      <c r="I283" s="39">
        <v>0.44835680751173701</v>
      </c>
      <c r="J283" s="39">
        <v>22.5220050048828</v>
      </c>
      <c r="K283" s="39">
        <v>14.5739873488406</v>
      </c>
      <c r="L283" s="39">
        <v>19.9040957641602</v>
      </c>
      <c r="M283" s="39">
        <v>902</v>
      </c>
      <c r="N283" s="39">
        <v>0.52328159645232797</v>
      </c>
      <c r="O283" s="39">
        <v>21.496995849609402</v>
      </c>
      <c r="P283" s="39">
        <v>13.920536577091699</v>
      </c>
      <c r="Q283" s="39">
        <v>19.2491481018067</v>
      </c>
      <c r="R283" s="41">
        <f t="shared" si="30"/>
        <v>357969.34122000751</v>
      </c>
      <c r="S283" s="41">
        <f t="shared" si="31"/>
        <v>6859581.472908048</v>
      </c>
      <c r="T283" s="41">
        <f t="shared" si="26"/>
        <v>0.65494766235349999</v>
      </c>
      <c r="U283" s="41">
        <f t="shared" si="27"/>
        <v>-7.4924788940590958E-2</v>
      </c>
      <c r="V283" s="41">
        <f t="shared" si="28"/>
        <v>1</v>
      </c>
      <c r="W283" s="41">
        <f t="shared" si="29"/>
        <v>1</v>
      </c>
      <c r="X283" s="43">
        <f>IF(ISNA(VLOOKUP($A283,Min_pix_val_per_plot!$A$3:$F$241,4,FALSE)),0,IF(OR(VLOOKUP($A283,Min_pix_val_per_plot!$A$3:$F$241,4,FALSE)=0,VLOOKUP($A283,Min_pix_val_per_plot!$A$3:$F$241,5,FALSE)=0,VLOOKUP($A283,Min_pix_val_per_plot!$A$3:$F$241,6,FALSE)=0),0,IF(VLOOKUP($A283,Min_pix_val_per_plot!$A$3:$F$241,2,FALSE)&lt;1200,0,1)))</f>
        <v>0</v>
      </c>
      <c r="Y283" s="43">
        <f>IF(X283=1,($R283-Image_corners!A$3)/Image_corners!A$2,-99)</f>
        <v>-99</v>
      </c>
      <c r="Z283" s="43">
        <f>IF(X283=1,($S283-Image_corners!A$4)/Image_corners!A$2,-99)</f>
        <v>-99</v>
      </c>
      <c r="AA283" s="43">
        <f>IF(ISNA(VLOOKUP($A283,Min_pix_val_per_plot!$H$3:$M$299,4,FALSE)),0,IF(OR(VLOOKUP($A283,Min_pix_val_per_plot!$H$3:$M$299,4,FALSE)=0,VLOOKUP($A283,Min_pix_val_per_plot!$H$3:$M$299,5,FALSE)=0,VLOOKUP($A283,Min_pix_val_per_plot!$H$3:$M$299,6,FALSE)=0),0,IF(VLOOKUP($A283,Min_pix_val_per_plot!$H$3:$M$299,2,FALSE)&lt;1200,0,1)))</f>
        <v>0</v>
      </c>
      <c r="AB283" s="43">
        <f>IF(AA283=1,($R283-Image_corners!D$3)/Image_corners!D$2,-99)</f>
        <v>-99</v>
      </c>
      <c r="AC283" s="43">
        <f>IF(AA283=1,($S283-Image_corners!D$4)/Image_corners!D$2,-99)</f>
        <v>-99</v>
      </c>
      <c r="AD283" s="43">
        <f>IF(ISNA(VLOOKUP($A283,Min_pix_val_per_plot!$O$3:$T$327,4,FALSE)),0,IF(OR(VLOOKUP($A283,Min_pix_val_per_plot!$O$3:$T$327,4,FALSE)=0,VLOOKUP($A283,Min_pix_val_per_plot!$O$3:$T$327,5,FALSE)=0,VLOOKUP($A283,Min_pix_val_per_plot!$O$3:$T$327,6,FALSE)=0),0,IF(VLOOKUP($A283,Min_pix_val_per_plot!$O$3:$T$327,2,FALSE)&lt;1200,0,1)))</f>
        <v>0</v>
      </c>
      <c r="AE283" s="43">
        <f>IF(AD283=1,($R283-Image_corners!G$3)/Image_corners!G$2,-99)</f>
        <v>-99</v>
      </c>
      <c r="AF283" s="43">
        <f>IF(AD283=1,($S283-Image_corners!G$4)/Image_corners!G$2,-99)</f>
        <v>-99</v>
      </c>
      <c r="AG283" s="43">
        <f>IF(ISNA(VLOOKUP($A283,Min_pix_val_per_plot!$V$3:$AA$335,4,FALSE)),0,IF(OR(VLOOKUP($A283,Min_pix_val_per_plot!$V$3:$AA$335,4,FALSE)=0,VLOOKUP($A283,Min_pix_val_per_plot!$V$3:$AA$335,5,FALSE)=0,VLOOKUP($A283,Min_pix_val_per_plot!$V$3:$AA$335,6,FALSE)=0),0,IF(VLOOKUP($A283,Min_pix_val_per_plot!$V$3:$AA$335,2,FALSE)&lt;1200,0,1)))</f>
        <v>1</v>
      </c>
      <c r="AH283" s="43">
        <f>IF(AG283=1,($R283-Image_corners!J$3)/Image_corners!J$2,-99)</f>
        <v>3929.1824400150217</v>
      </c>
      <c r="AI283" s="43">
        <f>IF(AG283=1,($S283-Image_corners!J$4)/Image_corners!J$2,-99)</f>
        <v>-2811.5541839040816</v>
      </c>
      <c r="AJ283" s="43">
        <f>IF(ISNA(VLOOKUP($A283,Min_pix_val_per_plot!$AC$3:$AH$345,4,FALSE)),0,IF(OR(VLOOKUP($A283,Min_pix_val_per_plot!$AC$3:$AH$345,4,FALSE)=0,VLOOKUP($A283,Min_pix_val_per_plot!$AC$3:$AH$345,5,FALSE)=0,VLOOKUP($A283,Min_pix_val_per_plot!$AC$3:$AH$345,6,FALSE)=0),0,IF(VLOOKUP($A283,Min_pix_val_per_plot!$AC$3:$AH$345,2,FALSE)&lt;1200,0,1)))</f>
        <v>0</v>
      </c>
      <c r="AK283" s="43">
        <f>IF(AJ283=1,($R283-Image_corners!M$3)/Image_corners!M$2,-99)</f>
        <v>-99</v>
      </c>
      <c r="AL283" s="43">
        <f>IF(AJ283=1,($S283-Image_corners!M$4)/Image_corners!M$2,-99)</f>
        <v>-99</v>
      </c>
      <c r="AM283" s="43">
        <f>IF(ISNA(VLOOKUP($A283,Min_pix_val_per_plot!$AJ$3:$AO$325,4,FALSE)),0,IF(OR(VLOOKUP($A283,Min_pix_val_per_plot!$AJ$3:$AO$325,4,FALSE)=0,VLOOKUP($A283,Min_pix_val_per_plot!$AJ$3:$AO$325,5,FALSE)=0,VLOOKUP($A283,Min_pix_val_per_plot!$AJ$3:$AO$325,6,FALSE)=0),0,IF(VLOOKUP($A283,Min_pix_val_per_plot!$AJ$3:$AO$325,2,FALSE)&lt;1200,0,1)))</f>
        <v>0</v>
      </c>
      <c r="AN283" s="43">
        <f>IF(AM283=1,($R283-Image_corners!P$3)/Image_corners!P$2,-99)</f>
        <v>-99</v>
      </c>
      <c r="AO283" s="43">
        <f>IF(AM283=1,($S283-Image_corners!P$4)/Image_corners!P$2,-99)</f>
        <v>-99</v>
      </c>
      <c r="AP283" s="43">
        <f>IF(ISNA(VLOOKUP($A283,Min_pix_val_per_plot!$AQ$3:$AV$386,4,FALSE)),0,IF(OR(VLOOKUP($A283,Min_pix_val_per_plot!$AQ$3:$AV$386,4,FALSE)=0,VLOOKUP($A283,Min_pix_val_per_plot!$AQ$3:$AV$386,5,FALSE)=0,VLOOKUP($A283,Min_pix_val_per_plot!$AQ$3:$AV$386,6,FALSE)=0),0,IF(VLOOKUP($A283,Min_pix_val_per_plot!$AQ$3:$AV$386,2,FALSE)&lt;1200,0,1)))</f>
        <v>0</v>
      </c>
      <c r="AQ283" s="43">
        <f>IF(AP283=1,($R283-Image_corners!S$3)/Image_corners!S$2,-99)</f>
        <v>-99</v>
      </c>
      <c r="AR283" s="43">
        <f>IF(AP283=1,($S283-Image_corners!S$4)/Image_corners!S$2,-99)</f>
        <v>-99</v>
      </c>
      <c r="AS283" s="43">
        <f>IF(ISNA(VLOOKUP($A283,Min_pix_val_per_plot!$AX$3:$BC$331,4,FALSE)),0,IF(OR(VLOOKUP($A283,Min_pix_val_per_plot!$AX$3:$BC$331,4,FALSE)=0,VLOOKUP($A283,Min_pix_val_per_plot!$AX$3:$BC$331,5,FALSE)=0,VLOOKUP($A283,Min_pix_val_per_plot!$AX$3:$BC$331,6,FALSE)=0),0,IF(VLOOKUP($A283,Min_pix_val_per_plot!$AX$3:$BC$331,2,FALSE)&lt;1200,0,1)))</f>
        <v>0</v>
      </c>
      <c r="AT283" s="43">
        <f>IF(AS283=1,($R283-Image_corners!V$3)/Image_corners!V$2,-99)</f>
        <v>-99</v>
      </c>
      <c r="AU283" s="43">
        <f>IF(AS283=1,($S283-Image_corners!V$4)/Image_corners!V$2,-99)</f>
        <v>-99</v>
      </c>
      <c r="AV283" s="43">
        <f>IF(ISNA(VLOOKUP($A283,Min_pix_val_per_plot!$BE$3:$BJ$296,4,FALSE)),0,IF(OR(VLOOKUP($A283,Min_pix_val_per_plot!$BE$3:$BJ$296,4,FALSE)=0,VLOOKUP($A283,Min_pix_val_per_plot!$BE$3:$BJ$296,5,FALSE)=0,VLOOKUP($A283,Min_pix_val_per_plot!$BE$3:$BJ$296,6,FALSE)=0),0,IF(VLOOKUP($A283,Min_pix_val_per_plot!$BE$3:$BJ$296,2,FALSE)&lt;1200,0,1)))</f>
        <v>0</v>
      </c>
      <c r="AW283" s="43">
        <f>IF(AV283=1,($R283-Image_corners!Y$3)/Image_corners!Y$2,-99)</f>
        <v>-99</v>
      </c>
      <c r="AX283" s="43">
        <f>IF(AV283=1,($S283-Image_corners!Y$4)/Image_corners!Y$2,-99)</f>
        <v>-99</v>
      </c>
      <c r="AY283" s="43">
        <f>IF(ISNA(VLOOKUP($A283,Min_pix_val_per_plot!$BL$3:$BQ$59,4,FALSE)),0,IF(OR(VLOOKUP($A283,Min_pix_val_per_plot!$BL$3:$BQ$59,4,FALSE)=0,VLOOKUP($A283,Min_pix_val_per_plot!$BL$3:$BQ$59,5,FALSE)=0,VLOOKUP($A283,Min_pix_val_per_plot!$BL$3:$BQ$59,6,FALSE)=0),0,IF(VLOOKUP($A283,Min_pix_val_per_plot!$BL$3:$BQ$59,2,FALSE)&lt;1200,0,1)))</f>
        <v>0</v>
      </c>
      <c r="AZ283" s="43">
        <f>IF(AY283=1,($R283-Image_corners!AB$3)/Image_corners!AB$2,-99)</f>
        <v>-99</v>
      </c>
      <c r="BA283" s="43">
        <f>IF(AY283=1,($S283-Image_corners!AB$4)/Image_corners!AB$2,-99)</f>
        <v>-99</v>
      </c>
      <c r="BB283" s="43">
        <f>IF(ISNA(VLOOKUP($A283,Min_pix_val_per_plot!$BS$3:$BX$82,4,FALSE)),0,IF(OR(VLOOKUP($A283,Min_pix_val_per_plot!$BS$3:$BX$82,4,FALSE)=0,VLOOKUP($A283,Min_pix_val_per_plot!$BS$3:$BX$82,5,FALSE)=0,VLOOKUP($A283,Min_pix_val_per_plot!$BS$3:$BX$82,6,FALSE)=0),0,IF(VLOOKUP($A283,Min_pix_val_per_plot!$BS$3:$BX$82,2,FALSE)&lt;1200,0,1)))</f>
        <v>0</v>
      </c>
      <c r="BC283" s="43">
        <f>IF(BB283=1,($R283-Image_corners!AE$3)/Image_corners!AE$2,-99)</f>
        <v>-99</v>
      </c>
      <c r="BD283" s="43">
        <f>IF(BB283=1,($S283-Image_corners!AE$4)/Image_corners!AE$2,-99)</f>
        <v>-99</v>
      </c>
      <c r="BE283" s="43">
        <f>IF(ISNA(VLOOKUP($A283,Min_pix_val_per_plot!$BZ$3:$CE$66,4,FALSE)),0,IF(OR(VLOOKUP($A283,Min_pix_val_per_plot!$BZ$3:$CE$66,4,FALSE)=0,VLOOKUP($A283,Min_pix_val_per_plot!$BZ$3:$CE$66,5,FALSE)=0,VLOOKUP($A283,Min_pix_val_per_plot!$BZ$3:$CE$66,6,FALSE)=0),0,IF(VLOOKUP($A283,Min_pix_val_per_plot!$BZ$3:$CE$66,2,FALSE)&lt;1200,0,1)))</f>
        <v>0</v>
      </c>
      <c r="BF283" s="43">
        <f>IF(BE283=1,($R283-Image_corners!AH$3)/Image_corners!AH$2,-99)</f>
        <v>-99</v>
      </c>
      <c r="BG283" s="43">
        <f>IF(BE283=1,($S283-Image_corners!AH$4)/Image_corners!AH$2,-99)</f>
        <v>-99</v>
      </c>
    </row>
    <row r="284" spans="1:59">
      <c r="A284" s="36">
        <v>280</v>
      </c>
      <c r="B284" s="36">
        <v>2516016.9580000001</v>
      </c>
      <c r="C284" s="36">
        <v>6859669.7970000003</v>
      </c>
      <c r="D284" s="36">
        <v>187.57388109999999</v>
      </c>
      <c r="E284" s="36">
        <v>2</v>
      </c>
      <c r="F284" s="36">
        <v>1</v>
      </c>
      <c r="G284" s="36">
        <v>2</v>
      </c>
      <c r="H284" s="39">
        <v>444</v>
      </c>
      <c r="I284" s="39">
        <v>0.27027027027027001</v>
      </c>
      <c r="J284" s="39">
        <v>34.442003173828098</v>
      </c>
      <c r="K284" s="39">
        <v>19.392911834716799</v>
      </c>
      <c r="L284" s="39">
        <v>29.040208740234402</v>
      </c>
      <c r="M284" s="39">
        <v>970</v>
      </c>
      <c r="N284" s="39">
        <v>0.30309278350515501</v>
      </c>
      <c r="O284" s="39">
        <v>34.465013427734398</v>
      </c>
      <c r="P284" s="39">
        <v>18.837470582138199</v>
      </c>
      <c r="Q284" s="39">
        <v>27.968252105712899</v>
      </c>
      <c r="R284" s="41">
        <f t="shared" si="30"/>
        <v>357923.73159476434</v>
      </c>
      <c r="S284" s="41">
        <f t="shared" si="31"/>
        <v>6859699.9091183329</v>
      </c>
      <c r="T284" s="41">
        <f t="shared" si="26"/>
        <v>1.0719566345215021</v>
      </c>
      <c r="U284" s="41">
        <f t="shared" si="27"/>
        <v>-3.2822513234884998E-2</v>
      </c>
      <c r="V284" s="41">
        <f t="shared" si="28"/>
        <v>1</v>
      </c>
      <c r="W284" s="41">
        <f t="shared" si="29"/>
        <v>1</v>
      </c>
      <c r="X284" s="43">
        <f>IF(ISNA(VLOOKUP($A284,Min_pix_val_per_plot!$A$3:$F$241,4,FALSE)),0,IF(OR(VLOOKUP($A284,Min_pix_val_per_plot!$A$3:$F$241,4,FALSE)=0,VLOOKUP($A284,Min_pix_val_per_plot!$A$3:$F$241,5,FALSE)=0,VLOOKUP($A284,Min_pix_val_per_plot!$A$3:$F$241,6,FALSE)=0),0,IF(VLOOKUP($A284,Min_pix_val_per_plot!$A$3:$F$241,2,FALSE)&lt;1200,0,1)))</f>
        <v>0</v>
      </c>
      <c r="Y284" s="43">
        <f>IF(X284=1,($R284-Image_corners!A$3)/Image_corners!A$2,-99)</f>
        <v>-99</v>
      </c>
      <c r="Z284" s="43">
        <f>IF(X284=1,($S284-Image_corners!A$4)/Image_corners!A$2,-99)</f>
        <v>-99</v>
      </c>
      <c r="AA284" s="43">
        <f>IF(ISNA(VLOOKUP($A284,Min_pix_val_per_plot!$H$3:$M$299,4,FALSE)),0,IF(OR(VLOOKUP($A284,Min_pix_val_per_plot!$H$3:$M$299,4,FALSE)=0,VLOOKUP($A284,Min_pix_val_per_plot!$H$3:$M$299,5,FALSE)=0,VLOOKUP($A284,Min_pix_val_per_plot!$H$3:$M$299,6,FALSE)=0),0,IF(VLOOKUP($A284,Min_pix_val_per_plot!$H$3:$M$299,2,FALSE)&lt;1200,0,1)))</f>
        <v>0</v>
      </c>
      <c r="AB284" s="43">
        <f>IF(AA284=1,($R284-Image_corners!D$3)/Image_corners!D$2,-99)</f>
        <v>-99</v>
      </c>
      <c r="AC284" s="43">
        <f>IF(AA284=1,($S284-Image_corners!D$4)/Image_corners!D$2,-99)</f>
        <v>-99</v>
      </c>
      <c r="AD284" s="43">
        <f>IF(ISNA(VLOOKUP($A284,Min_pix_val_per_plot!$O$3:$T$327,4,FALSE)),0,IF(OR(VLOOKUP($A284,Min_pix_val_per_plot!$O$3:$T$327,4,FALSE)=0,VLOOKUP($A284,Min_pix_val_per_plot!$O$3:$T$327,5,FALSE)=0,VLOOKUP($A284,Min_pix_val_per_plot!$O$3:$T$327,6,FALSE)=0),0,IF(VLOOKUP($A284,Min_pix_val_per_plot!$O$3:$T$327,2,FALSE)&lt;1200,0,1)))</f>
        <v>0</v>
      </c>
      <c r="AE284" s="43">
        <f>IF(AD284=1,($R284-Image_corners!G$3)/Image_corners!G$2,-99)</f>
        <v>-99</v>
      </c>
      <c r="AF284" s="43">
        <f>IF(AD284=1,($S284-Image_corners!G$4)/Image_corners!G$2,-99)</f>
        <v>-99</v>
      </c>
      <c r="AG284" s="43">
        <f>IF(ISNA(VLOOKUP($A284,Min_pix_val_per_plot!$V$3:$AA$335,4,FALSE)),0,IF(OR(VLOOKUP($A284,Min_pix_val_per_plot!$V$3:$AA$335,4,FALSE)=0,VLOOKUP($A284,Min_pix_val_per_plot!$V$3:$AA$335,5,FALSE)=0,VLOOKUP($A284,Min_pix_val_per_plot!$V$3:$AA$335,6,FALSE)=0),0,IF(VLOOKUP($A284,Min_pix_val_per_plot!$V$3:$AA$335,2,FALSE)&lt;1200,0,1)))</f>
        <v>1</v>
      </c>
      <c r="AH284" s="43">
        <f>IF(AG284=1,($R284-Image_corners!J$3)/Image_corners!J$2,-99)</f>
        <v>3837.963189528673</v>
      </c>
      <c r="AI284" s="43">
        <f>IF(AG284=1,($S284-Image_corners!J$4)/Image_corners!J$2,-99)</f>
        <v>-2574.6817633341998</v>
      </c>
      <c r="AJ284" s="43">
        <f>IF(ISNA(VLOOKUP($A284,Min_pix_val_per_plot!$AC$3:$AH$345,4,FALSE)),0,IF(OR(VLOOKUP($A284,Min_pix_val_per_plot!$AC$3:$AH$345,4,FALSE)=0,VLOOKUP($A284,Min_pix_val_per_plot!$AC$3:$AH$345,5,FALSE)=0,VLOOKUP($A284,Min_pix_val_per_plot!$AC$3:$AH$345,6,FALSE)=0),0,IF(VLOOKUP($A284,Min_pix_val_per_plot!$AC$3:$AH$345,2,FALSE)&lt;1200,0,1)))</f>
        <v>1</v>
      </c>
      <c r="AK284" s="43">
        <f>IF(AJ284=1,($R284-Image_corners!M$3)/Image_corners!M$2,-99)</f>
        <v>3837.963189528673</v>
      </c>
      <c r="AL284" s="43">
        <f>IF(AJ284=1,($S284-Image_corners!M$4)/Image_corners!M$2,-99)</f>
        <v>-3130.6817633341998</v>
      </c>
      <c r="AM284" s="43">
        <f>IF(ISNA(VLOOKUP($A284,Min_pix_val_per_plot!$AJ$3:$AO$325,4,FALSE)),0,IF(OR(VLOOKUP($A284,Min_pix_val_per_plot!$AJ$3:$AO$325,4,FALSE)=0,VLOOKUP($A284,Min_pix_val_per_plot!$AJ$3:$AO$325,5,FALSE)=0,VLOOKUP($A284,Min_pix_val_per_plot!$AJ$3:$AO$325,6,FALSE)=0),0,IF(VLOOKUP($A284,Min_pix_val_per_plot!$AJ$3:$AO$325,2,FALSE)&lt;1200,0,1)))</f>
        <v>0</v>
      </c>
      <c r="AN284" s="43">
        <f>IF(AM284=1,($R284-Image_corners!P$3)/Image_corners!P$2,-99)</f>
        <v>-99</v>
      </c>
      <c r="AO284" s="43">
        <f>IF(AM284=1,($S284-Image_corners!P$4)/Image_corners!P$2,-99)</f>
        <v>-99</v>
      </c>
      <c r="AP284" s="43">
        <f>IF(ISNA(VLOOKUP($A284,Min_pix_val_per_plot!$AQ$3:$AV$386,4,FALSE)),0,IF(OR(VLOOKUP($A284,Min_pix_val_per_plot!$AQ$3:$AV$386,4,FALSE)=0,VLOOKUP($A284,Min_pix_val_per_plot!$AQ$3:$AV$386,5,FALSE)=0,VLOOKUP($A284,Min_pix_val_per_plot!$AQ$3:$AV$386,6,FALSE)=0),0,IF(VLOOKUP($A284,Min_pix_val_per_plot!$AQ$3:$AV$386,2,FALSE)&lt;1200,0,1)))</f>
        <v>0</v>
      </c>
      <c r="AQ284" s="43">
        <f>IF(AP284=1,($R284-Image_corners!S$3)/Image_corners!S$2,-99)</f>
        <v>-99</v>
      </c>
      <c r="AR284" s="43">
        <f>IF(AP284=1,($S284-Image_corners!S$4)/Image_corners!S$2,-99)</f>
        <v>-99</v>
      </c>
      <c r="AS284" s="43">
        <f>IF(ISNA(VLOOKUP($A284,Min_pix_val_per_plot!$AX$3:$BC$331,4,FALSE)),0,IF(OR(VLOOKUP($A284,Min_pix_val_per_plot!$AX$3:$BC$331,4,FALSE)=0,VLOOKUP($A284,Min_pix_val_per_plot!$AX$3:$BC$331,5,FALSE)=0,VLOOKUP($A284,Min_pix_val_per_plot!$AX$3:$BC$331,6,FALSE)=0),0,IF(VLOOKUP($A284,Min_pix_val_per_plot!$AX$3:$BC$331,2,FALSE)&lt;1200,0,1)))</f>
        <v>0</v>
      </c>
      <c r="AT284" s="43">
        <f>IF(AS284=1,($R284-Image_corners!V$3)/Image_corners!V$2,-99)</f>
        <v>-99</v>
      </c>
      <c r="AU284" s="43">
        <f>IF(AS284=1,($S284-Image_corners!V$4)/Image_corners!V$2,-99)</f>
        <v>-99</v>
      </c>
      <c r="AV284" s="43">
        <f>IF(ISNA(VLOOKUP($A284,Min_pix_val_per_plot!$BE$3:$BJ$296,4,FALSE)),0,IF(OR(VLOOKUP($A284,Min_pix_val_per_plot!$BE$3:$BJ$296,4,FALSE)=0,VLOOKUP($A284,Min_pix_val_per_plot!$BE$3:$BJ$296,5,FALSE)=0,VLOOKUP($A284,Min_pix_val_per_plot!$BE$3:$BJ$296,6,FALSE)=0),0,IF(VLOOKUP($A284,Min_pix_val_per_plot!$BE$3:$BJ$296,2,FALSE)&lt;1200,0,1)))</f>
        <v>0</v>
      </c>
      <c r="AW284" s="43">
        <f>IF(AV284=1,($R284-Image_corners!Y$3)/Image_corners!Y$2,-99)</f>
        <v>-99</v>
      </c>
      <c r="AX284" s="43">
        <f>IF(AV284=1,($S284-Image_corners!Y$4)/Image_corners!Y$2,-99)</f>
        <v>-99</v>
      </c>
      <c r="AY284" s="43">
        <f>IF(ISNA(VLOOKUP($A284,Min_pix_val_per_plot!$BL$3:$BQ$59,4,FALSE)),0,IF(OR(VLOOKUP($A284,Min_pix_val_per_plot!$BL$3:$BQ$59,4,FALSE)=0,VLOOKUP($A284,Min_pix_val_per_plot!$BL$3:$BQ$59,5,FALSE)=0,VLOOKUP($A284,Min_pix_val_per_plot!$BL$3:$BQ$59,6,FALSE)=0),0,IF(VLOOKUP($A284,Min_pix_val_per_plot!$BL$3:$BQ$59,2,FALSE)&lt;1200,0,1)))</f>
        <v>0</v>
      </c>
      <c r="AZ284" s="43">
        <f>IF(AY284=1,($R284-Image_corners!AB$3)/Image_corners!AB$2,-99)</f>
        <v>-99</v>
      </c>
      <c r="BA284" s="43">
        <f>IF(AY284=1,($S284-Image_corners!AB$4)/Image_corners!AB$2,-99)</f>
        <v>-99</v>
      </c>
      <c r="BB284" s="43">
        <f>IF(ISNA(VLOOKUP($A284,Min_pix_val_per_plot!$BS$3:$BX$82,4,FALSE)),0,IF(OR(VLOOKUP($A284,Min_pix_val_per_plot!$BS$3:$BX$82,4,FALSE)=0,VLOOKUP($A284,Min_pix_val_per_plot!$BS$3:$BX$82,5,FALSE)=0,VLOOKUP($A284,Min_pix_val_per_plot!$BS$3:$BX$82,6,FALSE)=0),0,IF(VLOOKUP($A284,Min_pix_val_per_plot!$BS$3:$BX$82,2,FALSE)&lt;1200,0,1)))</f>
        <v>0</v>
      </c>
      <c r="BC284" s="43">
        <f>IF(BB284=1,($R284-Image_corners!AE$3)/Image_corners!AE$2,-99)</f>
        <v>-99</v>
      </c>
      <c r="BD284" s="43">
        <f>IF(BB284=1,($S284-Image_corners!AE$4)/Image_corners!AE$2,-99)</f>
        <v>-99</v>
      </c>
      <c r="BE284" s="43">
        <f>IF(ISNA(VLOOKUP($A284,Min_pix_val_per_plot!$BZ$3:$CE$66,4,FALSE)),0,IF(OR(VLOOKUP($A284,Min_pix_val_per_plot!$BZ$3:$CE$66,4,FALSE)=0,VLOOKUP($A284,Min_pix_val_per_plot!$BZ$3:$CE$66,5,FALSE)=0,VLOOKUP($A284,Min_pix_val_per_plot!$BZ$3:$CE$66,6,FALSE)=0),0,IF(VLOOKUP($A284,Min_pix_val_per_plot!$BZ$3:$CE$66,2,FALSE)&lt;1200,0,1)))</f>
        <v>1</v>
      </c>
      <c r="BF284" s="43">
        <f>IF(BE284=1,($R284-Image_corners!AH$3)/Image_corners!AH$2,-99)</f>
        <v>5356.2719825478662</v>
      </c>
      <c r="BG284" s="43">
        <f>IF(BE284=1,($S284-Image_corners!AH$4)/Image_corners!AH$2,-99)</f>
        <v>-997.13627222304547</v>
      </c>
    </row>
    <row r="285" spans="1:59">
      <c r="A285" s="36">
        <v>281</v>
      </c>
      <c r="B285" s="36">
        <v>2516007.8620000002</v>
      </c>
      <c r="C285" s="36">
        <v>6859777.6969999997</v>
      </c>
      <c r="D285" s="36">
        <v>183.30272400000001</v>
      </c>
      <c r="E285" s="36">
        <v>2</v>
      </c>
      <c r="F285" s="36">
        <v>0</v>
      </c>
      <c r="G285" s="36">
        <v>3</v>
      </c>
      <c r="H285" s="39">
        <v>432</v>
      </c>
      <c r="I285" s="39">
        <v>0.23842592592592601</v>
      </c>
      <c r="J285" s="39">
        <v>24.229997558593801</v>
      </c>
      <c r="K285" s="39">
        <v>15.0022595752844</v>
      </c>
      <c r="L285" s="39">
        <v>21.770210571289098</v>
      </c>
      <c r="M285" s="39">
        <v>999</v>
      </c>
      <c r="N285" s="39">
        <v>0.322322322322322</v>
      </c>
      <c r="O285" s="39">
        <v>23.093004150390598</v>
      </c>
      <c r="P285" s="39">
        <v>14.123302718688</v>
      </c>
      <c r="Q285" s="39">
        <v>20.8334063720703</v>
      </c>
      <c r="R285" s="41">
        <f t="shared" si="30"/>
        <v>357919.62383426394</v>
      </c>
      <c r="S285" s="41">
        <f t="shared" si="31"/>
        <v>6859808.0966167999</v>
      </c>
      <c r="T285" s="41">
        <f t="shared" si="26"/>
        <v>0.93680419921879832</v>
      </c>
      <c r="U285" s="41">
        <f t="shared" si="27"/>
        <v>-8.3896396396395984E-2</v>
      </c>
      <c r="V285" s="41">
        <f t="shared" si="28"/>
        <v>1</v>
      </c>
      <c r="W285" s="41">
        <f t="shared" si="29"/>
        <v>1</v>
      </c>
      <c r="X285" s="43">
        <f>IF(ISNA(VLOOKUP($A285,Min_pix_val_per_plot!$A$3:$F$241,4,FALSE)),0,IF(OR(VLOOKUP($A285,Min_pix_val_per_plot!$A$3:$F$241,4,FALSE)=0,VLOOKUP($A285,Min_pix_val_per_plot!$A$3:$F$241,5,FALSE)=0,VLOOKUP($A285,Min_pix_val_per_plot!$A$3:$F$241,6,FALSE)=0),0,IF(VLOOKUP($A285,Min_pix_val_per_plot!$A$3:$F$241,2,FALSE)&lt;1200,0,1)))</f>
        <v>0</v>
      </c>
      <c r="Y285" s="43">
        <f>IF(X285=1,($R285-Image_corners!A$3)/Image_corners!A$2,-99)</f>
        <v>-99</v>
      </c>
      <c r="Z285" s="43">
        <f>IF(X285=1,($S285-Image_corners!A$4)/Image_corners!A$2,-99)</f>
        <v>-99</v>
      </c>
      <c r="AA285" s="43">
        <f>IF(ISNA(VLOOKUP($A285,Min_pix_val_per_plot!$H$3:$M$299,4,FALSE)),0,IF(OR(VLOOKUP($A285,Min_pix_val_per_plot!$H$3:$M$299,4,FALSE)=0,VLOOKUP($A285,Min_pix_val_per_plot!$H$3:$M$299,5,FALSE)=0,VLOOKUP($A285,Min_pix_val_per_plot!$H$3:$M$299,6,FALSE)=0),0,IF(VLOOKUP($A285,Min_pix_val_per_plot!$H$3:$M$299,2,FALSE)&lt;1200,0,1)))</f>
        <v>0</v>
      </c>
      <c r="AB285" s="43">
        <f>IF(AA285=1,($R285-Image_corners!D$3)/Image_corners!D$2,-99)</f>
        <v>-99</v>
      </c>
      <c r="AC285" s="43">
        <f>IF(AA285=1,($S285-Image_corners!D$4)/Image_corners!D$2,-99)</f>
        <v>-99</v>
      </c>
      <c r="AD285" s="43">
        <f>IF(ISNA(VLOOKUP($A285,Min_pix_val_per_plot!$O$3:$T$327,4,FALSE)),0,IF(OR(VLOOKUP($A285,Min_pix_val_per_plot!$O$3:$T$327,4,FALSE)=0,VLOOKUP($A285,Min_pix_val_per_plot!$O$3:$T$327,5,FALSE)=0,VLOOKUP($A285,Min_pix_val_per_plot!$O$3:$T$327,6,FALSE)=0),0,IF(VLOOKUP($A285,Min_pix_val_per_plot!$O$3:$T$327,2,FALSE)&lt;1200,0,1)))</f>
        <v>0</v>
      </c>
      <c r="AE285" s="43">
        <f>IF(AD285=1,($R285-Image_corners!G$3)/Image_corners!G$2,-99)</f>
        <v>-99</v>
      </c>
      <c r="AF285" s="43">
        <f>IF(AD285=1,($S285-Image_corners!G$4)/Image_corners!G$2,-99)</f>
        <v>-99</v>
      </c>
      <c r="AG285" s="43">
        <f>IF(ISNA(VLOOKUP($A285,Min_pix_val_per_plot!$V$3:$AA$335,4,FALSE)),0,IF(OR(VLOOKUP($A285,Min_pix_val_per_plot!$V$3:$AA$335,4,FALSE)=0,VLOOKUP($A285,Min_pix_val_per_plot!$V$3:$AA$335,5,FALSE)=0,VLOOKUP($A285,Min_pix_val_per_plot!$V$3:$AA$335,6,FALSE)=0),0,IF(VLOOKUP($A285,Min_pix_val_per_plot!$V$3:$AA$335,2,FALSE)&lt;1200,0,1)))</f>
        <v>1</v>
      </c>
      <c r="AH285" s="43">
        <f>IF(AG285=1,($R285-Image_corners!J$3)/Image_corners!J$2,-99)</f>
        <v>3829.7476685278816</v>
      </c>
      <c r="AI285" s="43">
        <f>IF(AG285=1,($S285-Image_corners!J$4)/Image_corners!J$2,-99)</f>
        <v>-2358.3067664001137</v>
      </c>
      <c r="AJ285" s="43">
        <f>IF(ISNA(VLOOKUP($A285,Min_pix_val_per_plot!$AC$3:$AH$345,4,FALSE)),0,IF(OR(VLOOKUP($A285,Min_pix_val_per_plot!$AC$3:$AH$345,4,FALSE)=0,VLOOKUP($A285,Min_pix_val_per_plot!$AC$3:$AH$345,5,FALSE)=0,VLOOKUP($A285,Min_pix_val_per_plot!$AC$3:$AH$345,6,FALSE)=0),0,IF(VLOOKUP($A285,Min_pix_val_per_plot!$AC$3:$AH$345,2,FALSE)&lt;1200,0,1)))</f>
        <v>1</v>
      </c>
      <c r="AK285" s="43">
        <f>IF(AJ285=1,($R285-Image_corners!M$3)/Image_corners!M$2,-99)</f>
        <v>3829.7476685278816</v>
      </c>
      <c r="AL285" s="43">
        <f>IF(AJ285=1,($S285-Image_corners!M$4)/Image_corners!M$2,-99)</f>
        <v>-2914.3067664001137</v>
      </c>
      <c r="AM285" s="43">
        <f>IF(ISNA(VLOOKUP($A285,Min_pix_val_per_plot!$AJ$3:$AO$325,4,FALSE)),0,IF(OR(VLOOKUP($A285,Min_pix_val_per_plot!$AJ$3:$AO$325,4,FALSE)=0,VLOOKUP($A285,Min_pix_val_per_plot!$AJ$3:$AO$325,5,FALSE)=0,VLOOKUP($A285,Min_pix_val_per_plot!$AJ$3:$AO$325,6,FALSE)=0),0,IF(VLOOKUP($A285,Min_pix_val_per_plot!$AJ$3:$AO$325,2,FALSE)&lt;1200,0,1)))</f>
        <v>0</v>
      </c>
      <c r="AN285" s="43">
        <f>IF(AM285=1,($R285-Image_corners!P$3)/Image_corners!P$2,-99)</f>
        <v>-99</v>
      </c>
      <c r="AO285" s="43">
        <f>IF(AM285=1,($S285-Image_corners!P$4)/Image_corners!P$2,-99)</f>
        <v>-99</v>
      </c>
      <c r="AP285" s="43">
        <f>IF(ISNA(VLOOKUP($A285,Min_pix_val_per_plot!$AQ$3:$AV$386,4,FALSE)),0,IF(OR(VLOOKUP($A285,Min_pix_val_per_plot!$AQ$3:$AV$386,4,FALSE)=0,VLOOKUP($A285,Min_pix_val_per_plot!$AQ$3:$AV$386,5,FALSE)=0,VLOOKUP($A285,Min_pix_val_per_plot!$AQ$3:$AV$386,6,FALSE)=0),0,IF(VLOOKUP($A285,Min_pix_val_per_plot!$AQ$3:$AV$386,2,FALSE)&lt;1200,0,1)))</f>
        <v>0</v>
      </c>
      <c r="AQ285" s="43">
        <f>IF(AP285=1,($R285-Image_corners!S$3)/Image_corners!S$2,-99)</f>
        <v>-99</v>
      </c>
      <c r="AR285" s="43">
        <f>IF(AP285=1,($S285-Image_corners!S$4)/Image_corners!S$2,-99)</f>
        <v>-99</v>
      </c>
      <c r="AS285" s="43">
        <f>IF(ISNA(VLOOKUP($A285,Min_pix_val_per_plot!$AX$3:$BC$331,4,FALSE)),0,IF(OR(VLOOKUP($A285,Min_pix_val_per_plot!$AX$3:$BC$331,4,FALSE)=0,VLOOKUP($A285,Min_pix_val_per_plot!$AX$3:$BC$331,5,FALSE)=0,VLOOKUP($A285,Min_pix_val_per_plot!$AX$3:$BC$331,6,FALSE)=0),0,IF(VLOOKUP($A285,Min_pix_val_per_plot!$AX$3:$BC$331,2,FALSE)&lt;1200,0,1)))</f>
        <v>0</v>
      </c>
      <c r="AT285" s="43">
        <f>IF(AS285=1,($R285-Image_corners!V$3)/Image_corners!V$2,-99)</f>
        <v>-99</v>
      </c>
      <c r="AU285" s="43">
        <f>IF(AS285=1,($S285-Image_corners!V$4)/Image_corners!V$2,-99)</f>
        <v>-99</v>
      </c>
      <c r="AV285" s="43">
        <f>IF(ISNA(VLOOKUP($A285,Min_pix_val_per_plot!$BE$3:$BJ$296,4,FALSE)),0,IF(OR(VLOOKUP($A285,Min_pix_val_per_plot!$BE$3:$BJ$296,4,FALSE)=0,VLOOKUP($A285,Min_pix_val_per_plot!$BE$3:$BJ$296,5,FALSE)=0,VLOOKUP($A285,Min_pix_val_per_plot!$BE$3:$BJ$296,6,FALSE)=0),0,IF(VLOOKUP($A285,Min_pix_val_per_plot!$BE$3:$BJ$296,2,FALSE)&lt;1200,0,1)))</f>
        <v>0</v>
      </c>
      <c r="AW285" s="43">
        <f>IF(AV285=1,($R285-Image_corners!Y$3)/Image_corners!Y$2,-99)</f>
        <v>-99</v>
      </c>
      <c r="AX285" s="43">
        <f>IF(AV285=1,($S285-Image_corners!Y$4)/Image_corners!Y$2,-99)</f>
        <v>-99</v>
      </c>
      <c r="AY285" s="43">
        <f>IF(ISNA(VLOOKUP($A285,Min_pix_val_per_plot!$BL$3:$BQ$59,4,FALSE)),0,IF(OR(VLOOKUP($A285,Min_pix_val_per_plot!$BL$3:$BQ$59,4,FALSE)=0,VLOOKUP($A285,Min_pix_val_per_plot!$BL$3:$BQ$59,5,FALSE)=0,VLOOKUP($A285,Min_pix_val_per_plot!$BL$3:$BQ$59,6,FALSE)=0),0,IF(VLOOKUP($A285,Min_pix_val_per_plot!$BL$3:$BQ$59,2,FALSE)&lt;1200,0,1)))</f>
        <v>0</v>
      </c>
      <c r="AZ285" s="43">
        <f>IF(AY285=1,($R285-Image_corners!AB$3)/Image_corners!AB$2,-99)</f>
        <v>-99</v>
      </c>
      <c r="BA285" s="43">
        <f>IF(AY285=1,($S285-Image_corners!AB$4)/Image_corners!AB$2,-99)</f>
        <v>-99</v>
      </c>
      <c r="BB285" s="43">
        <f>IF(ISNA(VLOOKUP($A285,Min_pix_val_per_plot!$BS$3:$BX$82,4,FALSE)),0,IF(OR(VLOOKUP($A285,Min_pix_val_per_plot!$BS$3:$BX$82,4,FALSE)=0,VLOOKUP($A285,Min_pix_val_per_plot!$BS$3:$BX$82,5,FALSE)=0,VLOOKUP($A285,Min_pix_val_per_plot!$BS$3:$BX$82,6,FALSE)=0),0,IF(VLOOKUP($A285,Min_pix_val_per_plot!$BS$3:$BX$82,2,FALSE)&lt;1200,0,1)))</f>
        <v>0</v>
      </c>
      <c r="BC285" s="43">
        <f>IF(BB285=1,($R285-Image_corners!AE$3)/Image_corners!AE$2,-99)</f>
        <v>-99</v>
      </c>
      <c r="BD285" s="43">
        <f>IF(BB285=1,($S285-Image_corners!AE$4)/Image_corners!AE$2,-99)</f>
        <v>-99</v>
      </c>
      <c r="BE285" s="43">
        <f>IF(ISNA(VLOOKUP($A285,Min_pix_val_per_plot!$BZ$3:$CE$66,4,FALSE)),0,IF(OR(VLOOKUP($A285,Min_pix_val_per_plot!$BZ$3:$CE$66,4,FALSE)=0,VLOOKUP($A285,Min_pix_val_per_plot!$BZ$3:$CE$66,5,FALSE)=0,VLOOKUP($A285,Min_pix_val_per_plot!$BZ$3:$CE$66,6,FALSE)=0),0,IF(VLOOKUP($A285,Min_pix_val_per_plot!$BZ$3:$CE$66,2,FALSE)&lt;1200,0,1)))</f>
        <v>1</v>
      </c>
      <c r="BF285" s="43">
        <f>IF(BE285=1,($R285-Image_corners!AH$3)/Image_corners!AH$2,-99)</f>
        <v>5342.5794475465473</v>
      </c>
      <c r="BG285" s="43">
        <f>IF(BE285=1,($S285-Image_corners!AH$4)/Image_corners!AH$2,-99)</f>
        <v>-636.51127733290195</v>
      </c>
    </row>
    <row r="286" spans="1:59">
      <c r="A286" s="36">
        <v>282</v>
      </c>
      <c r="B286" s="36">
        <v>2516015.8369999998</v>
      </c>
      <c r="C286" s="36">
        <v>6859856.6569999997</v>
      </c>
      <c r="D286" s="36">
        <v>189.8432828</v>
      </c>
      <c r="E286" s="36">
        <v>2</v>
      </c>
      <c r="F286" s="36">
        <v>1</v>
      </c>
      <c r="G286" s="36">
        <v>2</v>
      </c>
      <c r="H286" s="39">
        <v>441</v>
      </c>
      <c r="I286" s="39">
        <v>0.25850340136054401</v>
      </c>
      <c r="J286" s="39">
        <v>30.6000079345703</v>
      </c>
      <c r="K286" s="39">
        <v>17.599610039480599</v>
      </c>
      <c r="L286" s="39">
        <v>26.566301269531301</v>
      </c>
      <c r="M286" s="39">
        <v>1028</v>
      </c>
      <c r="N286" s="39">
        <v>0.31322957198443602</v>
      </c>
      <c r="O286" s="39">
        <v>30.1669940185547</v>
      </c>
      <c r="P286" s="39">
        <v>17.522842487626999</v>
      </c>
      <c r="Q286" s="39">
        <v>26.206506652832001</v>
      </c>
      <c r="R286" s="41">
        <f t="shared" si="30"/>
        <v>357931.23131845891</v>
      </c>
      <c r="S286" s="41">
        <f t="shared" si="31"/>
        <v>6859886.5919369459</v>
      </c>
      <c r="T286" s="41">
        <f t="shared" si="26"/>
        <v>0.35979461669930046</v>
      </c>
      <c r="U286" s="41">
        <f t="shared" si="27"/>
        <v>-5.4726170623892012E-2</v>
      </c>
      <c r="V286" s="41">
        <f t="shared" si="28"/>
        <v>1</v>
      </c>
      <c r="W286" s="41">
        <f t="shared" si="29"/>
        <v>1</v>
      </c>
      <c r="X286" s="43">
        <f>IF(ISNA(VLOOKUP($A286,Min_pix_val_per_plot!$A$3:$F$241,4,FALSE)),0,IF(OR(VLOOKUP($A286,Min_pix_val_per_plot!$A$3:$F$241,4,FALSE)=0,VLOOKUP($A286,Min_pix_val_per_plot!$A$3:$F$241,5,FALSE)=0,VLOOKUP($A286,Min_pix_val_per_plot!$A$3:$F$241,6,FALSE)=0),0,IF(VLOOKUP($A286,Min_pix_val_per_plot!$A$3:$F$241,2,FALSE)&lt;1200,0,1)))</f>
        <v>0</v>
      </c>
      <c r="Y286" s="43">
        <f>IF(X286=1,($R286-Image_corners!A$3)/Image_corners!A$2,-99)</f>
        <v>-99</v>
      </c>
      <c r="Z286" s="43">
        <f>IF(X286=1,($S286-Image_corners!A$4)/Image_corners!A$2,-99)</f>
        <v>-99</v>
      </c>
      <c r="AA286" s="43">
        <f>IF(ISNA(VLOOKUP($A286,Min_pix_val_per_plot!$H$3:$M$299,4,FALSE)),0,IF(OR(VLOOKUP($A286,Min_pix_val_per_plot!$H$3:$M$299,4,FALSE)=0,VLOOKUP($A286,Min_pix_val_per_plot!$H$3:$M$299,5,FALSE)=0,VLOOKUP($A286,Min_pix_val_per_plot!$H$3:$M$299,6,FALSE)=0),0,IF(VLOOKUP($A286,Min_pix_val_per_plot!$H$3:$M$299,2,FALSE)&lt;1200,0,1)))</f>
        <v>0</v>
      </c>
      <c r="AB286" s="43">
        <f>IF(AA286=1,($R286-Image_corners!D$3)/Image_corners!D$2,-99)</f>
        <v>-99</v>
      </c>
      <c r="AC286" s="43">
        <f>IF(AA286=1,($S286-Image_corners!D$4)/Image_corners!D$2,-99)</f>
        <v>-99</v>
      </c>
      <c r="AD286" s="43">
        <f>IF(ISNA(VLOOKUP($A286,Min_pix_val_per_plot!$O$3:$T$327,4,FALSE)),0,IF(OR(VLOOKUP($A286,Min_pix_val_per_plot!$O$3:$T$327,4,FALSE)=0,VLOOKUP($A286,Min_pix_val_per_plot!$O$3:$T$327,5,FALSE)=0,VLOOKUP($A286,Min_pix_val_per_plot!$O$3:$T$327,6,FALSE)=0),0,IF(VLOOKUP($A286,Min_pix_val_per_plot!$O$3:$T$327,2,FALSE)&lt;1200,0,1)))</f>
        <v>0</v>
      </c>
      <c r="AE286" s="43">
        <f>IF(AD286=1,($R286-Image_corners!G$3)/Image_corners!G$2,-99)</f>
        <v>-99</v>
      </c>
      <c r="AF286" s="43">
        <f>IF(AD286=1,($S286-Image_corners!G$4)/Image_corners!G$2,-99)</f>
        <v>-99</v>
      </c>
      <c r="AG286" s="43">
        <f>IF(ISNA(VLOOKUP($A286,Min_pix_val_per_plot!$V$3:$AA$335,4,FALSE)),0,IF(OR(VLOOKUP($A286,Min_pix_val_per_plot!$V$3:$AA$335,4,FALSE)=0,VLOOKUP($A286,Min_pix_val_per_plot!$V$3:$AA$335,5,FALSE)=0,VLOOKUP($A286,Min_pix_val_per_plot!$V$3:$AA$335,6,FALSE)=0),0,IF(VLOOKUP($A286,Min_pix_val_per_plot!$V$3:$AA$335,2,FALSE)&lt;1200,0,1)))</f>
        <v>0</v>
      </c>
      <c r="AH286" s="43">
        <f>IF(AG286=1,($R286-Image_corners!J$3)/Image_corners!J$2,-99)</f>
        <v>-99</v>
      </c>
      <c r="AI286" s="43">
        <f>IF(AG286=1,($S286-Image_corners!J$4)/Image_corners!J$2,-99)</f>
        <v>-99</v>
      </c>
      <c r="AJ286" s="43">
        <f>IF(ISNA(VLOOKUP($A286,Min_pix_val_per_plot!$AC$3:$AH$345,4,FALSE)),0,IF(OR(VLOOKUP($A286,Min_pix_val_per_plot!$AC$3:$AH$345,4,FALSE)=0,VLOOKUP($A286,Min_pix_val_per_plot!$AC$3:$AH$345,5,FALSE)=0,VLOOKUP($A286,Min_pix_val_per_plot!$AC$3:$AH$345,6,FALSE)=0),0,IF(VLOOKUP($A286,Min_pix_val_per_plot!$AC$3:$AH$345,2,FALSE)&lt;1200,0,1)))</f>
        <v>1</v>
      </c>
      <c r="AK286" s="43">
        <f>IF(AJ286=1,($R286-Image_corners!M$3)/Image_corners!M$2,-99)</f>
        <v>3852.9626369178295</v>
      </c>
      <c r="AL286" s="43">
        <f>IF(AJ286=1,($S286-Image_corners!M$4)/Image_corners!M$2,-99)</f>
        <v>-2757.3161261081696</v>
      </c>
      <c r="AM286" s="43">
        <f>IF(ISNA(VLOOKUP($A286,Min_pix_val_per_plot!$AJ$3:$AO$325,4,FALSE)),0,IF(OR(VLOOKUP($A286,Min_pix_val_per_plot!$AJ$3:$AO$325,4,FALSE)=0,VLOOKUP($A286,Min_pix_val_per_plot!$AJ$3:$AO$325,5,FALSE)=0,VLOOKUP($A286,Min_pix_val_per_plot!$AJ$3:$AO$325,6,FALSE)=0),0,IF(VLOOKUP($A286,Min_pix_val_per_plot!$AJ$3:$AO$325,2,FALSE)&lt;1200,0,1)))</f>
        <v>0</v>
      </c>
      <c r="AN286" s="43">
        <f>IF(AM286=1,($R286-Image_corners!P$3)/Image_corners!P$2,-99)</f>
        <v>-99</v>
      </c>
      <c r="AO286" s="43">
        <f>IF(AM286=1,($S286-Image_corners!P$4)/Image_corners!P$2,-99)</f>
        <v>-99</v>
      </c>
      <c r="AP286" s="43">
        <f>IF(ISNA(VLOOKUP($A286,Min_pix_val_per_plot!$AQ$3:$AV$386,4,FALSE)),0,IF(OR(VLOOKUP($A286,Min_pix_val_per_plot!$AQ$3:$AV$386,4,FALSE)=0,VLOOKUP($A286,Min_pix_val_per_plot!$AQ$3:$AV$386,5,FALSE)=0,VLOOKUP($A286,Min_pix_val_per_plot!$AQ$3:$AV$386,6,FALSE)=0),0,IF(VLOOKUP($A286,Min_pix_val_per_plot!$AQ$3:$AV$386,2,FALSE)&lt;1200,0,1)))</f>
        <v>0</v>
      </c>
      <c r="AQ286" s="43">
        <f>IF(AP286=1,($R286-Image_corners!S$3)/Image_corners!S$2,-99)</f>
        <v>-99</v>
      </c>
      <c r="AR286" s="43">
        <f>IF(AP286=1,($S286-Image_corners!S$4)/Image_corners!S$2,-99)</f>
        <v>-99</v>
      </c>
      <c r="AS286" s="43">
        <f>IF(ISNA(VLOOKUP($A286,Min_pix_val_per_plot!$AX$3:$BC$331,4,FALSE)),0,IF(OR(VLOOKUP($A286,Min_pix_val_per_plot!$AX$3:$BC$331,4,FALSE)=0,VLOOKUP($A286,Min_pix_val_per_plot!$AX$3:$BC$331,5,FALSE)=0,VLOOKUP($A286,Min_pix_val_per_plot!$AX$3:$BC$331,6,FALSE)=0),0,IF(VLOOKUP($A286,Min_pix_val_per_plot!$AX$3:$BC$331,2,FALSE)&lt;1200,0,1)))</f>
        <v>0</v>
      </c>
      <c r="AT286" s="43">
        <f>IF(AS286=1,($R286-Image_corners!V$3)/Image_corners!V$2,-99)</f>
        <v>-99</v>
      </c>
      <c r="AU286" s="43">
        <f>IF(AS286=1,($S286-Image_corners!V$4)/Image_corners!V$2,-99)</f>
        <v>-99</v>
      </c>
      <c r="AV286" s="43">
        <f>IF(ISNA(VLOOKUP($A286,Min_pix_val_per_plot!$BE$3:$BJ$296,4,FALSE)),0,IF(OR(VLOOKUP($A286,Min_pix_val_per_plot!$BE$3:$BJ$296,4,FALSE)=0,VLOOKUP($A286,Min_pix_val_per_plot!$BE$3:$BJ$296,5,FALSE)=0,VLOOKUP($A286,Min_pix_val_per_plot!$BE$3:$BJ$296,6,FALSE)=0),0,IF(VLOOKUP($A286,Min_pix_val_per_plot!$BE$3:$BJ$296,2,FALSE)&lt;1200,0,1)))</f>
        <v>0</v>
      </c>
      <c r="AW286" s="43">
        <f>IF(AV286=1,($R286-Image_corners!Y$3)/Image_corners!Y$2,-99)</f>
        <v>-99</v>
      </c>
      <c r="AX286" s="43">
        <f>IF(AV286=1,($S286-Image_corners!Y$4)/Image_corners!Y$2,-99)</f>
        <v>-99</v>
      </c>
      <c r="AY286" s="43">
        <f>IF(ISNA(VLOOKUP($A286,Min_pix_val_per_plot!$BL$3:$BQ$59,4,FALSE)),0,IF(OR(VLOOKUP($A286,Min_pix_val_per_plot!$BL$3:$BQ$59,4,FALSE)=0,VLOOKUP($A286,Min_pix_val_per_plot!$BL$3:$BQ$59,5,FALSE)=0,VLOOKUP($A286,Min_pix_val_per_plot!$BL$3:$BQ$59,6,FALSE)=0),0,IF(VLOOKUP($A286,Min_pix_val_per_plot!$BL$3:$BQ$59,2,FALSE)&lt;1200,0,1)))</f>
        <v>0</v>
      </c>
      <c r="AZ286" s="43">
        <f>IF(AY286=1,($R286-Image_corners!AB$3)/Image_corners!AB$2,-99)</f>
        <v>-99</v>
      </c>
      <c r="BA286" s="43">
        <f>IF(AY286=1,($S286-Image_corners!AB$4)/Image_corners!AB$2,-99)</f>
        <v>-99</v>
      </c>
      <c r="BB286" s="43">
        <f>IF(ISNA(VLOOKUP($A286,Min_pix_val_per_plot!$BS$3:$BX$82,4,FALSE)),0,IF(OR(VLOOKUP($A286,Min_pix_val_per_plot!$BS$3:$BX$82,4,FALSE)=0,VLOOKUP($A286,Min_pix_val_per_plot!$BS$3:$BX$82,5,FALSE)=0,VLOOKUP($A286,Min_pix_val_per_plot!$BS$3:$BX$82,6,FALSE)=0),0,IF(VLOOKUP($A286,Min_pix_val_per_plot!$BS$3:$BX$82,2,FALSE)&lt;1200,0,1)))</f>
        <v>0</v>
      </c>
      <c r="BC286" s="43">
        <f>IF(BB286=1,($R286-Image_corners!AE$3)/Image_corners!AE$2,-99)</f>
        <v>-99</v>
      </c>
      <c r="BD286" s="43">
        <f>IF(BB286=1,($S286-Image_corners!AE$4)/Image_corners!AE$2,-99)</f>
        <v>-99</v>
      </c>
      <c r="BE286" s="43">
        <f>IF(ISNA(VLOOKUP($A286,Min_pix_val_per_plot!$BZ$3:$CE$66,4,FALSE)),0,IF(OR(VLOOKUP($A286,Min_pix_val_per_plot!$BZ$3:$CE$66,4,FALSE)=0,VLOOKUP($A286,Min_pix_val_per_plot!$BZ$3:$CE$66,5,FALSE)=0,VLOOKUP($A286,Min_pix_val_per_plot!$BZ$3:$CE$66,6,FALSE)=0),0,IF(VLOOKUP($A286,Min_pix_val_per_plot!$BZ$3:$CE$66,2,FALSE)&lt;1200,0,1)))</f>
        <v>0</v>
      </c>
      <c r="BF286" s="43">
        <f>IF(BE286=1,($R286-Image_corners!AH$3)/Image_corners!AH$2,-99)</f>
        <v>-99</v>
      </c>
      <c r="BG286" s="43">
        <f>IF(BE286=1,($S286-Image_corners!AH$4)/Image_corners!AH$2,-99)</f>
        <v>-99</v>
      </c>
    </row>
    <row r="287" spans="1:59">
      <c r="A287" s="36">
        <v>283</v>
      </c>
      <c r="B287" s="36">
        <v>2516069.7450000001</v>
      </c>
      <c r="C287" s="36">
        <v>6860125.6859999998</v>
      </c>
      <c r="D287" s="36">
        <v>192.2919325</v>
      </c>
      <c r="E287" s="36">
        <v>1</v>
      </c>
      <c r="F287" s="36">
        <v>0</v>
      </c>
      <c r="G287" s="36">
        <v>3</v>
      </c>
      <c r="H287" s="39">
        <v>1298</v>
      </c>
      <c r="I287" s="39">
        <v>0.19414483821263501</v>
      </c>
      <c r="J287" s="39">
        <v>19.029008789062502</v>
      </c>
      <c r="K287" s="39">
        <v>12.670362739052401</v>
      </c>
      <c r="L287" s="39">
        <v>16.7057513427735</v>
      </c>
      <c r="M287" s="39">
        <v>5189</v>
      </c>
      <c r="N287" s="39">
        <v>0.24397764501830799</v>
      </c>
      <c r="O287" s="39">
        <v>18.115007324218801</v>
      </c>
      <c r="P287" s="39">
        <v>11.3209791716246</v>
      </c>
      <c r="Q287" s="39">
        <v>15.762802429199199</v>
      </c>
      <c r="R287" s="41">
        <f t="shared" si="30"/>
        <v>357997.48313404567</v>
      </c>
      <c r="S287" s="41">
        <f t="shared" si="31"/>
        <v>6860152.8041455066</v>
      </c>
      <c r="T287" s="41">
        <f t="shared" si="26"/>
        <v>0.94294891357430011</v>
      </c>
      <c r="U287" s="41">
        <f t="shared" si="27"/>
        <v>-4.983280680567298E-2</v>
      </c>
      <c r="V287" s="41">
        <f t="shared" si="28"/>
        <v>1</v>
      </c>
      <c r="W287" s="41">
        <f t="shared" si="29"/>
        <v>1</v>
      </c>
      <c r="X287" s="43">
        <f>IF(ISNA(VLOOKUP($A287,Min_pix_val_per_plot!$A$3:$F$241,4,FALSE)),0,IF(OR(VLOOKUP($A287,Min_pix_val_per_plot!$A$3:$F$241,4,FALSE)=0,VLOOKUP($A287,Min_pix_val_per_plot!$A$3:$F$241,5,FALSE)=0,VLOOKUP($A287,Min_pix_val_per_plot!$A$3:$F$241,6,FALSE)=0),0,IF(VLOOKUP($A287,Min_pix_val_per_plot!$A$3:$F$241,2,FALSE)&lt;1200,0,1)))</f>
        <v>0</v>
      </c>
      <c r="Y287" s="43">
        <f>IF(X287=1,($R287-Image_corners!A$3)/Image_corners!A$2,-99)</f>
        <v>-99</v>
      </c>
      <c r="Z287" s="43">
        <f>IF(X287=1,($S287-Image_corners!A$4)/Image_corners!A$2,-99)</f>
        <v>-99</v>
      </c>
      <c r="AA287" s="43">
        <f>IF(ISNA(VLOOKUP($A287,Min_pix_val_per_plot!$H$3:$M$299,4,FALSE)),0,IF(OR(VLOOKUP($A287,Min_pix_val_per_plot!$H$3:$M$299,4,FALSE)=0,VLOOKUP($A287,Min_pix_val_per_plot!$H$3:$M$299,5,FALSE)=0,VLOOKUP($A287,Min_pix_val_per_plot!$H$3:$M$299,6,FALSE)=0),0,IF(VLOOKUP($A287,Min_pix_val_per_plot!$H$3:$M$299,2,FALSE)&lt;1200,0,1)))</f>
        <v>0</v>
      </c>
      <c r="AB287" s="43">
        <f>IF(AA287=1,($R287-Image_corners!D$3)/Image_corners!D$2,-99)</f>
        <v>-99</v>
      </c>
      <c r="AC287" s="43">
        <f>IF(AA287=1,($S287-Image_corners!D$4)/Image_corners!D$2,-99)</f>
        <v>-99</v>
      </c>
      <c r="AD287" s="43">
        <f>IF(ISNA(VLOOKUP($A287,Min_pix_val_per_plot!$O$3:$T$327,4,FALSE)),0,IF(OR(VLOOKUP($A287,Min_pix_val_per_plot!$O$3:$T$327,4,FALSE)=0,VLOOKUP($A287,Min_pix_val_per_plot!$O$3:$T$327,5,FALSE)=0,VLOOKUP($A287,Min_pix_val_per_plot!$O$3:$T$327,6,FALSE)=0),0,IF(VLOOKUP($A287,Min_pix_val_per_plot!$O$3:$T$327,2,FALSE)&lt;1200,0,1)))</f>
        <v>0</v>
      </c>
      <c r="AE287" s="43">
        <f>IF(AD287=1,($R287-Image_corners!G$3)/Image_corners!G$2,-99)</f>
        <v>-99</v>
      </c>
      <c r="AF287" s="43">
        <f>IF(AD287=1,($S287-Image_corners!G$4)/Image_corners!G$2,-99)</f>
        <v>-99</v>
      </c>
      <c r="AG287" s="43">
        <f>IF(ISNA(VLOOKUP($A287,Min_pix_val_per_plot!$V$3:$AA$335,4,FALSE)),0,IF(OR(VLOOKUP($A287,Min_pix_val_per_plot!$V$3:$AA$335,4,FALSE)=0,VLOOKUP($A287,Min_pix_val_per_plot!$V$3:$AA$335,5,FALSE)=0,VLOOKUP($A287,Min_pix_val_per_plot!$V$3:$AA$335,6,FALSE)=0),0,IF(VLOOKUP($A287,Min_pix_val_per_plot!$V$3:$AA$335,2,FALSE)&lt;1200,0,1)))</f>
        <v>0</v>
      </c>
      <c r="AH287" s="43">
        <f>IF(AG287=1,($R287-Image_corners!J$3)/Image_corners!J$2,-99)</f>
        <v>-99</v>
      </c>
      <c r="AI287" s="43">
        <f>IF(AG287=1,($S287-Image_corners!J$4)/Image_corners!J$2,-99)</f>
        <v>-99</v>
      </c>
      <c r="AJ287" s="43">
        <f>IF(ISNA(VLOOKUP($A287,Min_pix_val_per_plot!$AC$3:$AH$345,4,FALSE)),0,IF(OR(VLOOKUP($A287,Min_pix_val_per_plot!$AC$3:$AH$345,4,FALSE)=0,VLOOKUP($A287,Min_pix_val_per_plot!$AC$3:$AH$345,5,FALSE)=0,VLOOKUP($A287,Min_pix_val_per_plot!$AC$3:$AH$345,6,FALSE)=0),0,IF(VLOOKUP($A287,Min_pix_val_per_plot!$AC$3:$AH$345,2,FALSE)&lt;1200,0,1)))</f>
        <v>1</v>
      </c>
      <c r="AK287" s="43">
        <f>IF(AJ287=1,($R287-Image_corners!M$3)/Image_corners!M$2,-99)</f>
        <v>3985.4662680913461</v>
      </c>
      <c r="AL287" s="43">
        <f>IF(AJ287=1,($S287-Image_corners!M$4)/Image_corners!M$2,-99)</f>
        <v>-2224.8917089868337</v>
      </c>
      <c r="AM287" s="43">
        <f>IF(ISNA(VLOOKUP($A287,Min_pix_val_per_plot!$AJ$3:$AO$325,4,FALSE)),0,IF(OR(VLOOKUP($A287,Min_pix_val_per_plot!$AJ$3:$AO$325,4,FALSE)=0,VLOOKUP($A287,Min_pix_val_per_plot!$AJ$3:$AO$325,5,FALSE)=0,VLOOKUP($A287,Min_pix_val_per_plot!$AJ$3:$AO$325,6,FALSE)=0),0,IF(VLOOKUP($A287,Min_pix_val_per_plot!$AJ$3:$AO$325,2,FALSE)&lt;1200,0,1)))</f>
        <v>1</v>
      </c>
      <c r="AN287" s="43">
        <f>IF(AM287=1,($R287-Image_corners!P$3)/Image_corners!P$2,-99)</f>
        <v>3985.4662680913461</v>
      </c>
      <c r="AO287" s="43">
        <f>IF(AM287=1,($S287-Image_corners!P$4)/Image_corners!P$2,-99)</f>
        <v>-2126.8917089868337</v>
      </c>
      <c r="AP287" s="43">
        <f>IF(ISNA(VLOOKUP($A287,Min_pix_val_per_plot!$AQ$3:$AV$386,4,FALSE)),0,IF(OR(VLOOKUP($A287,Min_pix_val_per_plot!$AQ$3:$AV$386,4,FALSE)=0,VLOOKUP($A287,Min_pix_val_per_plot!$AQ$3:$AV$386,5,FALSE)=0,VLOOKUP($A287,Min_pix_val_per_plot!$AQ$3:$AV$386,6,FALSE)=0),0,IF(VLOOKUP($A287,Min_pix_val_per_plot!$AQ$3:$AV$386,2,FALSE)&lt;1200,0,1)))</f>
        <v>1</v>
      </c>
      <c r="AQ287" s="43">
        <f>IF(AP287=1,($R287-Image_corners!S$3)/Image_corners!S$2,-99)</f>
        <v>3985.4662680913461</v>
      </c>
      <c r="AR287" s="43">
        <f>IF(AP287=1,($S287-Image_corners!S$4)/Image_corners!S$2,-99)</f>
        <v>-3752.8917089868337</v>
      </c>
      <c r="AS287" s="43">
        <f>IF(ISNA(VLOOKUP($A287,Min_pix_val_per_plot!$AX$3:$BC$331,4,FALSE)),0,IF(OR(VLOOKUP($A287,Min_pix_val_per_plot!$AX$3:$BC$331,4,FALSE)=0,VLOOKUP($A287,Min_pix_val_per_plot!$AX$3:$BC$331,5,FALSE)=0,VLOOKUP($A287,Min_pix_val_per_plot!$AX$3:$BC$331,6,FALSE)=0),0,IF(VLOOKUP($A287,Min_pix_val_per_plot!$AX$3:$BC$331,2,FALSE)&lt;1200,0,1)))</f>
        <v>0</v>
      </c>
      <c r="AT287" s="43">
        <f>IF(AS287=1,($R287-Image_corners!V$3)/Image_corners!V$2,-99)</f>
        <v>-99</v>
      </c>
      <c r="AU287" s="43">
        <f>IF(AS287=1,($S287-Image_corners!V$4)/Image_corners!V$2,-99)</f>
        <v>-99</v>
      </c>
      <c r="AV287" s="43">
        <f>IF(ISNA(VLOOKUP($A287,Min_pix_val_per_plot!$BE$3:$BJ$296,4,FALSE)),0,IF(OR(VLOOKUP($A287,Min_pix_val_per_plot!$BE$3:$BJ$296,4,FALSE)=0,VLOOKUP($A287,Min_pix_val_per_plot!$BE$3:$BJ$296,5,FALSE)=0,VLOOKUP($A287,Min_pix_val_per_plot!$BE$3:$BJ$296,6,FALSE)=0),0,IF(VLOOKUP($A287,Min_pix_val_per_plot!$BE$3:$BJ$296,2,FALSE)&lt;1200,0,1)))</f>
        <v>0</v>
      </c>
      <c r="AW287" s="43">
        <f>IF(AV287=1,($R287-Image_corners!Y$3)/Image_corners!Y$2,-99)</f>
        <v>-99</v>
      </c>
      <c r="AX287" s="43">
        <f>IF(AV287=1,($S287-Image_corners!Y$4)/Image_corners!Y$2,-99)</f>
        <v>-99</v>
      </c>
      <c r="AY287" s="43">
        <f>IF(ISNA(VLOOKUP($A287,Min_pix_val_per_plot!$BL$3:$BQ$59,4,FALSE)),0,IF(OR(VLOOKUP($A287,Min_pix_val_per_plot!$BL$3:$BQ$59,4,FALSE)=0,VLOOKUP($A287,Min_pix_val_per_plot!$BL$3:$BQ$59,5,FALSE)=0,VLOOKUP($A287,Min_pix_val_per_plot!$BL$3:$BQ$59,6,FALSE)=0),0,IF(VLOOKUP($A287,Min_pix_val_per_plot!$BL$3:$BQ$59,2,FALSE)&lt;1200,0,1)))</f>
        <v>0</v>
      </c>
      <c r="AZ287" s="43">
        <f>IF(AY287=1,($R287-Image_corners!AB$3)/Image_corners!AB$2,-99)</f>
        <v>-99</v>
      </c>
      <c r="BA287" s="43">
        <f>IF(AY287=1,($S287-Image_corners!AB$4)/Image_corners!AB$2,-99)</f>
        <v>-99</v>
      </c>
      <c r="BB287" s="43">
        <f>IF(ISNA(VLOOKUP($A287,Min_pix_val_per_plot!$BS$3:$BX$82,4,FALSE)),0,IF(OR(VLOOKUP($A287,Min_pix_val_per_plot!$BS$3:$BX$82,4,FALSE)=0,VLOOKUP($A287,Min_pix_val_per_plot!$BS$3:$BX$82,5,FALSE)=0,VLOOKUP($A287,Min_pix_val_per_plot!$BS$3:$BX$82,6,FALSE)=0),0,IF(VLOOKUP($A287,Min_pix_val_per_plot!$BS$3:$BX$82,2,FALSE)&lt;1200,0,1)))</f>
        <v>0</v>
      </c>
      <c r="BC287" s="43">
        <f>IF(BB287=1,($R287-Image_corners!AE$3)/Image_corners!AE$2,-99)</f>
        <v>-99</v>
      </c>
      <c r="BD287" s="43">
        <f>IF(BB287=1,($S287-Image_corners!AE$4)/Image_corners!AE$2,-99)</f>
        <v>-99</v>
      </c>
      <c r="BE287" s="43">
        <f>IF(ISNA(VLOOKUP($A287,Min_pix_val_per_plot!$BZ$3:$CE$66,4,FALSE)),0,IF(OR(VLOOKUP($A287,Min_pix_val_per_plot!$BZ$3:$CE$66,4,FALSE)=0,VLOOKUP($A287,Min_pix_val_per_plot!$BZ$3:$CE$66,5,FALSE)=0,VLOOKUP($A287,Min_pix_val_per_plot!$BZ$3:$CE$66,6,FALSE)=0),0,IF(VLOOKUP($A287,Min_pix_val_per_plot!$BZ$3:$CE$66,2,FALSE)&lt;1200,0,1)))</f>
        <v>0</v>
      </c>
      <c r="BF287" s="43">
        <f>IF(BE287=1,($R287-Image_corners!AH$3)/Image_corners!AH$2,-99)</f>
        <v>-99</v>
      </c>
      <c r="BG287" s="43">
        <f>IF(BE287=1,($S287-Image_corners!AH$4)/Image_corners!AH$2,-99)</f>
        <v>-99</v>
      </c>
    </row>
    <row r="288" spans="1:59">
      <c r="A288" s="36">
        <v>284</v>
      </c>
      <c r="B288" s="36">
        <v>2516022.58</v>
      </c>
      <c r="C288" s="36">
        <v>6860479.6639999999</v>
      </c>
      <c r="D288" s="36">
        <v>200.41068179999999</v>
      </c>
      <c r="E288" s="36">
        <v>3</v>
      </c>
      <c r="F288" s="36">
        <v>0</v>
      </c>
      <c r="G288" s="36">
        <v>2</v>
      </c>
      <c r="H288" s="39">
        <v>1278</v>
      </c>
      <c r="I288" s="39">
        <v>0.17840375586854501</v>
      </c>
      <c r="J288" s="39">
        <v>20.7670001220703</v>
      </c>
      <c r="K288" s="39">
        <v>13.262642299107201</v>
      </c>
      <c r="L288" s="39">
        <v>19.118159790039101</v>
      </c>
      <c r="M288" s="39">
        <v>3067</v>
      </c>
      <c r="N288" s="39">
        <v>0.27029670687968699</v>
      </c>
      <c r="O288" s="39">
        <v>20.382005615234402</v>
      </c>
      <c r="P288" s="39">
        <v>11.7425113201397</v>
      </c>
      <c r="Q288" s="39">
        <v>17.744256134033201</v>
      </c>
      <c r="R288" s="41">
        <f t="shared" si="30"/>
        <v>357966.70375009783</v>
      </c>
      <c r="S288" s="41">
        <f t="shared" si="31"/>
        <v>6860508.5246447129</v>
      </c>
      <c r="T288" s="41">
        <f t="shared" si="26"/>
        <v>1.3739036560059006</v>
      </c>
      <c r="U288" s="41">
        <f t="shared" si="27"/>
        <v>-9.1892951011141977E-2</v>
      </c>
      <c r="V288" s="41">
        <f t="shared" si="28"/>
        <v>1</v>
      </c>
      <c r="W288" s="41">
        <f t="shared" si="29"/>
        <v>1</v>
      </c>
      <c r="X288" s="43">
        <f>IF(ISNA(VLOOKUP($A288,Min_pix_val_per_plot!$A$3:$F$241,4,FALSE)),0,IF(OR(VLOOKUP($A288,Min_pix_val_per_plot!$A$3:$F$241,4,FALSE)=0,VLOOKUP($A288,Min_pix_val_per_plot!$A$3:$F$241,5,FALSE)=0,VLOOKUP($A288,Min_pix_val_per_plot!$A$3:$F$241,6,FALSE)=0),0,IF(VLOOKUP($A288,Min_pix_val_per_plot!$A$3:$F$241,2,FALSE)&lt;1200,0,1)))</f>
        <v>0</v>
      </c>
      <c r="Y288" s="43">
        <f>IF(X288=1,($R288-Image_corners!A$3)/Image_corners!A$2,-99)</f>
        <v>-99</v>
      </c>
      <c r="Z288" s="43">
        <f>IF(X288=1,($S288-Image_corners!A$4)/Image_corners!A$2,-99)</f>
        <v>-99</v>
      </c>
      <c r="AA288" s="43">
        <f>IF(ISNA(VLOOKUP($A288,Min_pix_val_per_plot!$H$3:$M$299,4,FALSE)),0,IF(OR(VLOOKUP($A288,Min_pix_val_per_plot!$H$3:$M$299,4,FALSE)=0,VLOOKUP($A288,Min_pix_val_per_plot!$H$3:$M$299,5,FALSE)=0,VLOOKUP($A288,Min_pix_val_per_plot!$H$3:$M$299,6,FALSE)=0),0,IF(VLOOKUP($A288,Min_pix_val_per_plot!$H$3:$M$299,2,FALSE)&lt;1200,0,1)))</f>
        <v>0</v>
      </c>
      <c r="AB288" s="43">
        <f>IF(AA288=1,($R288-Image_corners!D$3)/Image_corners!D$2,-99)</f>
        <v>-99</v>
      </c>
      <c r="AC288" s="43">
        <f>IF(AA288=1,($S288-Image_corners!D$4)/Image_corners!D$2,-99)</f>
        <v>-99</v>
      </c>
      <c r="AD288" s="43">
        <f>IF(ISNA(VLOOKUP($A288,Min_pix_val_per_plot!$O$3:$T$327,4,FALSE)),0,IF(OR(VLOOKUP($A288,Min_pix_val_per_plot!$O$3:$T$327,4,FALSE)=0,VLOOKUP($A288,Min_pix_val_per_plot!$O$3:$T$327,5,FALSE)=0,VLOOKUP($A288,Min_pix_val_per_plot!$O$3:$T$327,6,FALSE)=0),0,IF(VLOOKUP($A288,Min_pix_val_per_plot!$O$3:$T$327,2,FALSE)&lt;1200,0,1)))</f>
        <v>0</v>
      </c>
      <c r="AE288" s="43">
        <f>IF(AD288=1,($R288-Image_corners!G$3)/Image_corners!G$2,-99)</f>
        <v>-99</v>
      </c>
      <c r="AF288" s="43">
        <f>IF(AD288=1,($S288-Image_corners!G$4)/Image_corners!G$2,-99)</f>
        <v>-99</v>
      </c>
      <c r="AG288" s="43">
        <f>IF(ISNA(VLOOKUP($A288,Min_pix_val_per_plot!$V$3:$AA$335,4,FALSE)),0,IF(OR(VLOOKUP($A288,Min_pix_val_per_plot!$V$3:$AA$335,4,FALSE)=0,VLOOKUP($A288,Min_pix_val_per_plot!$V$3:$AA$335,5,FALSE)=0,VLOOKUP($A288,Min_pix_val_per_plot!$V$3:$AA$335,6,FALSE)=0),0,IF(VLOOKUP($A288,Min_pix_val_per_plot!$V$3:$AA$335,2,FALSE)&lt;1200,0,1)))</f>
        <v>0</v>
      </c>
      <c r="AH288" s="43">
        <f>IF(AG288=1,($R288-Image_corners!J$3)/Image_corners!J$2,-99)</f>
        <v>-99</v>
      </c>
      <c r="AI288" s="43">
        <f>IF(AG288=1,($S288-Image_corners!J$4)/Image_corners!J$2,-99)</f>
        <v>-99</v>
      </c>
      <c r="AJ288" s="43">
        <f>IF(ISNA(VLOOKUP($A288,Min_pix_val_per_plot!$AC$3:$AH$345,4,FALSE)),0,IF(OR(VLOOKUP($A288,Min_pix_val_per_plot!$AC$3:$AH$345,4,FALSE)=0,VLOOKUP($A288,Min_pix_val_per_plot!$AC$3:$AH$345,5,FALSE)=0,VLOOKUP($A288,Min_pix_val_per_plot!$AC$3:$AH$345,6,FALSE)=0),0,IF(VLOOKUP($A288,Min_pix_val_per_plot!$AC$3:$AH$345,2,FALSE)&lt;1200,0,1)))</f>
        <v>0</v>
      </c>
      <c r="AK288" s="43">
        <f>IF(AJ288=1,($R288-Image_corners!M$3)/Image_corners!M$2,-99)</f>
        <v>-99</v>
      </c>
      <c r="AL288" s="43">
        <f>IF(AJ288=1,($S288-Image_corners!M$4)/Image_corners!M$2,-99)</f>
        <v>-99</v>
      </c>
      <c r="AM288" s="43">
        <f>IF(ISNA(VLOOKUP($A288,Min_pix_val_per_plot!$AJ$3:$AO$325,4,FALSE)),0,IF(OR(VLOOKUP($A288,Min_pix_val_per_plot!$AJ$3:$AO$325,4,FALSE)=0,VLOOKUP($A288,Min_pix_val_per_plot!$AJ$3:$AO$325,5,FALSE)=0,VLOOKUP($A288,Min_pix_val_per_plot!$AJ$3:$AO$325,6,FALSE)=0),0,IF(VLOOKUP($A288,Min_pix_val_per_plot!$AJ$3:$AO$325,2,FALSE)&lt;1200,0,1)))</f>
        <v>1</v>
      </c>
      <c r="AN288" s="43">
        <f>IF(AM288=1,($R288-Image_corners!P$3)/Image_corners!P$2,-99)</f>
        <v>3923.9075001956662</v>
      </c>
      <c r="AO288" s="43">
        <f>IF(AM288=1,($S288-Image_corners!P$4)/Image_corners!P$2,-99)</f>
        <v>-1415.450710574165</v>
      </c>
      <c r="AP288" s="43">
        <f>IF(ISNA(VLOOKUP($A288,Min_pix_val_per_plot!$AQ$3:$AV$386,4,FALSE)),0,IF(OR(VLOOKUP($A288,Min_pix_val_per_plot!$AQ$3:$AV$386,4,FALSE)=0,VLOOKUP($A288,Min_pix_val_per_plot!$AQ$3:$AV$386,5,FALSE)=0,VLOOKUP($A288,Min_pix_val_per_plot!$AQ$3:$AV$386,6,FALSE)=0),0,IF(VLOOKUP($A288,Min_pix_val_per_plot!$AQ$3:$AV$386,2,FALSE)&lt;1200,0,1)))</f>
        <v>1</v>
      </c>
      <c r="AQ288" s="43">
        <f>IF(AP288=1,($R288-Image_corners!S$3)/Image_corners!S$2,-99)</f>
        <v>3923.9075001956662</v>
      </c>
      <c r="AR288" s="43">
        <f>IF(AP288=1,($S288-Image_corners!S$4)/Image_corners!S$2,-99)</f>
        <v>-3041.450710574165</v>
      </c>
      <c r="AS288" s="43">
        <f>IF(ISNA(VLOOKUP($A288,Min_pix_val_per_plot!$AX$3:$BC$331,4,FALSE)),0,IF(OR(VLOOKUP($A288,Min_pix_val_per_plot!$AX$3:$BC$331,4,FALSE)=0,VLOOKUP($A288,Min_pix_val_per_plot!$AX$3:$BC$331,5,FALSE)=0,VLOOKUP($A288,Min_pix_val_per_plot!$AX$3:$BC$331,6,FALSE)=0),0,IF(VLOOKUP($A288,Min_pix_val_per_plot!$AX$3:$BC$331,2,FALSE)&lt;1200,0,1)))</f>
        <v>1</v>
      </c>
      <c r="AT288" s="43">
        <f>IF(AS288=1,($R288-Image_corners!V$3)/Image_corners!V$2,-99)</f>
        <v>3923.9075001956662</v>
      </c>
      <c r="AU288" s="43">
        <f>IF(AS288=1,($S288-Image_corners!V$4)/Image_corners!V$2,-99)</f>
        <v>-3431.450710574165</v>
      </c>
      <c r="AV288" s="43">
        <f>IF(ISNA(VLOOKUP($A288,Min_pix_val_per_plot!$BE$3:$BJ$296,4,FALSE)),0,IF(OR(VLOOKUP($A288,Min_pix_val_per_plot!$BE$3:$BJ$296,4,FALSE)=0,VLOOKUP($A288,Min_pix_val_per_plot!$BE$3:$BJ$296,5,FALSE)=0,VLOOKUP($A288,Min_pix_val_per_plot!$BE$3:$BJ$296,6,FALSE)=0),0,IF(VLOOKUP($A288,Min_pix_val_per_plot!$BE$3:$BJ$296,2,FALSE)&lt;1200,0,1)))</f>
        <v>1</v>
      </c>
      <c r="AW288" s="43">
        <f>IF(AV288=1,($R288-Image_corners!Y$3)/Image_corners!Y$2,-99)</f>
        <v>3923.9075001956662</v>
      </c>
      <c r="AX288" s="43">
        <f>IF(AV288=1,($S288-Image_corners!Y$4)/Image_corners!Y$2,-99)</f>
        <v>-3281.450710574165</v>
      </c>
      <c r="AY288" s="43">
        <f>IF(ISNA(VLOOKUP($A288,Min_pix_val_per_plot!$BL$3:$BQ$59,4,FALSE)),0,IF(OR(VLOOKUP($A288,Min_pix_val_per_plot!$BL$3:$BQ$59,4,FALSE)=0,VLOOKUP($A288,Min_pix_val_per_plot!$BL$3:$BQ$59,5,FALSE)=0,VLOOKUP($A288,Min_pix_val_per_plot!$BL$3:$BQ$59,6,FALSE)=0),0,IF(VLOOKUP($A288,Min_pix_val_per_plot!$BL$3:$BQ$59,2,FALSE)&lt;1200,0,1)))</f>
        <v>0</v>
      </c>
      <c r="AZ288" s="43">
        <f>IF(AY288=1,($R288-Image_corners!AB$3)/Image_corners!AB$2,-99)</f>
        <v>-99</v>
      </c>
      <c r="BA288" s="43">
        <f>IF(AY288=1,($S288-Image_corners!AB$4)/Image_corners!AB$2,-99)</f>
        <v>-99</v>
      </c>
      <c r="BB288" s="43">
        <f>IF(ISNA(VLOOKUP($A288,Min_pix_val_per_plot!$BS$3:$BX$82,4,FALSE)),0,IF(OR(VLOOKUP($A288,Min_pix_val_per_plot!$BS$3:$BX$82,4,FALSE)=0,VLOOKUP($A288,Min_pix_val_per_plot!$BS$3:$BX$82,5,FALSE)=0,VLOOKUP($A288,Min_pix_val_per_plot!$BS$3:$BX$82,6,FALSE)=0),0,IF(VLOOKUP($A288,Min_pix_val_per_plot!$BS$3:$BX$82,2,FALSE)&lt;1200,0,1)))</f>
        <v>0</v>
      </c>
      <c r="BC288" s="43">
        <f>IF(BB288=1,($R288-Image_corners!AE$3)/Image_corners!AE$2,-99)</f>
        <v>-99</v>
      </c>
      <c r="BD288" s="43">
        <f>IF(BB288=1,($S288-Image_corners!AE$4)/Image_corners!AE$2,-99)</f>
        <v>-99</v>
      </c>
      <c r="BE288" s="43">
        <f>IF(ISNA(VLOOKUP($A288,Min_pix_val_per_plot!$BZ$3:$CE$66,4,FALSE)),0,IF(OR(VLOOKUP($A288,Min_pix_val_per_plot!$BZ$3:$CE$66,4,FALSE)=0,VLOOKUP($A288,Min_pix_val_per_plot!$BZ$3:$CE$66,5,FALSE)=0,VLOOKUP($A288,Min_pix_val_per_plot!$BZ$3:$CE$66,6,FALSE)=0),0,IF(VLOOKUP($A288,Min_pix_val_per_plot!$BZ$3:$CE$66,2,FALSE)&lt;1200,0,1)))</f>
        <v>0</v>
      </c>
      <c r="BF288" s="43">
        <f>IF(BE288=1,($R288-Image_corners!AH$3)/Image_corners!AH$2,-99)</f>
        <v>-99</v>
      </c>
      <c r="BG288" s="43">
        <f>IF(BE288=1,($S288-Image_corners!AH$4)/Image_corners!AH$2,-99)</f>
        <v>-99</v>
      </c>
    </row>
    <row r="289" spans="1:59">
      <c r="A289" s="36">
        <v>285</v>
      </c>
      <c r="B289" s="36">
        <v>2516070.9739999999</v>
      </c>
      <c r="C289" s="36">
        <v>6860830.7630000003</v>
      </c>
      <c r="D289" s="36">
        <v>197.89369479999999</v>
      </c>
      <c r="E289" s="36">
        <v>2</v>
      </c>
      <c r="F289" s="36">
        <v>0</v>
      </c>
      <c r="G289" s="36">
        <v>2</v>
      </c>
      <c r="H289" s="39">
        <v>398</v>
      </c>
      <c r="I289" s="39">
        <v>0.29396984924623099</v>
      </c>
      <c r="J289" s="39">
        <v>25.714006347656301</v>
      </c>
      <c r="K289" s="39">
        <v>15.845787386096699</v>
      </c>
      <c r="L289" s="39">
        <v>21.9779986572266</v>
      </c>
      <c r="M289" s="39">
        <v>5231</v>
      </c>
      <c r="N289" s="39">
        <v>0.27126744408334902</v>
      </c>
      <c r="O289" s="39">
        <v>25.429994506836</v>
      </c>
      <c r="P289" s="39">
        <v>15.077891232469501</v>
      </c>
      <c r="Q289" s="39">
        <v>21.6784487915039</v>
      </c>
      <c r="R289" s="41">
        <f t="shared" si="30"/>
        <v>358031.23396510771</v>
      </c>
      <c r="S289" s="41">
        <f t="shared" si="31"/>
        <v>6860856.9607253969</v>
      </c>
      <c r="T289" s="41">
        <f t="shared" si="26"/>
        <v>0.29954986572269959</v>
      </c>
      <c r="U289" s="41">
        <f t="shared" si="27"/>
        <v>2.2702405162881967E-2</v>
      </c>
      <c r="V289" s="41">
        <f t="shared" si="28"/>
        <v>1</v>
      </c>
      <c r="W289" s="41">
        <f t="shared" si="29"/>
        <v>1</v>
      </c>
      <c r="X289" s="43">
        <f>IF(ISNA(VLOOKUP($A289,Min_pix_val_per_plot!$A$3:$F$241,4,FALSE)),0,IF(OR(VLOOKUP($A289,Min_pix_val_per_plot!$A$3:$F$241,4,FALSE)=0,VLOOKUP($A289,Min_pix_val_per_plot!$A$3:$F$241,5,FALSE)=0,VLOOKUP($A289,Min_pix_val_per_plot!$A$3:$F$241,6,FALSE)=0),0,IF(VLOOKUP($A289,Min_pix_val_per_plot!$A$3:$F$241,2,FALSE)&lt;1200,0,1)))</f>
        <v>0</v>
      </c>
      <c r="Y289" s="43">
        <f>IF(X289=1,($R289-Image_corners!A$3)/Image_corners!A$2,-99)</f>
        <v>-99</v>
      </c>
      <c r="Z289" s="43">
        <f>IF(X289=1,($S289-Image_corners!A$4)/Image_corners!A$2,-99)</f>
        <v>-99</v>
      </c>
      <c r="AA289" s="43">
        <f>IF(ISNA(VLOOKUP($A289,Min_pix_val_per_plot!$H$3:$M$299,4,FALSE)),0,IF(OR(VLOOKUP($A289,Min_pix_val_per_plot!$H$3:$M$299,4,FALSE)=0,VLOOKUP($A289,Min_pix_val_per_plot!$H$3:$M$299,5,FALSE)=0,VLOOKUP($A289,Min_pix_val_per_plot!$H$3:$M$299,6,FALSE)=0),0,IF(VLOOKUP($A289,Min_pix_val_per_plot!$H$3:$M$299,2,FALSE)&lt;1200,0,1)))</f>
        <v>0</v>
      </c>
      <c r="AB289" s="43">
        <f>IF(AA289=1,($R289-Image_corners!D$3)/Image_corners!D$2,-99)</f>
        <v>-99</v>
      </c>
      <c r="AC289" s="43">
        <f>IF(AA289=1,($S289-Image_corners!D$4)/Image_corners!D$2,-99)</f>
        <v>-99</v>
      </c>
      <c r="AD289" s="43">
        <f>IF(ISNA(VLOOKUP($A289,Min_pix_val_per_plot!$O$3:$T$327,4,FALSE)),0,IF(OR(VLOOKUP($A289,Min_pix_val_per_plot!$O$3:$T$327,4,FALSE)=0,VLOOKUP($A289,Min_pix_val_per_plot!$O$3:$T$327,5,FALSE)=0,VLOOKUP($A289,Min_pix_val_per_plot!$O$3:$T$327,6,FALSE)=0),0,IF(VLOOKUP($A289,Min_pix_val_per_plot!$O$3:$T$327,2,FALSE)&lt;1200,0,1)))</f>
        <v>0</v>
      </c>
      <c r="AE289" s="43">
        <f>IF(AD289=1,($R289-Image_corners!G$3)/Image_corners!G$2,-99)</f>
        <v>-99</v>
      </c>
      <c r="AF289" s="43">
        <f>IF(AD289=1,($S289-Image_corners!G$4)/Image_corners!G$2,-99)</f>
        <v>-99</v>
      </c>
      <c r="AG289" s="43">
        <f>IF(ISNA(VLOOKUP($A289,Min_pix_val_per_plot!$V$3:$AA$335,4,FALSE)),0,IF(OR(VLOOKUP($A289,Min_pix_val_per_plot!$V$3:$AA$335,4,FALSE)=0,VLOOKUP($A289,Min_pix_val_per_plot!$V$3:$AA$335,5,FALSE)=0,VLOOKUP($A289,Min_pix_val_per_plot!$V$3:$AA$335,6,FALSE)=0),0,IF(VLOOKUP($A289,Min_pix_val_per_plot!$V$3:$AA$335,2,FALSE)&lt;1200,0,1)))</f>
        <v>0</v>
      </c>
      <c r="AH289" s="43">
        <f>IF(AG289=1,($R289-Image_corners!J$3)/Image_corners!J$2,-99)</f>
        <v>-99</v>
      </c>
      <c r="AI289" s="43">
        <f>IF(AG289=1,($S289-Image_corners!J$4)/Image_corners!J$2,-99)</f>
        <v>-99</v>
      </c>
      <c r="AJ289" s="43">
        <f>IF(ISNA(VLOOKUP($A289,Min_pix_val_per_plot!$AC$3:$AH$345,4,FALSE)),0,IF(OR(VLOOKUP($A289,Min_pix_val_per_plot!$AC$3:$AH$345,4,FALSE)=0,VLOOKUP($A289,Min_pix_val_per_plot!$AC$3:$AH$345,5,FALSE)=0,VLOOKUP($A289,Min_pix_val_per_plot!$AC$3:$AH$345,6,FALSE)=0),0,IF(VLOOKUP($A289,Min_pix_val_per_plot!$AC$3:$AH$345,2,FALSE)&lt;1200,0,1)))</f>
        <v>0</v>
      </c>
      <c r="AK289" s="43">
        <f>IF(AJ289=1,($R289-Image_corners!M$3)/Image_corners!M$2,-99)</f>
        <v>-99</v>
      </c>
      <c r="AL289" s="43">
        <f>IF(AJ289=1,($S289-Image_corners!M$4)/Image_corners!M$2,-99)</f>
        <v>-99</v>
      </c>
      <c r="AM289" s="43">
        <f>IF(ISNA(VLOOKUP($A289,Min_pix_val_per_plot!$AJ$3:$AO$325,4,FALSE)),0,IF(OR(VLOOKUP($A289,Min_pix_val_per_plot!$AJ$3:$AO$325,4,FALSE)=0,VLOOKUP($A289,Min_pix_val_per_plot!$AJ$3:$AO$325,5,FALSE)=0,VLOOKUP($A289,Min_pix_val_per_plot!$AJ$3:$AO$325,6,FALSE)=0),0,IF(VLOOKUP($A289,Min_pix_val_per_plot!$AJ$3:$AO$325,2,FALSE)&lt;1200,0,1)))</f>
        <v>0</v>
      </c>
      <c r="AN289" s="43">
        <f>IF(AM289=1,($R289-Image_corners!P$3)/Image_corners!P$2,-99)</f>
        <v>-99</v>
      </c>
      <c r="AO289" s="43">
        <f>IF(AM289=1,($S289-Image_corners!P$4)/Image_corners!P$2,-99)</f>
        <v>-99</v>
      </c>
      <c r="AP289" s="43">
        <f>IF(ISNA(VLOOKUP($A289,Min_pix_val_per_plot!$AQ$3:$AV$386,4,FALSE)),0,IF(OR(VLOOKUP($A289,Min_pix_val_per_plot!$AQ$3:$AV$386,4,FALSE)=0,VLOOKUP($A289,Min_pix_val_per_plot!$AQ$3:$AV$386,5,FALSE)=0,VLOOKUP($A289,Min_pix_val_per_plot!$AQ$3:$AV$386,6,FALSE)=0),0,IF(VLOOKUP($A289,Min_pix_val_per_plot!$AQ$3:$AV$386,2,FALSE)&lt;1200,0,1)))</f>
        <v>0</v>
      </c>
      <c r="AQ289" s="43">
        <f>IF(AP289=1,($R289-Image_corners!S$3)/Image_corners!S$2,-99)</f>
        <v>-99</v>
      </c>
      <c r="AR289" s="43">
        <f>IF(AP289=1,($S289-Image_corners!S$4)/Image_corners!S$2,-99)</f>
        <v>-99</v>
      </c>
      <c r="AS289" s="43">
        <f>IF(ISNA(VLOOKUP($A289,Min_pix_val_per_plot!$AX$3:$BC$331,4,FALSE)),0,IF(OR(VLOOKUP($A289,Min_pix_val_per_plot!$AX$3:$BC$331,4,FALSE)=0,VLOOKUP($A289,Min_pix_val_per_plot!$AX$3:$BC$331,5,FALSE)=0,VLOOKUP($A289,Min_pix_val_per_plot!$AX$3:$BC$331,6,FALSE)=0),0,IF(VLOOKUP($A289,Min_pix_val_per_plot!$AX$3:$BC$331,2,FALSE)&lt;1200,0,1)))</f>
        <v>1</v>
      </c>
      <c r="AT289" s="43">
        <f>IF(AS289=1,($R289-Image_corners!V$3)/Image_corners!V$2,-99)</f>
        <v>4052.9679302154109</v>
      </c>
      <c r="AU289" s="43">
        <f>IF(AS289=1,($S289-Image_corners!V$4)/Image_corners!V$2,-99)</f>
        <v>-2734.5785492062569</v>
      </c>
      <c r="AV289" s="43">
        <f>IF(ISNA(VLOOKUP($A289,Min_pix_val_per_plot!$BE$3:$BJ$296,4,FALSE)),0,IF(OR(VLOOKUP($A289,Min_pix_val_per_plot!$BE$3:$BJ$296,4,FALSE)=0,VLOOKUP($A289,Min_pix_val_per_plot!$BE$3:$BJ$296,5,FALSE)=0,VLOOKUP($A289,Min_pix_val_per_plot!$BE$3:$BJ$296,6,FALSE)=0),0,IF(VLOOKUP($A289,Min_pix_val_per_plot!$BE$3:$BJ$296,2,FALSE)&lt;1200,0,1)))</f>
        <v>1</v>
      </c>
      <c r="AW289" s="43">
        <f>IF(AV289=1,($R289-Image_corners!Y$3)/Image_corners!Y$2,-99)</f>
        <v>4052.9679302154109</v>
      </c>
      <c r="AX289" s="43">
        <f>IF(AV289=1,($S289-Image_corners!Y$4)/Image_corners!Y$2,-99)</f>
        <v>-2584.5785492062569</v>
      </c>
      <c r="AY289" s="43">
        <f>IF(ISNA(VLOOKUP($A289,Min_pix_val_per_plot!$BL$3:$BQ$59,4,FALSE)),0,IF(OR(VLOOKUP($A289,Min_pix_val_per_plot!$BL$3:$BQ$59,4,FALSE)=0,VLOOKUP($A289,Min_pix_val_per_plot!$BL$3:$BQ$59,5,FALSE)=0,VLOOKUP($A289,Min_pix_val_per_plot!$BL$3:$BQ$59,6,FALSE)=0),0,IF(VLOOKUP($A289,Min_pix_val_per_plot!$BL$3:$BQ$59,2,FALSE)&lt;1200,0,1)))</f>
        <v>0</v>
      </c>
      <c r="AZ289" s="43">
        <f>IF(AY289=1,($R289-Image_corners!AB$3)/Image_corners!AB$2,-99)</f>
        <v>-99</v>
      </c>
      <c r="BA289" s="43">
        <f>IF(AY289=1,($S289-Image_corners!AB$4)/Image_corners!AB$2,-99)</f>
        <v>-99</v>
      </c>
      <c r="BB289" s="43">
        <f>IF(ISNA(VLOOKUP($A289,Min_pix_val_per_plot!$BS$3:$BX$82,4,FALSE)),0,IF(OR(VLOOKUP($A289,Min_pix_val_per_plot!$BS$3:$BX$82,4,FALSE)=0,VLOOKUP($A289,Min_pix_val_per_plot!$BS$3:$BX$82,5,FALSE)=0,VLOOKUP($A289,Min_pix_val_per_plot!$BS$3:$BX$82,6,FALSE)=0),0,IF(VLOOKUP($A289,Min_pix_val_per_plot!$BS$3:$BX$82,2,FALSE)&lt;1200,0,1)))</f>
        <v>0</v>
      </c>
      <c r="BC289" s="43">
        <f>IF(BB289=1,($R289-Image_corners!AE$3)/Image_corners!AE$2,-99)</f>
        <v>-99</v>
      </c>
      <c r="BD289" s="43">
        <f>IF(BB289=1,($S289-Image_corners!AE$4)/Image_corners!AE$2,-99)</f>
        <v>-99</v>
      </c>
      <c r="BE289" s="43">
        <f>IF(ISNA(VLOOKUP($A289,Min_pix_val_per_plot!$BZ$3:$CE$66,4,FALSE)),0,IF(OR(VLOOKUP($A289,Min_pix_val_per_plot!$BZ$3:$CE$66,4,FALSE)=0,VLOOKUP($A289,Min_pix_val_per_plot!$BZ$3:$CE$66,5,FALSE)=0,VLOOKUP($A289,Min_pix_val_per_plot!$BZ$3:$CE$66,6,FALSE)=0),0,IF(VLOOKUP($A289,Min_pix_val_per_plot!$BZ$3:$CE$66,2,FALSE)&lt;1200,0,1)))</f>
        <v>0</v>
      </c>
      <c r="BF289" s="43">
        <f>IF(BE289=1,($R289-Image_corners!AH$3)/Image_corners!AH$2,-99)</f>
        <v>-99</v>
      </c>
      <c r="BG289" s="43">
        <f>IF(BE289=1,($S289-Image_corners!AH$4)/Image_corners!AH$2,-99)</f>
        <v>-99</v>
      </c>
    </row>
    <row r="290" spans="1:59">
      <c r="A290" s="36">
        <v>286</v>
      </c>
      <c r="B290" s="36">
        <v>2516051.0189999999</v>
      </c>
      <c r="C290" s="36">
        <v>6861460.6950000003</v>
      </c>
      <c r="D290" s="36">
        <v>200.75933380000001</v>
      </c>
      <c r="E290" s="36">
        <v>3</v>
      </c>
      <c r="F290" s="36">
        <v>1</v>
      </c>
      <c r="G290" s="36">
        <v>2</v>
      </c>
      <c r="H290" s="39">
        <v>481</v>
      </c>
      <c r="I290" s="39">
        <v>0.11226611226611199</v>
      </c>
      <c r="J290" s="39">
        <v>21.5729998779297</v>
      </c>
      <c r="K290" s="39">
        <v>14.0548029322033</v>
      </c>
      <c r="L290" s="39">
        <v>19.816110534667999</v>
      </c>
      <c r="M290" s="39">
        <v>2043</v>
      </c>
      <c r="N290" s="39">
        <v>0.18893783651492899</v>
      </c>
      <c r="O290" s="39">
        <v>20.839006347656301</v>
      </c>
      <c r="P290" s="39">
        <v>12.900725976164701</v>
      </c>
      <c r="Q290" s="39">
        <v>18.859614868164101</v>
      </c>
      <c r="R290" s="41">
        <f t="shared" si="30"/>
        <v>358040.36040532729</v>
      </c>
      <c r="S290" s="41">
        <f t="shared" si="31"/>
        <v>6861487.0417547282</v>
      </c>
      <c r="T290" s="41">
        <f t="shared" si="26"/>
        <v>0.95649566650389772</v>
      </c>
      <c r="U290" s="41">
        <f t="shared" si="27"/>
        <v>-7.6671724248816991E-2</v>
      </c>
      <c r="V290" s="41">
        <f t="shared" si="28"/>
        <v>1</v>
      </c>
      <c r="W290" s="41">
        <f t="shared" si="29"/>
        <v>1</v>
      </c>
      <c r="X290" s="43">
        <f>IF(ISNA(VLOOKUP($A290,Min_pix_val_per_plot!$A$3:$F$241,4,FALSE)),0,IF(OR(VLOOKUP($A290,Min_pix_val_per_plot!$A$3:$F$241,4,FALSE)=0,VLOOKUP($A290,Min_pix_val_per_plot!$A$3:$F$241,5,FALSE)=0,VLOOKUP($A290,Min_pix_val_per_plot!$A$3:$F$241,6,FALSE)=0),0,IF(VLOOKUP($A290,Min_pix_val_per_plot!$A$3:$F$241,2,FALSE)&lt;1200,0,1)))</f>
        <v>0</v>
      </c>
      <c r="Y290" s="43">
        <f>IF(X290=1,($R290-Image_corners!A$3)/Image_corners!A$2,-99)</f>
        <v>-99</v>
      </c>
      <c r="Z290" s="43">
        <f>IF(X290=1,($S290-Image_corners!A$4)/Image_corners!A$2,-99)</f>
        <v>-99</v>
      </c>
      <c r="AA290" s="43">
        <f>IF(ISNA(VLOOKUP($A290,Min_pix_val_per_plot!$H$3:$M$299,4,FALSE)),0,IF(OR(VLOOKUP($A290,Min_pix_val_per_plot!$H$3:$M$299,4,FALSE)=0,VLOOKUP($A290,Min_pix_val_per_plot!$H$3:$M$299,5,FALSE)=0,VLOOKUP($A290,Min_pix_val_per_plot!$H$3:$M$299,6,FALSE)=0),0,IF(VLOOKUP($A290,Min_pix_val_per_plot!$H$3:$M$299,2,FALSE)&lt;1200,0,1)))</f>
        <v>0</v>
      </c>
      <c r="AB290" s="43">
        <f>IF(AA290=1,($R290-Image_corners!D$3)/Image_corners!D$2,-99)</f>
        <v>-99</v>
      </c>
      <c r="AC290" s="43">
        <f>IF(AA290=1,($S290-Image_corners!D$4)/Image_corners!D$2,-99)</f>
        <v>-99</v>
      </c>
      <c r="AD290" s="43">
        <f>IF(ISNA(VLOOKUP($A290,Min_pix_val_per_plot!$O$3:$T$327,4,FALSE)),0,IF(OR(VLOOKUP($A290,Min_pix_val_per_plot!$O$3:$T$327,4,FALSE)=0,VLOOKUP($A290,Min_pix_val_per_plot!$O$3:$T$327,5,FALSE)=0,VLOOKUP($A290,Min_pix_val_per_plot!$O$3:$T$327,6,FALSE)=0),0,IF(VLOOKUP($A290,Min_pix_val_per_plot!$O$3:$T$327,2,FALSE)&lt;1200,0,1)))</f>
        <v>0</v>
      </c>
      <c r="AE290" s="43">
        <f>IF(AD290=1,($R290-Image_corners!G$3)/Image_corners!G$2,-99)</f>
        <v>-99</v>
      </c>
      <c r="AF290" s="43">
        <f>IF(AD290=1,($S290-Image_corners!G$4)/Image_corners!G$2,-99)</f>
        <v>-99</v>
      </c>
      <c r="AG290" s="43">
        <f>IF(ISNA(VLOOKUP($A290,Min_pix_val_per_plot!$V$3:$AA$335,4,FALSE)),0,IF(OR(VLOOKUP($A290,Min_pix_val_per_plot!$V$3:$AA$335,4,FALSE)=0,VLOOKUP($A290,Min_pix_val_per_plot!$V$3:$AA$335,5,FALSE)=0,VLOOKUP($A290,Min_pix_val_per_plot!$V$3:$AA$335,6,FALSE)=0),0,IF(VLOOKUP($A290,Min_pix_val_per_plot!$V$3:$AA$335,2,FALSE)&lt;1200,0,1)))</f>
        <v>0</v>
      </c>
      <c r="AH290" s="43">
        <f>IF(AG290=1,($R290-Image_corners!J$3)/Image_corners!J$2,-99)</f>
        <v>-99</v>
      </c>
      <c r="AI290" s="43">
        <f>IF(AG290=1,($S290-Image_corners!J$4)/Image_corners!J$2,-99)</f>
        <v>-99</v>
      </c>
      <c r="AJ290" s="43">
        <f>IF(ISNA(VLOOKUP($A290,Min_pix_val_per_plot!$AC$3:$AH$345,4,FALSE)),0,IF(OR(VLOOKUP($A290,Min_pix_val_per_plot!$AC$3:$AH$345,4,FALSE)=0,VLOOKUP($A290,Min_pix_val_per_plot!$AC$3:$AH$345,5,FALSE)=0,VLOOKUP($A290,Min_pix_val_per_plot!$AC$3:$AH$345,6,FALSE)=0),0,IF(VLOOKUP($A290,Min_pix_val_per_plot!$AC$3:$AH$345,2,FALSE)&lt;1200,0,1)))</f>
        <v>0</v>
      </c>
      <c r="AK290" s="43">
        <f>IF(AJ290=1,($R290-Image_corners!M$3)/Image_corners!M$2,-99)</f>
        <v>-99</v>
      </c>
      <c r="AL290" s="43">
        <f>IF(AJ290=1,($S290-Image_corners!M$4)/Image_corners!M$2,-99)</f>
        <v>-99</v>
      </c>
      <c r="AM290" s="43">
        <f>IF(ISNA(VLOOKUP($A290,Min_pix_val_per_plot!$AJ$3:$AO$325,4,FALSE)),0,IF(OR(VLOOKUP($A290,Min_pix_val_per_plot!$AJ$3:$AO$325,4,FALSE)=0,VLOOKUP($A290,Min_pix_val_per_plot!$AJ$3:$AO$325,5,FALSE)=0,VLOOKUP($A290,Min_pix_val_per_plot!$AJ$3:$AO$325,6,FALSE)=0),0,IF(VLOOKUP($A290,Min_pix_val_per_plot!$AJ$3:$AO$325,2,FALSE)&lt;1200,0,1)))</f>
        <v>0</v>
      </c>
      <c r="AN290" s="43">
        <f>IF(AM290=1,($R290-Image_corners!P$3)/Image_corners!P$2,-99)</f>
        <v>-99</v>
      </c>
      <c r="AO290" s="43">
        <f>IF(AM290=1,($S290-Image_corners!P$4)/Image_corners!P$2,-99)</f>
        <v>-99</v>
      </c>
      <c r="AP290" s="43">
        <f>IF(ISNA(VLOOKUP($A290,Min_pix_val_per_plot!$AQ$3:$AV$386,4,FALSE)),0,IF(OR(VLOOKUP($A290,Min_pix_val_per_plot!$AQ$3:$AV$386,4,FALSE)=0,VLOOKUP($A290,Min_pix_val_per_plot!$AQ$3:$AV$386,5,FALSE)=0,VLOOKUP($A290,Min_pix_val_per_plot!$AQ$3:$AV$386,6,FALSE)=0),0,IF(VLOOKUP($A290,Min_pix_val_per_plot!$AQ$3:$AV$386,2,FALSE)&lt;1200,0,1)))</f>
        <v>0</v>
      </c>
      <c r="AQ290" s="43">
        <f>IF(AP290=1,($R290-Image_corners!S$3)/Image_corners!S$2,-99)</f>
        <v>-99</v>
      </c>
      <c r="AR290" s="43">
        <f>IF(AP290=1,($S290-Image_corners!S$4)/Image_corners!S$2,-99)</f>
        <v>-99</v>
      </c>
      <c r="AS290" s="43">
        <f>IF(ISNA(VLOOKUP($A290,Min_pix_val_per_plot!$AX$3:$BC$331,4,FALSE)),0,IF(OR(VLOOKUP($A290,Min_pix_val_per_plot!$AX$3:$BC$331,4,FALSE)=0,VLOOKUP($A290,Min_pix_val_per_plot!$AX$3:$BC$331,5,FALSE)=0,VLOOKUP($A290,Min_pix_val_per_plot!$AX$3:$BC$331,6,FALSE)=0),0,IF(VLOOKUP($A290,Min_pix_val_per_plot!$AX$3:$BC$331,2,FALSE)&lt;1200,0,1)))</f>
        <v>0</v>
      </c>
      <c r="AT290" s="43">
        <f>IF(AS290=1,($R290-Image_corners!V$3)/Image_corners!V$2,-99)</f>
        <v>-99</v>
      </c>
      <c r="AU290" s="43">
        <f>IF(AS290=1,($S290-Image_corners!V$4)/Image_corners!V$2,-99)</f>
        <v>-99</v>
      </c>
      <c r="AV290" s="43">
        <f>IF(ISNA(VLOOKUP($A290,Min_pix_val_per_plot!$BE$3:$BJ$296,4,FALSE)),0,IF(OR(VLOOKUP($A290,Min_pix_val_per_plot!$BE$3:$BJ$296,4,FALSE)=0,VLOOKUP($A290,Min_pix_val_per_plot!$BE$3:$BJ$296,5,FALSE)=0,VLOOKUP($A290,Min_pix_val_per_plot!$BE$3:$BJ$296,6,FALSE)=0),0,IF(VLOOKUP($A290,Min_pix_val_per_plot!$BE$3:$BJ$296,2,FALSE)&lt;1200,0,1)))</f>
        <v>1</v>
      </c>
      <c r="AW290" s="43">
        <f>IF(AV290=1,($R290-Image_corners!Y$3)/Image_corners!Y$2,-99)</f>
        <v>4071.2208106545731</v>
      </c>
      <c r="AX290" s="43">
        <f>IF(AV290=1,($S290-Image_corners!Y$4)/Image_corners!Y$2,-99)</f>
        <v>-1324.4164905436337</v>
      </c>
      <c r="AY290" s="43">
        <f>IF(ISNA(VLOOKUP($A290,Min_pix_val_per_plot!$BL$3:$BQ$59,4,FALSE)),0,IF(OR(VLOOKUP($A290,Min_pix_val_per_plot!$BL$3:$BQ$59,4,FALSE)=0,VLOOKUP($A290,Min_pix_val_per_plot!$BL$3:$BQ$59,5,FALSE)=0,VLOOKUP($A290,Min_pix_val_per_plot!$BL$3:$BQ$59,6,FALSE)=0),0,IF(VLOOKUP($A290,Min_pix_val_per_plot!$BL$3:$BQ$59,2,FALSE)&lt;1200,0,1)))</f>
        <v>0</v>
      </c>
      <c r="AZ290" s="43">
        <f>IF(AY290=1,($R290-Image_corners!AB$3)/Image_corners!AB$2,-99)</f>
        <v>-99</v>
      </c>
      <c r="BA290" s="43">
        <f>IF(AY290=1,($S290-Image_corners!AB$4)/Image_corners!AB$2,-99)</f>
        <v>-99</v>
      </c>
      <c r="BB290" s="43">
        <f>IF(ISNA(VLOOKUP($A290,Min_pix_val_per_plot!$BS$3:$BX$82,4,FALSE)),0,IF(OR(VLOOKUP($A290,Min_pix_val_per_plot!$BS$3:$BX$82,4,FALSE)=0,VLOOKUP($A290,Min_pix_val_per_plot!$BS$3:$BX$82,5,FALSE)=0,VLOOKUP($A290,Min_pix_val_per_plot!$BS$3:$BX$82,6,FALSE)=0),0,IF(VLOOKUP($A290,Min_pix_val_per_plot!$BS$3:$BX$82,2,FALSE)&lt;1200,0,1)))</f>
        <v>0</v>
      </c>
      <c r="BC290" s="43">
        <f>IF(BB290=1,($R290-Image_corners!AE$3)/Image_corners!AE$2,-99)</f>
        <v>-99</v>
      </c>
      <c r="BD290" s="43">
        <f>IF(BB290=1,($S290-Image_corners!AE$4)/Image_corners!AE$2,-99)</f>
        <v>-99</v>
      </c>
      <c r="BE290" s="43">
        <f>IF(ISNA(VLOOKUP($A290,Min_pix_val_per_plot!$BZ$3:$CE$66,4,FALSE)),0,IF(OR(VLOOKUP($A290,Min_pix_val_per_plot!$BZ$3:$CE$66,4,FALSE)=0,VLOOKUP($A290,Min_pix_val_per_plot!$BZ$3:$CE$66,5,FALSE)=0,VLOOKUP($A290,Min_pix_val_per_plot!$BZ$3:$CE$66,6,FALSE)=0),0,IF(VLOOKUP($A290,Min_pix_val_per_plot!$BZ$3:$CE$66,2,FALSE)&lt;1200,0,1)))</f>
        <v>0</v>
      </c>
      <c r="BF290" s="43">
        <f>IF(BE290=1,($R290-Image_corners!AH$3)/Image_corners!AH$2,-99)</f>
        <v>-99</v>
      </c>
      <c r="BG290" s="43">
        <f>IF(BE290=1,($S290-Image_corners!AH$4)/Image_corners!AH$2,-99)</f>
        <v>-99</v>
      </c>
    </row>
    <row r="291" spans="1:59">
      <c r="A291" s="36">
        <v>287</v>
      </c>
      <c r="B291" s="36">
        <v>2516088.159</v>
      </c>
      <c r="C291" s="36">
        <v>6861548.0609999998</v>
      </c>
      <c r="D291" s="36">
        <v>199.07568000000001</v>
      </c>
      <c r="E291" s="36">
        <v>3</v>
      </c>
      <c r="F291" s="36">
        <v>0</v>
      </c>
      <c r="G291" s="36">
        <v>2</v>
      </c>
      <c r="H291" s="39">
        <v>3473</v>
      </c>
      <c r="I291" s="39">
        <v>7.6878779153469606E-2</v>
      </c>
      <c r="J291" s="39">
        <v>21.873002929687502</v>
      </c>
      <c r="K291" s="39">
        <v>13.2417429281843</v>
      </c>
      <c r="L291" s="39">
        <v>20.073507232666</v>
      </c>
      <c r="M291" s="39">
        <v>1895</v>
      </c>
      <c r="N291" s="39">
        <v>0.16200527704485501</v>
      </c>
      <c r="O291" s="39">
        <v>20.586015625000002</v>
      </c>
      <c r="P291" s="39">
        <v>11.4778564276323</v>
      </c>
      <c r="Q291" s="39">
        <v>18.910258026123099</v>
      </c>
      <c r="R291" s="41">
        <f t="shared" si="30"/>
        <v>358081.48504906642</v>
      </c>
      <c r="S291" s="41">
        <f t="shared" si="31"/>
        <v>6861572.5871493211</v>
      </c>
      <c r="T291" s="41">
        <f t="shared" si="26"/>
        <v>1.1632492065429005</v>
      </c>
      <c r="U291" s="41">
        <f t="shared" si="27"/>
        <v>-8.5126497891385405E-2</v>
      </c>
      <c r="V291" s="41">
        <f t="shared" si="28"/>
        <v>1</v>
      </c>
      <c r="W291" s="41">
        <f t="shared" si="29"/>
        <v>1</v>
      </c>
      <c r="X291" s="43">
        <f>IF(ISNA(VLOOKUP($A291,Min_pix_val_per_plot!$A$3:$F$241,4,FALSE)),0,IF(OR(VLOOKUP($A291,Min_pix_val_per_plot!$A$3:$F$241,4,FALSE)=0,VLOOKUP($A291,Min_pix_val_per_plot!$A$3:$F$241,5,FALSE)=0,VLOOKUP($A291,Min_pix_val_per_plot!$A$3:$F$241,6,FALSE)=0),0,IF(VLOOKUP($A291,Min_pix_val_per_plot!$A$3:$F$241,2,FALSE)&lt;1200,0,1)))</f>
        <v>0</v>
      </c>
      <c r="Y291" s="43">
        <f>IF(X291=1,($R291-Image_corners!A$3)/Image_corners!A$2,-99)</f>
        <v>-99</v>
      </c>
      <c r="Z291" s="43">
        <f>IF(X291=1,($S291-Image_corners!A$4)/Image_corners!A$2,-99)</f>
        <v>-99</v>
      </c>
      <c r="AA291" s="43">
        <f>IF(ISNA(VLOOKUP($A291,Min_pix_val_per_plot!$H$3:$M$299,4,FALSE)),0,IF(OR(VLOOKUP($A291,Min_pix_val_per_plot!$H$3:$M$299,4,FALSE)=0,VLOOKUP($A291,Min_pix_val_per_plot!$H$3:$M$299,5,FALSE)=0,VLOOKUP($A291,Min_pix_val_per_plot!$H$3:$M$299,6,FALSE)=0),0,IF(VLOOKUP($A291,Min_pix_val_per_plot!$H$3:$M$299,2,FALSE)&lt;1200,0,1)))</f>
        <v>0</v>
      </c>
      <c r="AB291" s="43">
        <f>IF(AA291=1,($R291-Image_corners!D$3)/Image_corners!D$2,-99)</f>
        <v>-99</v>
      </c>
      <c r="AC291" s="43">
        <f>IF(AA291=1,($S291-Image_corners!D$4)/Image_corners!D$2,-99)</f>
        <v>-99</v>
      </c>
      <c r="AD291" s="43">
        <f>IF(ISNA(VLOOKUP($A291,Min_pix_val_per_plot!$O$3:$T$327,4,FALSE)),0,IF(OR(VLOOKUP($A291,Min_pix_val_per_plot!$O$3:$T$327,4,FALSE)=0,VLOOKUP($A291,Min_pix_val_per_plot!$O$3:$T$327,5,FALSE)=0,VLOOKUP($A291,Min_pix_val_per_plot!$O$3:$T$327,6,FALSE)=0),0,IF(VLOOKUP($A291,Min_pix_val_per_plot!$O$3:$T$327,2,FALSE)&lt;1200,0,1)))</f>
        <v>0</v>
      </c>
      <c r="AE291" s="43">
        <f>IF(AD291=1,($R291-Image_corners!G$3)/Image_corners!G$2,-99)</f>
        <v>-99</v>
      </c>
      <c r="AF291" s="43">
        <f>IF(AD291=1,($S291-Image_corners!G$4)/Image_corners!G$2,-99)</f>
        <v>-99</v>
      </c>
      <c r="AG291" s="43">
        <f>IF(ISNA(VLOOKUP($A291,Min_pix_val_per_plot!$V$3:$AA$335,4,FALSE)),0,IF(OR(VLOOKUP($A291,Min_pix_val_per_plot!$V$3:$AA$335,4,FALSE)=0,VLOOKUP($A291,Min_pix_val_per_plot!$V$3:$AA$335,5,FALSE)=0,VLOOKUP($A291,Min_pix_val_per_plot!$V$3:$AA$335,6,FALSE)=0),0,IF(VLOOKUP($A291,Min_pix_val_per_plot!$V$3:$AA$335,2,FALSE)&lt;1200,0,1)))</f>
        <v>0</v>
      </c>
      <c r="AH291" s="43">
        <f>IF(AG291=1,($R291-Image_corners!J$3)/Image_corners!J$2,-99)</f>
        <v>-99</v>
      </c>
      <c r="AI291" s="43">
        <f>IF(AG291=1,($S291-Image_corners!J$4)/Image_corners!J$2,-99)</f>
        <v>-99</v>
      </c>
      <c r="AJ291" s="43">
        <f>IF(ISNA(VLOOKUP($A291,Min_pix_val_per_plot!$AC$3:$AH$345,4,FALSE)),0,IF(OR(VLOOKUP($A291,Min_pix_val_per_plot!$AC$3:$AH$345,4,FALSE)=0,VLOOKUP($A291,Min_pix_val_per_plot!$AC$3:$AH$345,5,FALSE)=0,VLOOKUP($A291,Min_pix_val_per_plot!$AC$3:$AH$345,6,FALSE)=0),0,IF(VLOOKUP($A291,Min_pix_val_per_plot!$AC$3:$AH$345,2,FALSE)&lt;1200,0,1)))</f>
        <v>0</v>
      </c>
      <c r="AK291" s="43">
        <f>IF(AJ291=1,($R291-Image_corners!M$3)/Image_corners!M$2,-99)</f>
        <v>-99</v>
      </c>
      <c r="AL291" s="43">
        <f>IF(AJ291=1,($S291-Image_corners!M$4)/Image_corners!M$2,-99)</f>
        <v>-99</v>
      </c>
      <c r="AM291" s="43">
        <f>IF(ISNA(VLOOKUP($A291,Min_pix_val_per_plot!$AJ$3:$AO$325,4,FALSE)),0,IF(OR(VLOOKUP($A291,Min_pix_val_per_plot!$AJ$3:$AO$325,4,FALSE)=0,VLOOKUP($A291,Min_pix_val_per_plot!$AJ$3:$AO$325,5,FALSE)=0,VLOOKUP($A291,Min_pix_val_per_plot!$AJ$3:$AO$325,6,FALSE)=0),0,IF(VLOOKUP($A291,Min_pix_val_per_plot!$AJ$3:$AO$325,2,FALSE)&lt;1200,0,1)))</f>
        <v>0</v>
      </c>
      <c r="AN291" s="43">
        <f>IF(AM291=1,($R291-Image_corners!P$3)/Image_corners!P$2,-99)</f>
        <v>-99</v>
      </c>
      <c r="AO291" s="43">
        <f>IF(AM291=1,($S291-Image_corners!P$4)/Image_corners!P$2,-99)</f>
        <v>-99</v>
      </c>
      <c r="AP291" s="43">
        <f>IF(ISNA(VLOOKUP($A291,Min_pix_val_per_plot!$AQ$3:$AV$386,4,FALSE)),0,IF(OR(VLOOKUP($A291,Min_pix_val_per_plot!$AQ$3:$AV$386,4,FALSE)=0,VLOOKUP($A291,Min_pix_val_per_plot!$AQ$3:$AV$386,5,FALSE)=0,VLOOKUP($A291,Min_pix_val_per_plot!$AQ$3:$AV$386,6,FALSE)=0),0,IF(VLOOKUP($A291,Min_pix_val_per_plot!$AQ$3:$AV$386,2,FALSE)&lt;1200,0,1)))</f>
        <v>0</v>
      </c>
      <c r="AQ291" s="43">
        <f>IF(AP291=1,($R291-Image_corners!S$3)/Image_corners!S$2,-99)</f>
        <v>-99</v>
      </c>
      <c r="AR291" s="43">
        <f>IF(AP291=1,($S291-Image_corners!S$4)/Image_corners!S$2,-99)</f>
        <v>-99</v>
      </c>
      <c r="AS291" s="43">
        <f>IF(ISNA(VLOOKUP($A291,Min_pix_val_per_plot!$AX$3:$BC$331,4,FALSE)),0,IF(OR(VLOOKUP($A291,Min_pix_val_per_plot!$AX$3:$BC$331,4,FALSE)=0,VLOOKUP($A291,Min_pix_val_per_plot!$AX$3:$BC$331,5,FALSE)=0,VLOOKUP($A291,Min_pix_val_per_plot!$AX$3:$BC$331,6,FALSE)=0),0,IF(VLOOKUP($A291,Min_pix_val_per_plot!$AX$3:$BC$331,2,FALSE)&lt;1200,0,1)))</f>
        <v>0</v>
      </c>
      <c r="AT291" s="43">
        <f>IF(AS291=1,($R291-Image_corners!V$3)/Image_corners!V$2,-99)</f>
        <v>-99</v>
      </c>
      <c r="AU291" s="43">
        <f>IF(AS291=1,($S291-Image_corners!V$4)/Image_corners!V$2,-99)</f>
        <v>-99</v>
      </c>
      <c r="AV291" s="43">
        <f>IF(ISNA(VLOOKUP($A291,Min_pix_val_per_plot!$BE$3:$BJ$296,4,FALSE)),0,IF(OR(VLOOKUP($A291,Min_pix_val_per_plot!$BE$3:$BJ$296,4,FALSE)=0,VLOOKUP($A291,Min_pix_val_per_plot!$BE$3:$BJ$296,5,FALSE)=0,VLOOKUP($A291,Min_pix_val_per_plot!$BE$3:$BJ$296,6,FALSE)=0),0,IF(VLOOKUP($A291,Min_pix_val_per_plot!$BE$3:$BJ$296,2,FALSE)&lt;1200,0,1)))</f>
        <v>1</v>
      </c>
      <c r="AW291" s="43">
        <f>IF(AV291=1,($R291-Image_corners!Y$3)/Image_corners!Y$2,-99)</f>
        <v>4153.4700981328497</v>
      </c>
      <c r="AX291" s="43">
        <f>IF(AV291=1,($S291-Image_corners!Y$4)/Image_corners!Y$2,-99)</f>
        <v>-1153.3257013577968</v>
      </c>
      <c r="AY291" s="43">
        <f>IF(ISNA(VLOOKUP($A291,Min_pix_val_per_plot!$BL$3:$BQ$59,4,FALSE)),0,IF(OR(VLOOKUP($A291,Min_pix_val_per_plot!$BL$3:$BQ$59,4,FALSE)=0,VLOOKUP($A291,Min_pix_val_per_plot!$BL$3:$BQ$59,5,FALSE)=0,VLOOKUP($A291,Min_pix_val_per_plot!$BL$3:$BQ$59,6,FALSE)=0),0,IF(VLOOKUP($A291,Min_pix_val_per_plot!$BL$3:$BQ$59,2,FALSE)&lt;1200,0,1)))</f>
        <v>0</v>
      </c>
      <c r="AZ291" s="43">
        <f>IF(AY291=1,($R291-Image_corners!AB$3)/Image_corners!AB$2,-99)</f>
        <v>-99</v>
      </c>
      <c r="BA291" s="43">
        <f>IF(AY291=1,($S291-Image_corners!AB$4)/Image_corners!AB$2,-99)</f>
        <v>-99</v>
      </c>
      <c r="BB291" s="43">
        <f>IF(ISNA(VLOOKUP($A291,Min_pix_val_per_plot!$BS$3:$BX$82,4,FALSE)),0,IF(OR(VLOOKUP($A291,Min_pix_val_per_plot!$BS$3:$BX$82,4,FALSE)=0,VLOOKUP($A291,Min_pix_val_per_plot!$BS$3:$BX$82,5,FALSE)=0,VLOOKUP($A291,Min_pix_val_per_plot!$BS$3:$BX$82,6,FALSE)=0),0,IF(VLOOKUP($A291,Min_pix_val_per_plot!$BS$3:$BX$82,2,FALSE)&lt;1200,0,1)))</f>
        <v>0</v>
      </c>
      <c r="BC291" s="43">
        <f>IF(BB291=1,($R291-Image_corners!AE$3)/Image_corners!AE$2,-99)</f>
        <v>-99</v>
      </c>
      <c r="BD291" s="43">
        <f>IF(BB291=1,($S291-Image_corners!AE$4)/Image_corners!AE$2,-99)</f>
        <v>-99</v>
      </c>
      <c r="BE291" s="43">
        <f>IF(ISNA(VLOOKUP($A291,Min_pix_val_per_plot!$BZ$3:$CE$66,4,FALSE)),0,IF(OR(VLOOKUP($A291,Min_pix_val_per_plot!$BZ$3:$CE$66,4,FALSE)=0,VLOOKUP($A291,Min_pix_val_per_plot!$BZ$3:$CE$66,5,FALSE)=0,VLOOKUP($A291,Min_pix_val_per_plot!$BZ$3:$CE$66,6,FALSE)=0),0,IF(VLOOKUP($A291,Min_pix_val_per_plot!$BZ$3:$CE$66,2,FALSE)&lt;1200,0,1)))</f>
        <v>0</v>
      </c>
      <c r="BF291" s="43">
        <f>IF(BE291=1,($R291-Image_corners!AH$3)/Image_corners!AH$2,-99)</f>
        <v>-99</v>
      </c>
      <c r="BG291" s="43">
        <f>IF(BE291=1,($S291-Image_corners!AH$4)/Image_corners!AH$2,-99)</f>
        <v>-99</v>
      </c>
    </row>
    <row r="292" spans="1:59">
      <c r="A292" s="36">
        <v>288</v>
      </c>
      <c r="B292" s="36">
        <v>2516033.9190000002</v>
      </c>
      <c r="C292" s="36">
        <v>6861757.3190000001</v>
      </c>
      <c r="D292" s="36">
        <v>200.03095999999999</v>
      </c>
      <c r="E292" s="36">
        <v>3</v>
      </c>
      <c r="F292" s="36">
        <v>0</v>
      </c>
      <c r="G292" s="36">
        <v>2</v>
      </c>
      <c r="H292" s="39">
        <v>1711</v>
      </c>
      <c r="I292" s="39">
        <v>0.119812974868498</v>
      </c>
      <c r="J292" s="39">
        <v>21.410997314453098</v>
      </c>
      <c r="K292" s="39">
        <v>13.833701750209499</v>
      </c>
      <c r="L292" s="39">
        <v>19.383012695312502</v>
      </c>
      <c r="M292" s="39">
        <v>1982</v>
      </c>
      <c r="N292" s="39">
        <v>0.20837537840565101</v>
      </c>
      <c r="O292" s="39">
        <v>20.589006347656301</v>
      </c>
      <c r="P292" s="39">
        <v>12.3707003988408</v>
      </c>
      <c r="Q292" s="39">
        <v>18.4076037597656</v>
      </c>
      <c r="R292" s="41">
        <f t="shared" si="30"/>
        <v>358036.96374848217</v>
      </c>
      <c r="S292" s="41">
        <f t="shared" si="31"/>
        <v>6861784.0913594505</v>
      </c>
      <c r="T292" s="41">
        <f t="shared" si="26"/>
        <v>0.975408935546902</v>
      </c>
      <c r="U292" s="41">
        <f t="shared" si="27"/>
        <v>-8.8562403537153014E-2</v>
      </c>
      <c r="V292" s="41">
        <f t="shared" si="28"/>
        <v>1</v>
      </c>
      <c r="W292" s="41">
        <f t="shared" si="29"/>
        <v>0</v>
      </c>
      <c r="X292" s="43">
        <f>IF(ISNA(VLOOKUP($A292,Min_pix_val_per_plot!$A$3:$F$241,4,FALSE)),0,IF(OR(VLOOKUP($A292,Min_pix_val_per_plot!$A$3:$F$241,4,FALSE)=0,VLOOKUP($A292,Min_pix_val_per_plot!$A$3:$F$241,5,FALSE)=0,VLOOKUP($A292,Min_pix_val_per_plot!$A$3:$F$241,6,FALSE)=0),0,IF(VLOOKUP($A292,Min_pix_val_per_plot!$A$3:$F$241,2,FALSE)&lt;1200,0,1)))</f>
        <v>0</v>
      </c>
      <c r="Y292" s="43">
        <f>IF(X292=1,($R292-Image_corners!A$3)/Image_corners!A$2,-99)</f>
        <v>-99</v>
      </c>
      <c r="Z292" s="43">
        <f>IF(X292=1,($S292-Image_corners!A$4)/Image_corners!A$2,-99)</f>
        <v>-99</v>
      </c>
      <c r="AA292" s="43">
        <f>IF(ISNA(VLOOKUP($A292,Min_pix_val_per_plot!$H$3:$M$299,4,FALSE)),0,IF(OR(VLOOKUP($A292,Min_pix_val_per_plot!$H$3:$M$299,4,FALSE)=0,VLOOKUP($A292,Min_pix_val_per_plot!$H$3:$M$299,5,FALSE)=0,VLOOKUP($A292,Min_pix_val_per_plot!$H$3:$M$299,6,FALSE)=0),0,IF(VLOOKUP($A292,Min_pix_val_per_plot!$H$3:$M$299,2,FALSE)&lt;1200,0,1)))</f>
        <v>0</v>
      </c>
      <c r="AB292" s="43">
        <f>IF(AA292=1,($R292-Image_corners!D$3)/Image_corners!D$2,-99)</f>
        <v>-99</v>
      </c>
      <c r="AC292" s="43">
        <f>IF(AA292=1,($S292-Image_corners!D$4)/Image_corners!D$2,-99)</f>
        <v>-99</v>
      </c>
      <c r="AD292" s="43">
        <f>IF(ISNA(VLOOKUP($A292,Min_pix_val_per_plot!$O$3:$T$327,4,FALSE)),0,IF(OR(VLOOKUP($A292,Min_pix_val_per_plot!$O$3:$T$327,4,FALSE)=0,VLOOKUP($A292,Min_pix_val_per_plot!$O$3:$T$327,5,FALSE)=0,VLOOKUP($A292,Min_pix_val_per_plot!$O$3:$T$327,6,FALSE)=0),0,IF(VLOOKUP($A292,Min_pix_val_per_plot!$O$3:$T$327,2,FALSE)&lt;1200,0,1)))</f>
        <v>0</v>
      </c>
      <c r="AE292" s="43">
        <f>IF(AD292=1,($R292-Image_corners!G$3)/Image_corners!G$2,-99)</f>
        <v>-99</v>
      </c>
      <c r="AF292" s="43">
        <f>IF(AD292=1,($S292-Image_corners!G$4)/Image_corners!G$2,-99)</f>
        <v>-99</v>
      </c>
      <c r="AG292" s="43">
        <f>IF(ISNA(VLOOKUP($A292,Min_pix_val_per_plot!$V$3:$AA$335,4,FALSE)),0,IF(OR(VLOOKUP($A292,Min_pix_val_per_plot!$V$3:$AA$335,4,FALSE)=0,VLOOKUP($A292,Min_pix_val_per_plot!$V$3:$AA$335,5,FALSE)=0,VLOOKUP($A292,Min_pix_val_per_plot!$V$3:$AA$335,6,FALSE)=0),0,IF(VLOOKUP($A292,Min_pix_val_per_plot!$V$3:$AA$335,2,FALSE)&lt;1200,0,1)))</f>
        <v>0</v>
      </c>
      <c r="AH292" s="43">
        <f>IF(AG292=1,($R292-Image_corners!J$3)/Image_corners!J$2,-99)</f>
        <v>-99</v>
      </c>
      <c r="AI292" s="43">
        <f>IF(AG292=1,($S292-Image_corners!J$4)/Image_corners!J$2,-99)</f>
        <v>-99</v>
      </c>
      <c r="AJ292" s="43">
        <f>IF(ISNA(VLOOKUP($A292,Min_pix_val_per_plot!$AC$3:$AH$345,4,FALSE)),0,IF(OR(VLOOKUP($A292,Min_pix_val_per_plot!$AC$3:$AH$345,4,FALSE)=0,VLOOKUP($A292,Min_pix_val_per_plot!$AC$3:$AH$345,5,FALSE)=0,VLOOKUP($A292,Min_pix_val_per_plot!$AC$3:$AH$345,6,FALSE)=0),0,IF(VLOOKUP($A292,Min_pix_val_per_plot!$AC$3:$AH$345,2,FALSE)&lt;1200,0,1)))</f>
        <v>0</v>
      </c>
      <c r="AK292" s="43">
        <f>IF(AJ292=1,($R292-Image_corners!M$3)/Image_corners!M$2,-99)</f>
        <v>-99</v>
      </c>
      <c r="AL292" s="43">
        <f>IF(AJ292=1,($S292-Image_corners!M$4)/Image_corners!M$2,-99)</f>
        <v>-99</v>
      </c>
      <c r="AM292" s="43">
        <f>IF(ISNA(VLOOKUP($A292,Min_pix_val_per_plot!$AJ$3:$AO$325,4,FALSE)),0,IF(OR(VLOOKUP($A292,Min_pix_val_per_plot!$AJ$3:$AO$325,4,FALSE)=0,VLOOKUP($A292,Min_pix_val_per_plot!$AJ$3:$AO$325,5,FALSE)=0,VLOOKUP($A292,Min_pix_val_per_plot!$AJ$3:$AO$325,6,FALSE)=0),0,IF(VLOOKUP($A292,Min_pix_val_per_plot!$AJ$3:$AO$325,2,FALSE)&lt;1200,0,1)))</f>
        <v>0</v>
      </c>
      <c r="AN292" s="43">
        <f>IF(AM292=1,($R292-Image_corners!P$3)/Image_corners!P$2,-99)</f>
        <v>-99</v>
      </c>
      <c r="AO292" s="43">
        <f>IF(AM292=1,($S292-Image_corners!P$4)/Image_corners!P$2,-99)</f>
        <v>-99</v>
      </c>
      <c r="AP292" s="43">
        <f>IF(ISNA(VLOOKUP($A292,Min_pix_val_per_plot!$AQ$3:$AV$386,4,FALSE)),0,IF(OR(VLOOKUP($A292,Min_pix_val_per_plot!$AQ$3:$AV$386,4,FALSE)=0,VLOOKUP($A292,Min_pix_val_per_plot!$AQ$3:$AV$386,5,FALSE)=0,VLOOKUP($A292,Min_pix_val_per_plot!$AQ$3:$AV$386,6,FALSE)=0),0,IF(VLOOKUP($A292,Min_pix_val_per_plot!$AQ$3:$AV$386,2,FALSE)&lt;1200,0,1)))</f>
        <v>0</v>
      </c>
      <c r="AQ292" s="43">
        <f>IF(AP292=1,($R292-Image_corners!S$3)/Image_corners!S$2,-99)</f>
        <v>-99</v>
      </c>
      <c r="AR292" s="43">
        <f>IF(AP292=1,($S292-Image_corners!S$4)/Image_corners!S$2,-99)</f>
        <v>-99</v>
      </c>
      <c r="AS292" s="43">
        <f>IF(ISNA(VLOOKUP($A292,Min_pix_val_per_plot!$AX$3:$BC$331,4,FALSE)),0,IF(OR(VLOOKUP($A292,Min_pix_val_per_plot!$AX$3:$BC$331,4,FALSE)=0,VLOOKUP($A292,Min_pix_val_per_plot!$AX$3:$BC$331,5,FALSE)=0,VLOOKUP($A292,Min_pix_val_per_plot!$AX$3:$BC$331,6,FALSE)=0),0,IF(VLOOKUP($A292,Min_pix_val_per_plot!$AX$3:$BC$331,2,FALSE)&lt;1200,0,1)))</f>
        <v>0</v>
      </c>
      <c r="AT292" s="43">
        <f>IF(AS292=1,($R292-Image_corners!V$3)/Image_corners!V$2,-99)</f>
        <v>-99</v>
      </c>
      <c r="AU292" s="43">
        <f>IF(AS292=1,($S292-Image_corners!V$4)/Image_corners!V$2,-99)</f>
        <v>-99</v>
      </c>
      <c r="AV292" s="43">
        <f>IF(ISNA(VLOOKUP($A292,Min_pix_val_per_plot!$BE$3:$BJ$296,4,FALSE)),0,IF(OR(VLOOKUP($A292,Min_pix_val_per_plot!$BE$3:$BJ$296,4,FALSE)=0,VLOOKUP($A292,Min_pix_val_per_plot!$BE$3:$BJ$296,5,FALSE)=0,VLOOKUP($A292,Min_pix_val_per_plot!$BE$3:$BJ$296,6,FALSE)=0),0,IF(VLOOKUP($A292,Min_pix_val_per_plot!$BE$3:$BJ$296,2,FALSE)&lt;1200,0,1)))</f>
        <v>0</v>
      </c>
      <c r="AW292" s="43">
        <f>IF(AV292=1,($R292-Image_corners!Y$3)/Image_corners!Y$2,-99)</f>
        <v>-99</v>
      </c>
      <c r="AX292" s="43">
        <f>IF(AV292=1,($S292-Image_corners!Y$4)/Image_corners!Y$2,-99)</f>
        <v>-99</v>
      </c>
      <c r="AY292" s="43">
        <f>IF(ISNA(VLOOKUP($A292,Min_pix_val_per_plot!$BL$3:$BQ$59,4,FALSE)),0,IF(OR(VLOOKUP($A292,Min_pix_val_per_plot!$BL$3:$BQ$59,4,FALSE)=0,VLOOKUP($A292,Min_pix_val_per_plot!$BL$3:$BQ$59,5,FALSE)=0,VLOOKUP($A292,Min_pix_val_per_plot!$BL$3:$BQ$59,6,FALSE)=0),0,IF(VLOOKUP($A292,Min_pix_val_per_plot!$BL$3:$BQ$59,2,FALSE)&lt;1200,0,1)))</f>
        <v>0</v>
      </c>
      <c r="AZ292" s="43">
        <f>IF(AY292=1,($R292-Image_corners!AB$3)/Image_corners!AB$2,-99)</f>
        <v>-99</v>
      </c>
      <c r="BA292" s="43">
        <f>IF(AY292=1,($S292-Image_corners!AB$4)/Image_corners!AB$2,-99)</f>
        <v>-99</v>
      </c>
      <c r="BB292" s="43">
        <f>IF(ISNA(VLOOKUP($A292,Min_pix_val_per_plot!$BS$3:$BX$82,4,FALSE)),0,IF(OR(VLOOKUP($A292,Min_pix_val_per_plot!$BS$3:$BX$82,4,FALSE)=0,VLOOKUP($A292,Min_pix_val_per_plot!$BS$3:$BX$82,5,FALSE)=0,VLOOKUP($A292,Min_pix_val_per_plot!$BS$3:$BX$82,6,FALSE)=0),0,IF(VLOOKUP($A292,Min_pix_val_per_plot!$BS$3:$BX$82,2,FALSE)&lt;1200,0,1)))</f>
        <v>0</v>
      </c>
      <c r="BC292" s="43">
        <f>IF(BB292=1,($R292-Image_corners!AE$3)/Image_corners!AE$2,-99)</f>
        <v>-99</v>
      </c>
      <c r="BD292" s="43">
        <f>IF(BB292=1,($S292-Image_corners!AE$4)/Image_corners!AE$2,-99)</f>
        <v>-99</v>
      </c>
      <c r="BE292" s="43">
        <f>IF(ISNA(VLOOKUP($A292,Min_pix_val_per_plot!$BZ$3:$CE$66,4,FALSE)),0,IF(OR(VLOOKUP($A292,Min_pix_val_per_plot!$BZ$3:$CE$66,4,FALSE)=0,VLOOKUP($A292,Min_pix_val_per_plot!$BZ$3:$CE$66,5,FALSE)=0,VLOOKUP($A292,Min_pix_val_per_plot!$BZ$3:$CE$66,6,FALSE)=0),0,IF(VLOOKUP($A292,Min_pix_val_per_plot!$BZ$3:$CE$66,2,FALSE)&lt;1200,0,1)))</f>
        <v>0</v>
      </c>
      <c r="BF292" s="43">
        <f>IF(BE292=1,($R292-Image_corners!AH$3)/Image_corners!AH$2,-99)</f>
        <v>-99</v>
      </c>
      <c r="BG292" s="43">
        <f>IF(BE292=1,($S292-Image_corners!AH$4)/Image_corners!AH$2,-99)</f>
        <v>-99</v>
      </c>
    </row>
    <row r="293" spans="1:59">
      <c r="A293" s="36">
        <v>289</v>
      </c>
      <c r="B293" s="36">
        <v>2516131.111</v>
      </c>
      <c r="C293" s="36">
        <v>6857702.3439999996</v>
      </c>
      <c r="D293" s="36">
        <v>155.42669000000001</v>
      </c>
      <c r="E293" s="36">
        <v>1</v>
      </c>
      <c r="F293" s="36">
        <v>0</v>
      </c>
      <c r="G293" s="36">
        <v>1</v>
      </c>
      <c r="H293" s="39">
        <v>434</v>
      </c>
      <c r="I293" s="39">
        <v>0.59447004608294896</v>
      </c>
      <c r="J293" s="39">
        <v>18.490007324218801</v>
      </c>
      <c r="K293" s="39">
        <v>12.8219197117199</v>
      </c>
      <c r="L293" s="39">
        <v>16.566762847900399</v>
      </c>
      <c r="M293" s="39">
        <v>4705</v>
      </c>
      <c r="N293" s="39">
        <v>0.645058448459086</v>
      </c>
      <c r="O293" s="39">
        <v>18.1329974365235</v>
      </c>
      <c r="P293" s="39">
        <v>11.771391574151499</v>
      </c>
      <c r="Q293" s="39">
        <v>15.8185023498535</v>
      </c>
      <c r="R293" s="41">
        <f t="shared" si="30"/>
        <v>357946.99192097178</v>
      </c>
      <c r="S293" s="41">
        <f t="shared" si="31"/>
        <v>6857729.5993949706</v>
      </c>
      <c r="T293" s="41">
        <f t="shared" si="26"/>
        <v>0.74826049804689987</v>
      </c>
      <c r="U293" s="41">
        <f t="shared" si="27"/>
        <v>-5.0588402376137043E-2</v>
      </c>
      <c r="V293" s="41">
        <f t="shared" si="28"/>
        <v>1</v>
      </c>
      <c r="W293" s="41">
        <f t="shared" si="29"/>
        <v>0</v>
      </c>
      <c r="X293" s="43">
        <f>IF(ISNA(VLOOKUP($A293,Min_pix_val_per_plot!$A$3:$F$241,4,FALSE)),0,IF(OR(VLOOKUP($A293,Min_pix_val_per_plot!$A$3:$F$241,4,FALSE)=0,VLOOKUP($A293,Min_pix_val_per_plot!$A$3:$F$241,5,FALSE)=0,VLOOKUP($A293,Min_pix_val_per_plot!$A$3:$F$241,6,FALSE)=0),0,IF(VLOOKUP($A293,Min_pix_val_per_plot!$A$3:$F$241,2,FALSE)&lt;1200,0,1)))</f>
        <v>0</v>
      </c>
      <c r="Y293" s="43">
        <f>IF(X293=1,($R293-Image_corners!A$3)/Image_corners!A$2,-99)</f>
        <v>-99</v>
      </c>
      <c r="Z293" s="43">
        <f>IF(X293=1,($S293-Image_corners!A$4)/Image_corners!A$2,-99)</f>
        <v>-99</v>
      </c>
      <c r="AA293" s="43">
        <f>IF(ISNA(VLOOKUP($A293,Min_pix_val_per_plot!$H$3:$M$299,4,FALSE)),0,IF(OR(VLOOKUP($A293,Min_pix_val_per_plot!$H$3:$M$299,4,FALSE)=0,VLOOKUP($A293,Min_pix_val_per_plot!$H$3:$M$299,5,FALSE)=0,VLOOKUP($A293,Min_pix_val_per_plot!$H$3:$M$299,6,FALSE)=0),0,IF(VLOOKUP($A293,Min_pix_val_per_plot!$H$3:$M$299,2,FALSE)&lt;1200,0,1)))</f>
        <v>0</v>
      </c>
      <c r="AB293" s="43">
        <f>IF(AA293=1,($R293-Image_corners!D$3)/Image_corners!D$2,-99)</f>
        <v>-99</v>
      </c>
      <c r="AC293" s="43">
        <f>IF(AA293=1,($S293-Image_corners!D$4)/Image_corners!D$2,-99)</f>
        <v>-99</v>
      </c>
      <c r="AD293" s="43">
        <f>IF(ISNA(VLOOKUP($A293,Min_pix_val_per_plot!$O$3:$T$327,4,FALSE)),0,IF(OR(VLOOKUP($A293,Min_pix_val_per_plot!$O$3:$T$327,4,FALSE)=0,VLOOKUP($A293,Min_pix_val_per_plot!$O$3:$T$327,5,FALSE)=0,VLOOKUP($A293,Min_pix_val_per_plot!$O$3:$T$327,6,FALSE)=0),0,IF(VLOOKUP($A293,Min_pix_val_per_plot!$O$3:$T$327,2,FALSE)&lt;1200,0,1)))</f>
        <v>0</v>
      </c>
      <c r="AE293" s="43">
        <f>IF(AD293=1,($R293-Image_corners!G$3)/Image_corners!G$2,-99)</f>
        <v>-99</v>
      </c>
      <c r="AF293" s="43">
        <f>IF(AD293=1,($S293-Image_corners!G$4)/Image_corners!G$2,-99)</f>
        <v>-99</v>
      </c>
      <c r="AG293" s="43">
        <f>IF(ISNA(VLOOKUP($A293,Min_pix_val_per_plot!$V$3:$AA$335,4,FALSE)),0,IF(OR(VLOOKUP($A293,Min_pix_val_per_plot!$V$3:$AA$335,4,FALSE)=0,VLOOKUP($A293,Min_pix_val_per_plot!$V$3:$AA$335,5,FALSE)=0,VLOOKUP($A293,Min_pix_val_per_plot!$V$3:$AA$335,6,FALSE)=0),0,IF(VLOOKUP($A293,Min_pix_val_per_plot!$V$3:$AA$335,2,FALSE)&lt;1200,0,1)))</f>
        <v>0</v>
      </c>
      <c r="AH293" s="43">
        <f>IF(AG293=1,($R293-Image_corners!J$3)/Image_corners!J$2,-99)</f>
        <v>-99</v>
      </c>
      <c r="AI293" s="43">
        <f>IF(AG293=1,($S293-Image_corners!J$4)/Image_corners!J$2,-99)</f>
        <v>-99</v>
      </c>
      <c r="AJ293" s="43">
        <f>IF(ISNA(VLOOKUP($A293,Min_pix_val_per_plot!$AC$3:$AH$345,4,FALSE)),0,IF(OR(VLOOKUP($A293,Min_pix_val_per_plot!$AC$3:$AH$345,4,FALSE)=0,VLOOKUP($A293,Min_pix_val_per_plot!$AC$3:$AH$345,5,FALSE)=0,VLOOKUP($A293,Min_pix_val_per_plot!$AC$3:$AH$345,6,FALSE)=0),0,IF(VLOOKUP($A293,Min_pix_val_per_plot!$AC$3:$AH$345,2,FALSE)&lt;1200,0,1)))</f>
        <v>0</v>
      </c>
      <c r="AK293" s="43">
        <f>IF(AJ293=1,($R293-Image_corners!M$3)/Image_corners!M$2,-99)</f>
        <v>-99</v>
      </c>
      <c r="AL293" s="43">
        <f>IF(AJ293=1,($S293-Image_corners!M$4)/Image_corners!M$2,-99)</f>
        <v>-99</v>
      </c>
      <c r="AM293" s="43">
        <f>IF(ISNA(VLOOKUP($A293,Min_pix_val_per_plot!$AJ$3:$AO$325,4,FALSE)),0,IF(OR(VLOOKUP($A293,Min_pix_val_per_plot!$AJ$3:$AO$325,4,FALSE)=0,VLOOKUP($A293,Min_pix_val_per_plot!$AJ$3:$AO$325,5,FALSE)=0,VLOOKUP($A293,Min_pix_val_per_plot!$AJ$3:$AO$325,6,FALSE)=0),0,IF(VLOOKUP($A293,Min_pix_val_per_plot!$AJ$3:$AO$325,2,FALSE)&lt;1200,0,1)))</f>
        <v>0</v>
      </c>
      <c r="AN293" s="43">
        <f>IF(AM293=1,($R293-Image_corners!P$3)/Image_corners!P$2,-99)</f>
        <v>-99</v>
      </c>
      <c r="AO293" s="43">
        <f>IF(AM293=1,($S293-Image_corners!P$4)/Image_corners!P$2,-99)</f>
        <v>-99</v>
      </c>
      <c r="AP293" s="43">
        <f>IF(ISNA(VLOOKUP($A293,Min_pix_val_per_plot!$AQ$3:$AV$386,4,FALSE)),0,IF(OR(VLOOKUP($A293,Min_pix_val_per_plot!$AQ$3:$AV$386,4,FALSE)=0,VLOOKUP($A293,Min_pix_val_per_plot!$AQ$3:$AV$386,5,FALSE)=0,VLOOKUP($A293,Min_pix_val_per_plot!$AQ$3:$AV$386,6,FALSE)=0),0,IF(VLOOKUP($A293,Min_pix_val_per_plot!$AQ$3:$AV$386,2,FALSE)&lt;1200,0,1)))</f>
        <v>0</v>
      </c>
      <c r="AQ293" s="43">
        <f>IF(AP293=1,($R293-Image_corners!S$3)/Image_corners!S$2,-99)</f>
        <v>-99</v>
      </c>
      <c r="AR293" s="43">
        <f>IF(AP293=1,($S293-Image_corners!S$4)/Image_corners!S$2,-99)</f>
        <v>-99</v>
      </c>
      <c r="AS293" s="43">
        <f>IF(ISNA(VLOOKUP($A293,Min_pix_val_per_plot!$AX$3:$BC$331,4,FALSE)),0,IF(OR(VLOOKUP($A293,Min_pix_val_per_plot!$AX$3:$BC$331,4,FALSE)=0,VLOOKUP($A293,Min_pix_val_per_plot!$AX$3:$BC$331,5,FALSE)=0,VLOOKUP($A293,Min_pix_val_per_plot!$AX$3:$BC$331,6,FALSE)=0),0,IF(VLOOKUP($A293,Min_pix_val_per_plot!$AX$3:$BC$331,2,FALSE)&lt;1200,0,1)))</f>
        <v>0</v>
      </c>
      <c r="AT293" s="43">
        <f>IF(AS293=1,($R293-Image_corners!V$3)/Image_corners!V$2,-99)</f>
        <v>-99</v>
      </c>
      <c r="AU293" s="43">
        <f>IF(AS293=1,($S293-Image_corners!V$4)/Image_corners!V$2,-99)</f>
        <v>-99</v>
      </c>
      <c r="AV293" s="43">
        <f>IF(ISNA(VLOOKUP($A293,Min_pix_val_per_plot!$BE$3:$BJ$296,4,FALSE)),0,IF(OR(VLOOKUP($A293,Min_pix_val_per_plot!$BE$3:$BJ$296,4,FALSE)=0,VLOOKUP($A293,Min_pix_val_per_plot!$BE$3:$BJ$296,5,FALSE)=0,VLOOKUP($A293,Min_pix_val_per_plot!$BE$3:$BJ$296,6,FALSE)=0),0,IF(VLOOKUP($A293,Min_pix_val_per_plot!$BE$3:$BJ$296,2,FALSE)&lt;1200,0,1)))</f>
        <v>0</v>
      </c>
      <c r="AW293" s="43">
        <f>IF(AV293=1,($R293-Image_corners!Y$3)/Image_corners!Y$2,-99)</f>
        <v>-99</v>
      </c>
      <c r="AX293" s="43">
        <f>IF(AV293=1,($S293-Image_corners!Y$4)/Image_corners!Y$2,-99)</f>
        <v>-99</v>
      </c>
      <c r="AY293" s="43">
        <f>IF(ISNA(VLOOKUP($A293,Min_pix_val_per_plot!$BL$3:$BQ$59,4,FALSE)),0,IF(OR(VLOOKUP($A293,Min_pix_val_per_plot!$BL$3:$BQ$59,4,FALSE)=0,VLOOKUP($A293,Min_pix_val_per_plot!$BL$3:$BQ$59,5,FALSE)=0,VLOOKUP($A293,Min_pix_val_per_plot!$BL$3:$BQ$59,6,FALSE)=0),0,IF(VLOOKUP($A293,Min_pix_val_per_plot!$BL$3:$BQ$59,2,FALSE)&lt;1200,0,1)))</f>
        <v>0</v>
      </c>
      <c r="AZ293" s="43">
        <f>IF(AY293=1,($R293-Image_corners!AB$3)/Image_corners!AB$2,-99)</f>
        <v>-99</v>
      </c>
      <c r="BA293" s="43">
        <f>IF(AY293=1,($S293-Image_corners!AB$4)/Image_corners!AB$2,-99)</f>
        <v>-99</v>
      </c>
      <c r="BB293" s="43">
        <f>IF(ISNA(VLOOKUP($A293,Min_pix_val_per_plot!$BS$3:$BX$82,4,FALSE)),0,IF(OR(VLOOKUP($A293,Min_pix_val_per_plot!$BS$3:$BX$82,4,FALSE)=0,VLOOKUP($A293,Min_pix_val_per_plot!$BS$3:$BX$82,5,FALSE)=0,VLOOKUP($A293,Min_pix_val_per_plot!$BS$3:$BX$82,6,FALSE)=0),0,IF(VLOOKUP($A293,Min_pix_val_per_plot!$BS$3:$BX$82,2,FALSE)&lt;1200,0,1)))</f>
        <v>0</v>
      </c>
      <c r="BC293" s="43">
        <f>IF(BB293=1,($R293-Image_corners!AE$3)/Image_corners!AE$2,-99)</f>
        <v>-99</v>
      </c>
      <c r="BD293" s="43">
        <f>IF(BB293=1,($S293-Image_corners!AE$4)/Image_corners!AE$2,-99)</f>
        <v>-99</v>
      </c>
      <c r="BE293" s="43">
        <f>IF(ISNA(VLOOKUP($A293,Min_pix_val_per_plot!$BZ$3:$CE$66,4,FALSE)),0,IF(OR(VLOOKUP($A293,Min_pix_val_per_plot!$BZ$3:$CE$66,4,FALSE)=0,VLOOKUP($A293,Min_pix_val_per_plot!$BZ$3:$CE$66,5,FALSE)=0,VLOOKUP($A293,Min_pix_val_per_plot!$BZ$3:$CE$66,6,FALSE)=0),0,IF(VLOOKUP($A293,Min_pix_val_per_plot!$BZ$3:$CE$66,2,FALSE)&lt;1200,0,1)))</f>
        <v>0</v>
      </c>
      <c r="BF293" s="43">
        <f>IF(BE293=1,($R293-Image_corners!AH$3)/Image_corners!AH$2,-99)</f>
        <v>-99</v>
      </c>
      <c r="BG293" s="43">
        <f>IF(BE293=1,($S293-Image_corners!AH$4)/Image_corners!AH$2,-99)</f>
        <v>-99</v>
      </c>
    </row>
    <row r="294" spans="1:59">
      <c r="A294" s="36">
        <v>290</v>
      </c>
      <c r="B294" s="36">
        <v>2516125.2799999998</v>
      </c>
      <c r="C294" s="36">
        <v>6857833.8849999998</v>
      </c>
      <c r="D294" s="36">
        <v>154.38464429999999</v>
      </c>
      <c r="E294" s="36">
        <v>1</v>
      </c>
      <c r="F294" s="36">
        <v>0</v>
      </c>
      <c r="G294" s="36">
        <v>3</v>
      </c>
      <c r="H294" s="39">
        <v>471</v>
      </c>
      <c r="I294" s="39">
        <v>0.227176220806794</v>
      </c>
      <c r="J294" s="39">
        <v>15.9030169677735</v>
      </c>
      <c r="K294" s="39">
        <v>11.1606684959328</v>
      </c>
      <c r="L294" s="39">
        <v>14.177553100586</v>
      </c>
      <c r="M294" s="39">
        <v>4554</v>
      </c>
      <c r="N294" s="39">
        <v>0.32630654369784801</v>
      </c>
      <c r="O294" s="39">
        <v>15.3029956054688</v>
      </c>
      <c r="P294" s="39">
        <v>10.608288324348599</v>
      </c>
      <c r="Q294" s="39">
        <v>13.5877543640137</v>
      </c>
      <c r="R294" s="41">
        <f t="shared" si="30"/>
        <v>357947.23567312572</v>
      </c>
      <c r="S294" s="41">
        <f t="shared" si="31"/>
        <v>6857861.2482912485</v>
      </c>
      <c r="T294" s="41">
        <f t="shared" si="26"/>
        <v>0.58979873657230009</v>
      </c>
      <c r="U294" s="41">
        <f t="shared" si="27"/>
        <v>-9.9130322891054001E-2</v>
      </c>
      <c r="V294" s="41">
        <f t="shared" si="28"/>
        <v>1</v>
      </c>
      <c r="W294" s="41">
        <f t="shared" si="29"/>
        <v>1</v>
      </c>
      <c r="X294" s="43">
        <f>IF(ISNA(VLOOKUP($A294,Min_pix_val_per_plot!$A$3:$F$241,4,FALSE)),0,IF(OR(VLOOKUP($A294,Min_pix_val_per_plot!$A$3:$F$241,4,FALSE)=0,VLOOKUP($A294,Min_pix_val_per_plot!$A$3:$F$241,5,FALSE)=0,VLOOKUP($A294,Min_pix_val_per_plot!$A$3:$F$241,6,FALSE)=0),0,IF(VLOOKUP($A294,Min_pix_val_per_plot!$A$3:$F$241,2,FALSE)&lt;1200,0,1)))</f>
        <v>1</v>
      </c>
      <c r="Y294" s="43">
        <f>IF(X294=1,($R294-Image_corners!A$3)/Image_corners!A$2,-99)</f>
        <v>3884.9713462514337</v>
      </c>
      <c r="Z294" s="43">
        <f>IF(X294=1,($S294-Image_corners!A$4)/Image_corners!A$2,-99)</f>
        <v>-4052.0034175030887</v>
      </c>
      <c r="AA294" s="43">
        <f>IF(ISNA(VLOOKUP($A294,Min_pix_val_per_plot!$H$3:$M$299,4,FALSE)),0,IF(OR(VLOOKUP($A294,Min_pix_val_per_plot!$H$3:$M$299,4,FALSE)=0,VLOOKUP($A294,Min_pix_val_per_plot!$H$3:$M$299,5,FALSE)=0,VLOOKUP($A294,Min_pix_val_per_plot!$H$3:$M$299,6,FALSE)=0),0,IF(VLOOKUP($A294,Min_pix_val_per_plot!$H$3:$M$299,2,FALSE)&lt;1200,0,1)))</f>
        <v>0</v>
      </c>
      <c r="AB294" s="43">
        <f>IF(AA294=1,($R294-Image_corners!D$3)/Image_corners!D$2,-99)</f>
        <v>-99</v>
      </c>
      <c r="AC294" s="43">
        <f>IF(AA294=1,($S294-Image_corners!D$4)/Image_corners!D$2,-99)</f>
        <v>-99</v>
      </c>
      <c r="AD294" s="43">
        <f>IF(ISNA(VLOOKUP($A294,Min_pix_val_per_plot!$O$3:$T$327,4,FALSE)),0,IF(OR(VLOOKUP($A294,Min_pix_val_per_plot!$O$3:$T$327,4,FALSE)=0,VLOOKUP($A294,Min_pix_val_per_plot!$O$3:$T$327,5,FALSE)=0,VLOOKUP($A294,Min_pix_val_per_plot!$O$3:$T$327,6,FALSE)=0),0,IF(VLOOKUP($A294,Min_pix_val_per_plot!$O$3:$T$327,2,FALSE)&lt;1200,0,1)))</f>
        <v>0</v>
      </c>
      <c r="AE294" s="43">
        <f>IF(AD294=1,($R294-Image_corners!G$3)/Image_corners!G$2,-99)</f>
        <v>-99</v>
      </c>
      <c r="AF294" s="43">
        <f>IF(AD294=1,($S294-Image_corners!G$4)/Image_corners!G$2,-99)</f>
        <v>-99</v>
      </c>
      <c r="AG294" s="43">
        <f>IF(ISNA(VLOOKUP($A294,Min_pix_val_per_plot!$V$3:$AA$335,4,FALSE)),0,IF(OR(VLOOKUP($A294,Min_pix_val_per_plot!$V$3:$AA$335,4,FALSE)=0,VLOOKUP($A294,Min_pix_val_per_plot!$V$3:$AA$335,5,FALSE)=0,VLOOKUP($A294,Min_pix_val_per_plot!$V$3:$AA$335,6,FALSE)=0),0,IF(VLOOKUP($A294,Min_pix_val_per_plot!$V$3:$AA$335,2,FALSE)&lt;1200,0,1)))</f>
        <v>0</v>
      </c>
      <c r="AH294" s="43">
        <f>IF(AG294=1,($R294-Image_corners!J$3)/Image_corners!J$2,-99)</f>
        <v>-99</v>
      </c>
      <c r="AI294" s="43">
        <f>IF(AG294=1,($S294-Image_corners!J$4)/Image_corners!J$2,-99)</f>
        <v>-99</v>
      </c>
      <c r="AJ294" s="43">
        <f>IF(ISNA(VLOOKUP($A294,Min_pix_val_per_plot!$AC$3:$AH$345,4,FALSE)),0,IF(OR(VLOOKUP($A294,Min_pix_val_per_plot!$AC$3:$AH$345,4,FALSE)=0,VLOOKUP($A294,Min_pix_val_per_plot!$AC$3:$AH$345,5,FALSE)=0,VLOOKUP($A294,Min_pix_val_per_plot!$AC$3:$AH$345,6,FALSE)=0),0,IF(VLOOKUP($A294,Min_pix_val_per_plot!$AC$3:$AH$345,2,FALSE)&lt;1200,0,1)))</f>
        <v>0</v>
      </c>
      <c r="AK294" s="43">
        <f>IF(AJ294=1,($R294-Image_corners!M$3)/Image_corners!M$2,-99)</f>
        <v>-99</v>
      </c>
      <c r="AL294" s="43">
        <f>IF(AJ294=1,($S294-Image_corners!M$4)/Image_corners!M$2,-99)</f>
        <v>-99</v>
      </c>
      <c r="AM294" s="43">
        <f>IF(ISNA(VLOOKUP($A294,Min_pix_val_per_plot!$AJ$3:$AO$325,4,FALSE)),0,IF(OR(VLOOKUP($A294,Min_pix_val_per_plot!$AJ$3:$AO$325,4,FALSE)=0,VLOOKUP($A294,Min_pix_val_per_plot!$AJ$3:$AO$325,5,FALSE)=0,VLOOKUP($A294,Min_pix_val_per_plot!$AJ$3:$AO$325,6,FALSE)=0),0,IF(VLOOKUP($A294,Min_pix_val_per_plot!$AJ$3:$AO$325,2,FALSE)&lt;1200,0,1)))</f>
        <v>0</v>
      </c>
      <c r="AN294" s="43">
        <f>IF(AM294=1,($R294-Image_corners!P$3)/Image_corners!P$2,-99)</f>
        <v>-99</v>
      </c>
      <c r="AO294" s="43">
        <f>IF(AM294=1,($S294-Image_corners!P$4)/Image_corners!P$2,-99)</f>
        <v>-99</v>
      </c>
      <c r="AP294" s="43">
        <f>IF(ISNA(VLOOKUP($A294,Min_pix_val_per_plot!$AQ$3:$AV$386,4,FALSE)),0,IF(OR(VLOOKUP($A294,Min_pix_val_per_plot!$AQ$3:$AV$386,4,FALSE)=0,VLOOKUP($A294,Min_pix_val_per_plot!$AQ$3:$AV$386,5,FALSE)=0,VLOOKUP($A294,Min_pix_val_per_plot!$AQ$3:$AV$386,6,FALSE)=0),0,IF(VLOOKUP($A294,Min_pix_val_per_plot!$AQ$3:$AV$386,2,FALSE)&lt;1200,0,1)))</f>
        <v>0</v>
      </c>
      <c r="AQ294" s="43">
        <f>IF(AP294=1,($R294-Image_corners!S$3)/Image_corners!S$2,-99)</f>
        <v>-99</v>
      </c>
      <c r="AR294" s="43">
        <f>IF(AP294=1,($S294-Image_corners!S$4)/Image_corners!S$2,-99)</f>
        <v>-99</v>
      </c>
      <c r="AS294" s="43">
        <f>IF(ISNA(VLOOKUP($A294,Min_pix_val_per_plot!$AX$3:$BC$331,4,FALSE)),0,IF(OR(VLOOKUP($A294,Min_pix_val_per_plot!$AX$3:$BC$331,4,FALSE)=0,VLOOKUP($A294,Min_pix_val_per_plot!$AX$3:$BC$331,5,FALSE)=0,VLOOKUP($A294,Min_pix_val_per_plot!$AX$3:$BC$331,6,FALSE)=0),0,IF(VLOOKUP($A294,Min_pix_val_per_plot!$AX$3:$BC$331,2,FALSE)&lt;1200,0,1)))</f>
        <v>0</v>
      </c>
      <c r="AT294" s="43">
        <f>IF(AS294=1,($R294-Image_corners!V$3)/Image_corners!V$2,-99)</f>
        <v>-99</v>
      </c>
      <c r="AU294" s="43">
        <f>IF(AS294=1,($S294-Image_corners!V$4)/Image_corners!V$2,-99)</f>
        <v>-99</v>
      </c>
      <c r="AV294" s="43">
        <f>IF(ISNA(VLOOKUP($A294,Min_pix_val_per_plot!$BE$3:$BJ$296,4,FALSE)),0,IF(OR(VLOOKUP($A294,Min_pix_val_per_plot!$BE$3:$BJ$296,4,FALSE)=0,VLOOKUP($A294,Min_pix_val_per_plot!$BE$3:$BJ$296,5,FALSE)=0,VLOOKUP($A294,Min_pix_val_per_plot!$BE$3:$BJ$296,6,FALSE)=0),0,IF(VLOOKUP($A294,Min_pix_val_per_plot!$BE$3:$BJ$296,2,FALSE)&lt;1200,0,1)))</f>
        <v>0</v>
      </c>
      <c r="AW294" s="43">
        <f>IF(AV294=1,($R294-Image_corners!Y$3)/Image_corners!Y$2,-99)</f>
        <v>-99</v>
      </c>
      <c r="AX294" s="43">
        <f>IF(AV294=1,($S294-Image_corners!Y$4)/Image_corners!Y$2,-99)</f>
        <v>-99</v>
      </c>
      <c r="AY294" s="43">
        <f>IF(ISNA(VLOOKUP($A294,Min_pix_val_per_plot!$BL$3:$BQ$59,4,FALSE)),0,IF(OR(VLOOKUP($A294,Min_pix_val_per_plot!$BL$3:$BQ$59,4,FALSE)=0,VLOOKUP($A294,Min_pix_val_per_plot!$BL$3:$BQ$59,5,FALSE)=0,VLOOKUP($A294,Min_pix_val_per_plot!$BL$3:$BQ$59,6,FALSE)=0),0,IF(VLOOKUP($A294,Min_pix_val_per_plot!$BL$3:$BQ$59,2,FALSE)&lt;1200,0,1)))</f>
        <v>0</v>
      </c>
      <c r="AZ294" s="43">
        <f>IF(AY294=1,($R294-Image_corners!AB$3)/Image_corners!AB$2,-99)</f>
        <v>-99</v>
      </c>
      <c r="BA294" s="43">
        <f>IF(AY294=1,($S294-Image_corners!AB$4)/Image_corners!AB$2,-99)</f>
        <v>-99</v>
      </c>
      <c r="BB294" s="43">
        <f>IF(ISNA(VLOOKUP($A294,Min_pix_val_per_plot!$BS$3:$BX$82,4,FALSE)),0,IF(OR(VLOOKUP($A294,Min_pix_val_per_plot!$BS$3:$BX$82,4,FALSE)=0,VLOOKUP($A294,Min_pix_val_per_plot!$BS$3:$BX$82,5,FALSE)=0,VLOOKUP($A294,Min_pix_val_per_plot!$BS$3:$BX$82,6,FALSE)=0),0,IF(VLOOKUP($A294,Min_pix_val_per_plot!$BS$3:$BX$82,2,FALSE)&lt;1200,0,1)))</f>
        <v>0</v>
      </c>
      <c r="BC294" s="43">
        <f>IF(BB294=1,($R294-Image_corners!AE$3)/Image_corners!AE$2,-99)</f>
        <v>-99</v>
      </c>
      <c r="BD294" s="43">
        <f>IF(BB294=1,($S294-Image_corners!AE$4)/Image_corners!AE$2,-99)</f>
        <v>-99</v>
      </c>
      <c r="BE294" s="43">
        <f>IF(ISNA(VLOOKUP($A294,Min_pix_val_per_plot!$BZ$3:$CE$66,4,FALSE)),0,IF(OR(VLOOKUP($A294,Min_pix_val_per_plot!$BZ$3:$CE$66,4,FALSE)=0,VLOOKUP($A294,Min_pix_val_per_plot!$BZ$3:$CE$66,5,FALSE)=0,VLOOKUP($A294,Min_pix_val_per_plot!$BZ$3:$CE$66,6,FALSE)=0),0,IF(VLOOKUP($A294,Min_pix_val_per_plot!$BZ$3:$CE$66,2,FALSE)&lt;1200,0,1)))</f>
        <v>0</v>
      </c>
      <c r="BF294" s="43">
        <f>IF(BE294=1,($R294-Image_corners!AH$3)/Image_corners!AH$2,-99)</f>
        <v>-99</v>
      </c>
      <c r="BG294" s="43">
        <f>IF(BE294=1,($S294-Image_corners!AH$4)/Image_corners!AH$2,-99)</f>
        <v>-99</v>
      </c>
    </row>
    <row r="295" spans="1:59">
      <c r="A295" s="36">
        <v>291</v>
      </c>
      <c r="B295" s="36">
        <v>2516172.2940000002</v>
      </c>
      <c r="C295" s="36">
        <v>6857966.6799999997</v>
      </c>
      <c r="D295" s="36">
        <v>159.74425120000001</v>
      </c>
      <c r="E295" s="36">
        <v>1</v>
      </c>
      <c r="F295" s="36">
        <v>0</v>
      </c>
      <c r="G295" s="36">
        <v>1</v>
      </c>
      <c r="H295" s="39">
        <v>424</v>
      </c>
      <c r="I295" s="39">
        <v>0.52122641509433998</v>
      </c>
      <c r="J295" s="39">
        <v>20.7820147705078</v>
      </c>
      <c r="K295" s="39">
        <v>16.572451989686002</v>
      </c>
      <c r="L295" s="39">
        <v>19.868204040527399</v>
      </c>
      <c r="M295" s="39">
        <v>3158</v>
      </c>
      <c r="N295" s="39">
        <v>0.56871437618746001</v>
      </c>
      <c r="O295" s="39">
        <v>20.668016357421902</v>
      </c>
      <c r="P295" s="39">
        <v>16.109352318403801</v>
      </c>
      <c r="Q295" s="39">
        <v>19.575855560302699</v>
      </c>
      <c r="R295" s="41">
        <f t="shared" si="30"/>
        <v>358000.31778787903</v>
      </c>
      <c r="S295" s="41">
        <f t="shared" si="31"/>
        <v>6857991.7114643622</v>
      </c>
      <c r="T295" s="41">
        <f t="shared" si="26"/>
        <v>0.29234848022469961</v>
      </c>
      <c r="U295" s="41">
        <f t="shared" si="27"/>
        <v>-4.7487961093120035E-2</v>
      </c>
      <c r="V295" s="41">
        <f t="shared" si="28"/>
        <v>1</v>
      </c>
      <c r="W295" s="41">
        <f t="shared" si="29"/>
        <v>1</v>
      </c>
      <c r="X295" s="43">
        <f>IF(ISNA(VLOOKUP($A295,Min_pix_val_per_plot!$A$3:$F$241,4,FALSE)),0,IF(OR(VLOOKUP($A295,Min_pix_val_per_plot!$A$3:$F$241,4,FALSE)=0,VLOOKUP($A295,Min_pix_val_per_plot!$A$3:$F$241,5,FALSE)=0,VLOOKUP($A295,Min_pix_val_per_plot!$A$3:$F$241,6,FALSE)=0),0,IF(VLOOKUP($A295,Min_pix_val_per_plot!$A$3:$F$241,2,FALSE)&lt;1200,0,1)))</f>
        <v>1</v>
      </c>
      <c r="Y295" s="43">
        <f>IF(X295=1,($R295-Image_corners!A$3)/Image_corners!A$2,-99)</f>
        <v>3991.1355757580604</v>
      </c>
      <c r="Z295" s="43">
        <f>IF(X295=1,($S295-Image_corners!A$4)/Image_corners!A$2,-99)</f>
        <v>-3791.077071275562</v>
      </c>
      <c r="AA295" s="43">
        <f>IF(ISNA(VLOOKUP($A295,Min_pix_val_per_plot!$H$3:$M$299,4,FALSE)),0,IF(OR(VLOOKUP($A295,Min_pix_val_per_plot!$H$3:$M$299,4,FALSE)=0,VLOOKUP($A295,Min_pix_val_per_plot!$H$3:$M$299,5,FALSE)=0,VLOOKUP($A295,Min_pix_val_per_plot!$H$3:$M$299,6,FALSE)=0),0,IF(VLOOKUP($A295,Min_pix_val_per_plot!$H$3:$M$299,2,FALSE)&lt;1200,0,1)))</f>
        <v>0</v>
      </c>
      <c r="AB295" s="43">
        <f>IF(AA295=1,($R295-Image_corners!D$3)/Image_corners!D$2,-99)</f>
        <v>-99</v>
      </c>
      <c r="AC295" s="43">
        <f>IF(AA295=1,($S295-Image_corners!D$4)/Image_corners!D$2,-99)</f>
        <v>-99</v>
      </c>
      <c r="AD295" s="43">
        <f>IF(ISNA(VLOOKUP($A295,Min_pix_val_per_plot!$O$3:$T$327,4,FALSE)),0,IF(OR(VLOOKUP($A295,Min_pix_val_per_plot!$O$3:$T$327,4,FALSE)=0,VLOOKUP($A295,Min_pix_val_per_plot!$O$3:$T$327,5,FALSE)=0,VLOOKUP($A295,Min_pix_val_per_plot!$O$3:$T$327,6,FALSE)=0),0,IF(VLOOKUP($A295,Min_pix_val_per_plot!$O$3:$T$327,2,FALSE)&lt;1200,0,1)))</f>
        <v>0</v>
      </c>
      <c r="AE295" s="43">
        <f>IF(AD295=1,($R295-Image_corners!G$3)/Image_corners!G$2,-99)</f>
        <v>-99</v>
      </c>
      <c r="AF295" s="43">
        <f>IF(AD295=1,($S295-Image_corners!G$4)/Image_corners!G$2,-99)</f>
        <v>-99</v>
      </c>
      <c r="AG295" s="43">
        <f>IF(ISNA(VLOOKUP($A295,Min_pix_val_per_plot!$V$3:$AA$335,4,FALSE)),0,IF(OR(VLOOKUP($A295,Min_pix_val_per_plot!$V$3:$AA$335,4,FALSE)=0,VLOOKUP($A295,Min_pix_val_per_plot!$V$3:$AA$335,5,FALSE)=0,VLOOKUP($A295,Min_pix_val_per_plot!$V$3:$AA$335,6,FALSE)=0),0,IF(VLOOKUP($A295,Min_pix_val_per_plot!$V$3:$AA$335,2,FALSE)&lt;1200,0,1)))</f>
        <v>0</v>
      </c>
      <c r="AH295" s="43">
        <f>IF(AG295=1,($R295-Image_corners!J$3)/Image_corners!J$2,-99)</f>
        <v>-99</v>
      </c>
      <c r="AI295" s="43">
        <f>IF(AG295=1,($S295-Image_corners!J$4)/Image_corners!J$2,-99)</f>
        <v>-99</v>
      </c>
      <c r="AJ295" s="43">
        <f>IF(ISNA(VLOOKUP($A295,Min_pix_val_per_plot!$AC$3:$AH$345,4,FALSE)),0,IF(OR(VLOOKUP($A295,Min_pix_val_per_plot!$AC$3:$AH$345,4,FALSE)=0,VLOOKUP($A295,Min_pix_val_per_plot!$AC$3:$AH$345,5,FALSE)=0,VLOOKUP($A295,Min_pix_val_per_plot!$AC$3:$AH$345,6,FALSE)=0),0,IF(VLOOKUP($A295,Min_pix_val_per_plot!$AC$3:$AH$345,2,FALSE)&lt;1200,0,1)))</f>
        <v>0</v>
      </c>
      <c r="AK295" s="43">
        <f>IF(AJ295=1,($R295-Image_corners!M$3)/Image_corners!M$2,-99)</f>
        <v>-99</v>
      </c>
      <c r="AL295" s="43">
        <f>IF(AJ295=1,($S295-Image_corners!M$4)/Image_corners!M$2,-99)</f>
        <v>-99</v>
      </c>
      <c r="AM295" s="43">
        <f>IF(ISNA(VLOOKUP($A295,Min_pix_val_per_plot!$AJ$3:$AO$325,4,FALSE)),0,IF(OR(VLOOKUP($A295,Min_pix_val_per_plot!$AJ$3:$AO$325,4,FALSE)=0,VLOOKUP($A295,Min_pix_val_per_plot!$AJ$3:$AO$325,5,FALSE)=0,VLOOKUP($A295,Min_pix_val_per_plot!$AJ$3:$AO$325,6,FALSE)=0),0,IF(VLOOKUP($A295,Min_pix_val_per_plot!$AJ$3:$AO$325,2,FALSE)&lt;1200,0,1)))</f>
        <v>0</v>
      </c>
      <c r="AN295" s="43">
        <f>IF(AM295=1,($R295-Image_corners!P$3)/Image_corners!P$2,-99)</f>
        <v>-99</v>
      </c>
      <c r="AO295" s="43">
        <f>IF(AM295=1,($S295-Image_corners!P$4)/Image_corners!P$2,-99)</f>
        <v>-99</v>
      </c>
      <c r="AP295" s="43">
        <f>IF(ISNA(VLOOKUP($A295,Min_pix_val_per_plot!$AQ$3:$AV$386,4,FALSE)),0,IF(OR(VLOOKUP($A295,Min_pix_val_per_plot!$AQ$3:$AV$386,4,FALSE)=0,VLOOKUP($A295,Min_pix_val_per_plot!$AQ$3:$AV$386,5,FALSE)=0,VLOOKUP($A295,Min_pix_val_per_plot!$AQ$3:$AV$386,6,FALSE)=0),0,IF(VLOOKUP($A295,Min_pix_val_per_plot!$AQ$3:$AV$386,2,FALSE)&lt;1200,0,1)))</f>
        <v>0</v>
      </c>
      <c r="AQ295" s="43">
        <f>IF(AP295=1,($R295-Image_corners!S$3)/Image_corners!S$2,-99)</f>
        <v>-99</v>
      </c>
      <c r="AR295" s="43">
        <f>IF(AP295=1,($S295-Image_corners!S$4)/Image_corners!S$2,-99)</f>
        <v>-99</v>
      </c>
      <c r="AS295" s="43">
        <f>IF(ISNA(VLOOKUP($A295,Min_pix_val_per_plot!$AX$3:$BC$331,4,FALSE)),0,IF(OR(VLOOKUP($A295,Min_pix_val_per_plot!$AX$3:$BC$331,4,FALSE)=0,VLOOKUP($A295,Min_pix_val_per_plot!$AX$3:$BC$331,5,FALSE)=0,VLOOKUP($A295,Min_pix_val_per_plot!$AX$3:$BC$331,6,FALSE)=0),0,IF(VLOOKUP($A295,Min_pix_val_per_plot!$AX$3:$BC$331,2,FALSE)&lt;1200,0,1)))</f>
        <v>0</v>
      </c>
      <c r="AT295" s="43">
        <f>IF(AS295=1,($R295-Image_corners!V$3)/Image_corners!V$2,-99)</f>
        <v>-99</v>
      </c>
      <c r="AU295" s="43">
        <f>IF(AS295=1,($S295-Image_corners!V$4)/Image_corners!V$2,-99)</f>
        <v>-99</v>
      </c>
      <c r="AV295" s="43">
        <f>IF(ISNA(VLOOKUP($A295,Min_pix_val_per_plot!$BE$3:$BJ$296,4,FALSE)),0,IF(OR(VLOOKUP($A295,Min_pix_val_per_plot!$BE$3:$BJ$296,4,FALSE)=0,VLOOKUP($A295,Min_pix_val_per_plot!$BE$3:$BJ$296,5,FALSE)=0,VLOOKUP($A295,Min_pix_val_per_plot!$BE$3:$BJ$296,6,FALSE)=0),0,IF(VLOOKUP($A295,Min_pix_val_per_plot!$BE$3:$BJ$296,2,FALSE)&lt;1200,0,1)))</f>
        <v>0</v>
      </c>
      <c r="AW295" s="43">
        <f>IF(AV295=1,($R295-Image_corners!Y$3)/Image_corners!Y$2,-99)</f>
        <v>-99</v>
      </c>
      <c r="AX295" s="43">
        <f>IF(AV295=1,($S295-Image_corners!Y$4)/Image_corners!Y$2,-99)</f>
        <v>-99</v>
      </c>
      <c r="AY295" s="43">
        <f>IF(ISNA(VLOOKUP($A295,Min_pix_val_per_plot!$BL$3:$BQ$59,4,FALSE)),0,IF(OR(VLOOKUP($A295,Min_pix_val_per_plot!$BL$3:$BQ$59,4,FALSE)=0,VLOOKUP($A295,Min_pix_val_per_plot!$BL$3:$BQ$59,5,FALSE)=0,VLOOKUP($A295,Min_pix_val_per_plot!$BL$3:$BQ$59,6,FALSE)=0),0,IF(VLOOKUP($A295,Min_pix_val_per_plot!$BL$3:$BQ$59,2,FALSE)&lt;1200,0,1)))</f>
        <v>0</v>
      </c>
      <c r="AZ295" s="43">
        <f>IF(AY295=1,($R295-Image_corners!AB$3)/Image_corners!AB$2,-99)</f>
        <v>-99</v>
      </c>
      <c r="BA295" s="43">
        <f>IF(AY295=1,($S295-Image_corners!AB$4)/Image_corners!AB$2,-99)</f>
        <v>-99</v>
      </c>
      <c r="BB295" s="43">
        <f>IF(ISNA(VLOOKUP($A295,Min_pix_val_per_plot!$BS$3:$BX$82,4,FALSE)),0,IF(OR(VLOOKUP($A295,Min_pix_val_per_plot!$BS$3:$BX$82,4,FALSE)=0,VLOOKUP($A295,Min_pix_val_per_plot!$BS$3:$BX$82,5,FALSE)=0,VLOOKUP($A295,Min_pix_val_per_plot!$BS$3:$BX$82,6,FALSE)=0),0,IF(VLOOKUP($A295,Min_pix_val_per_plot!$BS$3:$BX$82,2,FALSE)&lt;1200,0,1)))</f>
        <v>0</v>
      </c>
      <c r="BC295" s="43">
        <f>IF(BB295=1,($R295-Image_corners!AE$3)/Image_corners!AE$2,-99)</f>
        <v>-99</v>
      </c>
      <c r="BD295" s="43">
        <f>IF(BB295=1,($S295-Image_corners!AE$4)/Image_corners!AE$2,-99)</f>
        <v>-99</v>
      </c>
      <c r="BE295" s="43">
        <f>IF(ISNA(VLOOKUP($A295,Min_pix_val_per_plot!$BZ$3:$CE$66,4,FALSE)),0,IF(OR(VLOOKUP($A295,Min_pix_val_per_plot!$BZ$3:$CE$66,4,FALSE)=0,VLOOKUP($A295,Min_pix_val_per_plot!$BZ$3:$CE$66,5,FALSE)=0,VLOOKUP($A295,Min_pix_val_per_plot!$BZ$3:$CE$66,6,FALSE)=0),0,IF(VLOOKUP($A295,Min_pix_val_per_plot!$BZ$3:$CE$66,2,FALSE)&lt;1200,0,1)))</f>
        <v>0</v>
      </c>
      <c r="BF295" s="43">
        <f>IF(BE295=1,($R295-Image_corners!AH$3)/Image_corners!AH$2,-99)</f>
        <v>-99</v>
      </c>
      <c r="BG295" s="43">
        <f>IF(BE295=1,($S295-Image_corners!AH$4)/Image_corners!AH$2,-99)</f>
        <v>-99</v>
      </c>
    </row>
    <row r="296" spans="1:59">
      <c r="A296" s="36">
        <v>292</v>
      </c>
      <c r="B296" s="36">
        <v>2516150.0499999998</v>
      </c>
      <c r="C296" s="36">
        <v>6858051.2529999996</v>
      </c>
      <c r="D296" s="36">
        <v>161.11751860000001</v>
      </c>
      <c r="E296" s="36">
        <v>1</v>
      </c>
      <c r="F296" s="36">
        <v>1</v>
      </c>
      <c r="G296" s="36">
        <v>1</v>
      </c>
      <c r="H296" s="39">
        <v>420</v>
      </c>
      <c r="I296" s="39">
        <v>0.49761904761904802</v>
      </c>
      <c r="J296" s="39">
        <v>21.1640032958985</v>
      </c>
      <c r="K296" s="39">
        <v>16.248823360786599</v>
      </c>
      <c r="L296" s="39">
        <v>20.3284930419922</v>
      </c>
      <c r="M296" s="39">
        <v>3095</v>
      </c>
      <c r="N296" s="39">
        <v>0.54474959612277896</v>
      </c>
      <c r="O296" s="39">
        <v>21.5560015869141</v>
      </c>
      <c r="P296" s="39">
        <v>15.5085694191082</v>
      </c>
      <c r="Q296" s="39">
        <v>19.577998657226601</v>
      </c>
      <c r="R296" s="41">
        <f t="shared" si="30"/>
        <v>357982.00205787568</v>
      </c>
      <c r="S296" s="41">
        <f t="shared" si="31"/>
        <v>6858077.2071667891</v>
      </c>
      <c r="T296" s="41">
        <f t="shared" si="26"/>
        <v>0.75049438476559871</v>
      </c>
      <c r="U296" s="41">
        <f t="shared" si="27"/>
        <v>-4.713054850373094E-2</v>
      </c>
      <c r="V296" s="41">
        <f t="shared" si="28"/>
        <v>1</v>
      </c>
      <c r="W296" s="41">
        <f t="shared" si="29"/>
        <v>1</v>
      </c>
      <c r="X296" s="43">
        <f>IF(ISNA(VLOOKUP($A296,Min_pix_val_per_plot!$A$3:$F$241,4,FALSE)),0,IF(OR(VLOOKUP($A296,Min_pix_val_per_plot!$A$3:$F$241,4,FALSE)=0,VLOOKUP($A296,Min_pix_val_per_plot!$A$3:$F$241,5,FALSE)=0,VLOOKUP($A296,Min_pix_val_per_plot!$A$3:$F$241,6,FALSE)=0),0,IF(VLOOKUP($A296,Min_pix_val_per_plot!$A$3:$F$241,2,FALSE)&lt;1200,0,1)))</f>
        <v>1</v>
      </c>
      <c r="Y296" s="43">
        <f>IF(X296=1,($R296-Image_corners!A$3)/Image_corners!A$2,-99)</f>
        <v>3954.5041157513624</v>
      </c>
      <c r="Z296" s="43">
        <f>IF(X296=1,($S296-Image_corners!A$4)/Image_corners!A$2,-99)</f>
        <v>-3620.0856664218009</v>
      </c>
      <c r="AA296" s="43">
        <f>IF(ISNA(VLOOKUP($A296,Min_pix_val_per_plot!$H$3:$M$299,4,FALSE)),0,IF(OR(VLOOKUP($A296,Min_pix_val_per_plot!$H$3:$M$299,4,FALSE)=0,VLOOKUP($A296,Min_pix_val_per_plot!$H$3:$M$299,5,FALSE)=0,VLOOKUP($A296,Min_pix_val_per_plot!$H$3:$M$299,6,FALSE)=0),0,IF(VLOOKUP($A296,Min_pix_val_per_plot!$H$3:$M$299,2,FALSE)&lt;1200,0,1)))</f>
        <v>0</v>
      </c>
      <c r="AB296" s="43">
        <f>IF(AA296=1,($R296-Image_corners!D$3)/Image_corners!D$2,-99)</f>
        <v>-99</v>
      </c>
      <c r="AC296" s="43">
        <f>IF(AA296=1,($S296-Image_corners!D$4)/Image_corners!D$2,-99)</f>
        <v>-99</v>
      </c>
      <c r="AD296" s="43">
        <f>IF(ISNA(VLOOKUP($A296,Min_pix_val_per_plot!$O$3:$T$327,4,FALSE)),0,IF(OR(VLOOKUP($A296,Min_pix_val_per_plot!$O$3:$T$327,4,FALSE)=0,VLOOKUP($A296,Min_pix_val_per_plot!$O$3:$T$327,5,FALSE)=0,VLOOKUP($A296,Min_pix_val_per_plot!$O$3:$T$327,6,FALSE)=0),0,IF(VLOOKUP($A296,Min_pix_val_per_plot!$O$3:$T$327,2,FALSE)&lt;1200,0,1)))</f>
        <v>0</v>
      </c>
      <c r="AE296" s="43">
        <f>IF(AD296=1,($R296-Image_corners!G$3)/Image_corners!G$2,-99)</f>
        <v>-99</v>
      </c>
      <c r="AF296" s="43">
        <f>IF(AD296=1,($S296-Image_corners!G$4)/Image_corners!G$2,-99)</f>
        <v>-99</v>
      </c>
      <c r="AG296" s="43">
        <f>IF(ISNA(VLOOKUP($A296,Min_pix_val_per_plot!$V$3:$AA$335,4,FALSE)),0,IF(OR(VLOOKUP($A296,Min_pix_val_per_plot!$V$3:$AA$335,4,FALSE)=0,VLOOKUP($A296,Min_pix_val_per_plot!$V$3:$AA$335,5,FALSE)=0,VLOOKUP($A296,Min_pix_val_per_plot!$V$3:$AA$335,6,FALSE)=0),0,IF(VLOOKUP($A296,Min_pix_val_per_plot!$V$3:$AA$335,2,FALSE)&lt;1200,0,1)))</f>
        <v>0</v>
      </c>
      <c r="AH296" s="43">
        <f>IF(AG296=1,($R296-Image_corners!J$3)/Image_corners!J$2,-99)</f>
        <v>-99</v>
      </c>
      <c r="AI296" s="43">
        <f>IF(AG296=1,($S296-Image_corners!J$4)/Image_corners!J$2,-99)</f>
        <v>-99</v>
      </c>
      <c r="AJ296" s="43">
        <f>IF(ISNA(VLOOKUP($A296,Min_pix_val_per_plot!$AC$3:$AH$345,4,FALSE)),0,IF(OR(VLOOKUP($A296,Min_pix_val_per_plot!$AC$3:$AH$345,4,FALSE)=0,VLOOKUP($A296,Min_pix_val_per_plot!$AC$3:$AH$345,5,FALSE)=0,VLOOKUP($A296,Min_pix_val_per_plot!$AC$3:$AH$345,6,FALSE)=0),0,IF(VLOOKUP($A296,Min_pix_val_per_plot!$AC$3:$AH$345,2,FALSE)&lt;1200,0,1)))</f>
        <v>0</v>
      </c>
      <c r="AK296" s="43">
        <f>IF(AJ296=1,($R296-Image_corners!M$3)/Image_corners!M$2,-99)</f>
        <v>-99</v>
      </c>
      <c r="AL296" s="43">
        <f>IF(AJ296=1,($S296-Image_corners!M$4)/Image_corners!M$2,-99)</f>
        <v>-99</v>
      </c>
      <c r="AM296" s="43">
        <f>IF(ISNA(VLOOKUP($A296,Min_pix_val_per_plot!$AJ$3:$AO$325,4,FALSE)),0,IF(OR(VLOOKUP($A296,Min_pix_val_per_plot!$AJ$3:$AO$325,4,FALSE)=0,VLOOKUP($A296,Min_pix_val_per_plot!$AJ$3:$AO$325,5,FALSE)=0,VLOOKUP($A296,Min_pix_val_per_plot!$AJ$3:$AO$325,6,FALSE)=0),0,IF(VLOOKUP($A296,Min_pix_val_per_plot!$AJ$3:$AO$325,2,FALSE)&lt;1200,0,1)))</f>
        <v>0</v>
      </c>
      <c r="AN296" s="43">
        <f>IF(AM296=1,($R296-Image_corners!P$3)/Image_corners!P$2,-99)</f>
        <v>-99</v>
      </c>
      <c r="AO296" s="43">
        <f>IF(AM296=1,($S296-Image_corners!P$4)/Image_corners!P$2,-99)</f>
        <v>-99</v>
      </c>
      <c r="AP296" s="43">
        <f>IF(ISNA(VLOOKUP($A296,Min_pix_val_per_plot!$AQ$3:$AV$386,4,FALSE)),0,IF(OR(VLOOKUP($A296,Min_pix_val_per_plot!$AQ$3:$AV$386,4,FALSE)=0,VLOOKUP($A296,Min_pix_val_per_plot!$AQ$3:$AV$386,5,FALSE)=0,VLOOKUP($A296,Min_pix_val_per_plot!$AQ$3:$AV$386,6,FALSE)=0),0,IF(VLOOKUP($A296,Min_pix_val_per_plot!$AQ$3:$AV$386,2,FALSE)&lt;1200,0,1)))</f>
        <v>0</v>
      </c>
      <c r="AQ296" s="43">
        <f>IF(AP296=1,($R296-Image_corners!S$3)/Image_corners!S$2,-99)</f>
        <v>-99</v>
      </c>
      <c r="AR296" s="43">
        <f>IF(AP296=1,($S296-Image_corners!S$4)/Image_corners!S$2,-99)</f>
        <v>-99</v>
      </c>
      <c r="AS296" s="43">
        <f>IF(ISNA(VLOOKUP($A296,Min_pix_val_per_plot!$AX$3:$BC$331,4,FALSE)),0,IF(OR(VLOOKUP($A296,Min_pix_val_per_plot!$AX$3:$BC$331,4,FALSE)=0,VLOOKUP($A296,Min_pix_val_per_plot!$AX$3:$BC$331,5,FALSE)=0,VLOOKUP($A296,Min_pix_val_per_plot!$AX$3:$BC$331,6,FALSE)=0),0,IF(VLOOKUP($A296,Min_pix_val_per_plot!$AX$3:$BC$331,2,FALSE)&lt;1200,0,1)))</f>
        <v>0</v>
      </c>
      <c r="AT296" s="43">
        <f>IF(AS296=1,($R296-Image_corners!V$3)/Image_corners!V$2,-99)</f>
        <v>-99</v>
      </c>
      <c r="AU296" s="43">
        <f>IF(AS296=1,($S296-Image_corners!V$4)/Image_corners!V$2,-99)</f>
        <v>-99</v>
      </c>
      <c r="AV296" s="43">
        <f>IF(ISNA(VLOOKUP($A296,Min_pix_val_per_plot!$BE$3:$BJ$296,4,FALSE)),0,IF(OR(VLOOKUP($A296,Min_pix_val_per_plot!$BE$3:$BJ$296,4,FALSE)=0,VLOOKUP($A296,Min_pix_val_per_plot!$BE$3:$BJ$296,5,FALSE)=0,VLOOKUP($A296,Min_pix_val_per_plot!$BE$3:$BJ$296,6,FALSE)=0),0,IF(VLOOKUP($A296,Min_pix_val_per_plot!$BE$3:$BJ$296,2,FALSE)&lt;1200,0,1)))</f>
        <v>0</v>
      </c>
      <c r="AW296" s="43">
        <f>IF(AV296=1,($R296-Image_corners!Y$3)/Image_corners!Y$2,-99)</f>
        <v>-99</v>
      </c>
      <c r="AX296" s="43">
        <f>IF(AV296=1,($S296-Image_corners!Y$4)/Image_corners!Y$2,-99)</f>
        <v>-99</v>
      </c>
      <c r="AY296" s="43">
        <f>IF(ISNA(VLOOKUP($A296,Min_pix_val_per_plot!$BL$3:$BQ$59,4,FALSE)),0,IF(OR(VLOOKUP($A296,Min_pix_val_per_plot!$BL$3:$BQ$59,4,FALSE)=0,VLOOKUP($A296,Min_pix_val_per_plot!$BL$3:$BQ$59,5,FALSE)=0,VLOOKUP($A296,Min_pix_val_per_plot!$BL$3:$BQ$59,6,FALSE)=0),0,IF(VLOOKUP($A296,Min_pix_val_per_plot!$BL$3:$BQ$59,2,FALSE)&lt;1200,0,1)))</f>
        <v>0</v>
      </c>
      <c r="AZ296" s="43">
        <f>IF(AY296=1,($R296-Image_corners!AB$3)/Image_corners!AB$2,-99)</f>
        <v>-99</v>
      </c>
      <c r="BA296" s="43">
        <f>IF(AY296=1,($S296-Image_corners!AB$4)/Image_corners!AB$2,-99)</f>
        <v>-99</v>
      </c>
      <c r="BB296" s="43">
        <f>IF(ISNA(VLOOKUP($A296,Min_pix_val_per_plot!$BS$3:$BX$82,4,FALSE)),0,IF(OR(VLOOKUP($A296,Min_pix_val_per_plot!$BS$3:$BX$82,4,FALSE)=0,VLOOKUP($A296,Min_pix_val_per_plot!$BS$3:$BX$82,5,FALSE)=0,VLOOKUP($A296,Min_pix_val_per_plot!$BS$3:$BX$82,6,FALSE)=0),0,IF(VLOOKUP($A296,Min_pix_val_per_plot!$BS$3:$BX$82,2,FALSE)&lt;1200,0,1)))</f>
        <v>0</v>
      </c>
      <c r="BC296" s="43">
        <f>IF(BB296=1,($R296-Image_corners!AE$3)/Image_corners!AE$2,-99)</f>
        <v>-99</v>
      </c>
      <c r="BD296" s="43">
        <f>IF(BB296=1,($S296-Image_corners!AE$4)/Image_corners!AE$2,-99)</f>
        <v>-99</v>
      </c>
      <c r="BE296" s="43">
        <f>IF(ISNA(VLOOKUP($A296,Min_pix_val_per_plot!$BZ$3:$CE$66,4,FALSE)),0,IF(OR(VLOOKUP($A296,Min_pix_val_per_plot!$BZ$3:$CE$66,4,FALSE)=0,VLOOKUP($A296,Min_pix_val_per_plot!$BZ$3:$CE$66,5,FALSE)=0,VLOOKUP($A296,Min_pix_val_per_plot!$BZ$3:$CE$66,6,FALSE)=0),0,IF(VLOOKUP($A296,Min_pix_val_per_plot!$BZ$3:$CE$66,2,FALSE)&lt;1200,0,1)))</f>
        <v>0</v>
      </c>
      <c r="BF296" s="43">
        <f>IF(BE296=1,($R296-Image_corners!AH$3)/Image_corners!AH$2,-99)</f>
        <v>-99</v>
      </c>
      <c r="BG296" s="43">
        <f>IF(BE296=1,($S296-Image_corners!AH$4)/Image_corners!AH$2,-99)</f>
        <v>-99</v>
      </c>
    </row>
    <row r="297" spans="1:59">
      <c r="A297" s="36">
        <v>293</v>
      </c>
      <c r="B297" s="36">
        <v>2516113.108</v>
      </c>
      <c r="C297" s="36">
        <v>6858114.0489999996</v>
      </c>
      <c r="D297" s="36">
        <v>161.5634996</v>
      </c>
      <c r="E297" s="36">
        <v>1</v>
      </c>
      <c r="F297" s="36">
        <v>1</v>
      </c>
      <c r="G297" s="36">
        <v>2</v>
      </c>
      <c r="H297" s="39">
        <v>398</v>
      </c>
      <c r="I297" s="39">
        <v>0.47236180904522601</v>
      </c>
      <c r="J297" s="39">
        <v>21.5809954833985</v>
      </c>
      <c r="K297" s="39">
        <v>16.642884332566101</v>
      </c>
      <c r="L297" s="39">
        <v>19.970798034668</v>
      </c>
      <c r="M297" s="39">
        <v>3251</v>
      </c>
      <c r="N297" s="39">
        <v>0.53829590895109203</v>
      </c>
      <c r="O297" s="39">
        <v>22.0639971923828</v>
      </c>
      <c r="P297" s="39">
        <v>15.8733705028354</v>
      </c>
      <c r="Q297" s="39">
        <v>19.443010253906301</v>
      </c>
      <c r="R297" s="41">
        <f t="shared" si="30"/>
        <v>357948.00174705632</v>
      </c>
      <c r="S297" s="41">
        <f t="shared" si="31"/>
        <v>6858141.6306890519</v>
      </c>
      <c r="T297" s="41">
        <f t="shared" si="26"/>
        <v>0.52778778076169885</v>
      </c>
      <c r="U297" s="41">
        <f t="shared" si="27"/>
        <v>-6.5934099905866017E-2</v>
      </c>
      <c r="V297" s="41">
        <f t="shared" si="28"/>
        <v>1</v>
      </c>
      <c r="W297" s="41">
        <f t="shared" si="29"/>
        <v>1</v>
      </c>
      <c r="X297" s="43">
        <f>IF(ISNA(VLOOKUP($A297,Min_pix_val_per_plot!$A$3:$F$241,4,FALSE)),0,IF(OR(VLOOKUP($A297,Min_pix_val_per_plot!$A$3:$F$241,4,FALSE)=0,VLOOKUP($A297,Min_pix_val_per_plot!$A$3:$F$241,5,FALSE)=0,VLOOKUP($A297,Min_pix_val_per_plot!$A$3:$F$241,6,FALSE)=0),0,IF(VLOOKUP($A297,Min_pix_val_per_plot!$A$3:$F$241,2,FALSE)&lt;1200,0,1)))</f>
        <v>1</v>
      </c>
      <c r="Y297" s="43">
        <f>IF(X297=1,($R297-Image_corners!A$3)/Image_corners!A$2,-99)</f>
        <v>3886.503494112636</v>
      </c>
      <c r="Z297" s="43">
        <f>IF(X297=1,($S297-Image_corners!A$4)/Image_corners!A$2,-99)</f>
        <v>-3491.2386218961328</v>
      </c>
      <c r="AA297" s="43">
        <f>IF(ISNA(VLOOKUP($A297,Min_pix_val_per_plot!$H$3:$M$299,4,FALSE)),0,IF(OR(VLOOKUP($A297,Min_pix_val_per_plot!$H$3:$M$299,4,FALSE)=0,VLOOKUP($A297,Min_pix_val_per_plot!$H$3:$M$299,5,FALSE)=0,VLOOKUP($A297,Min_pix_val_per_plot!$H$3:$M$299,6,FALSE)=0),0,IF(VLOOKUP($A297,Min_pix_val_per_plot!$H$3:$M$299,2,FALSE)&lt;1200,0,1)))</f>
        <v>0</v>
      </c>
      <c r="AB297" s="43">
        <f>IF(AA297=1,($R297-Image_corners!D$3)/Image_corners!D$2,-99)</f>
        <v>-99</v>
      </c>
      <c r="AC297" s="43">
        <f>IF(AA297=1,($S297-Image_corners!D$4)/Image_corners!D$2,-99)</f>
        <v>-99</v>
      </c>
      <c r="AD297" s="43">
        <f>IF(ISNA(VLOOKUP($A297,Min_pix_val_per_plot!$O$3:$T$327,4,FALSE)),0,IF(OR(VLOOKUP($A297,Min_pix_val_per_plot!$O$3:$T$327,4,FALSE)=0,VLOOKUP($A297,Min_pix_val_per_plot!$O$3:$T$327,5,FALSE)=0,VLOOKUP($A297,Min_pix_val_per_plot!$O$3:$T$327,6,FALSE)=0),0,IF(VLOOKUP($A297,Min_pix_val_per_plot!$O$3:$T$327,2,FALSE)&lt;1200,0,1)))</f>
        <v>0</v>
      </c>
      <c r="AE297" s="43">
        <f>IF(AD297=1,($R297-Image_corners!G$3)/Image_corners!G$2,-99)</f>
        <v>-99</v>
      </c>
      <c r="AF297" s="43">
        <f>IF(AD297=1,($S297-Image_corners!G$4)/Image_corners!G$2,-99)</f>
        <v>-99</v>
      </c>
      <c r="AG297" s="43">
        <f>IF(ISNA(VLOOKUP($A297,Min_pix_val_per_plot!$V$3:$AA$335,4,FALSE)),0,IF(OR(VLOOKUP($A297,Min_pix_val_per_plot!$V$3:$AA$335,4,FALSE)=0,VLOOKUP($A297,Min_pix_val_per_plot!$V$3:$AA$335,5,FALSE)=0,VLOOKUP($A297,Min_pix_val_per_plot!$V$3:$AA$335,6,FALSE)=0),0,IF(VLOOKUP($A297,Min_pix_val_per_plot!$V$3:$AA$335,2,FALSE)&lt;1200,0,1)))</f>
        <v>0</v>
      </c>
      <c r="AH297" s="43">
        <f>IF(AG297=1,($R297-Image_corners!J$3)/Image_corners!J$2,-99)</f>
        <v>-99</v>
      </c>
      <c r="AI297" s="43">
        <f>IF(AG297=1,($S297-Image_corners!J$4)/Image_corners!J$2,-99)</f>
        <v>-99</v>
      </c>
      <c r="AJ297" s="43">
        <f>IF(ISNA(VLOOKUP($A297,Min_pix_val_per_plot!$AC$3:$AH$345,4,FALSE)),0,IF(OR(VLOOKUP($A297,Min_pix_val_per_plot!$AC$3:$AH$345,4,FALSE)=0,VLOOKUP($A297,Min_pix_val_per_plot!$AC$3:$AH$345,5,FALSE)=0,VLOOKUP($A297,Min_pix_val_per_plot!$AC$3:$AH$345,6,FALSE)=0),0,IF(VLOOKUP($A297,Min_pix_val_per_plot!$AC$3:$AH$345,2,FALSE)&lt;1200,0,1)))</f>
        <v>0</v>
      </c>
      <c r="AK297" s="43">
        <f>IF(AJ297=1,($R297-Image_corners!M$3)/Image_corners!M$2,-99)</f>
        <v>-99</v>
      </c>
      <c r="AL297" s="43">
        <f>IF(AJ297=1,($S297-Image_corners!M$4)/Image_corners!M$2,-99)</f>
        <v>-99</v>
      </c>
      <c r="AM297" s="43">
        <f>IF(ISNA(VLOOKUP($A297,Min_pix_val_per_plot!$AJ$3:$AO$325,4,FALSE)),0,IF(OR(VLOOKUP($A297,Min_pix_val_per_plot!$AJ$3:$AO$325,4,FALSE)=0,VLOOKUP($A297,Min_pix_val_per_plot!$AJ$3:$AO$325,5,FALSE)=0,VLOOKUP($A297,Min_pix_val_per_plot!$AJ$3:$AO$325,6,FALSE)=0),0,IF(VLOOKUP($A297,Min_pix_val_per_plot!$AJ$3:$AO$325,2,FALSE)&lt;1200,0,1)))</f>
        <v>0</v>
      </c>
      <c r="AN297" s="43">
        <f>IF(AM297=1,($R297-Image_corners!P$3)/Image_corners!P$2,-99)</f>
        <v>-99</v>
      </c>
      <c r="AO297" s="43">
        <f>IF(AM297=1,($S297-Image_corners!P$4)/Image_corners!P$2,-99)</f>
        <v>-99</v>
      </c>
      <c r="AP297" s="43">
        <f>IF(ISNA(VLOOKUP($A297,Min_pix_val_per_plot!$AQ$3:$AV$386,4,FALSE)),0,IF(OR(VLOOKUP($A297,Min_pix_val_per_plot!$AQ$3:$AV$386,4,FALSE)=0,VLOOKUP($A297,Min_pix_val_per_plot!$AQ$3:$AV$386,5,FALSE)=0,VLOOKUP($A297,Min_pix_val_per_plot!$AQ$3:$AV$386,6,FALSE)=0),0,IF(VLOOKUP($A297,Min_pix_val_per_plot!$AQ$3:$AV$386,2,FALSE)&lt;1200,0,1)))</f>
        <v>0</v>
      </c>
      <c r="AQ297" s="43">
        <f>IF(AP297=1,($R297-Image_corners!S$3)/Image_corners!S$2,-99)</f>
        <v>-99</v>
      </c>
      <c r="AR297" s="43">
        <f>IF(AP297=1,($S297-Image_corners!S$4)/Image_corners!S$2,-99)</f>
        <v>-99</v>
      </c>
      <c r="AS297" s="43">
        <f>IF(ISNA(VLOOKUP($A297,Min_pix_val_per_plot!$AX$3:$BC$331,4,FALSE)),0,IF(OR(VLOOKUP($A297,Min_pix_val_per_plot!$AX$3:$BC$331,4,FALSE)=0,VLOOKUP($A297,Min_pix_val_per_plot!$AX$3:$BC$331,5,FALSE)=0,VLOOKUP($A297,Min_pix_val_per_plot!$AX$3:$BC$331,6,FALSE)=0),0,IF(VLOOKUP($A297,Min_pix_val_per_plot!$AX$3:$BC$331,2,FALSE)&lt;1200,0,1)))</f>
        <v>0</v>
      </c>
      <c r="AT297" s="43">
        <f>IF(AS297=1,($R297-Image_corners!V$3)/Image_corners!V$2,-99)</f>
        <v>-99</v>
      </c>
      <c r="AU297" s="43">
        <f>IF(AS297=1,($S297-Image_corners!V$4)/Image_corners!V$2,-99)</f>
        <v>-99</v>
      </c>
      <c r="AV297" s="43">
        <f>IF(ISNA(VLOOKUP($A297,Min_pix_val_per_plot!$BE$3:$BJ$296,4,FALSE)),0,IF(OR(VLOOKUP($A297,Min_pix_val_per_plot!$BE$3:$BJ$296,4,FALSE)=0,VLOOKUP($A297,Min_pix_val_per_plot!$BE$3:$BJ$296,5,FALSE)=0,VLOOKUP($A297,Min_pix_val_per_plot!$BE$3:$BJ$296,6,FALSE)=0),0,IF(VLOOKUP($A297,Min_pix_val_per_plot!$BE$3:$BJ$296,2,FALSE)&lt;1200,0,1)))</f>
        <v>0</v>
      </c>
      <c r="AW297" s="43">
        <f>IF(AV297=1,($R297-Image_corners!Y$3)/Image_corners!Y$2,-99)</f>
        <v>-99</v>
      </c>
      <c r="AX297" s="43">
        <f>IF(AV297=1,($S297-Image_corners!Y$4)/Image_corners!Y$2,-99)</f>
        <v>-99</v>
      </c>
      <c r="AY297" s="43">
        <f>IF(ISNA(VLOOKUP($A297,Min_pix_val_per_plot!$BL$3:$BQ$59,4,FALSE)),0,IF(OR(VLOOKUP($A297,Min_pix_val_per_plot!$BL$3:$BQ$59,4,FALSE)=0,VLOOKUP($A297,Min_pix_val_per_plot!$BL$3:$BQ$59,5,FALSE)=0,VLOOKUP($A297,Min_pix_val_per_plot!$BL$3:$BQ$59,6,FALSE)=0),0,IF(VLOOKUP($A297,Min_pix_val_per_plot!$BL$3:$BQ$59,2,FALSE)&lt;1200,0,1)))</f>
        <v>0</v>
      </c>
      <c r="AZ297" s="43">
        <f>IF(AY297=1,($R297-Image_corners!AB$3)/Image_corners!AB$2,-99)</f>
        <v>-99</v>
      </c>
      <c r="BA297" s="43">
        <f>IF(AY297=1,($S297-Image_corners!AB$4)/Image_corners!AB$2,-99)</f>
        <v>-99</v>
      </c>
      <c r="BB297" s="43">
        <f>IF(ISNA(VLOOKUP($A297,Min_pix_val_per_plot!$BS$3:$BX$82,4,FALSE)),0,IF(OR(VLOOKUP($A297,Min_pix_val_per_plot!$BS$3:$BX$82,4,FALSE)=0,VLOOKUP($A297,Min_pix_val_per_plot!$BS$3:$BX$82,5,FALSE)=0,VLOOKUP($A297,Min_pix_val_per_plot!$BS$3:$BX$82,6,FALSE)=0),0,IF(VLOOKUP($A297,Min_pix_val_per_plot!$BS$3:$BX$82,2,FALSE)&lt;1200,0,1)))</f>
        <v>0</v>
      </c>
      <c r="BC297" s="43">
        <f>IF(BB297=1,($R297-Image_corners!AE$3)/Image_corners!AE$2,-99)</f>
        <v>-99</v>
      </c>
      <c r="BD297" s="43">
        <f>IF(BB297=1,($S297-Image_corners!AE$4)/Image_corners!AE$2,-99)</f>
        <v>-99</v>
      </c>
      <c r="BE297" s="43">
        <f>IF(ISNA(VLOOKUP($A297,Min_pix_val_per_plot!$BZ$3:$CE$66,4,FALSE)),0,IF(OR(VLOOKUP($A297,Min_pix_val_per_plot!$BZ$3:$CE$66,4,FALSE)=0,VLOOKUP($A297,Min_pix_val_per_plot!$BZ$3:$CE$66,5,FALSE)=0,VLOOKUP($A297,Min_pix_val_per_plot!$BZ$3:$CE$66,6,FALSE)=0),0,IF(VLOOKUP($A297,Min_pix_val_per_plot!$BZ$3:$CE$66,2,FALSE)&lt;1200,0,1)))</f>
        <v>0</v>
      </c>
      <c r="BF297" s="43">
        <f>IF(BE297=1,($R297-Image_corners!AH$3)/Image_corners!AH$2,-99)</f>
        <v>-99</v>
      </c>
      <c r="BG297" s="43">
        <f>IF(BE297=1,($S297-Image_corners!AH$4)/Image_corners!AH$2,-99)</f>
        <v>-99</v>
      </c>
    </row>
    <row r="298" spans="1:59">
      <c r="A298" s="36">
        <v>294</v>
      </c>
      <c r="B298" s="36">
        <v>2516103.321</v>
      </c>
      <c r="C298" s="36">
        <v>6858584.6500000004</v>
      </c>
      <c r="D298" s="36">
        <v>162.09927400000001</v>
      </c>
      <c r="E298" s="36">
        <v>3</v>
      </c>
      <c r="F298" s="36">
        <v>0</v>
      </c>
      <c r="G298" s="36">
        <v>2</v>
      </c>
      <c r="H298" s="39">
        <v>2895</v>
      </c>
      <c r="I298" s="39">
        <v>0.203799654576857</v>
      </c>
      <c r="J298" s="39">
        <v>18.6629962158203</v>
      </c>
      <c r="K298" s="39">
        <v>10.861894855623399</v>
      </c>
      <c r="L298" s="39">
        <v>15.2864031982422</v>
      </c>
      <c r="M298" s="39">
        <v>5055</v>
      </c>
      <c r="N298" s="39">
        <v>0.29179030662710198</v>
      </c>
      <c r="O298" s="39">
        <v>17.7539996337891</v>
      </c>
      <c r="P298" s="39">
        <v>10.000101311539799</v>
      </c>
      <c r="Q298" s="39">
        <v>14.3956057739258</v>
      </c>
      <c r="R298" s="41">
        <f t="shared" si="30"/>
        <v>357959.93426420167</v>
      </c>
      <c r="S298" s="41">
        <f t="shared" si="31"/>
        <v>6858612.1067622127</v>
      </c>
      <c r="T298" s="41">
        <f t="shared" si="26"/>
        <v>0.89079742431639986</v>
      </c>
      <c r="U298" s="41">
        <f t="shared" si="27"/>
        <v>-8.7990652050244977E-2</v>
      </c>
      <c r="V298" s="41">
        <f t="shared" si="28"/>
        <v>1</v>
      </c>
      <c r="W298" s="41">
        <f t="shared" si="29"/>
        <v>1</v>
      </c>
      <c r="X298" s="43">
        <f>IF(ISNA(VLOOKUP($A298,Min_pix_val_per_plot!$A$3:$F$241,4,FALSE)),0,IF(OR(VLOOKUP($A298,Min_pix_val_per_plot!$A$3:$F$241,4,FALSE)=0,VLOOKUP($A298,Min_pix_val_per_plot!$A$3:$F$241,5,FALSE)=0,VLOOKUP($A298,Min_pix_val_per_plot!$A$3:$F$241,6,FALSE)=0),0,IF(VLOOKUP($A298,Min_pix_val_per_plot!$A$3:$F$241,2,FALSE)&lt;1200,0,1)))</f>
        <v>0</v>
      </c>
      <c r="Y298" s="43">
        <f>IF(X298=1,($R298-Image_corners!A$3)/Image_corners!A$2,-99)</f>
        <v>-99</v>
      </c>
      <c r="Z298" s="43">
        <f>IF(X298=1,($S298-Image_corners!A$4)/Image_corners!A$2,-99)</f>
        <v>-99</v>
      </c>
      <c r="AA298" s="43">
        <f>IF(ISNA(VLOOKUP($A298,Min_pix_val_per_plot!$H$3:$M$299,4,FALSE)),0,IF(OR(VLOOKUP($A298,Min_pix_val_per_plot!$H$3:$M$299,4,FALSE)=0,VLOOKUP($A298,Min_pix_val_per_plot!$H$3:$M$299,5,FALSE)=0,VLOOKUP($A298,Min_pix_val_per_plot!$H$3:$M$299,6,FALSE)=0),0,IF(VLOOKUP($A298,Min_pix_val_per_plot!$H$3:$M$299,2,FALSE)&lt;1200,0,1)))</f>
        <v>1</v>
      </c>
      <c r="AB298" s="43">
        <f>IF(AA298=1,($R298-Image_corners!D$3)/Image_corners!D$2,-99)</f>
        <v>3910.3685284033418</v>
      </c>
      <c r="AC298" s="43">
        <f>IF(AA298=1,($S298-Image_corners!D$4)/Image_corners!D$2,-99)</f>
        <v>-3500.2864755745977</v>
      </c>
      <c r="AD298" s="43">
        <f>IF(ISNA(VLOOKUP($A298,Min_pix_val_per_plot!$O$3:$T$327,4,FALSE)),0,IF(OR(VLOOKUP($A298,Min_pix_val_per_plot!$O$3:$T$327,4,FALSE)=0,VLOOKUP($A298,Min_pix_val_per_plot!$O$3:$T$327,5,FALSE)=0,VLOOKUP($A298,Min_pix_val_per_plot!$O$3:$T$327,6,FALSE)=0),0,IF(VLOOKUP($A298,Min_pix_val_per_plot!$O$3:$T$327,2,FALSE)&lt;1200,0,1)))</f>
        <v>0</v>
      </c>
      <c r="AE298" s="43">
        <f>IF(AD298=1,($R298-Image_corners!G$3)/Image_corners!G$2,-99)</f>
        <v>-99</v>
      </c>
      <c r="AF298" s="43">
        <f>IF(AD298=1,($S298-Image_corners!G$4)/Image_corners!G$2,-99)</f>
        <v>-99</v>
      </c>
      <c r="AG298" s="43">
        <f>IF(ISNA(VLOOKUP($A298,Min_pix_val_per_plot!$V$3:$AA$335,4,FALSE)),0,IF(OR(VLOOKUP($A298,Min_pix_val_per_plot!$V$3:$AA$335,4,FALSE)=0,VLOOKUP($A298,Min_pix_val_per_plot!$V$3:$AA$335,5,FALSE)=0,VLOOKUP($A298,Min_pix_val_per_plot!$V$3:$AA$335,6,FALSE)=0),0,IF(VLOOKUP($A298,Min_pix_val_per_plot!$V$3:$AA$335,2,FALSE)&lt;1200,0,1)))</f>
        <v>0</v>
      </c>
      <c r="AH298" s="43">
        <f>IF(AG298=1,($R298-Image_corners!J$3)/Image_corners!J$2,-99)</f>
        <v>-99</v>
      </c>
      <c r="AI298" s="43">
        <f>IF(AG298=1,($S298-Image_corners!J$4)/Image_corners!J$2,-99)</f>
        <v>-99</v>
      </c>
      <c r="AJ298" s="43">
        <f>IF(ISNA(VLOOKUP($A298,Min_pix_val_per_plot!$AC$3:$AH$345,4,FALSE)),0,IF(OR(VLOOKUP($A298,Min_pix_val_per_plot!$AC$3:$AH$345,4,FALSE)=0,VLOOKUP($A298,Min_pix_val_per_plot!$AC$3:$AH$345,5,FALSE)=0,VLOOKUP($A298,Min_pix_val_per_plot!$AC$3:$AH$345,6,FALSE)=0),0,IF(VLOOKUP($A298,Min_pix_val_per_plot!$AC$3:$AH$345,2,FALSE)&lt;1200,0,1)))</f>
        <v>0</v>
      </c>
      <c r="AK298" s="43">
        <f>IF(AJ298=1,($R298-Image_corners!M$3)/Image_corners!M$2,-99)</f>
        <v>-99</v>
      </c>
      <c r="AL298" s="43">
        <f>IF(AJ298=1,($S298-Image_corners!M$4)/Image_corners!M$2,-99)</f>
        <v>-99</v>
      </c>
      <c r="AM298" s="43">
        <f>IF(ISNA(VLOOKUP($A298,Min_pix_val_per_plot!$AJ$3:$AO$325,4,FALSE)),0,IF(OR(VLOOKUP($A298,Min_pix_val_per_plot!$AJ$3:$AO$325,4,FALSE)=0,VLOOKUP($A298,Min_pix_val_per_plot!$AJ$3:$AO$325,5,FALSE)=0,VLOOKUP($A298,Min_pix_val_per_plot!$AJ$3:$AO$325,6,FALSE)=0),0,IF(VLOOKUP($A298,Min_pix_val_per_plot!$AJ$3:$AO$325,2,FALSE)&lt;1200,0,1)))</f>
        <v>0</v>
      </c>
      <c r="AN298" s="43">
        <f>IF(AM298=1,($R298-Image_corners!P$3)/Image_corners!P$2,-99)</f>
        <v>-99</v>
      </c>
      <c r="AO298" s="43">
        <f>IF(AM298=1,($S298-Image_corners!P$4)/Image_corners!P$2,-99)</f>
        <v>-99</v>
      </c>
      <c r="AP298" s="43">
        <f>IF(ISNA(VLOOKUP($A298,Min_pix_val_per_plot!$AQ$3:$AV$386,4,FALSE)),0,IF(OR(VLOOKUP($A298,Min_pix_val_per_plot!$AQ$3:$AV$386,4,FALSE)=0,VLOOKUP($A298,Min_pix_val_per_plot!$AQ$3:$AV$386,5,FALSE)=0,VLOOKUP($A298,Min_pix_val_per_plot!$AQ$3:$AV$386,6,FALSE)=0),0,IF(VLOOKUP($A298,Min_pix_val_per_plot!$AQ$3:$AV$386,2,FALSE)&lt;1200,0,1)))</f>
        <v>0</v>
      </c>
      <c r="AQ298" s="43">
        <f>IF(AP298=1,($R298-Image_corners!S$3)/Image_corners!S$2,-99)</f>
        <v>-99</v>
      </c>
      <c r="AR298" s="43">
        <f>IF(AP298=1,($S298-Image_corners!S$4)/Image_corners!S$2,-99)</f>
        <v>-99</v>
      </c>
      <c r="AS298" s="43">
        <f>IF(ISNA(VLOOKUP($A298,Min_pix_val_per_plot!$AX$3:$BC$331,4,FALSE)),0,IF(OR(VLOOKUP($A298,Min_pix_val_per_plot!$AX$3:$BC$331,4,FALSE)=0,VLOOKUP($A298,Min_pix_val_per_plot!$AX$3:$BC$331,5,FALSE)=0,VLOOKUP($A298,Min_pix_val_per_plot!$AX$3:$BC$331,6,FALSE)=0),0,IF(VLOOKUP($A298,Min_pix_val_per_plot!$AX$3:$BC$331,2,FALSE)&lt;1200,0,1)))</f>
        <v>0</v>
      </c>
      <c r="AT298" s="43">
        <f>IF(AS298=1,($R298-Image_corners!V$3)/Image_corners!V$2,-99)</f>
        <v>-99</v>
      </c>
      <c r="AU298" s="43">
        <f>IF(AS298=1,($S298-Image_corners!V$4)/Image_corners!V$2,-99)</f>
        <v>-99</v>
      </c>
      <c r="AV298" s="43">
        <f>IF(ISNA(VLOOKUP($A298,Min_pix_val_per_plot!$BE$3:$BJ$296,4,FALSE)),0,IF(OR(VLOOKUP($A298,Min_pix_val_per_plot!$BE$3:$BJ$296,4,FALSE)=0,VLOOKUP($A298,Min_pix_val_per_plot!$BE$3:$BJ$296,5,FALSE)=0,VLOOKUP($A298,Min_pix_val_per_plot!$BE$3:$BJ$296,6,FALSE)=0),0,IF(VLOOKUP($A298,Min_pix_val_per_plot!$BE$3:$BJ$296,2,FALSE)&lt;1200,0,1)))</f>
        <v>0</v>
      </c>
      <c r="AW298" s="43">
        <f>IF(AV298=1,($R298-Image_corners!Y$3)/Image_corners!Y$2,-99)</f>
        <v>-99</v>
      </c>
      <c r="AX298" s="43">
        <f>IF(AV298=1,($S298-Image_corners!Y$4)/Image_corners!Y$2,-99)</f>
        <v>-99</v>
      </c>
      <c r="AY298" s="43">
        <f>IF(ISNA(VLOOKUP($A298,Min_pix_val_per_plot!$BL$3:$BQ$59,4,FALSE)),0,IF(OR(VLOOKUP($A298,Min_pix_val_per_plot!$BL$3:$BQ$59,4,FALSE)=0,VLOOKUP($A298,Min_pix_val_per_plot!$BL$3:$BQ$59,5,FALSE)=0,VLOOKUP($A298,Min_pix_val_per_plot!$BL$3:$BQ$59,6,FALSE)=0),0,IF(VLOOKUP($A298,Min_pix_val_per_plot!$BL$3:$BQ$59,2,FALSE)&lt;1200,0,1)))</f>
        <v>0</v>
      </c>
      <c r="AZ298" s="43">
        <f>IF(AY298=1,($R298-Image_corners!AB$3)/Image_corners!AB$2,-99)</f>
        <v>-99</v>
      </c>
      <c r="BA298" s="43">
        <f>IF(AY298=1,($S298-Image_corners!AB$4)/Image_corners!AB$2,-99)</f>
        <v>-99</v>
      </c>
      <c r="BB298" s="43">
        <f>IF(ISNA(VLOOKUP($A298,Min_pix_val_per_plot!$BS$3:$BX$82,4,FALSE)),0,IF(OR(VLOOKUP($A298,Min_pix_val_per_plot!$BS$3:$BX$82,4,FALSE)=0,VLOOKUP($A298,Min_pix_val_per_plot!$BS$3:$BX$82,5,FALSE)=0,VLOOKUP($A298,Min_pix_val_per_plot!$BS$3:$BX$82,6,FALSE)=0),0,IF(VLOOKUP($A298,Min_pix_val_per_plot!$BS$3:$BX$82,2,FALSE)&lt;1200,0,1)))</f>
        <v>0</v>
      </c>
      <c r="BC298" s="43">
        <f>IF(BB298=1,($R298-Image_corners!AE$3)/Image_corners!AE$2,-99)</f>
        <v>-99</v>
      </c>
      <c r="BD298" s="43">
        <f>IF(BB298=1,($S298-Image_corners!AE$4)/Image_corners!AE$2,-99)</f>
        <v>-99</v>
      </c>
      <c r="BE298" s="43">
        <f>IF(ISNA(VLOOKUP($A298,Min_pix_val_per_plot!$BZ$3:$CE$66,4,FALSE)),0,IF(OR(VLOOKUP($A298,Min_pix_val_per_plot!$BZ$3:$CE$66,4,FALSE)=0,VLOOKUP($A298,Min_pix_val_per_plot!$BZ$3:$CE$66,5,FALSE)=0,VLOOKUP($A298,Min_pix_val_per_plot!$BZ$3:$CE$66,6,FALSE)=0),0,IF(VLOOKUP($A298,Min_pix_val_per_plot!$BZ$3:$CE$66,2,FALSE)&lt;1200,0,1)))</f>
        <v>0</v>
      </c>
      <c r="BF298" s="43">
        <f>IF(BE298=1,($R298-Image_corners!AH$3)/Image_corners!AH$2,-99)</f>
        <v>-99</v>
      </c>
      <c r="BG298" s="43">
        <f>IF(BE298=1,($S298-Image_corners!AH$4)/Image_corners!AH$2,-99)</f>
        <v>-99</v>
      </c>
    </row>
    <row r="299" spans="1:59">
      <c r="A299" s="36">
        <v>295</v>
      </c>
      <c r="B299" s="36">
        <v>2516116.111</v>
      </c>
      <c r="C299" s="36">
        <v>6858614.9819999998</v>
      </c>
      <c r="D299" s="36">
        <v>165.9812455</v>
      </c>
      <c r="E299" s="36">
        <v>3</v>
      </c>
      <c r="F299" s="36">
        <v>0</v>
      </c>
      <c r="G299" s="36">
        <v>2</v>
      </c>
      <c r="H299" s="39">
        <v>2046</v>
      </c>
      <c r="I299" s="39">
        <v>0.166177908113392</v>
      </c>
      <c r="J299" s="39">
        <v>17.127000732421902</v>
      </c>
      <c r="K299" s="39">
        <v>10.773896200307499</v>
      </c>
      <c r="L299" s="39">
        <v>14.888509674072299</v>
      </c>
      <c r="M299" s="39">
        <v>8201</v>
      </c>
      <c r="N299" s="39">
        <v>0.28423363004511598</v>
      </c>
      <c r="O299" s="39">
        <v>15.9060076904297</v>
      </c>
      <c r="P299" s="39">
        <v>9.2802657909490893</v>
      </c>
      <c r="Q299" s="39">
        <v>13.911104888916</v>
      </c>
      <c r="R299" s="41">
        <f t="shared" si="30"/>
        <v>357974.10779259074</v>
      </c>
      <c r="S299" s="41">
        <f t="shared" si="31"/>
        <v>6858641.8114947304</v>
      </c>
      <c r="T299" s="41">
        <f t="shared" si="26"/>
        <v>0.97740478515629903</v>
      </c>
      <c r="U299" s="41">
        <f t="shared" si="27"/>
        <v>-0.11805572193172398</v>
      </c>
      <c r="V299" s="41">
        <f t="shared" si="28"/>
        <v>1</v>
      </c>
      <c r="W299" s="41">
        <f t="shared" si="29"/>
        <v>1</v>
      </c>
      <c r="X299" s="43">
        <f>IF(ISNA(VLOOKUP($A299,Min_pix_val_per_plot!$A$3:$F$241,4,FALSE)),0,IF(OR(VLOOKUP($A299,Min_pix_val_per_plot!$A$3:$F$241,4,FALSE)=0,VLOOKUP($A299,Min_pix_val_per_plot!$A$3:$F$241,5,FALSE)=0,VLOOKUP($A299,Min_pix_val_per_plot!$A$3:$F$241,6,FALSE)=0),0,IF(VLOOKUP($A299,Min_pix_val_per_plot!$A$3:$F$241,2,FALSE)&lt;1200,0,1)))</f>
        <v>0</v>
      </c>
      <c r="Y299" s="43">
        <f>IF(X299=1,($R299-Image_corners!A$3)/Image_corners!A$2,-99)</f>
        <v>-99</v>
      </c>
      <c r="Z299" s="43">
        <f>IF(X299=1,($S299-Image_corners!A$4)/Image_corners!A$2,-99)</f>
        <v>-99</v>
      </c>
      <c r="AA299" s="43">
        <f>IF(ISNA(VLOOKUP($A299,Min_pix_val_per_plot!$H$3:$M$299,4,FALSE)),0,IF(OR(VLOOKUP($A299,Min_pix_val_per_plot!$H$3:$M$299,4,FALSE)=0,VLOOKUP($A299,Min_pix_val_per_plot!$H$3:$M$299,5,FALSE)=0,VLOOKUP($A299,Min_pix_val_per_plot!$H$3:$M$299,6,FALSE)=0),0,IF(VLOOKUP($A299,Min_pix_val_per_plot!$H$3:$M$299,2,FALSE)&lt;1200,0,1)))</f>
        <v>1</v>
      </c>
      <c r="AB299" s="43">
        <f>IF(AA299=1,($R299-Image_corners!D$3)/Image_corners!D$2,-99)</f>
        <v>3938.7155851814896</v>
      </c>
      <c r="AC299" s="43">
        <f>IF(AA299=1,($S299-Image_corners!D$4)/Image_corners!D$2,-99)</f>
        <v>-3440.8770105391741</v>
      </c>
      <c r="AD299" s="43">
        <f>IF(ISNA(VLOOKUP($A299,Min_pix_val_per_plot!$O$3:$T$327,4,FALSE)),0,IF(OR(VLOOKUP($A299,Min_pix_val_per_plot!$O$3:$T$327,4,FALSE)=0,VLOOKUP($A299,Min_pix_val_per_plot!$O$3:$T$327,5,FALSE)=0,VLOOKUP($A299,Min_pix_val_per_plot!$O$3:$T$327,6,FALSE)=0),0,IF(VLOOKUP($A299,Min_pix_val_per_plot!$O$3:$T$327,2,FALSE)&lt;1200,0,1)))</f>
        <v>0</v>
      </c>
      <c r="AE299" s="43">
        <f>IF(AD299=1,($R299-Image_corners!G$3)/Image_corners!G$2,-99)</f>
        <v>-99</v>
      </c>
      <c r="AF299" s="43">
        <f>IF(AD299=1,($S299-Image_corners!G$4)/Image_corners!G$2,-99)</f>
        <v>-99</v>
      </c>
      <c r="AG299" s="43">
        <f>IF(ISNA(VLOOKUP($A299,Min_pix_val_per_plot!$V$3:$AA$335,4,FALSE)),0,IF(OR(VLOOKUP($A299,Min_pix_val_per_plot!$V$3:$AA$335,4,FALSE)=0,VLOOKUP($A299,Min_pix_val_per_plot!$V$3:$AA$335,5,FALSE)=0,VLOOKUP($A299,Min_pix_val_per_plot!$V$3:$AA$335,6,FALSE)=0),0,IF(VLOOKUP($A299,Min_pix_val_per_plot!$V$3:$AA$335,2,FALSE)&lt;1200,0,1)))</f>
        <v>0</v>
      </c>
      <c r="AH299" s="43">
        <f>IF(AG299=1,($R299-Image_corners!J$3)/Image_corners!J$2,-99)</f>
        <v>-99</v>
      </c>
      <c r="AI299" s="43">
        <f>IF(AG299=1,($S299-Image_corners!J$4)/Image_corners!J$2,-99)</f>
        <v>-99</v>
      </c>
      <c r="AJ299" s="43">
        <f>IF(ISNA(VLOOKUP($A299,Min_pix_val_per_plot!$AC$3:$AH$345,4,FALSE)),0,IF(OR(VLOOKUP($A299,Min_pix_val_per_plot!$AC$3:$AH$345,4,FALSE)=0,VLOOKUP($A299,Min_pix_val_per_plot!$AC$3:$AH$345,5,FALSE)=0,VLOOKUP($A299,Min_pix_val_per_plot!$AC$3:$AH$345,6,FALSE)=0),0,IF(VLOOKUP($A299,Min_pix_val_per_plot!$AC$3:$AH$345,2,FALSE)&lt;1200,0,1)))</f>
        <v>0</v>
      </c>
      <c r="AK299" s="43">
        <f>IF(AJ299=1,($R299-Image_corners!M$3)/Image_corners!M$2,-99)</f>
        <v>-99</v>
      </c>
      <c r="AL299" s="43">
        <f>IF(AJ299=1,($S299-Image_corners!M$4)/Image_corners!M$2,-99)</f>
        <v>-99</v>
      </c>
      <c r="AM299" s="43">
        <f>IF(ISNA(VLOOKUP($A299,Min_pix_val_per_plot!$AJ$3:$AO$325,4,FALSE)),0,IF(OR(VLOOKUP($A299,Min_pix_val_per_plot!$AJ$3:$AO$325,4,FALSE)=0,VLOOKUP($A299,Min_pix_val_per_plot!$AJ$3:$AO$325,5,FALSE)=0,VLOOKUP($A299,Min_pix_val_per_plot!$AJ$3:$AO$325,6,FALSE)=0),0,IF(VLOOKUP($A299,Min_pix_val_per_plot!$AJ$3:$AO$325,2,FALSE)&lt;1200,0,1)))</f>
        <v>0</v>
      </c>
      <c r="AN299" s="43">
        <f>IF(AM299=1,($R299-Image_corners!P$3)/Image_corners!P$2,-99)</f>
        <v>-99</v>
      </c>
      <c r="AO299" s="43">
        <f>IF(AM299=1,($S299-Image_corners!P$4)/Image_corners!P$2,-99)</f>
        <v>-99</v>
      </c>
      <c r="AP299" s="43">
        <f>IF(ISNA(VLOOKUP($A299,Min_pix_val_per_plot!$AQ$3:$AV$386,4,FALSE)),0,IF(OR(VLOOKUP($A299,Min_pix_val_per_plot!$AQ$3:$AV$386,4,FALSE)=0,VLOOKUP($A299,Min_pix_val_per_plot!$AQ$3:$AV$386,5,FALSE)=0,VLOOKUP($A299,Min_pix_val_per_plot!$AQ$3:$AV$386,6,FALSE)=0),0,IF(VLOOKUP($A299,Min_pix_val_per_plot!$AQ$3:$AV$386,2,FALSE)&lt;1200,0,1)))</f>
        <v>0</v>
      </c>
      <c r="AQ299" s="43">
        <f>IF(AP299=1,($R299-Image_corners!S$3)/Image_corners!S$2,-99)</f>
        <v>-99</v>
      </c>
      <c r="AR299" s="43">
        <f>IF(AP299=1,($S299-Image_corners!S$4)/Image_corners!S$2,-99)</f>
        <v>-99</v>
      </c>
      <c r="AS299" s="43">
        <f>IF(ISNA(VLOOKUP($A299,Min_pix_val_per_plot!$AX$3:$BC$331,4,FALSE)),0,IF(OR(VLOOKUP($A299,Min_pix_val_per_plot!$AX$3:$BC$331,4,FALSE)=0,VLOOKUP($A299,Min_pix_val_per_plot!$AX$3:$BC$331,5,FALSE)=0,VLOOKUP($A299,Min_pix_val_per_plot!$AX$3:$BC$331,6,FALSE)=0),0,IF(VLOOKUP($A299,Min_pix_val_per_plot!$AX$3:$BC$331,2,FALSE)&lt;1200,0,1)))</f>
        <v>0</v>
      </c>
      <c r="AT299" s="43">
        <f>IF(AS299=1,($R299-Image_corners!V$3)/Image_corners!V$2,-99)</f>
        <v>-99</v>
      </c>
      <c r="AU299" s="43">
        <f>IF(AS299=1,($S299-Image_corners!V$4)/Image_corners!V$2,-99)</f>
        <v>-99</v>
      </c>
      <c r="AV299" s="43">
        <f>IF(ISNA(VLOOKUP($A299,Min_pix_val_per_plot!$BE$3:$BJ$296,4,FALSE)),0,IF(OR(VLOOKUP($A299,Min_pix_val_per_plot!$BE$3:$BJ$296,4,FALSE)=0,VLOOKUP($A299,Min_pix_val_per_plot!$BE$3:$BJ$296,5,FALSE)=0,VLOOKUP($A299,Min_pix_val_per_plot!$BE$3:$BJ$296,6,FALSE)=0),0,IF(VLOOKUP($A299,Min_pix_val_per_plot!$BE$3:$BJ$296,2,FALSE)&lt;1200,0,1)))</f>
        <v>0</v>
      </c>
      <c r="AW299" s="43">
        <f>IF(AV299=1,($R299-Image_corners!Y$3)/Image_corners!Y$2,-99)</f>
        <v>-99</v>
      </c>
      <c r="AX299" s="43">
        <f>IF(AV299=1,($S299-Image_corners!Y$4)/Image_corners!Y$2,-99)</f>
        <v>-99</v>
      </c>
      <c r="AY299" s="43">
        <f>IF(ISNA(VLOOKUP($A299,Min_pix_val_per_plot!$BL$3:$BQ$59,4,FALSE)),0,IF(OR(VLOOKUP($A299,Min_pix_val_per_plot!$BL$3:$BQ$59,4,FALSE)=0,VLOOKUP($A299,Min_pix_val_per_plot!$BL$3:$BQ$59,5,FALSE)=0,VLOOKUP($A299,Min_pix_val_per_plot!$BL$3:$BQ$59,6,FALSE)=0),0,IF(VLOOKUP($A299,Min_pix_val_per_plot!$BL$3:$BQ$59,2,FALSE)&lt;1200,0,1)))</f>
        <v>0</v>
      </c>
      <c r="AZ299" s="43">
        <f>IF(AY299=1,($R299-Image_corners!AB$3)/Image_corners!AB$2,-99)</f>
        <v>-99</v>
      </c>
      <c r="BA299" s="43">
        <f>IF(AY299=1,($S299-Image_corners!AB$4)/Image_corners!AB$2,-99)</f>
        <v>-99</v>
      </c>
      <c r="BB299" s="43">
        <f>IF(ISNA(VLOOKUP($A299,Min_pix_val_per_plot!$BS$3:$BX$82,4,FALSE)),0,IF(OR(VLOOKUP($A299,Min_pix_val_per_plot!$BS$3:$BX$82,4,FALSE)=0,VLOOKUP($A299,Min_pix_val_per_plot!$BS$3:$BX$82,5,FALSE)=0,VLOOKUP($A299,Min_pix_val_per_plot!$BS$3:$BX$82,6,FALSE)=0),0,IF(VLOOKUP($A299,Min_pix_val_per_plot!$BS$3:$BX$82,2,FALSE)&lt;1200,0,1)))</f>
        <v>0</v>
      </c>
      <c r="BC299" s="43">
        <f>IF(BB299=1,($R299-Image_corners!AE$3)/Image_corners!AE$2,-99)</f>
        <v>-99</v>
      </c>
      <c r="BD299" s="43">
        <f>IF(BB299=1,($S299-Image_corners!AE$4)/Image_corners!AE$2,-99)</f>
        <v>-99</v>
      </c>
      <c r="BE299" s="43">
        <f>IF(ISNA(VLOOKUP($A299,Min_pix_val_per_plot!$BZ$3:$CE$66,4,FALSE)),0,IF(OR(VLOOKUP($A299,Min_pix_val_per_plot!$BZ$3:$CE$66,4,FALSE)=0,VLOOKUP($A299,Min_pix_val_per_plot!$BZ$3:$CE$66,5,FALSE)=0,VLOOKUP($A299,Min_pix_val_per_plot!$BZ$3:$CE$66,6,FALSE)=0),0,IF(VLOOKUP($A299,Min_pix_val_per_plot!$BZ$3:$CE$66,2,FALSE)&lt;1200,0,1)))</f>
        <v>0</v>
      </c>
      <c r="BF299" s="43">
        <f>IF(BE299=1,($R299-Image_corners!AH$3)/Image_corners!AH$2,-99)</f>
        <v>-99</v>
      </c>
      <c r="BG299" s="43">
        <f>IF(BE299=1,($S299-Image_corners!AH$4)/Image_corners!AH$2,-99)</f>
        <v>-99</v>
      </c>
    </row>
    <row r="300" spans="1:59">
      <c r="A300" s="36">
        <v>296</v>
      </c>
      <c r="B300" s="36">
        <v>2516149.8420000002</v>
      </c>
      <c r="C300" s="36">
        <v>6858725.659</v>
      </c>
      <c r="D300" s="36">
        <v>171.81872139999999</v>
      </c>
      <c r="E300" s="36">
        <v>1</v>
      </c>
      <c r="F300" s="36">
        <v>0</v>
      </c>
      <c r="G300" s="36">
        <v>3</v>
      </c>
      <c r="H300" s="39">
        <v>1315</v>
      </c>
      <c r="I300" s="39">
        <v>0.19543726235741399</v>
      </c>
      <c r="J300" s="39">
        <v>13.283998413086</v>
      </c>
      <c r="K300" s="39">
        <v>9.3127511781285204</v>
      </c>
      <c r="L300" s="39">
        <v>11.713357849121101</v>
      </c>
      <c r="M300" s="39">
        <v>1030</v>
      </c>
      <c r="N300" s="39">
        <v>0.32524271844660202</v>
      </c>
      <c r="O300" s="39">
        <v>12.0329913330078</v>
      </c>
      <c r="P300" s="39">
        <v>8.4632634532023001</v>
      </c>
      <c r="Q300" s="39">
        <v>10.860202331543</v>
      </c>
      <c r="R300" s="41">
        <f t="shared" si="30"/>
        <v>358012.90287052887</v>
      </c>
      <c r="S300" s="41">
        <f t="shared" si="31"/>
        <v>6858750.7966194777</v>
      </c>
      <c r="T300" s="41">
        <f t="shared" si="26"/>
        <v>0.85315551757810049</v>
      </c>
      <c r="U300" s="41">
        <f t="shared" si="27"/>
        <v>-0.12980545608918803</v>
      </c>
      <c r="V300" s="41">
        <f t="shared" si="28"/>
        <v>1</v>
      </c>
      <c r="W300" s="41">
        <f t="shared" si="29"/>
        <v>1</v>
      </c>
      <c r="X300" s="43">
        <f>IF(ISNA(VLOOKUP($A300,Min_pix_val_per_plot!$A$3:$F$241,4,FALSE)),0,IF(OR(VLOOKUP($A300,Min_pix_val_per_plot!$A$3:$F$241,4,FALSE)=0,VLOOKUP($A300,Min_pix_val_per_plot!$A$3:$F$241,5,FALSE)=0,VLOOKUP($A300,Min_pix_val_per_plot!$A$3:$F$241,6,FALSE)=0),0,IF(VLOOKUP($A300,Min_pix_val_per_plot!$A$3:$F$241,2,FALSE)&lt;1200,0,1)))</f>
        <v>0</v>
      </c>
      <c r="Y300" s="43">
        <f>IF(X300=1,($R300-Image_corners!A$3)/Image_corners!A$2,-99)</f>
        <v>-99</v>
      </c>
      <c r="Z300" s="43">
        <f>IF(X300=1,($S300-Image_corners!A$4)/Image_corners!A$2,-99)</f>
        <v>-99</v>
      </c>
      <c r="AA300" s="43">
        <f>IF(ISNA(VLOOKUP($A300,Min_pix_val_per_plot!$H$3:$M$299,4,FALSE)),0,IF(OR(VLOOKUP($A300,Min_pix_val_per_plot!$H$3:$M$299,4,FALSE)=0,VLOOKUP($A300,Min_pix_val_per_plot!$H$3:$M$299,5,FALSE)=0,VLOOKUP($A300,Min_pix_val_per_plot!$H$3:$M$299,6,FALSE)=0),0,IF(VLOOKUP($A300,Min_pix_val_per_plot!$H$3:$M$299,2,FALSE)&lt;1200,0,1)))</f>
        <v>1</v>
      </c>
      <c r="AB300" s="43">
        <f>IF(AA300=1,($R300-Image_corners!D$3)/Image_corners!D$2,-99)</f>
        <v>4016.3057410577312</v>
      </c>
      <c r="AC300" s="43">
        <f>IF(AA300=1,($S300-Image_corners!D$4)/Image_corners!D$2,-99)</f>
        <v>-3222.9067610446364</v>
      </c>
      <c r="AD300" s="43">
        <f>IF(ISNA(VLOOKUP($A300,Min_pix_val_per_plot!$O$3:$T$327,4,FALSE)),0,IF(OR(VLOOKUP($A300,Min_pix_val_per_plot!$O$3:$T$327,4,FALSE)=0,VLOOKUP($A300,Min_pix_val_per_plot!$O$3:$T$327,5,FALSE)=0,VLOOKUP($A300,Min_pix_val_per_plot!$O$3:$T$327,6,FALSE)=0),0,IF(VLOOKUP($A300,Min_pix_val_per_plot!$O$3:$T$327,2,FALSE)&lt;1200,0,1)))</f>
        <v>0</v>
      </c>
      <c r="AE300" s="43">
        <f>IF(AD300=1,($R300-Image_corners!G$3)/Image_corners!G$2,-99)</f>
        <v>-99</v>
      </c>
      <c r="AF300" s="43">
        <f>IF(AD300=1,($S300-Image_corners!G$4)/Image_corners!G$2,-99)</f>
        <v>-99</v>
      </c>
      <c r="AG300" s="43">
        <f>IF(ISNA(VLOOKUP($A300,Min_pix_val_per_plot!$V$3:$AA$335,4,FALSE)),0,IF(OR(VLOOKUP($A300,Min_pix_val_per_plot!$V$3:$AA$335,4,FALSE)=0,VLOOKUP($A300,Min_pix_val_per_plot!$V$3:$AA$335,5,FALSE)=0,VLOOKUP($A300,Min_pix_val_per_plot!$V$3:$AA$335,6,FALSE)=0),0,IF(VLOOKUP($A300,Min_pix_val_per_plot!$V$3:$AA$335,2,FALSE)&lt;1200,0,1)))</f>
        <v>0</v>
      </c>
      <c r="AH300" s="43">
        <f>IF(AG300=1,($R300-Image_corners!J$3)/Image_corners!J$2,-99)</f>
        <v>-99</v>
      </c>
      <c r="AI300" s="43">
        <f>IF(AG300=1,($S300-Image_corners!J$4)/Image_corners!J$2,-99)</f>
        <v>-99</v>
      </c>
      <c r="AJ300" s="43">
        <f>IF(ISNA(VLOOKUP($A300,Min_pix_val_per_plot!$AC$3:$AH$345,4,FALSE)),0,IF(OR(VLOOKUP($A300,Min_pix_val_per_plot!$AC$3:$AH$345,4,FALSE)=0,VLOOKUP($A300,Min_pix_val_per_plot!$AC$3:$AH$345,5,FALSE)=0,VLOOKUP($A300,Min_pix_val_per_plot!$AC$3:$AH$345,6,FALSE)=0),0,IF(VLOOKUP($A300,Min_pix_val_per_plot!$AC$3:$AH$345,2,FALSE)&lt;1200,0,1)))</f>
        <v>0</v>
      </c>
      <c r="AK300" s="43">
        <f>IF(AJ300=1,($R300-Image_corners!M$3)/Image_corners!M$2,-99)</f>
        <v>-99</v>
      </c>
      <c r="AL300" s="43">
        <f>IF(AJ300=1,($S300-Image_corners!M$4)/Image_corners!M$2,-99)</f>
        <v>-99</v>
      </c>
      <c r="AM300" s="43">
        <f>IF(ISNA(VLOOKUP($A300,Min_pix_val_per_plot!$AJ$3:$AO$325,4,FALSE)),0,IF(OR(VLOOKUP($A300,Min_pix_val_per_plot!$AJ$3:$AO$325,4,FALSE)=0,VLOOKUP($A300,Min_pix_val_per_plot!$AJ$3:$AO$325,5,FALSE)=0,VLOOKUP($A300,Min_pix_val_per_plot!$AJ$3:$AO$325,6,FALSE)=0),0,IF(VLOOKUP($A300,Min_pix_val_per_plot!$AJ$3:$AO$325,2,FALSE)&lt;1200,0,1)))</f>
        <v>0</v>
      </c>
      <c r="AN300" s="43">
        <f>IF(AM300=1,($R300-Image_corners!P$3)/Image_corners!P$2,-99)</f>
        <v>-99</v>
      </c>
      <c r="AO300" s="43">
        <f>IF(AM300=1,($S300-Image_corners!P$4)/Image_corners!P$2,-99)</f>
        <v>-99</v>
      </c>
      <c r="AP300" s="43">
        <f>IF(ISNA(VLOOKUP($A300,Min_pix_val_per_plot!$AQ$3:$AV$386,4,FALSE)),0,IF(OR(VLOOKUP($A300,Min_pix_val_per_plot!$AQ$3:$AV$386,4,FALSE)=0,VLOOKUP($A300,Min_pix_val_per_plot!$AQ$3:$AV$386,5,FALSE)=0,VLOOKUP($A300,Min_pix_val_per_plot!$AQ$3:$AV$386,6,FALSE)=0),0,IF(VLOOKUP($A300,Min_pix_val_per_plot!$AQ$3:$AV$386,2,FALSE)&lt;1200,0,1)))</f>
        <v>0</v>
      </c>
      <c r="AQ300" s="43">
        <f>IF(AP300=1,($R300-Image_corners!S$3)/Image_corners!S$2,-99)</f>
        <v>-99</v>
      </c>
      <c r="AR300" s="43">
        <f>IF(AP300=1,($S300-Image_corners!S$4)/Image_corners!S$2,-99)</f>
        <v>-99</v>
      </c>
      <c r="AS300" s="43">
        <f>IF(ISNA(VLOOKUP($A300,Min_pix_val_per_plot!$AX$3:$BC$331,4,FALSE)),0,IF(OR(VLOOKUP($A300,Min_pix_val_per_plot!$AX$3:$BC$331,4,FALSE)=0,VLOOKUP($A300,Min_pix_val_per_plot!$AX$3:$BC$331,5,FALSE)=0,VLOOKUP($A300,Min_pix_val_per_plot!$AX$3:$BC$331,6,FALSE)=0),0,IF(VLOOKUP($A300,Min_pix_val_per_plot!$AX$3:$BC$331,2,FALSE)&lt;1200,0,1)))</f>
        <v>0</v>
      </c>
      <c r="AT300" s="43">
        <f>IF(AS300=1,($R300-Image_corners!V$3)/Image_corners!V$2,-99)</f>
        <v>-99</v>
      </c>
      <c r="AU300" s="43">
        <f>IF(AS300=1,($S300-Image_corners!V$4)/Image_corners!V$2,-99)</f>
        <v>-99</v>
      </c>
      <c r="AV300" s="43">
        <f>IF(ISNA(VLOOKUP($A300,Min_pix_val_per_plot!$BE$3:$BJ$296,4,FALSE)),0,IF(OR(VLOOKUP($A300,Min_pix_val_per_plot!$BE$3:$BJ$296,4,FALSE)=0,VLOOKUP($A300,Min_pix_val_per_plot!$BE$3:$BJ$296,5,FALSE)=0,VLOOKUP($A300,Min_pix_val_per_plot!$BE$3:$BJ$296,6,FALSE)=0),0,IF(VLOOKUP($A300,Min_pix_val_per_plot!$BE$3:$BJ$296,2,FALSE)&lt;1200,0,1)))</f>
        <v>0</v>
      </c>
      <c r="AW300" s="43">
        <f>IF(AV300=1,($R300-Image_corners!Y$3)/Image_corners!Y$2,-99)</f>
        <v>-99</v>
      </c>
      <c r="AX300" s="43">
        <f>IF(AV300=1,($S300-Image_corners!Y$4)/Image_corners!Y$2,-99)</f>
        <v>-99</v>
      </c>
      <c r="AY300" s="43">
        <f>IF(ISNA(VLOOKUP($A300,Min_pix_val_per_plot!$BL$3:$BQ$59,4,FALSE)),0,IF(OR(VLOOKUP($A300,Min_pix_val_per_plot!$BL$3:$BQ$59,4,FALSE)=0,VLOOKUP($A300,Min_pix_val_per_plot!$BL$3:$BQ$59,5,FALSE)=0,VLOOKUP($A300,Min_pix_val_per_plot!$BL$3:$BQ$59,6,FALSE)=0),0,IF(VLOOKUP($A300,Min_pix_val_per_plot!$BL$3:$BQ$59,2,FALSE)&lt;1200,0,1)))</f>
        <v>0</v>
      </c>
      <c r="AZ300" s="43">
        <f>IF(AY300=1,($R300-Image_corners!AB$3)/Image_corners!AB$2,-99)</f>
        <v>-99</v>
      </c>
      <c r="BA300" s="43">
        <f>IF(AY300=1,($S300-Image_corners!AB$4)/Image_corners!AB$2,-99)</f>
        <v>-99</v>
      </c>
      <c r="BB300" s="43">
        <f>IF(ISNA(VLOOKUP($A300,Min_pix_val_per_plot!$BS$3:$BX$82,4,FALSE)),0,IF(OR(VLOOKUP($A300,Min_pix_val_per_plot!$BS$3:$BX$82,4,FALSE)=0,VLOOKUP($A300,Min_pix_val_per_plot!$BS$3:$BX$82,5,FALSE)=0,VLOOKUP($A300,Min_pix_val_per_plot!$BS$3:$BX$82,6,FALSE)=0),0,IF(VLOOKUP($A300,Min_pix_val_per_plot!$BS$3:$BX$82,2,FALSE)&lt;1200,0,1)))</f>
        <v>0</v>
      </c>
      <c r="BC300" s="43">
        <f>IF(BB300=1,($R300-Image_corners!AE$3)/Image_corners!AE$2,-99)</f>
        <v>-99</v>
      </c>
      <c r="BD300" s="43">
        <f>IF(BB300=1,($S300-Image_corners!AE$4)/Image_corners!AE$2,-99)</f>
        <v>-99</v>
      </c>
      <c r="BE300" s="43">
        <f>IF(ISNA(VLOOKUP($A300,Min_pix_val_per_plot!$BZ$3:$CE$66,4,FALSE)),0,IF(OR(VLOOKUP($A300,Min_pix_val_per_plot!$BZ$3:$CE$66,4,FALSE)=0,VLOOKUP($A300,Min_pix_val_per_plot!$BZ$3:$CE$66,5,FALSE)=0,VLOOKUP($A300,Min_pix_val_per_plot!$BZ$3:$CE$66,6,FALSE)=0),0,IF(VLOOKUP($A300,Min_pix_val_per_plot!$BZ$3:$CE$66,2,FALSE)&lt;1200,0,1)))</f>
        <v>0</v>
      </c>
      <c r="BF300" s="43">
        <f>IF(BE300=1,($R300-Image_corners!AH$3)/Image_corners!AH$2,-99)</f>
        <v>-99</v>
      </c>
      <c r="BG300" s="43">
        <f>IF(BE300=1,($S300-Image_corners!AH$4)/Image_corners!AH$2,-99)</f>
        <v>-99</v>
      </c>
    </row>
    <row r="301" spans="1:59">
      <c r="A301" s="36">
        <v>297</v>
      </c>
      <c r="B301" s="36">
        <v>2516112.665</v>
      </c>
      <c r="C301" s="36">
        <v>6859243.79</v>
      </c>
      <c r="D301" s="36">
        <v>190.2405803</v>
      </c>
      <c r="E301" s="36">
        <v>2</v>
      </c>
      <c r="F301" s="36">
        <v>1</v>
      </c>
      <c r="G301" s="36">
        <v>2</v>
      </c>
      <c r="H301" s="39">
        <v>456</v>
      </c>
      <c r="I301" s="39">
        <v>0.23684210526315799</v>
      </c>
      <c r="J301" s="39">
        <v>25.9100054931641</v>
      </c>
      <c r="K301" s="39">
        <v>17.071518810754601</v>
      </c>
      <c r="L301" s="39">
        <v>23.356455535888699</v>
      </c>
      <c r="M301" s="39">
        <v>1098</v>
      </c>
      <c r="N301" s="39">
        <v>0.31602914389799602</v>
      </c>
      <c r="O301" s="39">
        <v>25.494005126953098</v>
      </c>
      <c r="P301" s="39">
        <v>16.258883015192001</v>
      </c>
      <c r="Q301" s="39">
        <v>22.463510437011699</v>
      </c>
      <c r="R301" s="41">
        <f t="shared" si="30"/>
        <v>357999.67124150903</v>
      </c>
      <c r="S301" s="41">
        <f t="shared" si="31"/>
        <v>6859270.0082010888</v>
      </c>
      <c r="T301" s="41">
        <f t="shared" si="26"/>
        <v>0.89294509887700002</v>
      </c>
      <c r="U301" s="41">
        <f t="shared" si="27"/>
        <v>-7.9187038634838031E-2</v>
      </c>
      <c r="V301" s="41">
        <f t="shared" si="28"/>
        <v>1</v>
      </c>
      <c r="W301" s="41">
        <f t="shared" si="29"/>
        <v>1</v>
      </c>
      <c r="X301" s="43">
        <f>IF(ISNA(VLOOKUP($A301,Min_pix_val_per_plot!$A$3:$F$241,4,FALSE)),0,IF(OR(VLOOKUP($A301,Min_pix_val_per_plot!$A$3:$F$241,4,FALSE)=0,VLOOKUP($A301,Min_pix_val_per_plot!$A$3:$F$241,5,FALSE)=0,VLOOKUP($A301,Min_pix_val_per_plot!$A$3:$F$241,6,FALSE)=0),0,IF(VLOOKUP($A301,Min_pix_val_per_plot!$A$3:$F$241,2,FALSE)&lt;1200,0,1)))</f>
        <v>0</v>
      </c>
      <c r="Y301" s="43">
        <f>IF(X301=1,($R301-Image_corners!A$3)/Image_corners!A$2,-99)</f>
        <v>-99</v>
      </c>
      <c r="Z301" s="43">
        <f>IF(X301=1,($S301-Image_corners!A$4)/Image_corners!A$2,-99)</f>
        <v>-99</v>
      </c>
      <c r="AA301" s="43">
        <f>IF(ISNA(VLOOKUP($A301,Min_pix_val_per_plot!$H$3:$M$299,4,FALSE)),0,IF(OR(VLOOKUP($A301,Min_pix_val_per_plot!$H$3:$M$299,4,FALSE)=0,VLOOKUP($A301,Min_pix_val_per_plot!$H$3:$M$299,5,FALSE)=0,VLOOKUP($A301,Min_pix_val_per_plot!$H$3:$M$299,6,FALSE)=0),0,IF(VLOOKUP($A301,Min_pix_val_per_plot!$H$3:$M$299,2,FALSE)&lt;1200,0,1)))</f>
        <v>0</v>
      </c>
      <c r="AB301" s="43">
        <f>IF(AA301=1,($R301-Image_corners!D$3)/Image_corners!D$2,-99)</f>
        <v>-99</v>
      </c>
      <c r="AC301" s="43">
        <f>IF(AA301=1,($S301-Image_corners!D$4)/Image_corners!D$2,-99)</f>
        <v>-99</v>
      </c>
      <c r="AD301" s="43">
        <f>IF(ISNA(VLOOKUP($A301,Min_pix_val_per_plot!$O$3:$T$327,4,FALSE)),0,IF(OR(VLOOKUP($A301,Min_pix_val_per_plot!$O$3:$T$327,4,FALSE)=0,VLOOKUP($A301,Min_pix_val_per_plot!$O$3:$T$327,5,FALSE)=0,VLOOKUP($A301,Min_pix_val_per_plot!$O$3:$T$327,6,FALSE)=0),0,IF(VLOOKUP($A301,Min_pix_val_per_plot!$O$3:$T$327,2,FALSE)&lt;1200,0,1)))</f>
        <v>1</v>
      </c>
      <c r="AE301" s="43">
        <f>IF(AD301=1,($R301-Image_corners!G$3)/Image_corners!G$2,-99)</f>
        <v>3989.8424830180593</v>
      </c>
      <c r="AF301" s="43">
        <f>IF(AD301=1,($S301-Image_corners!G$4)/Image_corners!G$2,-99)</f>
        <v>-2966.4835978224874</v>
      </c>
      <c r="AG301" s="43">
        <f>IF(ISNA(VLOOKUP($A301,Min_pix_val_per_plot!$V$3:$AA$335,4,FALSE)),0,IF(OR(VLOOKUP($A301,Min_pix_val_per_plot!$V$3:$AA$335,4,FALSE)=0,VLOOKUP($A301,Min_pix_val_per_plot!$V$3:$AA$335,5,FALSE)=0,VLOOKUP($A301,Min_pix_val_per_plot!$V$3:$AA$335,6,FALSE)=0),0,IF(VLOOKUP($A301,Min_pix_val_per_plot!$V$3:$AA$335,2,FALSE)&lt;1200,0,1)))</f>
        <v>0</v>
      </c>
      <c r="AH301" s="43">
        <f>IF(AG301=1,($R301-Image_corners!J$3)/Image_corners!J$2,-99)</f>
        <v>-99</v>
      </c>
      <c r="AI301" s="43">
        <f>IF(AG301=1,($S301-Image_corners!J$4)/Image_corners!J$2,-99)</f>
        <v>-99</v>
      </c>
      <c r="AJ301" s="43">
        <f>IF(ISNA(VLOOKUP($A301,Min_pix_val_per_plot!$AC$3:$AH$345,4,FALSE)),0,IF(OR(VLOOKUP($A301,Min_pix_val_per_plot!$AC$3:$AH$345,4,FALSE)=0,VLOOKUP($A301,Min_pix_val_per_plot!$AC$3:$AH$345,5,FALSE)=0,VLOOKUP($A301,Min_pix_val_per_plot!$AC$3:$AH$345,6,FALSE)=0),0,IF(VLOOKUP($A301,Min_pix_val_per_plot!$AC$3:$AH$345,2,FALSE)&lt;1200,0,1)))</f>
        <v>0</v>
      </c>
      <c r="AK301" s="43">
        <f>IF(AJ301=1,($R301-Image_corners!M$3)/Image_corners!M$2,-99)</f>
        <v>-99</v>
      </c>
      <c r="AL301" s="43">
        <f>IF(AJ301=1,($S301-Image_corners!M$4)/Image_corners!M$2,-99)</f>
        <v>-99</v>
      </c>
      <c r="AM301" s="43">
        <f>IF(ISNA(VLOOKUP($A301,Min_pix_val_per_plot!$AJ$3:$AO$325,4,FALSE)),0,IF(OR(VLOOKUP($A301,Min_pix_val_per_plot!$AJ$3:$AO$325,4,FALSE)=0,VLOOKUP($A301,Min_pix_val_per_plot!$AJ$3:$AO$325,5,FALSE)=0,VLOOKUP($A301,Min_pix_val_per_plot!$AJ$3:$AO$325,6,FALSE)=0),0,IF(VLOOKUP($A301,Min_pix_val_per_plot!$AJ$3:$AO$325,2,FALSE)&lt;1200,0,1)))</f>
        <v>0</v>
      </c>
      <c r="AN301" s="43">
        <f>IF(AM301=1,($R301-Image_corners!P$3)/Image_corners!P$2,-99)</f>
        <v>-99</v>
      </c>
      <c r="AO301" s="43">
        <f>IF(AM301=1,($S301-Image_corners!P$4)/Image_corners!P$2,-99)</f>
        <v>-99</v>
      </c>
      <c r="AP301" s="43">
        <f>IF(ISNA(VLOOKUP($A301,Min_pix_val_per_plot!$AQ$3:$AV$386,4,FALSE)),0,IF(OR(VLOOKUP($A301,Min_pix_val_per_plot!$AQ$3:$AV$386,4,FALSE)=0,VLOOKUP($A301,Min_pix_val_per_plot!$AQ$3:$AV$386,5,FALSE)=0,VLOOKUP($A301,Min_pix_val_per_plot!$AQ$3:$AV$386,6,FALSE)=0),0,IF(VLOOKUP($A301,Min_pix_val_per_plot!$AQ$3:$AV$386,2,FALSE)&lt;1200,0,1)))</f>
        <v>0</v>
      </c>
      <c r="AQ301" s="43">
        <f>IF(AP301=1,($R301-Image_corners!S$3)/Image_corners!S$2,-99)</f>
        <v>-99</v>
      </c>
      <c r="AR301" s="43">
        <f>IF(AP301=1,($S301-Image_corners!S$4)/Image_corners!S$2,-99)</f>
        <v>-99</v>
      </c>
      <c r="AS301" s="43">
        <f>IF(ISNA(VLOOKUP($A301,Min_pix_val_per_plot!$AX$3:$BC$331,4,FALSE)),0,IF(OR(VLOOKUP($A301,Min_pix_val_per_plot!$AX$3:$BC$331,4,FALSE)=0,VLOOKUP($A301,Min_pix_val_per_plot!$AX$3:$BC$331,5,FALSE)=0,VLOOKUP($A301,Min_pix_val_per_plot!$AX$3:$BC$331,6,FALSE)=0),0,IF(VLOOKUP($A301,Min_pix_val_per_plot!$AX$3:$BC$331,2,FALSE)&lt;1200,0,1)))</f>
        <v>0</v>
      </c>
      <c r="AT301" s="43">
        <f>IF(AS301=1,($R301-Image_corners!V$3)/Image_corners!V$2,-99)</f>
        <v>-99</v>
      </c>
      <c r="AU301" s="43">
        <f>IF(AS301=1,($S301-Image_corners!V$4)/Image_corners!V$2,-99)</f>
        <v>-99</v>
      </c>
      <c r="AV301" s="43">
        <f>IF(ISNA(VLOOKUP($A301,Min_pix_val_per_plot!$BE$3:$BJ$296,4,FALSE)),0,IF(OR(VLOOKUP($A301,Min_pix_val_per_plot!$BE$3:$BJ$296,4,FALSE)=0,VLOOKUP($A301,Min_pix_val_per_plot!$BE$3:$BJ$296,5,FALSE)=0,VLOOKUP($A301,Min_pix_val_per_plot!$BE$3:$BJ$296,6,FALSE)=0),0,IF(VLOOKUP($A301,Min_pix_val_per_plot!$BE$3:$BJ$296,2,FALSE)&lt;1200,0,1)))</f>
        <v>0</v>
      </c>
      <c r="AW301" s="43">
        <f>IF(AV301=1,($R301-Image_corners!Y$3)/Image_corners!Y$2,-99)</f>
        <v>-99</v>
      </c>
      <c r="AX301" s="43">
        <f>IF(AV301=1,($S301-Image_corners!Y$4)/Image_corners!Y$2,-99)</f>
        <v>-99</v>
      </c>
      <c r="AY301" s="43">
        <f>IF(ISNA(VLOOKUP($A301,Min_pix_val_per_plot!$BL$3:$BQ$59,4,FALSE)),0,IF(OR(VLOOKUP($A301,Min_pix_val_per_plot!$BL$3:$BQ$59,4,FALSE)=0,VLOOKUP($A301,Min_pix_val_per_plot!$BL$3:$BQ$59,5,FALSE)=0,VLOOKUP($A301,Min_pix_val_per_plot!$BL$3:$BQ$59,6,FALSE)=0),0,IF(VLOOKUP($A301,Min_pix_val_per_plot!$BL$3:$BQ$59,2,FALSE)&lt;1200,0,1)))</f>
        <v>0</v>
      </c>
      <c r="AZ301" s="43">
        <f>IF(AY301=1,($R301-Image_corners!AB$3)/Image_corners!AB$2,-99)</f>
        <v>-99</v>
      </c>
      <c r="BA301" s="43">
        <f>IF(AY301=1,($S301-Image_corners!AB$4)/Image_corners!AB$2,-99)</f>
        <v>-99</v>
      </c>
      <c r="BB301" s="43">
        <f>IF(ISNA(VLOOKUP($A301,Min_pix_val_per_plot!$BS$3:$BX$82,4,FALSE)),0,IF(OR(VLOOKUP($A301,Min_pix_val_per_plot!$BS$3:$BX$82,4,FALSE)=0,VLOOKUP($A301,Min_pix_val_per_plot!$BS$3:$BX$82,5,FALSE)=0,VLOOKUP($A301,Min_pix_val_per_plot!$BS$3:$BX$82,6,FALSE)=0),0,IF(VLOOKUP($A301,Min_pix_val_per_plot!$BS$3:$BX$82,2,FALSE)&lt;1200,0,1)))</f>
        <v>0</v>
      </c>
      <c r="BC301" s="43">
        <f>IF(BB301=1,($R301-Image_corners!AE$3)/Image_corners!AE$2,-99)</f>
        <v>-99</v>
      </c>
      <c r="BD301" s="43">
        <f>IF(BB301=1,($S301-Image_corners!AE$4)/Image_corners!AE$2,-99)</f>
        <v>-99</v>
      </c>
      <c r="BE301" s="43">
        <f>IF(ISNA(VLOOKUP($A301,Min_pix_val_per_plot!$BZ$3:$CE$66,4,FALSE)),0,IF(OR(VLOOKUP($A301,Min_pix_val_per_plot!$BZ$3:$CE$66,4,FALSE)=0,VLOOKUP($A301,Min_pix_val_per_plot!$BZ$3:$CE$66,5,FALSE)=0,VLOOKUP($A301,Min_pix_val_per_plot!$BZ$3:$CE$66,6,FALSE)=0),0,IF(VLOOKUP($A301,Min_pix_val_per_plot!$BZ$3:$CE$66,2,FALSE)&lt;1200,0,1)))</f>
        <v>0</v>
      </c>
      <c r="BF301" s="43">
        <f>IF(BE301=1,($R301-Image_corners!AH$3)/Image_corners!AH$2,-99)</f>
        <v>-99</v>
      </c>
      <c r="BG301" s="43">
        <f>IF(BE301=1,($S301-Image_corners!AH$4)/Image_corners!AH$2,-99)</f>
        <v>-99</v>
      </c>
    </row>
    <row r="302" spans="1:59">
      <c r="A302" s="36">
        <v>298</v>
      </c>
      <c r="B302" s="36">
        <v>2516182.2880000002</v>
      </c>
      <c r="C302" s="36">
        <v>6859496.8380000005</v>
      </c>
      <c r="D302" s="36">
        <v>173.50010549999999</v>
      </c>
      <c r="E302" s="36">
        <v>2</v>
      </c>
      <c r="F302" s="36">
        <v>1</v>
      </c>
      <c r="G302" s="36">
        <v>2</v>
      </c>
      <c r="H302" s="39">
        <v>435</v>
      </c>
      <c r="I302" s="39">
        <v>0.46206896551724103</v>
      </c>
      <c r="J302" s="39">
        <v>23.647996826171902</v>
      </c>
      <c r="K302" s="39">
        <v>16.937140836797202</v>
      </c>
      <c r="L302" s="39">
        <v>22.152501983642601</v>
      </c>
      <c r="M302" s="39">
        <v>999</v>
      </c>
      <c r="N302" s="39">
        <v>0.48848848848848803</v>
      </c>
      <c r="O302" s="39">
        <v>23.530992431640598</v>
      </c>
      <c r="P302" s="39">
        <v>16.1776926990965</v>
      </c>
      <c r="Q302" s="39">
        <v>21.236001892089899</v>
      </c>
      <c r="R302" s="41">
        <f t="shared" si="30"/>
        <v>358080.88172064937</v>
      </c>
      <c r="S302" s="41">
        <f t="shared" si="31"/>
        <v>6859519.5339203691</v>
      </c>
      <c r="T302" s="41">
        <f t="shared" si="26"/>
        <v>0.9165000915527024</v>
      </c>
      <c r="U302" s="41">
        <f t="shared" si="27"/>
        <v>-2.6419522971247E-2</v>
      </c>
      <c r="V302" s="41">
        <f t="shared" si="28"/>
        <v>1</v>
      </c>
      <c r="W302" s="41">
        <f t="shared" si="29"/>
        <v>1</v>
      </c>
      <c r="X302" s="43">
        <f>IF(ISNA(VLOOKUP($A302,Min_pix_val_per_plot!$A$3:$F$241,4,FALSE)),0,IF(OR(VLOOKUP($A302,Min_pix_val_per_plot!$A$3:$F$241,4,FALSE)=0,VLOOKUP($A302,Min_pix_val_per_plot!$A$3:$F$241,5,FALSE)=0,VLOOKUP($A302,Min_pix_val_per_plot!$A$3:$F$241,6,FALSE)=0),0,IF(VLOOKUP($A302,Min_pix_val_per_plot!$A$3:$F$241,2,FALSE)&lt;1200,0,1)))</f>
        <v>0</v>
      </c>
      <c r="Y302" s="43">
        <f>IF(X302=1,($R302-Image_corners!A$3)/Image_corners!A$2,-99)</f>
        <v>-99</v>
      </c>
      <c r="Z302" s="43">
        <f>IF(X302=1,($S302-Image_corners!A$4)/Image_corners!A$2,-99)</f>
        <v>-99</v>
      </c>
      <c r="AA302" s="43">
        <f>IF(ISNA(VLOOKUP($A302,Min_pix_val_per_plot!$H$3:$M$299,4,FALSE)),0,IF(OR(VLOOKUP($A302,Min_pix_val_per_plot!$H$3:$M$299,4,FALSE)=0,VLOOKUP($A302,Min_pix_val_per_plot!$H$3:$M$299,5,FALSE)=0,VLOOKUP($A302,Min_pix_val_per_plot!$H$3:$M$299,6,FALSE)=0),0,IF(VLOOKUP($A302,Min_pix_val_per_plot!$H$3:$M$299,2,FALSE)&lt;1200,0,1)))</f>
        <v>0</v>
      </c>
      <c r="AB302" s="43">
        <f>IF(AA302=1,($R302-Image_corners!D$3)/Image_corners!D$2,-99)</f>
        <v>-99</v>
      </c>
      <c r="AC302" s="43">
        <f>IF(AA302=1,($S302-Image_corners!D$4)/Image_corners!D$2,-99)</f>
        <v>-99</v>
      </c>
      <c r="AD302" s="43">
        <f>IF(ISNA(VLOOKUP($A302,Min_pix_val_per_plot!$O$3:$T$327,4,FALSE)),0,IF(OR(VLOOKUP($A302,Min_pix_val_per_plot!$O$3:$T$327,4,FALSE)=0,VLOOKUP($A302,Min_pix_val_per_plot!$O$3:$T$327,5,FALSE)=0,VLOOKUP($A302,Min_pix_val_per_plot!$O$3:$T$327,6,FALSE)=0),0,IF(VLOOKUP($A302,Min_pix_val_per_plot!$O$3:$T$327,2,FALSE)&lt;1200,0,1)))</f>
        <v>0</v>
      </c>
      <c r="AE302" s="43">
        <f>IF(AD302=1,($R302-Image_corners!G$3)/Image_corners!G$2,-99)</f>
        <v>-99</v>
      </c>
      <c r="AF302" s="43">
        <f>IF(AD302=1,($S302-Image_corners!G$4)/Image_corners!G$2,-99)</f>
        <v>-99</v>
      </c>
      <c r="AG302" s="43">
        <f>IF(ISNA(VLOOKUP($A302,Min_pix_val_per_plot!$V$3:$AA$335,4,FALSE)),0,IF(OR(VLOOKUP($A302,Min_pix_val_per_plot!$V$3:$AA$335,4,FALSE)=0,VLOOKUP($A302,Min_pix_val_per_plot!$V$3:$AA$335,5,FALSE)=0,VLOOKUP($A302,Min_pix_val_per_plot!$V$3:$AA$335,6,FALSE)=0),0,IF(VLOOKUP($A302,Min_pix_val_per_plot!$V$3:$AA$335,2,FALSE)&lt;1200,0,1)))</f>
        <v>1</v>
      </c>
      <c r="AH302" s="43">
        <f>IF(AG302=1,($R302-Image_corners!J$3)/Image_corners!J$2,-99)</f>
        <v>4152.2634412987391</v>
      </c>
      <c r="AI302" s="43">
        <f>IF(AG302=1,($S302-Image_corners!J$4)/Image_corners!J$2,-99)</f>
        <v>-2935.432159261778</v>
      </c>
      <c r="AJ302" s="43">
        <f>IF(ISNA(VLOOKUP($A302,Min_pix_val_per_plot!$AC$3:$AH$345,4,FALSE)),0,IF(OR(VLOOKUP($A302,Min_pix_val_per_plot!$AC$3:$AH$345,4,FALSE)=0,VLOOKUP($A302,Min_pix_val_per_plot!$AC$3:$AH$345,5,FALSE)=0,VLOOKUP($A302,Min_pix_val_per_plot!$AC$3:$AH$345,6,FALSE)=0),0,IF(VLOOKUP($A302,Min_pix_val_per_plot!$AC$3:$AH$345,2,FALSE)&lt;1200,0,1)))</f>
        <v>0</v>
      </c>
      <c r="AK302" s="43">
        <f>IF(AJ302=1,($R302-Image_corners!M$3)/Image_corners!M$2,-99)</f>
        <v>-99</v>
      </c>
      <c r="AL302" s="43">
        <f>IF(AJ302=1,($S302-Image_corners!M$4)/Image_corners!M$2,-99)</f>
        <v>-99</v>
      </c>
      <c r="AM302" s="43">
        <f>IF(ISNA(VLOOKUP($A302,Min_pix_val_per_plot!$AJ$3:$AO$325,4,FALSE)),0,IF(OR(VLOOKUP($A302,Min_pix_val_per_plot!$AJ$3:$AO$325,4,FALSE)=0,VLOOKUP($A302,Min_pix_val_per_plot!$AJ$3:$AO$325,5,FALSE)=0,VLOOKUP($A302,Min_pix_val_per_plot!$AJ$3:$AO$325,6,FALSE)=0),0,IF(VLOOKUP($A302,Min_pix_val_per_plot!$AJ$3:$AO$325,2,FALSE)&lt;1200,0,1)))</f>
        <v>0</v>
      </c>
      <c r="AN302" s="43">
        <f>IF(AM302=1,($R302-Image_corners!P$3)/Image_corners!P$2,-99)</f>
        <v>-99</v>
      </c>
      <c r="AO302" s="43">
        <f>IF(AM302=1,($S302-Image_corners!P$4)/Image_corners!P$2,-99)</f>
        <v>-99</v>
      </c>
      <c r="AP302" s="43">
        <f>IF(ISNA(VLOOKUP($A302,Min_pix_val_per_plot!$AQ$3:$AV$386,4,FALSE)),0,IF(OR(VLOOKUP($A302,Min_pix_val_per_plot!$AQ$3:$AV$386,4,FALSE)=0,VLOOKUP($A302,Min_pix_val_per_plot!$AQ$3:$AV$386,5,FALSE)=0,VLOOKUP($A302,Min_pix_val_per_plot!$AQ$3:$AV$386,6,FALSE)=0),0,IF(VLOOKUP($A302,Min_pix_val_per_plot!$AQ$3:$AV$386,2,FALSE)&lt;1200,0,1)))</f>
        <v>0</v>
      </c>
      <c r="AQ302" s="43">
        <f>IF(AP302=1,($R302-Image_corners!S$3)/Image_corners!S$2,-99)</f>
        <v>-99</v>
      </c>
      <c r="AR302" s="43">
        <f>IF(AP302=1,($S302-Image_corners!S$4)/Image_corners!S$2,-99)</f>
        <v>-99</v>
      </c>
      <c r="AS302" s="43">
        <f>IF(ISNA(VLOOKUP($A302,Min_pix_val_per_plot!$AX$3:$BC$331,4,FALSE)),0,IF(OR(VLOOKUP($A302,Min_pix_val_per_plot!$AX$3:$BC$331,4,FALSE)=0,VLOOKUP($A302,Min_pix_val_per_plot!$AX$3:$BC$331,5,FALSE)=0,VLOOKUP($A302,Min_pix_val_per_plot!$AX$3:$BC$331,6,FALSE)=0),0,IF(VLOOKUP($A302,Min_pix_val_per_plot!$AX$3:$BC$331,2,FALSE)&lt;1200,0,1)))</f>
        <v>0</v>
      </c>
      <c r="AT302" s="43">
        <f>IF(AS302=1,($R302-Image_corners!V$3)/Image_corners!V$2,-99)</f>
        <v>-99</v>
      </c>
      <c r="AU302" s="43">
        <f>IF(AS302=1,($S302-Image_corners!V$4)/Image_corners!V$2,-99)</f>
        <v>-99</v>
      </c>
      <c r="AV302" s="43">
        <f>IF(ISNA(VLOOKUP($A302,Min_pix_val_per_plot!$BE$3:$BJ$296,4,FALSE)),0,IF(OR(VLOOKUP($A302,Min_pix_val_per_plot!$BE$3:$BJ$296,4,FALSE)=0,VLOOKUP($A302,Min_pix_val_per_plot!$BE$3:$BJ$296,5,FALSE)=0,VLOOKUP($A302,Min_pix_val_per_plot!$BE$3:$BJ$296,6,FALSE)=0),0,IF(VLOOKUP($A302,Min_pix_val_per_plot!$BE$3:$BJ$296,2,FALSE)&lt;1200,0,1)))</f>
        <v>0</v>
      </c>
      <c r="AW302" s="43">
        <f>IF(AV302=1,($R302-Image_corners!Y$3)/Image_corners!Y$2,-99)</f>
        <v>-99</v>
      </c>
      <c r="AX302" s="43">
        <f>IF(AV302=1,($S302-Image_corners!Y$4)/Image_corners!Y$2,-99)</f>
        <v>-99</v>
      </c>
      <c r="AY302" s="43">
        <f>IF(ISNA(VLOOKUP($A302,Min_pix_val_per_plot!$BL$3:$BQ$59,4,FALSE)),0,IF(OR(VLOOKUP($A302,Min_pix_val_per_plot!$BL$3:$BQ$59,4,FALSE)=0,VLOOKUP($A302,Min_pix_val_per_plot!$BL$3:$BQ$59,5,FALSE)=0,VLOOKUP($A302,Min_pix_val_per_plot!$BL$3:$BQ$59,6,FALSE)=0),0,IF(VLOOKUP($A302,Min_pix_val_per_plot!$BL$3:$BQ$59,2,FALSE)&lt;1200,0,1)))</f>
        <v>0</v>
      </c>
      <c r="AZ302" s="43">
        <f>IF(AY302=1,($R302-Image_corners!AB$3)/Image_corners!AB$2,-99)</f>
        <v>-99</v>
      </c>
      <c r="BA302" s="43">
        <f>IF(AY302=1,($S302-Image_corners!AB$4)/Image_corners!AB$2,-99)</f>
        <v>-99</v>
      </c>
      <c r="BB302" s="43">
        <f>IF(ISNA(VLOOKUP($A302,Min_pix_val_per_plot!$BS$3:$BX$82,4,FALSE)),0,IF(OR(VLOOKUP($A302,Min_pix_val_per_plot!$BS$3:$BX$82,4,FALSE)=0,VLOOKUP($A302,Min_pix_val_per_plot!$BS$3:$BX$82,5,FALSE)=0,VLOOKUP($A302,Min_pix_val_per_plot!$BS$3:$BX$82,6,FALSE)=0),0,IF(VLOOKUP($A302,Min_pix_val_per_plot!$BS$3:$BX$82,2,FALSE)&lt;1200,0,1)))</f>
        <v>0</v>
      </c>
      <c r="BC302" s="43">
        <f>IF(BB302=1,($R302-Image_corners!AE$3)/Image_corners!AE$2,-99)</f>
        <v>-99</v>
      </c>
      <c r="BD302" s="43">
        <f>IF(BB302=1,($S302-Image_corners!AE$4)/Image_corners!AE$2,-99)</f>
        <v>-99</v>
      </c>
      <c r="BE302" s="43">
        <f>IF(ISNA(VLOOKUP($A302,Min_pix_val_per_plot!$BZ$3:$CE$66,4,FALSE)),0,IF(OR(VLOOKUP($A302,Min_pix_val_per_plot!$BZ$3:$CE$66,4,FALSE)=0,VLOOKUP($A302,Min_pix_val_per_plot!$BZ$3:$CE$66,5,FALSE)=0,VLOOKUP($A302,Min_pix_val_per_plot!$BZ$3:$CE$66,6,FALSE)=0),0,IF(VLOOKUP($A302,Min_pix_val_per_plot!$BZ$3:$CE$66,2,FALSE)&lt;1200,0,1)))</f>
        <v>0</v>
      </c>
      <c r="BF302" s="43">
        <f>IF(BE302=1,($R302-Image_corners!AH$3)/Image_corners!AH$2,-99)</f>
        <v>-99</v>
      </c>
      <c r="BG302" s="43">
        <f>IF(BE302=1,($S302-Image_corners!AH$4)/Image_corners!AH$2,-99)</f>
        <v>-99</v>
      </c>
    </row>
    <row r="303" spans="1:59">
      <c r="A303" s="36">
        <v>299</v>
      </c>
      <c r="B303" s="36">
        <v>2516164.165</v>
      </c>
      <c r="C303" s="36">
        <v>6859555.6109999996</v>
      </c>
      <c r="D303" s="36">
        <v>189.89447999999999</v>
      </c>
      <c r="E303" s="36">
        <v>2</v>
      </c>
      <c r="F303" s="36">
        <v>1</v>
      </c>
      <c r="G303" s="36">
        <v>2</v>
      </c>
      <c r="H303" s="39">
        <v>424</v>
      </c>
      <c r="I303" s="39">
        <v>0.47405660377358499</v>
      </c>
      <c r="J303" s="39">
        <v>20.5660113525391</v>
      </c>
      <c r="K303" s="39">
        <v>13.651138973492699</v>
      </c>
      <c r="L303" s="39">
        <v>18.895715637207001</v>
      </c>
      <c r="M303" s="39">
        <v>980</v>
      </c>
      <c r="N303" s="39">
        <v>0.522448979591837</v>
      </c>
      <c r="O303" s="39">
        <v>20.3420123291016</v>
      </c>
      <c r="P303" s="39">
        <v>13.0405155136239</v>
      </c>
      <c r="Q303" s="39">
        <v>18.346304626464899</v>
      </c>
      <c r="R303" s="41">
        <f t="shared" si="30"/>
        <v>358065.49187670654</v>
      </c>
      <c r="S303" s="41">
        <f t="shared" si="31"/>
        <v>6859579.0710910708</v>
      </c>
      <c r="T303" s="41">
        <f t="shared" si="26"/>
        <v>0.54941101074210152</v>
      </c>
      <c r="U303" s="41">
        <f t="shared" si="27"/>
        <v>-4.8392375818252009E-2</v>
      </c>
      <c r="V303" s="41">
        <f t="shared" si="28"/>
        <v>1</v>
      </c>
      <c r="W303" s="41">
        <f t="shared" si="29"/>
        <v>1</v>
      </c>
      <c r="X303" s="43">
        <f>IF(ISNA(VLOOKUP($A303,Min_pix_val_per_plot!$A$3:$F$241,4,FALSE)),0,IF(OR(VLOOKUP($A303,Min_pix_val_per_plot!$A$3:$F$241,4,FALSE)=0,VLOOKUP($A303,Min_pix_val_per_plot!$A$3:$F$241,5,FALSE)=0,VLOOKUP($A303,Min_pix_val_per_plot!$A$3:$F$241,6,FALSE)=0),0,IF(VLOOKUP($A303,Min_pix_val_per_plot!$A$3:$F$241,2,FALSE)&lt;1200,0,1)))</f>
        <v>0</v>
      </c>
      <c r="Y303" s="43">
        <f>IF(X303=1,($R303-Image_corners!A$3)/Image_corners!A$2,-99)</f>
        <v>-99</v>
      </c>
      <c r="Z303" s="43">
        <f>IF(X303=1,($S303-Image_corners!A$4)/Image_corners!A$2,-99)</f>
        <v>-99</v>
      </c>
      <c r="AA303" s="43">
        <f>IF(ISNA(VLOOKUP($A303,Min_pix_val_per_plot!$H$3:$M$299,4,FALSE)),0,IF(OR(VLOOKUP($A303,Min_pix_val_per_plot!$H$3:$M$299,4,FALSE)=0,VLOOKUP($A303,Min_pix_val_per_plot!$H$3:$M$299,5,FALSE)=0,VLOOKUP($A303,Min_pix_val_per_plot!$H$3:$M$299,6,FALSE)=0),0,IF(VLOOKUP($A303,Min_pix_val_per_plot!$H$3:$M$299,2,FALSE)&lt;1200,0,1)))</f>
        <v>0</v>
      </c>
      <c r="AB303" s="43">
        <f>IF(AA303=1,($R303-Image_corners!D$3)/Image_corners!D$2,-99)</f>
        <v>-99</v>
      </c>
      <c r="AC303" s="43">
        <f>IF(AA303=1,($S303-Image_corners!D$4)/Image_corners!D$2,-99)</f>
        <v>-99</v>
      </c>
      <c r="AD303" s="43">
        <f>IF(ISNA(VLOOKUP($A303,Min_pix_val_per_plot!$O$3:$T$327,4,FALSE)),0,IF(OR(VLOOKUP($A303,Min_pix_val_per_plot!$O$3:$T$327,4,FALSE)=0,VLOOKUP($A303,Min_pix_val_per_plot!$O$3:$T$327,5,FALSE)=0,VLOOKUP($A303,Min_pix_val_per_plot!$O$3:$T$327,6,FALSE)=0),0,IF(VLOOKUP($A303,Min_pix_val_per_plot!$O$3:$T$327,2,FALSE)&lt;1200,0,1)))</f>
        <v>0</v>
      </c>
      <c r="AE303" s="43">
        <f>IF(AD303=1,($R303-Image_corners!G$3)/Image_corners!G$2,-99)</f>
        <v>-99</v>
      </c>
      <c r="AF303" s="43">
        <f>IF(AD303=1,($S303-Image_corners!G$4)/Image_corners!G$2,-99)</f>
        <v>-99</v>
      </c>
      <c r="AG303" s="43">
        <f>IF(ISNA(VLOOKUP($A303,Min_pix_val_per_plot!$V$3:$AA$335,4,FALSE)),0,IF(OR(VLOOKUP($A303,Min_pix_val_per_plot!$V$3:$AA$335,4,FALSE)=0,VLOOKUP($A303,Min_pix_val_per_plot!$V$3:$AA$335,5,FALSE)=0,VLOOKUP($A303,Min_pix_val_per_plot!$V$3:$AA$335,6,FALSE)=0),0,IF(VLOOKUP($A303,Min_pix_val_per_plot!$V$3:$AA$335,2,FALSE)&lt;1200,0,1)))</f>
        <v>1</v>
      </c>
      <c r="AH303" s="43">
        <f>IF(AG303=1,($R303-Image_corners!J$3)/Image_corners!J$2,-99)</f>
        <v>4121.4837534130784</v>
      </c>
      <c r="AI303" s="43">
        <f>IF(AG303=1,($S303-Image_corners!J$4)/Image_corners!J$2,-99)</f>
        <v>-2816.3578178584576</v>
      </c>
      <c r="AJ303" s="43">
        <f>IF(ISNA(VLOOKUP($A303,Min_pix_val_per_plot!$AC$3:$AH$345,4,FALSE)),0,IF(OR(VLOOKUP($A303,Min_pix_val_per_plot!$AC$3:$AH$345,4,FALSE)=0,VLOOKUP($A303,Min_pix_val_per_plot!$AC$3:$AH$345,5,FALSE)=0,VLOOKUP($A303,Min_pix_val_per_plot!$AC$3:$AH$345,6,FALSE)=0),0,IF(VLOOKUP($A303,Min_pix_val_per_plot!$AC$3:$AH$345,2,FALSE)&lt;1200,0,1)))</f>
        <v>1</v>
      </c>
      <c r="AK303" s="43">
        <f>IF(AJ303=1,($R303-Image_corners!M$3)/Image_corners!M$2,-99)</f>
        <v>4121.4837534130784</v>
      </c>
      <c r="AL303" s="43">
        <f>IF(AJ303=1,($S303-Image_corners!M$4)/Image_corners!M$2,-99)</f>
        <v>-3372.3578178584576</v>
      </c>
      <c r="AM303" s="43">
        <f>IF(ISNA(VLOOKUP($A303,Min_pix_val_per_plot!$AJ$3:$AO$325,4,FALSE)),0,IF(OR(VLOOKUP($A303,Min_pix_val_per_plot!$AJ$3:$AO$325,4,FALSE)=0,VLOOKUP($A303,Min_pix_val_per_plot!$AJ$3:$AO$325,5,FALSE)=0,VLOOKUP($A303,Min_pix_val_per_plot!$AJ$3:$AO$325,6,FALSE)=0),0,IF(VLOOKUP($A303,Min_pix_val_per_plot!$AJ$3:$AO$325,2,FALSE)&lt;1200,0,1)))</f>
        <v>0</v>
      </c>
      <c r="AN303" s="43">
        <f>IF(AM303=1,($R303-Image_corners!P$3)/Image_corners!P$2,-99)</f>
        <v>-99</v>
      </c>
      <c r="AO303" s="43">
        <f>IF(AM303=1,($S303-Image_corners!P$4)/Image_corners!P$2,-99)</f>
        <v>-99</v>
      </c>
      <c r="AP303" s="43">
        <f>IF(ISNA(VLOOKUP($A303,Min_pix_val_per_plot!$AQ$3:$AV$386,4,FALSE)),0,IF(OR(VLOOKUP($A303,Min_pix_val_per_plot!$AQ$3:$AV$386,4,FALSE)=0,VLOOKUP($A303,Min_pix_val_per_plot!$AQ$3:$AV$386,5,FALSE)=0,VLOOKUP($A303,Min_pix_val_per_plot!$AQ$3:$AV$386,6,FALSE)=0),0,IF(VLOOKUP($A303,Min_pix_val_per_plot!$AQ$3:$AV$386,2,FALSE)&lt;1200,0,1)))</f>
        <v>0</v>
      </c>
      <c r="AQ303" s="43">
        <f>IF(AP303=1,($R303-Image_corners!S$3)/Image_corners!S$2,-99)</f>
        <v>-99</v>
      </c>
      <c r="AR303" s="43">
        <f>IF(AP303=1,($S303-Image_corners!S$4)/Image_corners!S$2,-99)</f>
        <v>-99</v>
      </c>
      <c r="AS303" s="43">
        <f>IF(ISNA(VLOOKUP($A303,Min_pix_val_per_plot!$AX$3:$BC$331,4,FALSE)),0,IF(OR(VLOOKUP($A303,Min_pix_val_per_plot!$AX$3:$BC$331,4,FALSE)=0,VLOOKUP($A303,Min_pix_val_per_plot!$AX$3:$BC$331,5,FALSE)=0,VLOOKUP($A303,Min_pix_val_per_plot!$AX$3:$BC$331,6,FALSE)=0),0,IF(VLOOKUP($A303,Min_pix_val_per_plot!$AX$3:$BC$331,2,FALSE)&lt;1200,0,1)))</f>
        <v>0</v>
      </c>
      <c r="AT303" s="43">
        <f>IF(AS303=1,($R303-Image_corners!V$3)/Image_corners!V$2,-99)</f>
        <v>-99</v>
      </c>
      <c r="AU303" s="43">
        <f>IF(AS303=1,($S303-Image_corners!V$4)/Image_corners!V$2,-99)</f>
        <v>-99</v>
      </c>
      <c r="AV303" s="43">
        <f>IF(ISNA(VLOOKUP($A303,Min_pix_val_per_plot!$BE$3:$BJ$296,4,FALSE)),0,IF(OR(VLOOKUP($A303,Min_pix_val_per_plot!$BE$3:$BJ$296,4,FALSE)=0,VLOOKUP($A303,Min_pix_val_per_plot!$BE$3:$BJ$296,5,FALSE)=0,VLOOKUP($A303,Min_pix_val_per_plot!$BE$3:$BJ$296,6,FALSE)=0),0,IF(VLOOKUP($A303,Min_pix_val_per_plot!$BE$3:$BJ$296,2,FALSE)&lt;1200,0,1)))</f>
        <v>0</v>
      </c>
      <c r="AW303" s="43">
        <f>IF(AV303=1,($R303-Image_corners!Y$3)/Image_corners!Y$2,-99)</f>
        <v>-99</v>
      </c>
      <c r="AX303" s="43">
        <f>IF(AV303=1,($S303-Image_corners!Y$4)/Image_corners!Y$2,-99)</f>
        <v>-99</v>
      </c>
      <c r="AY303" s="43">
        <f>IF(ISNA(VLOOKUP($A303,Min_pix_val_per_plot!$BL$3:$BQ$59,4,FALSE)),0,IF(OR(VLOOKUP($A303,Min_pix_val_per_plot!$BL$3:$BQ$59,4,FALSE)=0,VLOOKUP($A303,Min_pix_val_per_plot!$BL$3:$BQ$59,5,FALSE)=0,VLOOKUP($A303,Min_pix_val_per_plot!$BL$3:$BQ$59,6,FALSE)=0),0,IF(VLOOKUP($A303,Min_pix_val_per_plot!$BL$3:$BQ$59,2,FALSE)&lt;1200,0,1)))</f>
        <v>0</v>
      </c>
      <c r="AZ303" s="43">
        <f>IF(AY303=1,($R303-Image_corners!AB$3)/Image_corners!AB$2,-99)</f>
        <v>-99</v>
      </c>
      <c r="BA303" s="43">
        <f>IF(AY303=1,($S303-Image_corners!AB$4)/Image_corners!AB$2,-99)</f>
        <v>-99</v>
      </c>
      <c r="BB303" s="43">
        <f>IF(ISNA(VLOOKUP($A303,Min_pix_val_per_plot!$BS$3:$BX$82,4,FALSE)),0,IF(OR(VLOOKUP($A303,Min_pix_val_per_plot!$BS$3:$BX$82,4,FALSE)=0,VLOOKUP($A303,Min_pix_val_per_plot!$BS$3:$BX$82,5,FALSE)=0,VLOOKUP($A303,Min_pix_val_per_plot!$BS$3:$BX$82,6,FALSE)=0),0,IF(VLOOKUP($A303,Min_pix_val_per_plot!$BS$3:$BX$82,2,FALSE)&lt;1200,0,1)))</f>
        <v>0</v>
      </c>
      <c r="BC303" s="43">
        <f>IF(BB303=1,($R303-Image_corners!AE$3)/Image_corners!AE$2,-99)</f>
        <v>-99</v>
      </c>
      <c r="BD303" s="43">
        <f>IF(BB303=1,($S303-Image_corners!AE$4)/Image_corners!AE$2,-99)</f>
        <v>-99</v>
      </c>
      <c r="BE303" s="43">
        <f>IF(ISNA(VLOOKUP($A303,Min_pix_val_per_plot!$BZ$3:$CE$66,4,FALSE)),0,IF(OR(VLOOKUP($A303,Min_pix_val_per_plot!$BZ$3:$CE$66,4,FALSE)=0,VLOOKUP($A303,Min_pix_val_per_plot!$BZ$3:$CE$66,5,FALSE)=0,VLOOKUP($A303,Min_pix_val_per_plot!$BZ$3:$CE$66,6,FALSE)=0),0,IF(VLOOKUP($A303,Min_pix_val_per_plot!$BZ$3:$CE$66,2,FALSE)&lt;1200,0,1)))</f>
        <v>0</v>
      </c>
      <c r="BF303" s="43">
        <f>IF(BE303=1,($R303-Image_corners!AH$3)/Image_corners!AH$2,-99)</f>
        <v>-99</v>
      </c>
      <c r="BG303" s="43">
        <f>IF(BE303=1,($S303-Image_corners!AH$4)/Image_corners!AH$2,-99)</f>
        <v>-99</v>
      </c>
    </row>
    <row r="304" spans="1:59">
      <c r="A304" s="36">
        <v>300</v>
      </c>
      <c r="B304" s="36">
        <v>2516115.264</v>
      </c>
      <c r="C304" s="36">
        <v>6859630.8600000003</v>
      </c>
      <c r="D304" s="36">
        <v>188.50928479999999</v>
      </c>
      <c r="E304" s="36">
        <v>2</v>
      </c>
      <c r="F304" s="36">
        <v>1</v>
      </c>
      <c r="G304" s="36">
        <v>2</v>
      </c>
      <c r="H304" s="39">
        <v>444</v>
      </c>
      <c r="I304" s="39">
        <v>0.222972972972973</v>
      </c>
      <c r="J304" s="39">
        <v>29.9100054931641</v>
      </c>
      <c r="K304" s="39">
        <v>19.528662480893399</v>
      </c>
      <c r="L304" s="39">
        <v>27.099800415039098</v>
      </c>
      <c r="M304" s="39">
        <v>1080</v>
      </c>
      <c r="N304" s="39">
        <v>0.297222222222222</v>
      </c>
      <c r="O304" s="39">
        <v>29.5310076904297</v>
      </c>
      <c r="P304" s="39">
        <v>19.121057323511099</v>
      </c>
      <c r="Q304" s="39">
        <v>26.003009338378899</v>
      </c>
      <c r="R304" s="41">
        <f t="shared" si="30"/>
        <v>358020.1215820128</v>
      </c>
      <c r="S304" s="41">
        <f t="shared" si="31"/>
        <v>6859656.4841283336</v>
      </c>
      <c r="T304" s="41">
        <f t="shared" si="26"/>
        <v>1.0967910766601996</v>
      </c>
      <c r="U304" s="41">
        <f t="shared" si="27"/>
        <v>-7.4249249249249E-2</v>
      </c>
      <c r="V304" s="41">
        <f t="shared" si="28"/>
        <v>1</v>
      </c>
      <c r="W304" s="41">
        <f t="shared" si="29"/>
        <v>1</v>
      </c>
      <c r="X304" s="43">
        <f>IF(ISNA(VLOOKUP($A304,Min_pix_val_per_plot!$A$3:$F$241,4,FALSE)),0,IF(OR(VLOOKUP($A304,Min_pix_val_per_plot!$A$3:$F$241,4,FALSE)=0,VLOOKUP($A304,Min_pix_val_per_plot!$A$3:$F$241,5,FALSE)=0,VLOOKUP($A304,Min_pix_val_per_plot!$A$3:$F$241,6,FALSE)=0),0,IF(VLOOKUP($A304,Min_pix_val_per_plot!$A$3:$F$241,2,FALSE)&lt;1200,0,1)))</f>
        <v>0</v>
      </c>
      <c r="Y304" s="43">
        <f>IF(X304=1,($R304-Image_corners!A$3)/Image_corners!A$2,-99)</f>
        <v>-99</v>
      </c>
      <c r="Z304" s="43">
        <f>IF(X304=1,($S304-Image_corners!A$4)/Image_corners!A$2,-99)</f>
        <v>-99</v>
      </c>
      <c r="AA304" s="43">
        <f>IF(ISNA(VLOOKUP($A304,Min_pix_val_per_plot!$H$3:$M$299,4,FALSE)),0,IF(OR(VLOOKUP($A304,Min_pix_val_per_plot!$H$3:$M$299,4,FALSE)=0,VLOOKUP($A304,Min_pix_val_per_plot!$H$3:$M$299,5,FALSE)=0,VLOOKUP($A304,Min_pix_val_per_plot!$H$3:$M$299,6,FALSE)=0),0,IF(VLOOKUP($A304,Min_pix_val_per_plot!$H$3:$M$299,2,FALSE)&lt;1200,0,1)))</f>
        <v>0</v>
      </c>
      <c r="AB304" s="43">
        <f>IF(AA304=1,($R304-Image_corners!D$3)/Image_corners!D$2,-99)</f>
        <v>-99</v>
      </c>
      <c r="AC304" s="43">
        <f>IF(AA304=1,($S304-Image_corners!D$4)/Image_corners!D$2,-99)</f>
        <v>-99</v>
      </c>
      <c r="AD304" s="43">
        <f>IF(ISNA(VLOOKUP($A304,Min_pix_val_per_plot!$O$3:$T$327,4,FALSE)),0,IF(OR(VLOOKUP($A304,Min_pix_val_per_plot!$O$3:$T$327,4,FALSE)=0,VLOOKUP($A304,Min_pix_val_per_plot!$O$3:$T$327,5,FALSE)=0,VLOOKUP($A304,Min_pix_val_per_plot!$O$3:$T$327,6,FALSE)=0),0,IF(VLOOKUP($A304,Min_pix_val_per_plot!$O$3:$T$327,2,FALSE)&lt;1200,0,1)))</f>
        <v>0</v>
      </c>
      <c r="AE304" s="43">
        <f>IF(AD304=1,($R304-Image_corners!G$3)/Image_corners!G$2,-99)</f>
        <v>-99</v>
      </c>
      <c r="AF304" s="43">
        <f>IF(AD304=1,($S304-Image_corners!G$4)/Image_corners!G$2,-99)</f>
        <v>-99</v>
      </c>
      <c r="AG304" s="43">
        <f>IF(ISNA(VLOOKUP($A304,Min_pix_val_per_plot!$V$3:$AA$335,4,FALSE)),0,IF(OR(VLOOKUP($A304,Min_pix_val_per_plot!$V$3:$AA$335,4,FALSE)=0,VLOOKUP($A304,Min_pix_val_per_plot!$V$3:$AA$335,5,FALSE)=0,VLOOKUP($A304,Min_pix_val_per_plot!$V$3:$AA$335,6,FALSE)=0),0,IF(VLOOKUP($A304,Min_pix_val_per_plot!$V$3:$AA$335,2,FALSE)&lt;1200,0,1)))</f>
        <v>1</v>
      </c>
      <c r="AH304" s="43">
        <f>IF(AG304=1,($R304-Image_corners!J$3)/Image_corners!J$2,-99)</f>
        <v>4030.7431640255963</v>
      </c>
      <c r="AI304" s="43">
        <f>IF(AG304=1,($S304-Image_corners!J$4)/Image_corners!J$2,-99)</f>
        <v>-2661.5317433327436</v>
      </c>
      <c r="AJ304" s="43">
        <f>IF(ISNA(VLOOKUP($A304,Min_pix_val_per_plot!$AC$3:$AH$345,4,FALSE)),0,IF(OR(VLOOKUP($A304,Min_pix_val_per_plot!$AC$3:$AH$345,4,FALSE)=0,VLOOKUP($A304,Min_pix_val_per_plot!$AC$3:$AH$345,5,FALSE)=0,VLOOKUP($A304,Min_pix_val_per_plot!$AC$3:$AH$345,6,FALSE)=0),0,IF(VLOOKUP($A304,Min_pix_val_per_plot!$AC$3:$AH$345,2,FALSE)&lt;1200,0,1)))</f>
        <v>1</v>
      </c>
      <c r="AK304" s="43">
        <f>IF(AJ304=1,($R304-Image_corners!M$3)/Image_corners!M$2,-99)</f>
        <v>4030.7431640255963</v>
      </c>
      <c r="AL304" s="43">
        <f>IF(AJ304=1,($S304-Image_corners!M$4)/Image_corners!M$2,-99)</f>
        <v>-3217.5317433327436</v>
      </c>
      <c r="AM304" s="43">
        <f>IF(ISNA(VLOOKUP($A304,Min_pix_val_per_plot!$AJ$3:$AO$325,4,FALSE)),0,IF(OR(VLOOKUP($A304,Min_pix_val_per_plot!$AJ$3:$AO$325,4,FALSE)=0,VLOOKUP($A304,Min_pix_val_per_plot!$AJ$3:$AO$325,5,FALSE)=0,VLOOKUP($A304,Min_pix_val_per_plot!$AJ$3:$AO$325,6,FALSE)=0),0,IF(VLOOKUP($A304,Min_pix_val_per_plot!$AJ$3:$AO$325,2,FALSE)&lt;1200,0,1)))</f>
        <v>0</v>
      </c>
      <c r="AN304" s="43">
        <f>IF(AM304=1,($R304-Image_corners!P$3)/Image_corners!P$2,-99)</f>
        <v>-99</v>
      </c>
      <c r="AO304" s="43">
        <f>IF(AM304=1,($S304-Image_corners!P$4)/Image_corners!P$2,-99)</f>
        <v>-99</v>
      </c>
      <c r="AP304" s="43">
        <f>IF(ISNA(VLOOKUP($A304,Min_pix_val_per_plot!$AQ$3:$AV$386,4,FALSE)),0,IF(OR(VLOOKUP($A304,Min_pix_val_per_plot!$AQ$3:$AV$386,4,FALSE)=0,VLOOKUP($A304,Min_pix_val_per_plot!$AQ$3:$AV$386,5,FALSE)=0,VLOOKUP($A304,Min_pix_val_per_plot!$AQ$3:$AV$386,6,FALSE)=0),0,IF(VLOOKUP($A304,Min_pix_val_per_plot!$AQ$3:$AV$386,2,FALSE)&lt;1200,0,1)))</f>
        <v>0</v>
      </c>
      <c r="AQ304" s="43">
        <f>IF(AP304=1,($R304-Image_corners!S$3)/Image_corners!S$2,-99)</f>
        <v>-99</v>
      </c>
      <c r="AR304" s="43">
        <f>IF(AP304=1,($S304-Image_corners!S$4)/Image_corners!S$2,-99)</f>
        <v>-99</v>
      </c>
      <c r="AS304" s="43">
        <f>IF(ISNA(VLOOKUP($A304,Min_pix_val_per_plot!$AX$3:$BC$331,4,FALSE)),0,IF(OR(VLOOKUP($A304,Min_pix_val_per_plot!$AX$3:$BC$331,4,FALSE)=0,VLOOKUP($A304,Min_pix_val_per_plot!$AX$3:$BC$331,5,FALSE)=0,VLOOKUP($A304,Min_pix_val_per_plot!$AX$3:$BC$331,6,FALSE)=0),0,IF(VLOOKUP($A304,Min_pix_val_per_plot!$AX$3:$BC$331,2,FALSE)&lt;1200,0,1)))</f>
        <v>0</v>
      </c>
      <c r="AT304" s="43">
        <f>IF(AS304=1,($R304-Image_corners!V$3)/Image_corners!V$2,-99)</f>
        <v>-99</v>
      </c>
      <c r="AU304" s="43">
        <f>IF(AS304=1,($S304-Image_corners!V$4)/Image_corners!V$2,-99)</f>
        <v>-99</v>
      </c>
      <c r="AV304" s="43">
        <f>IF(ISNA(VLOOKUP($A304,Min_pix_val_per_plot!$BE$3:$BJ$296,4,FALSE)),0,IF(OR(VLOOKUP($A304,Min_pix_val_per_plot!$BE$3:$BJ$296,4,FALSE)=0,VLOOKUP($A304,Min_pix_val_per_plot!$BE$3:$BJ$296,5,FALSE)=0,VLOOKUP($A304,Min_pix_val_per_plot!$BE$3:$BJ$296,6,FALSE)=0),0,IF(VLOOKUP($A304,Min_pix_val_per_plot!$BE$3:$BJ$296,2,FALSE)&lt;1200,0,1)))</f>
        <v>0</v>
      </c>
      <c r="AW304" s="43">
        <f>IF(AV304=1,($R304-Image_corners!Y$3)/Image_corners!Y$2,-99)</f>
        <v>-99</v>
      </c>
      <c r="AX304" s="43">
        <f>IF(AV304=1,($S304-Image_corners!Y$4)/Image_corners!Y$2,-99)</f>
        <v>-99</v>
      </c>
      <c r="AY304" s="43">
        <f>IF(ISNA(VLOOKUP($A304,Min_pix_val_per_plot!$BL$3:$BQ$59,4,FALSE)),0,IF(OR(VLOOKUP($A304,Min_pix_val_per_plot!$BL$3:$BQ$59,4,FALSE)=0,VLOOKUP($A304,Min_pix_val_per_plot!$BL$3:$BQ$59,5,FALSE)=0,VLOOKUP($A304,Min_pix_val_per_plot!$BL$3:$BQ$59,6,FALSE)=0),0,IF(VLOOKUP($A304,Min_pix_val_per_plot!$BL$3:$BQ$59,2,FALSE)&lt;1200,0,1)))</f>
        <v>0</v>
      </c>
      <c r="AZ304" s="43">
        <f>IF(AY304=1,($R304-Image_corners!AB$3)/Image_corners!AB$2,-99)</f>
        <v>-99</v>
      </c>
      <c r="BA304" s="43">
        <f>IF(AY304=1,($S304-Image_corners!AB$4)/Image_corners!AB$2,-99)</f>
        <v>-99</v>
      </c>
      <c r="BB304" s="43">
        <f>IF(ISNA(VLOOKUP($A304,Min_pix_val_per_plot!$BS$3:$BX$82,4,FALSE)),0,IF(OR(VLOOKUP($A304,Min_pix_val_per_plot!$BS$3:$BX$82,4,FALSE)=0,VLOOKUP($A304,Min_pix_val_per_plot!$BS$3:$BX$82,5,FALSE)=0,VLOOKUP($A304,Min_pix_val_per_plot!$BS$3:$BX$82,6,FALSE)=0),0,IF(VLOOKUP($A304,Min_pix_val_per_plot!$BS$3:$BX$82,2,FALSE)&lt;1200,0,1)))</f>
        <v>0</v>
      </c>
      <c r="BC304" s="43">
        <f>IF(BB304=1,($R304-Image_corners!AE$3)/Image_corners!AE$2,-99)</f>
        <v>-99</v>
      </c>
      <c r="BD304" s="43">
        <f>IF(BB304=1,($S304-Image_corners!AE$4)/Image_corners!AE$2,-99)</f>
        <v>-99</v>
      </c>
      <c r="BE304" s="43">
        <f>IF(ISNA(VLOOKUP($A304,Min_pix_val_per_plot!$BZ$3:$CE$66,4,FALSE)),0,IF(OR(VLOOKUP($A304,Min_pix_val_per_plot!$BZ$3:$CE$66,4,FALSE)=0,VLOOKUP($A304,Min_pix_val_per_plot!$BZ$3:$CE$66,5,FALSE)=0,VLOOKUP($A304,Min_pix_val_per_plot!$BZ$3:$CE$66,6,FALSE)=0),0,IF(VLOOKUP($A304,Min_pix_val_per_plot!$BZ$3:$CE$66,2,FALSE)&lt;1200,0,1)))</f>
        <v>1</v>
      </c>
      <c r="BF304" s="43">
        <f>IF(BE304=1,($R304-Image_corners!AH$3)/Image_corners!AH$2,-99)</f>
        <v>5677.5719400427388</v>
      </c>
      <c r="BG304" s="43">
        <f>IF(BE304=1,($S304-Image_corners!AH$4)/Image_corners!AH$2,-99)</f>
        <v>-1141.8862388872853</v>
      </c>
    </row>
    <row r="305" spans="1:59">
      <c r="A305" s="36">
        <v>301</v>
      </c>
      <c r="B305" s="36">
        <v>2516137.8319999999</v>
      </c>
      <c r="C305" s="36">
        <v>6859725.4069999997</v>
      </c>
      <c r="D305" s="36">
        <v>188.9108808</v>
      </c>
      <c r="E305" s="36">
        <v>2</v>
      </c>
      <c r="F305" s="36">
        <v>1</v>
      </c>
      <c r="G305" s="36">
        <v>1</v>
      </c>
      <c r="H305" s="39">
        <v>456</v>
      </c>
      <c r="I305" s="39">
        <v>0.37938596491228099</v>
      </c>
      <c r="J305" s="39">
        <v>28.877015991211</v>
      </c>
      <c r="K305" s="39">
        <v>19.005714818732098</v>
      </c>
      <c r="L305" s="39">
        <v>25.7743960571289</v>
      </c>
      <c r="M305" s="39">
        <v>1948</v>
      </c>
      <c r="N305" s="39">
        <v>0.54620123203285398</v>
      </c>
      <c r="O305" s="39">
        <v>27.873002929687502</v>
      </c>
      <c r="P305" s="39">
        <v>16.398206133950399</v>
      </c>
      <c r="Q305" s="39">
        <v>24.453499908447299</v>
      </c>
      <c r="R305" s="41">
        <f t="shared" si="30"/>
        <v>358047.02324687416</v>
      </c>
      <c r="S305" s="41">
        <f t="shared" si="31"/>
        <v>6859749.8740559034</v>
      </c>
      <c r="T305" s="41">
        <f t="shared" si="26"/>
        <v>1.3208961486816015</v>
      </c>
      <c r="U305" s="41">
        <f t="shared" si="27"/>
        <v>-0.16681526712057299</v>
      </c>
      <c r="V305" s="41">
        <f t="shared" si="28"/>
        <v>1</v>
      </c>
      <c r="W305" s="41">
        <f t="shared" si="29"/>
        <v>1</v>
      </c>
      <c r="X305" s="43">
        <f>IF(ISNA(VLOOKUP($A305,Min_pix_val_per_plot!$A$3:$F$241,4,FALSE)),0,IF(OR(VLOOKUP($A305,Min_pix_val_per_plot!$A$3:$F$241,4,FALSE)=0,VLOOKUP($A305,Min_pix_val_per_plot!$A$3:$F$241,5,FALSE)=0,VLOOKUP($A305,Min_pix_val_per_plot!$A$3:$F$241,6,FALSE)=0),0,IF(VLOOKUP($A305,Min_pix_val_per_plot!$A$3:$F$241,2,FALSE)&lt;1200,0,1)))</f>
        <v>0</v>
      </c>
      <c r="Y305" s="43">
        <f>IF(X305=1,($R305-Image_corners!A$3)/Image_corners!A$2,-99)</f>
        <v>-99</v>
      </c>
      <c r="Z305" s="43">
        <f>IF(X305=1,($S305-Image_corners!A$4)/Image_corners!A$2,-99)</f>
        <v>-99</v>
      </c>
      <c r="AA305" s="43">
        <f>IF(ISNA(VLOOKUP($A305,Min_pix_val_per_plot!$H$3:$M$299,4,FALSE)),0,IF(OR(VLOOKUP($A305,Min_pix_val_per_plot!$H$3:$M$299,4,FALSE)=0,VLOOKUP($A305,Min_pix_val_per_plot!$H$3:$M$299,5,FALSE)=0,VLOOKUP($A305,Min_pix_val_per_plot!$H$3:$M$299,6,FALSE)=0),0,IF(VLOOKUP($A305,Min_pix_val_per_plot!$H$3:$M$299,2,FALSE)&lt;1200,0,1)))</f>
        <v>0</v>
      </c>
      <c r="AB305" s="43">
        <f>IF(AA305=1,($R305-Image_corners!D$3)/Image_corners!D$2,-99)</f>
        <v>-99</v>
      </c>
      <c r="AC305" s="43">
        <f>IF(AA305=1,($S305-Image_corners!D$4)/Image_corners!D$2,-99)</f>
        <v>-99</v>
      </c>
      <c r="AD305" s="43">
        <f>IF(ISNA(VLOOKUP($A305,Min_pix_val_per_plot!$O$3:$T$327,4,FALSE)),0,IF(OR(VLOOKUP($A305,Min_pix_val_per_plot!$O$3:$T$327,4,FALSE)=0,VLOOKUP($A305,Min_pix_val_per_plot!$O$3:$T$327,5,FALSE)=0,VLOOKUP($A305,Min_pix_val_per_plot!$O$3:$T$327,6,FALSE)=0),0,IF(VLOOKUP($A305,Min_pix_val_per_plot!$O$3:$T$327,2,FALSE)&lt;1200,0,1)))</f>
        <v>0</v>
      </c>
      <c r="AE305" s="43">
        <f>IF(AD305=1,($R305-Image_corners!G$3)/Image_corners!G$2,-99)</f>
        <v>-99</v>
      </c>
      <c r="AF305" s="43">
        <f>IF(AD305=1,($S305-Image_corners!G$4)/Image_corners!G$2,-99)</f>
        <v>-99</v>
      </c>
      <c r="AG305" s="43">
        <f>IF(ISNA(VLOOKUP($A305,Min_pix_val_per_plot!$V$3:$AA$335,4,FALSE)),0,IF(OR(VLOOKUP($A305,Min_pix_val_per_plot!$V$3:$AA$335,4,FALSE)=0,VLOOKUP($A305,Min_pix_val_per_plot!$V$3:$AA$335,5,FALSE)=0,VLOOKUP($A305,Min_pix_val_per_plot!$V$3:$AA$335,6,FALSE)=0),0,IF(VLOOKUP($A305,Min_pix_val_per_plot!$V$3:$AA$335,2,FALSE)&lt;1200,0,1)))</f>
        <v>1</v>
      </c>
      <c r="AH305" s="43">
        <f>IF(AG305=1,($R305-Image_corners!J$3)/Image_corners!J$2,-99)</f>
        <v>4084.5464937483193</v>
      </c>
      <c r="AI305" s="43">
        <f>IF(AG305=1,($S305-Image_corners!J$4)/Image_corners!J$2,-99)</f>
        <v>-2474.7518881931901</v>
      </c>
      <c r="AJ305" s="43">
        <f>IF(ISNA(VLOOKUP($A305,Min_pix_val_per_plot!$AC$3:$AH$345,4,FALSE)),0,IF(OR(VLOOKUP($A305,Min_pix_val_per_plot!$AC$3:$AH$345,4,FALSE)=0,VLOOKUP($A305,Min_pix_val_per_plot!$AC$3:$AH$345,5,FALSE)=0,VLOOKUP($A305,Min_pix_val_per_plot!$AC$3:$AH$345,6,FALSE)=0),0,IF(VLOOKUP($A305,Min_pix_val_per_plot!$AC$3:$AH$345,2,FALSE)&lt;1200,0,1)))</f>
        <v>1</v>
      </c>
      <c r="AK305" s="43">
        <f>IF(AJ305=1,($R305-Image_corners!M$3)/Image_corners!M$2,-99)</f>
        <v>4084.5464937483193</v>
      </c>
      <c r="AL305" s="43">
        <f>IF(AJ305=1,($S305-Image_corners!M$4)/Image_corners!M$2,-99)</f>
        <v>-3030.7518881931901</v>
      </c>
      <c r="AM305" s="43">
        <f>IF(ISNA(VLOOKUP($A305,Min_pix_val_per_plot!$AJ$3:$AO$325,4,FALSE)),0,IF(OR(VLOOKUP($A305,Min_pix_val_per_plot!$AJ$3:$AO$325,4,FALSE)=0,VLOOKUP($A305,Min_pix_val_per_plot!$AJ$3:$AO$325,5,FALSE)=0,VLOOKUP($A305,Min_pix_val_per_plot!$AJ$3:$AO$325,6,FALSE)=0),0,IF(VLOOKUP($A305,Min_pix_val_per_plot!$AJ$3:$AO$325,2,FALSE)&lt;1200,0,1)))</f>
        <v>0</v>
      </c>
      <c r="AN305" s="43">
        <f>IF(AM305=1,($R305-Image_corners!P$3)/Image_corners!P$2,-99)</f>
        <v>-99</v>
      </c>
      <c r="AO305" s="43">
        <f>IF(AM305=1,($S305-Image_corners!P$4)/Image_corners!P$2,-99)</f>
        <v>-99</v>
      </c>
      <c r="AP305" s="43">
        <f>IF(ISNA(VLOOKUP($A305,Min_pix_val_per_plot!$AQ$3:$AV$386,4,FALSE)),0,IF(OR(VLOOKUP($A305,Min_pix_val_per_plot!$AQ$3:$AV$386,4,FALSE)=0,VLOOKUP($A305,Min_pix_val_per_plot!$AQ$3:$AV$386,5,FALSE)=0,VLOOKUP($A305,Min_pix_val_per_plot!$AQ$3:$AV$386,6,FALSE)=0),0,IF(VLOOKUP($A305,Min_pix_val_per_plot!$AQ$3:$AV$386,2,FALSE)&lt;1200,0,1)))</f>
        <v>0</v>
      </c>
      <c r="AQ305" s="43">
        <f>IF(AP305=1,($R305-Image_corners!S$3)/Image_corners!S$2,-99)</f>
        <v>-99</v>
      </c>
      <c r="AR305" s="43">
        <f>IF(AP305=1,($S305-Image_corners!S$4)/Image_corners!S$2,-99)</f>
        <v>-99</v>
      </c>
      <c r="AS305" s="43">
        <f>IF(ISNA(VLOOKUP($A305,Min_pix_val_per_plot!$AX$3:$BC$331,4,FALSE)),0,IF(OR(VLOOKUP($A305,Min_pix_val_per_plot!$AX$3:$BC$331,4,FALSE)=0,VLOOKUP($A305,Min_pix_val_per_plot!$AX$3:$BC$331,5,FALSE)=0,VLOOKUP($A305,Min_pix_val_per_plot!$AX$3:$BC$331,6,FALSE)=0),0,IF(VLOOKUP($A305,Min_pix_val_per_plot!$AX$3:$BC$331,2,FALSE)&lt;1200,0,1)))</f>
        <v>0</v>
      </c>
      <c r="AT305" s="43">
        <f>IF(AS305=1,($R305-Image_corners!V$3)/Image_corners!V$2,-99)</f>
        <v>-99</v>
      </c>
      <c r="AU305" s="43">
        <f>IF(AS305=1,($S305-Image_corners!V$4)/Image_corners!V$2,-99)</f>
        <v>-99</v>
      </c>
      <c r="AV305" s="43">
        <f>IF(ISNA(VLOOKUP($A305,Min_pix_val_per_plot!$BE$3:$BJ$296,4,FALSE)),0,IF(OR(VLOOKUP($A305,Min_pix_val_per_plot!$BE$3:$BJ$296,4,FALSE)=0,VLOOKUP($A305,Min_pix_val_per_plot!$BE$3:$BJ$296,5,FALSE)=0,VLOOKUP($A305,Min_pix_val_per_plot!$BE$3:$BJ$296,6,FALSE)=0),0,IF(VLOOKUP($A305,Min_pix_val_per_plot!$BE$3:$BJ$296,2,FALSE)&lt;1200,0,1)))</f>
        <v>0</v>
      </c>
      <c r="AW305" s="43">
        <f>IF(AV305=1,($R305-Image_corners!Y$3)/Image_corners!Y$2,-99)</f>
        <v>-99</v>
      </c>
      <c r="AX305" s="43">
        <f>IF(AV305=1,($S305-Image_corners!Y$4)/Image_corners!Y$2,-99)</f>
        <v>-99</v>
      </c>
      <c r="AY305" s="43">
        <f>IF(ISNA(VLOOKUP($A305,Min_pix_val_per_plot!$BL$3:$BQ$59,4,FALSE)),0,IF(OR(VLOOKUP($A305,Min_pix_val_per_plot!$BL$3:$BQ$59,4,FALSE)=0,VLOOKUP($A305,Min_pix_val_per_plot!$BL$3:$BQ$59,5,FALSE)=0,VLOOKUP($A305,Min_pix_val_per_plot!$BL$3:$BQ$59,6,FALSE)=0),0,IF(VLOOKUP($A305,Min_pix_val_per_plot!$BL$3:$BQ$59,2,FALSE)&lt;1200,0,1)))</f>
        <v>0</v>
      </c>
      <c r="AZ305" s="43">
        <f>IF(AY305=1,($R305-Image_corners!AB$3)/Image_corners!AB$2,-99)</f>
        <v>-99</v>
      </c>
      <c r="BA305" s="43">
        <f>IF(AY305=1,($S305-Image_corners!AB$4)/Image_corners!AB$2,-99)</f>
        <v>-99</v>
      </c>
      <c r="BB305" s="43">
        <f>IF(ISNA(VLOOKUP($A305,Min_pix_val_per_plot!$BS$3:$BX$82,4,FALSE)),0,IF(OR(VLOOKUP($A305,Min_pix_val_per_plot!$BS$3:$BX$82,4,FALSE)=0,VLOOKUP($A305,Min_pix_val_per_plot!$BS$3:$BX$82,5,FALSE)=0,VLOOKUP($A305,Min_pix_val_per_plot!$BS$3:$BX$82,6,FALSE)=0),0,IF(VLOOKUP($A305,Min_pix_val_per_plot!$BS$3:$BX$82,2,FALSE)&lt;1200,0,1)))</f>
        <v>0</v>
      </c>
      <c r="BC305" s="43">
        <f>IF(BB305=1,($R305-Image_corners!AE$3)/Image_corners!AE$2,-99)</f>
        <v>-99</v>
      </c>
      <c r="BD305" s="43">
        <f>IF(BB305=1,($S305-Image_corners!AE$4)/Image_corners!AE$2,-99)</f>
        <v>-99</v>
      </c>
      <c r="BE305" s="43">
        <f>IF(ISNA(VLOOKUP($A305,Min_pix_val_per_plot!$BZ$3:$CE$66,4,FALSE)),0,IF(OR(VLOOKUP($A305,Min_pix_val_per_plot!$BZ$3:$CE$66,4,FALSE)=0,VLOOKUP($A305,Min_pix_val_per_plot!$BZ$3:$CE$66,5,FALSE)=0,VLOOKUP($A305,Min_pix_val_per_plot!$BZ$3:$CE$66,6,FALSE)=0),0,IF(VLOOKUP($A305,Min_pix_val_per_plot!$BZ$3:$CE$66,2,FALSE)&lt;1200,0,1)))</f>
        <v>1</v>
      </c>
      <c r="BF305" s="43">
        <f>IF(BE305=1,($R305-Image_corners!AH$3)/Image_corners!AH$2,-99)</f>
        <v>5767.2441562472768</v>
      </c>
      <c r="BG305" s="43">
        <f>IF(BE305=1,($S305-Image_corners!AH$4)/Image_corners!AH$2,-99)</f>
        <v>-830.58648032136261</v>
      </c>
    </row>
    <row r="306" spans="1:59">
      <c r="A306" s="36">
        <v>302</v>
      </c>
      <c r="B306" s="36">
        <v>2516124.5610000002</v>
      </c>
      <c r="C306" s="36">
        <v>6860884.3729999997</v>
      </c>
      <c r="D306" s="36">
        <v>203.71797050000001</v>
      </c>
      <c r="E306" s="36">
        <v>1</v>
      </c>
      <c r="F306" s="36">
        <v>1</v>
      </c>
      <c r="G306" s="36">
        <v>1</v>
      </c>
      <c r="H306" s="39">
        <v>389</v>
      </c>
      <c r="I306" s="39">
        <v>0.526992287917738</v>
      </c>
      <c r="J306" s="39">
        <v>18.9270037841797</v>
      </c>
      <c r="K306" s="39">
        <v>13.2921188254978</v>
      </c>
      <c r="L306" s="39">
        <v>17.443500061035198</v>
      </c>
      <c r="M306" s="39">
        <v>991</v>
      </c>
      <c r="N306" s="39">
        <v>0.61251261352169495</v>
      </c>
      <c r="O306" s="39">
        <v>18.216997070312502</v>
      </c>
      <c r="P306" s="39">
        <v>13.2348139317831</v>
      </c>
      <c r="Q306" s="39">
        <v>16.888202209472698</v>
      </c>
      <c r="R306" s="41">
        <f t="shared" si="30"/>
        <v>358087.22846564581</v>
      </c>
      <c r="S306" s="41">
        <f t="shared" si="31"/>
        <v>6860908.032631644</v>
      </c>
      <c r="T306" s="41">
        <f t="shared" si="26"/>
        <v>0.5552978515625</v>
      </c>
      <c r="U306" s="41">
        <f t="shared" si="27"/>
        <v>-8.5520325603956948E-2</v>
      </c>
      <c r="V306" s="41">
        <f t="shared" si="28"/>
        <v>1</v>
      </c>
      <c r="W306" s="41">
        <f t="shared" si="29"/>
        <v>1</v>
      </c>
      <c r="X306" s="43">
        <f>IF(ISNA(VLOOKUP($A306,Min_pix_val_per_plot!$A$3:$F$241,4,FALSE)),0,IF(OR(VLOOKUP($A306,Min_pix_val_per_plot!$A$3:$F$241,4,FALSE)=0,VLOOKUP($A306,Min_pix_val_per_plot!$A$3:$F$241,5,FALSE)=0,VLOOKUP($A306,Min_pix_val_per_plot!$A$3:$F$241,6,FALSE)=0),0,IF(VLOOKUP($A306,Min_pix_val_per_plot!$A$3:$F$241,2,FALSE)&lt;1200,0,1)))</f>
        <v>0</v>
      </c>
      <c r="Y306" s="43">
        <f>IF(X306=1,($R306-Image_corners!A$3)/Image_corners!A$2,-99)</f>
        <v>-99</v>
      </c>
      <c r="Z306" s="43">
        <f>IF(X306=1,($S306-Image_corners!A$4)/Image_corners!A$2,-99)</f>
        <v>-99</v>
      </c>
      <c r="AA306" s="43">
        <f>IF(ISNA(VLOOKUP($A306,Min_pix_val_per_plot!$H$3:$M$299,4,FALSE)),0,IF(OR(VLOOKUP($A306,Min_pix_val_per_plot!$H$3:$M$299,4,FALSE)=0,VLOOKUP($A306,Min_pix_val_per_plot!$H$3:$M$299,5,FALSE)=0,VLOOKUP($A306,Min_pix_val_per_plot!$H$3:$M$299,6,FALSE)=0),0,IF(VLOOKUP($A306,Min_pix_val_per_plot!$H$3:$M$299,2,FALSE)&lt;1200,0,1)))</f>
        <v>0</v>
      </c>
      <c r="AB306" s="43">
        <f>IF(AA306=1,($R306-Image_corners!D$3)/Image_corners!D$2,-99)</f>
        <v>-99</v>
      </c>
      <c r="AC306" s="43">
        <f>IF(AA306=1,($S306-Image_corners!D$4)/Image_corners!D$2,-99)</f>
        <v>-99</v>
      </c>
      <c r="AD306" s="43">
        <f>IF(ISNA(VLOOKUP($A306,Min_pix_val_per_plot!$O$3:$T$327,4,FALSE)),0,IF(OR(VLOOKUP($A306,Min_pix_val_per_plot!$O$3:$T$327,4,FALSE)=0,VLOOKUP($A306,Min_pix_val_per_plot!$O$3:$T$327,5,FALSE)=0,VLOOKUP($A306,Min_pix_val_per_plot!$O$3:$T$327,6,FALSE)=0),0,IF(VLOOKUP($A306,Min_pix_val_per_plot!$O$3:$T$327,2,FALSE)&lt;1200,0,1)))</f>
        <v>0</v>
      </c>
      <c r="AE306" s="43">
        <f>IF(AD306=1,($R306-Image_corners!G$3)/Image_corners!G$2,-99)</f>
        <v>-99</v>
      </c>
      <c r="AF306" s="43">
        <f>IF(AD306=1,($S306-Image_corners!G$4)/Image_corners!G$2,-99)</f>
        <v>-99</v>
      </c>
      <c r="AG306" s="43">
        <f>IF(ISNA(VLOOKUP($A306,Min_pix_val_per_plot!$V$3:$AA$335,4,FALSE)),0,IF(OR(VLOOKUP($A306,Min_pix_val_per_plot!$V$3:$AA$335,4,FALSE)=0,VLOOKUP($A306,Min_pix_val_per_plot!$V$3:$AA$335,5,FALSE)=0,VLOOKUP($A306,Min_pix_val_per_plot!$V$3:$AA$335,6,FALSE)=0),0,IF(VLOOKUP($A306,Min_pix_val_per_plot!$V$3:$AA$335,2,FALSE)&lt;1200,0,1)))</f>
        <v>0</v>
      </c>
      <c r="AH306" s="43">
        <f>IF(AG306=1,($R306-Image_corners!J$3)/Image_corners!J$2,-99)</f>
        <v>-99</v>
      </c>
      <c r="AI306" s="43">
        <f>IF(AG306=1,($S306-Image_corners!J$4)/Image_corners!J$2,-99)</f>
        <v>-99</v>
      </c>
      <c r="AJ306" s="43">
        <f>IF(ISNA(VLOOKUP($A306,Min_pix_val_per_plot!$AC$3:$AH$345,4,FALSE)),0,IF(OR(VLOOKUP($A306,Min_pix_val_per_plot!$AC$3:$AH$345,4,FALSE)=0,VLOOKUP($A306,Min_pix_val_per_plot!$AC$3:$AH$345,5,FALSE)=0,VLOOKUP($A306,Min_pix_val_per_plot!$AC$3:$AH$345,6,FALSE)=0),0,IF(VLOOKUP($A306,Min_pix_val_per_plot!$AC$3:$AH$345,2,FALSE)&lt;1200,0,1)))</f>
        <v>0</v>
      </c>
      <c r="AK306" s="43">
        <f>IF(AJ306=1,($R306-Image_corners!M$3)/Image_corners!M$2,-99)</f>
        <v>-99</v>
      </c>
      <c r="AL306" s="43">
        <f>IF(AJ306=1,($S306-Image_corners!M$4)/Image_corners!M$2,-99)</f>
        <v>-99</v>
      </c>
      <c r="AM306" s="43">
        <f>IF(ISNA(VLOOKUP($A306,Min_pix_val_per_plot!$AJ$3:$AO$325,4,FALSE)),0,IF(OR(VLOOKUP($A306,Min_pix_val_per_plot!$AJ$3:$AO$325,4,FALSE)=0,VLOOKUP($A306,Min_pix_val_per_plot!$AJ$3:$AO$325,5,FALSE)=0,VLOOKUP($A306,Min_pix_val_per_plot!$AJ$3:$AO$325,6,FALSE)=0),0,IF(VLOOKUP($A306,Min_pix_val_per_plot!$AJ$3:$AO$325,2,FALSE)&lt;1200,0,1)))</f>
        <v>0</v>
      </c>
      <c r="AN306" s="43">
        <f>IF(AM306=1,($R306-Image_corners!P$3)/Image_corners!P$2,-99)</f>
        <v>-99</v>
      </c>
      <c r="AO306" s="43">
        <f>IF(AM306=1,($S306-Image_corners!P$4)/Image_corners!P$2,-99)</f>
        <v>-99</v>
      </c>
      <c r="AP306" s="43">
        <f>IF(ISNA(VLOOKUP($A306,Min_pix_val_per_plot!$AQ$3:$AV$386,4,FALSE)),0,IF(OR(VLOOKUP($A306,Min_pix_val_per_plot!$AQ$3:$AV$386,4,FALSE)=0,VLOOKUP($A306,Min_pix_val_per_plot!$AQ$3:$AV$386,5,FALSE)=0,VLOOKUP($A306,Min_pix_val_per_plot!$AQ$3:$AV$386,6,FALSE)=0),0,IF(VLOOKUP($A306,Min_pix_val_per_plot!$AQ$3:$AV$386,2,FALSE)&lt;1200,0,1)))</f>
        <v>0</v>
      </c>
      <c r="AQ306" s="43">
        <f>IF(AP306=1,($R306-Image_corners!S$3)/Image_corners!S$2,-99)</f>
        <v>-99</v>
      </c>
      <c r="AR306" s="43">
        <f>IF(AP306=1,($S306-Image_corners!S$4)/Image_corners!S$2,-99)</f>
        <v>-99</v>
      </c>
      <c r="AS306" s="43">
        <f>IF(ISNA(VLOOKUP($A306,Min_pix_val_per_plot!$AX$3:$BC$331,4,FALSE)),0,IF(OR(VLOOKUP($A306,Min_pix_val_per_plot!$AX$3:$BC$331,4,FALSE)=0,VLOOKUP($A306,Min_pix_val_per_plot!$AX$3:$BC$331,5,FALSE)=0,VLOOKUP($A306,Min_pix_val_per_plot!$AX$3:$BC$331,6,FALSE)=0),0,IF(VLOOKUP($A306,Min_pix_val_per_plot!$AX$3:$BC$331,2,FALSE)&lt;1200,0,1)))</f>
        <v>0</v>
      </c>
      <c r="AT306" s="43">
        <f>IF(AS306=1,($R306-Image_corners!V$3)/Image_corners!V$2,-99)</f>
        <v>-99</v>
      </c>
      <c r="AU306" s="43">
        <f>IF(AS306=1,($S306-Image_corners!V$4)/Image_corners!V$2,-99)</f>
        <v>-99</v>
      </c>
      <c r="AV306" s="43">
        <f>IF(ISNA(VLOOKUP($A306,Min_pix_val_per_plot!$BE$3:$BJ$296,4,FALSE)),0,IF(OR(VLOOKUP($A306,Min_pix_val_per_plot!$BE$3:$BJ$296,4,FALSE)=0,VLOOKUP($A306,Min_pix_val_per_plot!$BE$3:$BJ$296,5,FALSE)=0,VLOOKUP($A306,Min_pix_val_per_plot!$BE$3:$BJ$296,6,FALSE)=0),0,IF(VLOOKUP($A306,Min_pix_val_per_plot!$BE$3:$BJ$296,2,FALSE)&lt;1200,0,1)))</f>
        <v>1</v>
      </c>
      <c r="AW306" s="43">
        <f>IF(AV306=1,($R306-Image_corners!Y$3)/Image_corners!Y$2,-99)</f>
        <v>4164.9569312916137</v>
      </c>
      <c r="AX306" s="43">
        <f>IF(AV306=1,($S306-Image_corners!Y$4)/Image_corners!Y$2,-99)</f>
        <v>-2482.4347367119044</v>
      </c>
      <c r="AY306" s="43">
        <f>IF(ISNA(VLOOKUP($A306,Min_pix_val_per_plot!$BL$3:$BQ$59,4,FALSE)),0,IF(OR(VLOOKUP($A306,Min_pix_val_per_plot!$BL$3:$BQ$59,4,FALSE)=0,VLOOKUP($A306,Min_pix_val_per_plot!$BL$3:$BQ$59,5,FALSE)=0,VLOOKUP($A306,Min_pix_val_per_plot!$BL$3:$BQ$59,6,FALSE)=0),0,IF(VLOOKUP($A306,Min_pix_val_per_plot!$BL$3:$BQ$59,2,FALSE)&lt;1200,0,1)))</f>
        <v>0</v>
      </c>
      <c r="AZ306" s="43">
        <f>IF(AY306=1,($R306-Image_corners!AB$3)/Image_corners!AB$2,-99)</f>
        <v>-99</v>
      </c>
      <c r="BA306" s="43">
        <f>IF(AY306=1,($S306-Image_corners!AB$4)/Image_corners!AB$2,-99)</f>
        <v>-99</v>
      </c>
      <c r="BB306" s="43">
        <f>IF(ISNA(VLOOKUP($A306,Min_pix_val_per_plot!$BS$3:$BX$82,4,FALSE)),0,IF(OR(VLOOKUP($A306,Min_pix_val_per_plot!$BS$3:$BX$82,4,FALSE)=0,VLOOKUP($A306,Min_pix_val_per_plot!$BS$3:$BX$82,5,FALSE)=0,VLOOKUP($A306,Min_pix_val_per_plot!$BS$3:$BX$82,6,FALSE)=0),0,IF(VLOOKUP($A306,Min_pix_val_per_plot!$BS$3:$BX$82,2,FALSE)&lt;1200,0,1)))</f>
        <v>0</v>
      </c>
      <c r="BC306" s="43">
        <f>IF(BB306=1,($R306-Image_corners!AE$3)/Image_corners!AE$2,-99)</f>
        <v>-99</v>
      </c>
      <c r="BD306" s="43">
        <f>IF(BB306=1,($S306-Image_corners!AE$4)/Image_corners!AE$2,-99)</f>
        <v>-99</v>
      </c>
      <c r="BE306" s="43">
        <f>IF(ISNA(VLOOKUP($A306,Min_pix_val_per_plot!$BZ$3:$CE$66,4,FALSE)),0,IF(OR(VLOOKUP($A306,Min_pix_val_per_plot!$BZ$3:$CE$66,4,FALSE)=0,VLOOKUP($A306,Min_pix_val_per_plot!$BZ$3:$CE$66,5,FALSE)=0,VLOOKUP($A306,Min_pix_val_per_plot!$BZ$3:$CE$66,6,FALSE)=0),0,IF(VLOOKUP($A306,Min_pix_val_per_plot!$BZ$3:$CE$66,2,FALSE)&lt;1200,0,1)))</f>
        <v>0</v>
      </c>
      <c r="BF306" s="43">
        <f>IF(BE306=1,($R306-Image_corners!AH$3)/Image_corners!AH$2,-99)</f>
        <v>-99</v>
      </c>
      <c r="BG306" s="43">
        <f>IF(BE306=1,($S306-Image_corners!AH$4)/Image_corners!AH$2,-99)</f>
        <v>-99</v>
      </c>
    </row>
    <row r="307" spans="1:59">
      <c r="A307" s="36">
        <v>303</v>
      </c>
      <c r="B307" s="36">
        <v>2516117.574</v>
      </c>
      <c r="C307" s="36">
        <v>6861528.8289999999</v>
      </c>
      <c r="D307" s="36">
        <v>196.75873870000001</v>
      </c>
      <c r="E307" s="36">
        <v>3</v>
      </c>
      <c r="F307" s="36">
        <v>0</v>
      </c>
      <c r="G307" s="36">
        <v>1</v>
      </c>
      <c r="H307" s="39">
        <v>2373</v>
      </c>
      <c r="I307" s="39">
        <v>0.22882427307206099</v>
      </c>
      <c r="J307" s="39">
        <v>22.4960040283203</v>
      </c>
      <c r="K307" s="39">
        <v>13.2125838366232</v>
      </c>
      <c r="L307" s="39">
        <v>21.019098205566401</v>
      </c>
      <c r="M307" s="39">
        <v>1959</v>
      </c>
      <c r="N307" s="39">
        <v>0.31240428790199098</v>
      </c>
      <c r="O307" s="39">
        <v>21.6629962158203</v>
      </c>
      <c r="P307" s="39">
        <v>11.7211840503129</v>
      </c>
      <c r="Q307" s="39">
        <v>19.6729037475586</v>
      </c>
      <c r="R307" s="41">
        <f t="shared" si="30"/>
        <v>358109.97703597584</v>
      </c>
      <c r="S307" s="41">
        <f t="shared" si="31"/>
        <v>6861552.0215455722</v>
      </c>
      <c r="T307" s="41">
        <f t="shared" si="26"/>
        <v>1.3461944580078011</v>
      </c>
      <c r="U307" s="41">
        <f t="shared" si="27"/>
        <v>-8.3580014829929994E-2</v>
      </c>
      <c r="V307" s="41">
        <f t="shared" si="28"/>
        <v>1</v>
      </c>
      <c r="W307" s="41">
        <f t="shared" si="29"/>
        <v>1</v>
      </c>
      <c r="X307" s="43">
        <f>IF(ISNA(VLOOKUP($A307,Min_pix_val_per_plot!$A$3:$F$241,4,FALSE)),0,IF(OR(VLOOKUP($A307,Min_pix_val_per_plot!$A$3:$F$241,4,FALSE)=0,VLOOKUP($A307,Min_pix_val_per_plot!$A$3:$F$241,5,FALSE)=0,VLOOKUP($A307,Min_pix_val_per_plot!$A$3:$F$241,6,FALSE)=0),0,IF(VLOOKUP($A307,Min_pix_val_per_plot!$A$3:$F$241,2,FALSE)&lt;1200,0,1)))</f>
        <v>0</v>
      </c>
      <c r="Y307" s="43">
        <f>IF(X307=1,($R307-Image_corners!A$3)/Image_corners!A$2,-99)</f>
        <v>-99</v>
      </c>
      <c r="Z307" s="43">
        <f>IF(X307=1,($S307-Image_corners!A$4)/Image_corners!A$2,-99)</f>
        <v>-99</v>
      </c>
      <c r="AA307" s="43">
        <f>IF(ISNA(VLOOKUP($A307,Min_pix_val_per_plot!$H$3:$M$299,4,FALSE)),0,IF(OR(VLOOKUP($A307,Min_pix_val_per_plot!$H$3:$M$299,4,FALSE)=0,VLOOKUP($A307,Min_pix_val_per_plot!$H$3:$M$299,5,FALSE)=0,VLOOKUP($A307,Min_pix_val_per_plot!$H$3:$M$299,6,FALSE)=0),0,IF(VLOOKUP($A307,Min_pix_val_per_plot!$H$3:$M$299,2,FALSE)&lt;1200,0,1)))</f>
        <v>0</v>
      </c>
      <c r="AB307" s="43">
        <f>IF(AA307=1,($R307-Image_corners!D$3)/Image_corners!D$2,-99)</f>
        <v>-99</v>
      </c>
      <c r="AC307" s="43">
        <f>IF(AA307=1,($S307-Image_corners!D$4)/Image_corners!D$2,-99)</f>
        <v>-99</v>
      </c>
      <c r="AD307" s="43">
        <f>IF(ISNA(VLOOKUP($A307,Min_pix_val_per_plot!$O$3:$T$327,4,FALSE)),0,IF(OR(VLOOKUP($A307,Min_pix_val_per_plot!$O$3:$T$327,4,FALSE)=0,VLOOKUP($A307,Min_pix_val_per_plot!$O$3:$T$327,5,FALSE)=0,VLOOKUP($A307,Min_pix_val_per_plot!$O$3:$T$327,6,FALSE)=0),0,IF(VLOOKUP($A307,Min_pix_val_per_plot!$O$3:$T$327,2,FALSE)&lt;1200,0,1)))</f>
        <v>0</v>
      </c>
      <c r="AE307" s="43">
        <f>IF(AD307=1,($R307-Image_corners!G$3)/Image_corners!G$2,-99)</f>
        <v>-99</v>
      </c>
      <c r="AF307" s="43">
        <f>IF(AD307=1,($S307-Image_corners!G$4)/Image_corners!G$2,-99)</f>
        <v>-99</v>
      </c>
      <c r="AG307" s="43">
        <f>IF(ISNA(VLOOKUP($A307,Min_pix_val_per_plot!$V$3:$AA$335,4,FALSE)),0,IF(OR(VLOOKUP($A307,Min_pix_val_per_plot!$V$3:$AA$335,4,FALSE)=0,VLOOKUP($A307,Min_pix_val_per_plot!$V$3:$AA$335,5,FALSE)=0,VLOOKUP($A307,Min_pix_val_per_plot!$V$3:$AA$335,6,FALSE)=0),0,IF(VLOOKUP($A307,Min_pix_val_per_plot!$V$3:$AA$335,2,FALSE)&lt;1200,0,1)))</f>
        <v>0</v>
      </c>
      <c r="AH307" s="43">
        <f>IF(AG307=1,($R307-Image_corners!J$3)/Image_corners!J$2,-99)</f>
        <v>-99</v>
      </c>
      <c r="AI307" s="43">
        <f>IF(AG307=1,($S307-Image_corners!J$4)/Image_corners!J$2,-99)</f>
        <v>-99</v>
      </c>
      <c r="AJ307" s="43">
        <f>IF(ISNA(VLOOKUP($A307,Min_pix_val_per_plot!$AC$3:$AH$345,4,FALSE)),0,IF(OR(VLOOKUP($A307,Min_pix_val_per_plot!$AC$3:$AH$345,4,FALSE)=0,VLOOKUP($A307,Min_pix_val_per_plot!$AC$3:$AH$345,5,FALSE)=0,VLOOKUP($A307,Min_pix_val_per_plot!$AC$3:$AH$345,6,FALSE)=0),0,IF(VLOOKUP($A307,Min_pix_val_per_plot!$AC$3:$AH$345,2,FALSE)&lt;1200,0,1)))</f>
        <v>0</v>
      </c>
      <c r="AK307" s="43">
        <f>IF(AJ307=1,($R307-Image_corners!M$3)/Image_corners!M$2,-99)</f>
        <v>-99</v>
      </c>
      <c r="AL307" s="43">
        <f>IF(AJ307=1,($S307-Image_corners!M$4)/Image_corners!M$2,-99)</f>
        <v>-99</v>
      </c>
      <c r="AM307" s="43">
        <f>IF(ISNA(VLOOKUP($A307,Min_pix_val_per_plot!$AJ$3:$AO$325,4,FALSE)),0,IF(OR(VLOOKUP($A307,Min_pix_val_per_plot!$AJ$3:$AO$325,4,FALSE)=0,VLOOKUP($A307,Min_pix_val_per_plot!$AJ$3:$AO$325,5,FALSE)=0,VLOOKUP($A307,Min_pix_val_per_plot!$AJ$3:$AO$325,6,FALSE)=0),0,IF(VLOOKUP($A307,Min_pix_val_per_plot!$AJ$3:$AO$325,2,FALSE)&lt;1200,0,1)))</f>
        <v>0</v>
      </c>
      <c r="AN307" s="43">
        <f>IF(AM307=1,($R307-Image_corners!P$3)/Image_corners!P$2,-99)</f>
        <v>-99</v>
      </c>
      <c r="AO307" s="43">
        <f>IF(AM307=1,($S307-Image_corners!P$4)/Image_corners!P$2,-99)</f>
        <v>-99</v>
      </c>
      <c r="AP307" s="43">
        <f>IF(ISNA(VLOOKUP($A307,Min_pix_val_per_plot!$AQ$3:$AV$386,4,FALSE)),0,IF(OR(VLOOKUP($A307,Min_pix_val_per_plot!$AQ$3:$AV$386,4,FALSE)=0,VLOOKUP($A307,Min_pix_val_per_plot!$AQ$3:$AV$386,5,FALSE)=0,VLOOKUP($A307,Min_pix_val_per_plot!$AQ$3:$AV$386,6,FALSE)=0),0,IF(VLOOKUP($A307,Min_pix_val_per_plot!$AQ$3:$AV$386,2,FALSE)&lt;1200,0,1)))</f>
        <v>0</v>
      </c>
      <c r="AQ307" s="43">
        <f>IF(AP307=1,($R307-Image_corners!S$3)/Image_corners!S$2,-99)</f>
        <v>-99</v>
      </c>
      <c r="AR307" s="43">
        <f>IF(AP307=1,($S307-Image_corners!S$4)/Image_corners!S$2,-99)</f>
        <v>-99</v>
      </c>
      <c r="AS307" s="43">
        <f>IF(ISNA(VLOOKUP($A307,Min_pix_val_per_plot!$AX$3:$BC$331,4,FALSE)),0,IF(OR(VLOOKUP($A307,Min_pix_val_per_plot!$AX$3:$BC$331,4,FALSE)=0,VLOOKUP($A307,Min_pix_val_per_plot!$AX$3:$BC$331,5,FALSE)=0,VLOOKUP($A307,Min_pix_val_per_plot!$AX$3:$BC$331,6,FALSE)=0),0,IF(VLOOKUP($A307,Min_pix_val_per_plot!$AX$3:$BC$331,2,FALSE)&lt;1200,0,1)))</f>
        <v>0</v>
      </c>
      <c r="AT307" s="43">
        <f>IF(AS307=1,($R307-Image_corners!V$3)/Image_corners!V$2,-99)</f>
        <v>-99</v>
      </c>
      <c r="AU307" s="43">
        <f>IF(AS307=1,($S307-Image_corners!V$4)/Image_corners!V$2,-99)</f>
        <v>-99</v>
      </c>
      <c r="AV307" s="43">
        <f>IF(ISNA(VLOOKUP($A307,Min_pix_val_per_plot!$BE$3:$BJ$296,4,FALSE)),0,IF(OR(VLOOKUP($A307,Min_pix_val_per_plot!$BE$3:$BJ$296,4,FALSE)=0,VLOOKUP($A307,Min_pix_val_per_plot!$BE$3:$BJ$296,5,FALSE)=0,VLOOKUP($A307,Min_pix_val_per_plot!$BE$3:$BJ$296,6,FALSE)=0),0,IF(VLOOKUP($A307,Min_pix_val_per_plot!$BE$3:$BJ$296,2,FALSE)&lt;1200,0,1)))</f>
        <v>1</v>
      </c>
      <c r="AW307" s="43">
        <f>IF(AV307=1,($R307-Image_corners!Y$3)/Image_corners!Y$2,-99)</f>
        <v>4210.4540719516808</v>
      </c>
      <c r="AX307" s="43">
        <f>IF(AV307=1,($S307-Image_corners!Y$4)/Image_corners!Y$2,-99)</f>
        <v>-1194.4569088555872</v>
      </c>
      <c r="AY307" s="43">
        <f>IF(ISNA(VLOOKUP($A307,Min_pix_val_per_plot!$BL$3:$BQ$59,4,FALSE)),0,IF(OR(VLOOKUP($A307,Min_pix_val_per_plot!$BL$3:$BQ$59,4,FALSE)=0,VLOOKUP($A307,Min_pix_val_per_plot!$BL$3:$BQ$59,5,FALSE)=0,VLOOKUP($A307,Min_pix_val_per_plot!$BL$3:$BQ$59,6,FALSE)=0),0,IF(VLOOKUP($A307,Min_pix_val_per_plot!$BL$3:$BQ$59,2,FALSE)&lt;1200,0,1)))</f>
        <v>0</v>
      </c>
      <c r="AZ307" s="43">
        <f>IF(AY307=1,($R307-Image_corners!AB$3)/Image_corners!AB$2,-99)</f>
        <v>-99</v>
      </c>
      <c r="BA307" s="43">
        <f>IF(AY307=1,($S307-Image_corners!AB$4)/Image_corners!AB$2,-99)</f>
        <v>-99</v>
      </c>
      <c r="BB307" s="43">
        <f>IF(ISNA(VLOOKUP($A307,Min_pix_val_per_plot!$BS$3:$BX$82,4,FALSE)),0,IF(OR(VLOOKUP($A307,Min_pix_val_per_plot!$BS$3:$BX$82,4,FALSE)=0,VLOOKUP($A307,Min_pix_val_per_plot!$BS$3:$BX$82,5,FALSE)=0,VLOOKUP($A307,Min_pix_val_per_plot!$BS$3:$BX$82,6,FALSE)=0),0,IF(VLOOKUP($A307,Min_pix_val_per_plot!$BS$3:$BX$82,2,FALSE)&lt;1200,0,1)))</f>
        <v>0</v>
      </c>
      <c r="BC307" s="43">
        <f>IF(BB307=1,($R307-Image_corners!AE$3)/Image_corners!AE$2,-99)</f>
        <v>-99</v>
      </c>
      <c r="BD307" s="43">
        <f>IF(BB307=1,($S307-Image_corners!AE$4)/Image_corners!AE$2,-99)</f>
        <v>-99</v>
      </c>
      <c r="BE307" s="43">
        <f>IF(ISNA(VLOOKUP($A307,Min_pix_val_per_plot!$BZ$3:$CE$66,4,FALSE)),0,IF(OR(VLOOKUP($A307,Min_pix_val_per_plot!$BZ$3:$CE$66,4,FALSE)=0,VLOOKUP($A307,Min_pix_val_per_plot!$BZ$3:$CE$66,5,FALSE)=0,VLOOKUP($A307,Min_pix_val_per_plot!$BZ$3:$CE$66,6,FALSE)=0),0,IF(VLOOKUP($A307,Min_pix_val_per_plot!$BZ$3:$CE$66,2,FALSE)&lt;1200,0,1)))</f>
        <v>0</v>
      </c>
      <c r="BF307" s="43">
        <f>IF(BE307=1,($R307-Image_corners!AH$3)/Image_corners!AH$2,-99)</f>
        <v>-99</v>
      </c>
      <c r="BG307" s="43">
        <f>IF(BE307=1,($S307-Image_corners!AH$4)/Image_corners!AH$2,-99)</f>
        <v>-99</v>
      </c>
    </row>
    <row r="308" spans="1:59">
      <c r="A308" s="36">
        <v>304</v>
      </c>
      <c r="B308" s="36">
        <v>2516217.5490000001</v>
      </c>
      <c r="C308" s="36">
        <v>6857860.9979999997</v>
      </c>
      <c r="D308" s="36">
        <v>159.50547660000001</v>
      </c>
      <c r="E308" s="36">
        <v>1</v>
      </c>
      <c r="F308" s="36">
        <v>0</v>
      </c>
      <c r="G308" s="36">
        <v>1</v>
      </c>
      <c r="H308" s="39">
        <v>420</v>
      </c>
      <c r="I308" s="39">
        <v>0.45952380952381</v>
      </c>
      <c r="J308" s="39">
        <v>20.711992187500002</v>
      </c>
      <c r="K308" s="39">
        <v>15.769677400967099</v>
      </c>
      <c r="L308" s="39">
        <v>19.504704589843801</v>
      </c>
      <c r="M308" s="39">
        <v>3336</v>
      </c>
      <c r="N308" s="39">
        <v>0.53027577937649895</v>
      </c>
      <c r="O308" s="39">
        <v>20.498002929687502</v>
      </c>
      <c r="P308" s="39">
        <v>15.2171138336435</v>
      </c>
      <c r="Q308" s="39">
        <v>19.227598876953099</v>
      </c>
      <c r="R308" s="41">
        <f t="shared" si="30"/>
        <v>358040.64273787738</v>
      </c>
      <c r="S308" s="41">
        <f t="shared" si="31"/>
        <v>6857884.0709282104</v>
      </c>
      <c r="T308" s="41">
        <f t="shared" si="26"/>
        <v>0.27710571289070174</v>
      </c>
      <c r="U308" s="41">
        <f t="shared" si="27"/>
        <v>-7.0751969852688945E-2</v>
      </c>
      <c r="V308" s="41">
        <f t="shared" si="28"/>
        <v>1</v>
      </c>
      <c r="W308" s="41">
        <f t="shared" si="29"/>
        <v>1</v>
      </c>
      <c r="X308" s="43">
        <f>IF(ISNA(VLOOKUP($A308,Min_pix_val_per_plot!$A$3:$F$241,4,FALSE)),0,IF(OR(VLOOKUP($A308,Min_pix_val_per_plot!$A$3:$F$241,4,FALSE)=0,VLOOKUP($A308,Min_pix_val_per_plot!$A$3:$F$241,5,FALSE)=0,VLOOKUP($A308,Min_pix_val_per_plot!$A$3:$F$241,6,FALSE)=0),0,IF(VLOOKUP($A308,Min_pix_val_per_plot!$A$3:$F$241,2,FALSE)&lt;1200,0,1)))</f>
        <v>1</v>
      </c>
      <c r="Y308" s="43">
        <f>IF(X308=1,($R308-Image_corners!A$3)/Image_corners!A$2,-99)</f>
        <v>4071.7854757547611</v>
      </c>
      <c r="Z308" s="43">
        <f>IF(X308=1,($S308-Image_corners!A$4)/Image_corners!A$2,-99)</f>
        <v>-4006.3581435792148</v>
      </c>
      <c r="AA308" s="43">
        <f>IF(ISNA(VLOOKUP($A308,Min_pix_val_per_plot!$H$3:$M$299,4,FALSE)),0,IF(OR(VLOOKUP($A308,Min_pix_val_per_plot!$H$3:$M$299,4,FALSE)=0,VLOOKUP($A308,Min_pix_val_per_plot!$H$3:$M$299,5,FALSE)=0,VLOOKUP($A308,Min_pix_val_per_plot!$H$3:$M$299,6,FALSE)=0),0,IF(VLOOKUP($A308,Min_pix_val_per_plot!$H$3:$M$299,2,FALSE)&lt;1200,0,1)))</f>
        <v>0</v>
      </c>
      <c r="AB308" s="43">
        <f>IF(AA308=1,($R308-Image_corners!D$3)/Image_corners!D$2,-99)</f>
        <v>-99</v>
      </c>
      <c r="AC308" s="43">
        <f>IF(AA308=1,($S308-Image_corners!D$4)/Image_corners!D$2,-99)</f>
        <v>-99</v>
      </c>
      <c r="AD308" s="43">
        <f>IF(ISNA(VLOOKUP($A308,Min_pix_val_per_plot!$O$3:$T$327,4,FALSE)),0,IF(OR(VLOOKUP($A308,Min_pix_val_per_plot!$O$3:$T$327,4,FALSE)=0,VLOOKUP($A308,Min_pix_val_per_plot!$O$3:$T$327,5,FALSE)=0,VLOOKUP($A308,Min_pix_val_per_plot!$O$3:$T$327,6,FALSE)=0),0,IF(VLOOKUP($A308,Min_pix_val_per_plot!$O$3:$T$327,2,FALSE)&lt;1200,0,1)))</f>
        <v>0</v>
      </c>
      <c r="AE308" s="43">
        <f>IF(AD308=1,($R308-Image_corners!G$3)/Image_corners!G$2,-99)</f>
        <v>-99</v>
      </c>
      <c r="AF308" s="43">
        <f>IF(AD308=1,($S308-Image_corners!G$4)/Image_corners!G$2,-99)</f>
        <v>-99</v>
      </c>
      <c r="AG308" s="43">
        <f>IF(ISNA(VLOOKUP($A308,Min_pix_val_per_plot!$V$3:$AA$335,4,FALSE)),0,IF(OR(VLOOKUP($A308,Min_pix_val_per_plot!$V$3:$AA$335,4,FALSE)=0,VLOOKUP($A308,Min_pix_val_per_plot!$V$3:$AA$335,5,FALSE)=0,VLOOKUP($A308,Min_pix_val_per_plot!$V$3:$AA$335,6,FALSE)=0),0,IF(VLOOKUP($A308,Min_pix_val_per_plot!$V$3:$AA$335,2,FALSE)&lt;1200,0,1)))</f>
        <v>0</v>
      </c>
      <c r="AH308" s="43">
        <f>IF(AG308=1,($R308-Image_corners!J$3)/Image_corners!J$2,-99)</f>
        <v>-99</v>
      </c>
      <c r="AI308" s="43">
        <f>IF(AG308=1,($S308-Image_corners!J$4)/Image_corners!J$2,-99)</f>
        <v>-99</v>
      </c>
      <c r="AJ308" s="43">
        <f>IF(ISNA(VLOOKUP($A308,Min_pix_val_per_plot!$AC$3:$AH$345,4,FALSE)),0,IF(OR(VLOOKUP($A308,Min_pix_val_per_plot!$AC$3:$AH$345,4,FALSE)=0,VLOOKUP($A308,Min_pix_val_per_plot!$AC$3:$AH$345,5,FALSE)=0,VLOOKUP($A308,Min_pix_val_per_plot!$AC$3:$AH$345,6,FALSE)=0),0,IF(VLOOKUP($A308,Min_pix_val_per_plot!$AC$3:$AH$345,2,FALSE)&lt;1200,0,1)))</f>
        <v>0</v>
      </c>
      <c r="AK308" s="43">
        <f>IF(AJ308=1,($R308-Image_corners!M$3)/Image_corners!M$2,-99)</f>
        <v>-99</v>
      </c>
      <c r="AL308" s="43">
        <f>IF(AJ308=1,($S308-Image_corners!M$4)/Image_corners!M$2,-99)</f>
        <v>-99</v>
      </c>
      <c r="AM308" s="43">
        <f>IF(ISNA(VLOOKUP($A308,Min_pix_val_per_plot!$AJ$3:$AO$325,4,FALSE)),0,IF(OR(VLOOKUP($A308,Min_pix_val_per_plot!$AJ$3:$AO$325,4,FALSE)=0,VLOOKUP($A308,Min_pix_val_per_plot!$AJ$3:$AO$325,5,FALSE)=0,VLOOKUP($A308,Min_pix_val_per_plot!$AJ$3:$AO$325,6,FALSE)=0),0,IF(VLOOKUP($A308,Min_pix_val_per_plot!$AJ$3:$AO$325,2,FALSE)&lt;1200,0,1)))</f>
        <v>0</v>
      </c>
      <c r="AN308" s="43">
        <f>IF(AM308=1,($R308-Image_corners!P$3)/Image_corners!P$2,-99)</f>
        <v>-99</v>
      </c>
      <c r="AO308" s="43">
        <f>IF(AM308=1,($S308-Image_corners!P$4)/Image_corners!P$2,-99)</f>
        <v>-99</v>
      </c>
      <c r="AP308" s="43">
        <f>IF(ISNA(VLOOKUP($A308,Min_pix_val_per_plot!$AQ$3:$AV$386,4,FALSE)),0,IF(OR(VLOOKUP($A308,Min_pix_val_per_plot!$AQ$3:$AV$386,4,FALSE)=0,VLOOKUP($A308,Min_pix_val_per_plot!$AQ$3:$AV$386,5,FALSE)=0,VLOOKUP($A308,Min_pix_val_per_plot!$AQ$3:$AV$386,6,FALSE)=0),0,IF(VLOOKUP($A308,Min_pix_val_per_plot!$AQ$3:$AV$386,2,FALSE)&lt;1200,0,1)))</f>
        <v>0</v>
      </c>
      <c r="AQ308" s="43">
        <f>IF(AP308=1,($R308-Image_corners!S$3)/Image_corners!S$2,-99)</f>
        <v>-99</v>
      </c>
      <c r="AR308" s="43">
        <f>IF(AP308=1,($S308-Image_corners!S$4)/Image_corners!S$2,-99)</f>
        <v>-99</v>
      </c>
      <c r="AS308" s="43">
        <f>IF(ISNA(VLOOKUP($A308,Min_pix_val_per_plot!$AX$3:$BC$331,4,FALSE)),0,IF(OR(VLOOKUP($A308,Min_pix_val_per_plot!$AX$3:$BC$331,4,FALSE)=0,VLOOKUP($A308,Min_pix_val_per_plot!$AX$3:$BC$331,5,FALSE)=0,VLOOKUP($A308,Min_pix_val_per_plot!$AX$3:$BC$331,6,FALSE)=0),0,IF(VLOOKUP($A308,Min_pix_val_per_plot!$AX$3:$BC$331,2,FALSE)&lt;1200,0,1)))</f>
        <v>0</v>
      </c>
      <c r="AT308" s="43">
        <f>IF(AS308=1,($R308-Image_corners!V$3)/Image_corners!V$2,-99)</f>
        <v>-99</v>
      </c>
      <c r="AU308" s="43">
        <f>IF(AS308=1,($S308-Image_corners!V$4)/Image_corners!V$2,-99)</f>
        <v>-99</v>
      </c>
      <c r="AV308" s="43">
        <f>IF(ISNA(VLOOKUP($A308,Min_pix_val_per_plot!$BE$3:$BJ$296,4,FALSE)),0,IF(OR(VLOOKUP($A308,Min_pix_val_per_plot!$BE$3:$BJ$296,4,FALSE)=0,VLOOKUP($A308,Min_pix_val_per_plot!$BE$3:$BJ$296,5,FALSE)=0,VLOOKUP($A308,Min_pix_val_per_plot!$BE$3:$BJ$296,6,FALSE)=0),0,IF(VLOOKUP($A308,Min_pix_val_per_plot!$BE$3:$BJ$296,2,FALSE)&lt;1200,0,1)))</f>
        <v>0</v>
      </c>
      <c r="AW308" s="43">
        <f>IF(AV308=1,($R308-Image_corners!Y$3)/Image_corners!Y$2,-99)</f>
        <v>-99</v>
      </c>
      <c r="AX308" s="43">
        <f>IF(AV308=1,($S308-Image_corners!Y$4)/Image_corners!Y$2,-99)</f>
        <v>-99</v>
      </c>
      <c r="AY308" s="43">
        <f>IF(ISNA(VLOOKUP($A308,Min_pix_val_per_plot!$BL$3:$BQ$59,4,FALSE)),0,IF(OR(VLOOKUP($A308,Min_pix_val_per_plot!$BL$3:$BQ$59,4,FALSE)=0,VLOOKUP($A308,Min_pix_val_per_plot!$BL$3:$BQ$59,5,FALSE)=0,VLOOKUP($A308,Min_pix_val_per_plot!$BL$3:$BQ$59,6,FALSE)=0),0,IF(VLOOKUP($A308,Min_pix_val_per_plot!$BL$3:$BQ$59,2,FALSE)&lt;1200,0,1)))</f>
        <v>0</v>
      </c>
      <c r="AZ308" s="43">
        <f>IF(AY308=1,($R308-Image_corners!AB$3)/Image_corners!AB$2,-99)</f>
        <v>-99</v>
      </c>
      <c r="BA308" s="43">
        <f>IF(AY308=1,($S308-Image_corners!AB$4)/Image_corners!AB$2,-99)</f>
        <v>-99</v>
      </c>
      <c r="BB308" s="43">
        <f>IF(ISNA(VLOOKUP($A308,Min_pix_val_per_plot!$BS$3:$BX$82,4,FALSE)),0,IF(OR(VLOOKUP($A308,Min_pix_val_per_plot!$BS$3:$BX$82,4,FALSE)=0,VLOOKUP($A308,Min_pix_val_per_plot!$BS$3:$BX$82,5,FALSE)=0,VLOOKUP($A308,Min_pix_val_per_plot!$BS$3:$BX$82,6,FALSE)=0),0,IF(VLOOKUP($A308,Min_pix_val_per_plot!$BS$3:$BX$82,2,FALSE)&lt;1200,0,1)))</f>
        <v>0</v>
      </c>
      <c r="BC308" s="43">
        <f>IF(BB308=1,($R308-Image_corners!AE$3)/Image_corners!AE$2,-99)</f>
        <v>-99</v>
      </c>
      <c r="BD308" s="43">
        <f>IF(BB308=1,($S308-Image_corners!AE$4)/Image_corners!AE$2,-99)</f>
        <v>-99</v>
      </c>
      <c r="BE308" s="43">
        <f>IF(ISNA(VLOOKUP($A308,Min_pix_val_per_plot!$BZ$3:$CE$66,4,FALSE)),0,IF(OR(VLOOKUP($A308,Min_pix_val_per_plot!$BZ$3:$CE$66,4,FALSE)=0,VLOOKUP($A308,Min_pix_val_per_plot!$BZ$3:$CE$66,5,FALSE)=0,VLOOKUP($A308,Min_pix_val_per_plot!$BZ$3:$CE$66,6,FALSE)=0),0,IF(VLOOKUP($A308,Min_pix_val_per_plot!$BZ$3:$CE$66,2,FALSE)&lt;1200,0,1)))</f>
        <v>0</v>
      </c>
      <c r="BF308" s="43">
        <f>IF(BE308=1,($R308-Image_corners!AH$3)/Image_corners!AH$2,-99)</f>
        <v>-99</v>
      </c>
      <c r="BG308" s="43">
        <f>IF(BE308=1,($S308-Image_corners!AH$4)/Image_corners!AH$2,-99)</f>
        <v>-99</v>
      </c>
    </row>
    <row r="309" spans="1:59">
      <c r="A309" s="36">
        <v>305</v>
      </c>
      <c r="B309" s="36">
        <v>2516216.6809999999</v>
      </c>
      <c r="C309" s="36">
        <v>6857924.7180000003</v>
      </c>
      <c r="D309" s="36">
        <v>141.75078110000001</v>
      </c>
      <c r="E309" s="36">
        <v>1</v>
      </c>
      <c r="F309" s="36">
        <v>0</v>
      </c>
      <c r="G309" s="36">
        <v>1</v>
      </c>
      <c r="H309" s="39">
        <v>462</v>
      </c>
      <c r="I309" s="39">
        <v>0.45887445887445899</v>
      </c>
      <c r="J309" s="39">
        <v>22.7409991455078</v>
      </c>
      <c r="K309" s="39">
        <v>16.795867248535199</v>
      </c>
      <c r="L309" s="39">
        <v>21.570799560546899</v>
      </c>
      <c r="M309" s="39">
        <v>3390</v>
      </c>
      <c r="N309" s="39">
        <v>0.51002949852507395</v>
      </c>
      <c r="O309" s="39">
        <v>22.5480059814453</v>
      </c>
      <c r="P309" s="39">
        <v>16.104502516074199</v>
      </c>
      <c r="Q309" s="39">
        <v>21.150010986328098</v>
      </c>
      <c r="R309" s="41">
        <f t="shared" si="30"/>
        <v>358042.71503148664</v>
      </c>
      <c r="S309" s="41">
        <f t="shared" si="31"/>
        <v>6857947.7529197019</v>
      </c>
      <c r="T309" s="41">
        <f t="shared" si="26"/>
        <v>0.42078857421880045</v>
      </c>
      <c r="U309" s="41">
        <f t="shared" si="27"/>
        <v>-5.1155039650614964E-2</v>
      </c>
      <c r="V309" s="41">
        <f t="shared" si="28"/>
        <v>1</v>
      </c>
      <c r="W309" s="41">
        <f t="shared" si="29"/>
        <v>1</v>
      </c>
      <c r="X309" s="43">
        <f>IF(ISNA(VLOOKUP($A309,Min_pix_val_per_plot!$A$3:$F$241,4,FALSE)),0,IF(OR(VLOOKUP($A309,Min_pix_val_per_plot!$A$3:$F$241,4,FALSE)=0,VLOOKUP($A309,Min_pix_val_per_plot!$A$3:$F$241,5,FALSE)=0,VLOOKUP($A309,Min_pix_val_per_plot!$A$3:$F$241,6,FALSE)=0),0,IF(VLOOKUP($A309,Min_pix_val_per_plot!$A$3:$F$241,2,FALSE)&lt;1200,0,1)))</f>
        <v>1</v>
      </c>
      <c r="Y309" s="43">
        <f>IF(X309=1,($R309-Image_corners!A$3)/Image_corners!A$2,-99)</f>
        <v>4075.9300629732898</v>
      </c>
      <c r="Z309" s="43">
        <f>IF(X309=1,($S309-Image_corners!A$4)/Image_corners!A$2,-99)</f>
        <v>-3878.9941605962813</v>
      </c>
      <c r="AA309" s="43">
        <f>IF(ISNA(VLOOKUP($A309,Min_pix_val_per_plot!$H$3:$M$299,4,FALSE)),0,IF(OR(VLOOKUP($A309,Min_pix_val_per_plot!$H$3:$M$299,4,FALSE)=0,VLOOKUP($A309,Min_pix_val_per_plot!$H$3:$M$299,5,FALSE)=0,VLOOKUP($A309,Min_pix_val_per_plot!$H$3:$M$299,6,FALSE)=0),0,IF(VLOOKUP($A309,Min_pix_val_per_plot!$H$3:$M$299,2,FALSE)&lt;1200,0,1)))</f>
        <v>0</v>
      </c>
      <c r="AB309" s="43">
        <f>IF(AA309=1,($R309-Image_corners!D$3)/Image_corners!D$2,-99)</f>
        <v>-99</v>
      </c>
      <c r="AC309" s="43">
        <f>IF(AA309=1,($S309-Image_corners!D$4)/Image_corners!D$2,-99)</f>
        <v>-99</v>
      </c>
      <c r="AD309" s="43">
        <f>IF(ISNA(VLOOKUP($A309,Min_pix_val_per_plot!$O$3:$T$327,4,FALSE)),0,IF(OR(VLOOKUP($A309,Min_pix_val_per_plot!$O$3:$T$327,4,FALSE)=0,VLOOKUP($A309,Min_pix_val_per_plot!$O$3:$T$327,5,FALSE)=0,VLOOKUP($A309,Min_pix_val_per_plot!$O$3:$T$327,6,FALSE)=0),0,IF(VLOOKUP($A309,Min_pix_val_per_plot!$O$3:$T$327,2,FALSE)&lt;1200,0,1)))</f>
        <v>0</v>
      </c>
      <c r="AE309" s="43">
        <f>IF(AD309=1,($R309-Image_corners!G$3)/Image_corners!G$2,-99)</f>
        <v>-99</v>
      </c>
      <c r="AF309" s="43">
        <f>IF(AD309=1,($S309-Image_corners!G$4)/Image_corners!G$2,-99)</f>
        <v>-99</v>
      </c>
      <c r="AG309" s="43">
        <f>IF(ISNA(VLOOKUP($A309,Min_pix_val_per_plot!$V$3:$AA$335,4,FALSE)),0,IF(OR(VLOOKUP($A309,Min_pix_val_per_plot!$V$3:$AA$335,4,FALSE)=0,VLOOKUP($A309,Min_pix_val_per_plot!$V$3:$AA$335,5,FALSE)=0,VLOOKUP($A309,Min_pix_val_per_plot!$V$3:$AA$335,6,FALSE)=0),0,IF(VLOOKUP($A309,Min_pix_val_per_plot!$V$3:$AA$335,2,FALSE)&lt;1200,0,1)))</f>
        <v>0</v>
      </c>
      <c r="AH309" s="43">
        <f>IF(AG309=1,($R309-Image_corners!J$3)/Image_corners!J$2,-99)</f>
        <v>-99</v>
      </c>
      <c r="AI309" s="43">
        <f>IF(AG309=1,($S309-Image_corners!J$4)/Image_corners!J$2,-99)</f>
        <v>-99</v>
      </c>
      <c r="AJ309" s="43">
        <f>IF(ISNA(VLOOKUP($A309,Min_pix_val_per_plot!$AC$3:$AH$345,4,FALSE)),0,IF(OR(VLOOKUP($A309,Min_pix_val_per_plot!$AC$3:$AH$345,4,FALSE)=0,VLOOKUP($A309,Min_pix_val_per_plot!$AC$3:$AH$345,5,FALSE)=0,VLOOKUP($A309,Min_pix_val_per_plot!$AC$3:$AH$345,6,FALSE)=0),0,IF(VLOOKUP($A309,Min_pix_val_per_plot!$AC$3:$AH$345,2,FALSE)&lt;1200,0,1)))</f>
        <v>0</v>
      </c>
      <c r="AK309" s="43">
        <f>IF(AJ309=1,($R309-Image_corners!M$3)/Image_corners!M$2,-99)</f>
        <v>-99</v>
      </c>
      <c r="AL309" s="43">
        <f>IF(AJ309=1,($S309-Image_corners!M$4)/Image_corners!M$2,-99)</f>
        <v>-99</v>
      </c>
      <c r="AM309" s="43">
        <f>IF(ISNA(VLOOKUP($A309,Min_pix_val_per_plot!$AJ$3:$AO$325,4,FALSE)),0,IF(OR(VLOOKUP($A309,Min_pix_val_per_plot!$AJ$3:$AO$325,4,FALSE)=0,VLOOKUP($A309,Min_pix_val_per_plot!$AJ$3:$AO$325,5,FALSE)=0,VLOOKUP($A309,Min_pix_val_per_plot!$AJ$3:$AO$325,6,FALSE)=0),0,IF(VLOOKUP($A309,Min_pix_val_per_plot!$AJ$3:$AO$325,2,FALSE)&lt;1200,0,1)))</f>
        <v>0</v>
      </c>
      <c r="AN309" s="43">
        <f>IF(AM309=1,($R309-Image_corners!P$3)/Image_corners!P$2,-99)</f>
        <v>-99</v>
      </c>
      <c r="AO309" s="43">
        <f>IF(AM309=1,($S309-Image_corners!P$4)/Image_corners!P$2,-99)</f>
        <v>-99</v>
      </c>
      <c r="AP309" s="43">
        <f>IF(ISNA(VLOOKUP($A309,Min_pix_val_per_plot!$AQ$3:$AV$386,4,FALSE)),0,IF(OR(VLOOKUP($A309,Min_pix_val_per_plot!$AQ$3:$AV$386,4,FALSE)=0,VLOOKUP($A309,Min_pix_val_per_plot!$AQ$3:$AV$386,5,FALSE)=0,VLOOKUP($A309,Min_pix_val_per_plot!$AQ$3:$AV$386,6,FALSE)=0),0,IF(VLOOKUP($A309,Min_pix_val_per_plot!$AQ$3:$AV$386,2,FALSE)&lt;1200,0,1)))</f>
        <v>0</v>
      </c>
      <c r="AQ309" s="43">
        <f>IF(AP309=1,($R309-Image_corners!S$3)/Image_corners!S$2,-99)</f>
        <v>-99</v>
      </c>
      <c r="AR309" s="43">
        <f>IF(AP309=1,($S309-Image_corners!S$4)/Image_corners!S$2,-99)</f>
        <v>-99</v>
      </c>
      <c r="AS309" s="43">
        <f>IF(ISNA(VLOOKUP($A309,Min_pix_val_per_plot!$AX$3:$BC$331,4,FALSE)),0,IF(OR(VLOOKUP($A309,Min_pix_val_per_plot!$AX$3:$BC$331,4,FALSE)=0,VLOOKUP($A309,Min_pix_val_per_plot!$AX$3:$BC$331,5,FALSE)=0,VLOOKUP($A309,Min_pix_val_per_plot!$AX$3:$BC$331,6,FALSE)=0),0,IF(VLOOKUP($A309,Min_pix_val_per_plot!$AX$3:$BC$331,2,FALSE)&lt;1200,0,1)))</f>
        <v>0</v>
      </c>
      <c r="AT309" s="43">
        <f>IF(AS309=1,($R309-Image_corners!V$3)/Image_corners!V$2,-99)</f>
        <v>-99</v>
      </c>
      <c r="AU309" s="43">
        <f>IF(AS309=1,($S309-Image_corners!V$4)/Image_corners!V$2,-99)</f>
        <v>-99</v>
      </c>
      <c r="AV309" s="43">
        <f>IF(ISNA(VLOOKUP($A309,Min_pix_val_per_plot!$BE$3:$BJ$296,4,FALSE)),0,IF(OR(VLOOKUP($A309,Min_pix_val_per_plot!$BE$3:$BJ$296,4,FALSE)=0,VLOOKUP($A309,Min_pix_val_per_plot!$BE$3:$BJ$296,5,FALSE)=0,VLOOKUP($A309,Min_pix_val_per_plot!$BE$3:$BJ$296,6,FALSE)=0),0,IF(VLOOKUP($A309,Min_pix_val_per_plot!$BE$3:$BJ$296,2,FALSE)&lt;1200,0,1)))</f>
        <v>0</v>
      </c>
      <c r="AW309" s="43">
        <f>IF(AV309=1,($R309-Image_corners!Y$3)/Image_corners!Y$2,-99)</f>
        <v>-99</v>
      </c>
      <c r="AX309" s="43">
        <f>IF(AV309=1,($S309-Image_corners!Y$4)/Image_corners!Y$2,-99)</f>
        <v>-99</v>
      </c>
      <c r="AY309" s="43">
        <f>IF(ISNA(VLOOKUP($A309,Min_pix_val_per_plot!$BL$3:$BQ$59,4,FALSE)),0,IF(OR(VLOOKUP($A309,Min_pix_val_per_plot!$BL$3:$BQ$59,4,FALSE)=0,VLOOKUP($A309,Min_pix_val_per_plot!$BL$3:$BQ$59,5,FALSE)=0,VLOOKUP($A309,Min_pix_val_per_plot!$BL$3:$BQ$59,6,FALSE)=0),0,IF(VLOOKUP($A309,Min_pix_val_per_plot!$BL$3:$BQ$59,2,FALSE)&lt;1200,0,1)))</f>
        <v>0</v>
      </c>
      <c r="AZ309" s="43">
        <f>IF(AY309=1,($R309-Image_corners!AB$3)/Image_corners!AB$2,-99)</f>
        <v>-99</v>
      </c>
      <c r="BA309" s="43">
        <f>IF(AY309=1,($S309-Image_corners!AB$4)/Image_corners!AB$2,-99)</f>
        <v>-99</v>
      </c>
      <c r="BB309" s="43">
        <f>IF(ISNA(VLOOKUP($A309,Min_pix_val_per_plot!$BS$3:$BX$82,4,FALSE)),0,IF(OR(VLOOKUP($A309,Min_pix_val_per_plot!$BS$3:$BX$82,4,FALSE)=0,VLOOKUP($A309,Min_pix_val_per_plot!$BS$3:$BX$82,5,FALSE)=0,VLOOKUP($A309,Min_pix_val_per_plot!$BS$3:$BX$82,6,FALSE)=0),0,IF(VLOOKUP($A309,Min_pix_val_per_plot!$BS$3:$BX$82,2,FALSE)&lt;1200,0,1)))</f>
        <v>0</v>
      </c>
      <c r="BC309" s="43">
        <f>IF(BB309=1,($R309-Image_corners!AE$3)/Image_corners!AE$2,-99)</f>
        <v>-99</v>
      </c>
      <c r="BD309" s="43">
        <f>IF(BB309=1,($S309-Image_corners!AE$4)/Image_corners!AE$2,-99)</f>
        <v>-99</v>
      </c>
      <c r="BE309" s="43">
        <f>IF(ISNA(VLOOKUP($A309,Min_pix_val_per_plot!$BZ$3:$CE$66,4,FALSE)),0,IF(OR(VLOOKUP($A309,Min_pix_val_per_plot!$BZ$3:$CE$66,4,FALSE)=0,VLOOKUP($A309,Min_pix_val_per_plot!$BZ$3:$CE$66,5,FALSE)=0,VLOOKUP($A309,Min_pix_val_per_plot!$BZ$3:$CE$66,6,FALSE)=0),0,IF(VLOOKUP($A309,Min_pix_val_per_plot!$BZ$3:$CE$66,2,FALSE)&lt;1200,0,1)))</f>
        <v>0</v>
      </c>
      <c r="BF309" s="43">
        <f>IF(BE309=1,($R309-Image_corners!AH$3)/Image_corners!AH$2,-99)</f>
        <v>-99</v>
      </c>
      <c r="BG309" s="43">
        <f>IF(BE309=1,($S309-Image_corners!AH$4)/Image_corners!AH$2,-99)</f>
        <v>-99</v>
      </c>
    </row>
    <row r="310" spans="1:59">
      <c r="A310" s="36">
        <v>306</v>
      </c>
      <c r="B310" s="36">
        <v>2516258.7570000002</v>
      </c>
      <c r="C310" s="36">
        <v>6858536.0300000003</v>
      </c>
      <c r="D310" s="36">
        <v>180.6396767</v>
      </c>
      <c r="E310" s="36">
        <v>2</v>
      </c>
      <c r="F310" s="36">
        <v>0</v>
      </c>
      <c r="G310" s="36">
        <v>2</v>
      </c>
      <c r="H310" s="39">
        <v>1401</v>
      </c>
      <c r="I310" s="39">
        <v>0.204139900071378</v>
      </c>
      <c r="J310" s="39">
        <v>18.8930072021485</v>
      </c>
      <c r="K310" s="39">
        <v>11.8260121681658</v>
      </c>
      <c r="L310" s="39">
        <v>16.685908813476601</v>
      </c>
      <c r="M310" s="39">
        <v>1013</v>
      </c>
      <c r="N310" s="39">
        <v>0.30404738400789699</v>
      </c>
      <c r="O310" s="39">
        <v>18.2930010986328</v>
      </c>
      <c r="P310" s="39">
        <v>11.129210205078101</v>
      </c>
      <c r="Q310" s="39">
        <v>16.067207641601598</v>
      </c>
      <c r="R310" s="41">
        <f t="shared" ref="R310:R373" si="32">-2471441.562 + 0.9987798071 *B310+ 0.04612734592 *C310</f>
        <v>358112.93789073947</v>
      </c>
      <c r="S310" s="41">
        <f t="shared" ref="S310:S373" si="33" xml:space="preserve"> 124518.3273 - 0.04613846192 * B310 + 0.9987750048 * C310</f>
        <v>6858556.3747435128</v>
      </c>
      <c r="T310" s="41">
        <f t="shared" si="26"/>
        <v>0.61870117187500284</v>
      </c>
      <c r="U310" s="41">
        <f t="shared" si="27"/>
        <v>-9.9907483936518993E-2</v>
      </c>
      <c r="V310" s="41">
        <f t="shared" si="28"/>
        <v>1</v>
      </c>
      <c r="W310" s="41">
        <f t="shared" si="29"/>
        <v>1</v>
      </c>
      <c r="X310" s="43">
        <f>IF(ISNA(VLOOKUP($A310,Min_pix_val_per_plot!$A$3:$F$241,4,FALSE)),0,IF(OR(VLOOKUP($A310,Min_pix_val_per_plot!$A$3:$F$241,4,FALSE)=0,VLOOKUP($A310,Min_pix_val_per_plot!$A$3:$F$241,5,FALSE)=0,VLOOKUP($A310,Min_pix_val_per_plot!$A$3:$F$241,6,FALSE)=0),0,IF(VLOOKUP($A310,Min_pix_val_per_plot!$A$3:$F$241,2,FALSE)&lt;1200,0,1)))</f>
        <v>0</v>
      </c>
      <c r="Y310" s="43">
        <f>IF(X310=1,($R310-Image_corners!A$3)/Image_corners!A$2,-99)</f>
        <v>-99</v>
      </c>
      <c r="Z310" s="43">
        <f>IF(X310=1,($S310-Image_corners!A$4)/Image_corners!A$2,-99)</f>
        <v>-99</v>
      </c>
      <c r="AA310" s="43">
        <f>IF(ISNA(VLOOKUP($A310,Min_pix_val_per_plot!$H$3:$M$299,4,FALSE)),0,IF(OR(VLOOKUP($A310,Min_pix_val_per_plot!$H$3:$M$299,4,FALSE)=0,VLOOKUP($A310,Min_pix_val_per_plot!$H$3:$M$299,5,FALSE)=0,VLOOKUP($A310,Min_pix_val_per_plot!$H$3:$M$299,6,FALSE)=0),0,IF(VLOOKUP($A310,Min_pix_val_per_plot!$H$3:$M$299,2,FALSE)&lt;1200,0,1)))</f>
        <v>1</v>
      </c>
      <c r="AB310" s="43">
        <f>IF(AA310=1,($R310-Image_corners!D$3)/Image_corners!D$2,-99)</f>
        <v>4216.3757814789424</v>
      </c>
      <c r="AC310" s="43">
        <f>IF(AA310=1,($S310-Image_corners!D$4)/Image_corners!D$2,-99)</f>
        <v>-3611.7505129743367</v>
      </c>
      <c r="AD310" s="43">
        <f>IF(ISNA(VLOOKUP($A310,Min_pix_val_per_plot!$O$3:$T$327,4,FALSE)),0,IF(OR(VLOOKUP($A310,Min_pix_val_per_plot!$O$3:$T$327,4,FALSE)=0,VLOOKUP($A310,Min_pix_val_per_plot!$O$3:$T$327,5,FALSE)=0,VLOOKUP($A310,Min_pix_val_per_plot!$O$3:$T$327,6,FALSE)=0),0,IF(VLOOKUP($A310,Min_pix_val_per_plot!$O$3:$T$327,2,FALSE)&lt;1200,0,1)))</f>
        <v>0</v>
      </c>
      <c r="AE310" s="43">
        <f>IF(AD310=1,($R310-Image_corners!G$3)/Image_corners!G$2,-99)</f>
        <v>-99</v>
      </c>
      <c r="AF310" s="43">
        <f>IF(AD310=1,($S310-Image_corners!G$4)/Image_corners!G$2,-99)</f>
        <v>-99</v>
      </c>
      <c r="AG310" s="43">
        <f>IF(ISNA(VLOOKUP($A310,Min_pix_val_per_plot!$V$3:$AA$335,4,FALSE)),0,IF(OR(VLOOKUP($A310,Min_pix_val_per_plot!$V$3:$AA$335,4,FALSE)=0,VLOOKUP($A310,Min_pix_val_per_plot!$V$3:$AA$335,5,FALSE)=0,VLOOKUP($A310,Min_pix_val_per_plot!$V$3:$AA$335,6,FALSE)=0),0,IF(VLOOKUP($A310,Min_pix_val_per_plot!$V$3:$AA$335,2,FALSE)&lt;1200,0,1)))</f>
        <v>0</v>
      </c>
      <c r="AH310" s="43">
        <f>IF(AG310=1,($R310-Image_corners!J$3)/Image_corners!J$2,-99)</f>
        <v>-99</v>
      </c>
      <c r="AI310" s="43">
        <f>IF(AG310=1,($S310-Image_corners!J$4)/Image_corners!J$2,-99)</f>
        <v>-99</v>
      </c>
      <c r="AJ310" s="43">
        <f>IF(ISNA(VLOOKUP($A310,Min_pix_val_per_plot!$AC$3:$AH$345,4,FALSE)),0,IF(OR(VLOOKUP($A310,Min_pix_val_per_plot!$AC$3:$AH$345,4,FALSE)=0,VLOOKUP($A310,Min_pix_val_per_plot!$AC$3:$AH$345,5,FALSE)=0,VLOOKUP($A310,Min_pix_val_per_plot!$AC$3:$AH$345,6,FALSE)=0),0,IF(VLOOKUP($A310,Min_pix_val_per_plot!$AC$3:$AH$345,2,FALSE)&lt;1200,0,1)))</f>
        <v>0</v>
      </c>
      <c r="AK310" s="43">
        <f>IF(AJ310=1,($R310-Image_corners!M$3)/Image_corners!M$2,-99)</f>
        <v>-99</v>
      </c>
      <c r="AL310" s="43">
        <f>IF(AJ310=1,($S310-Image_corners!M$4)/Image_corners!M$2,-99)</f>
        <v>-99</v>
      </c>
      <c r="AM310" s="43">
        <f>IF(ISNA(VLOOKUP($A310,Min_pix_val_per_plot!$AJ$3:$AO$325,4,FALSE)),0,IF(OR(VLOOKUP($A310,Min_pix_val_per_plot!$AJ$3:$AO$325,4,FALSE)=0,VLOOKUP($A310,Min_pix_val_per_plot!$AJ$3:$AO$325,5,FALSE)=0,VLOOKUP($A310,Min_pix_val_per_plot!$AJ$3:$AO$325,6,FALSE)=0),0,IF(VLOOKUP($A310,Min_pix_val_per_plot!$AJ$3:$AO$325,2,FALSE)&lt;1200,0,1)))</f>
        <v>0</v>
      </c>
      <c r="AN310" s="43">
        <f>IF(AM310=1,($R310-Image_corners!P$3)/Image_corners!P$2,-99)</f>
        <v>-99</v>
      </c>
      <c r="AO310" s="43">
        <f>IF(AM310=1,($S310-Image_corners!P$4)/Image_corners!P$2,-99)</f>
        <v>-99</v>
      </c>
      <c r="AP310" s="43">
        <f>IF(ISNA(VLOOKUP($A310,Min_pix_val_per_plot!$AQ$3:$AV$386,4,FALSE)),0,IF(OR(VLOOKUP($A310,Min_pix_val_per_plot!$AQ$3:$AV$386,4,FALSE)=0,VLOOKUP($A310,Min_pix_val_per_plot!$AQ$3:$AV$386,5,FALSE)=0,VLOOKUP($A310,Min_pix_val_per_plot!$AQ$3:$AV$386,6,FALSE)=0),0,IF(VLOOKUP($A310,Min_pix_val_per_plot!$AQ$3:$AV$386,2,FALSE)&lt;1200,0,1)))</f>
        <v>0</v>
      </c>
      <c r="AQ310" s="43">
        <f>IF(AP310=1,($R310-Image_corners!S$3)/Image_corners!S$2,-99)</f>
        <v>-99</v>
      </c>
      <c r="AR310" s="43">
        <f>IF(AP310=1,($S310-Image_corners!S$4)/Image_corners!S$2,-99)</f>
        <v>-99</v>
      </c>
      <c r="AS310" s="43">
        <f>IF(ISNA(VLOOKUP($A310,Min_pix_val_per_plot!$AX$3:$BC$331,4,FALSE)),0,IF(OR(VLOOKUP($A310,Min_pix_val_per_plot!$AX$3:$BC$331,4,FALSE)=0,VLOOKUP($A310,Min_pix_val_per_plot!$AX$3:$BC$331,5,FALSE)=0,VLOOKUP($A310,Min_pix_val_per_plot!$AX$3:$BC$331,6,FALSE)=0),0,IF(VLOOKUP($A310,Min_pix_val_per_plot!$AX$3:$BC$331,2,FALSE)&lt;1200,0,1)))</f>
        <v>0</v>
      </c>
      <c r="AT310" s="43">
        <f>IF(AS310=1,($R310-Image_corners!V$3)/Image_corners!V$2,-99)</f>
        <v>-99</v>
      </c>
      <c r="AU310" s="43">
        <f>IF(AS310=1,($S310-Image_corners!V$4)/Image_corners!V$2,-99)</f>
        <v>-99</v>
      </c>
      <c r="AV310" s="43">
        <f>IF(ISNA(VLOOKUP($A310,Min_pix_val_per_plot!$BE$3:$BJ$296,4,FALSE)),0,IF(OR(VLOOKUP($A310,Min_pix_val_per_plot!$BE$3:$BJ$296,4,FALSE)=0,VLOOKUP($A310,Min_pix_val_per_plot!$BE$3:$BJ$296,5,FALSE)=0,VLOOKUP($A310,Min_pix_val_per_plot!$BE$3:$BJ$296,6,FALSE)=0),0,IF(VLOOKUP($A310,Min_pix_val_per_plot!$BE$3:$BJ$296,2,FALSE)&lt;1200,0,1)))</f>
        <v>0</v>
      </c>
      <c r="AW310" s="43">
        <f>IF(AV310=1,($R310-Image_corners!Y$3)/Image_corners!Y$2,-99)</f>
        <v>-99</v>
      </c>
      <c r="AX310" s="43">
        <f>IF(AV310=1,($S310-Image_corners!Y$4)/Image_corners!Y$2,-99)</f>
        <v>-99</v>
      </c>
      <c r="AY310" s="43">
        <f>IF(ISNA(VLOOKUP($A310,Min_pix_val_per_plot!$BL$3:$BQ$59,4,FALSE)),0,IF(OR(VLOOKUP($A310,Min_pix_val_per_plot!$BL$3:$BQ$59,4,FALSE)=0,VLOOKUP($A310,Min_pix_val_per_plot!$BL$3:$BQ$59,5,FALSE)=0,VLOOKUP($A310,Min_pix_val_per_plot!$BL$3:$BQ$59,6,FALSE)=0),0,IF(VLOOKUP($A310,Min_pix_val_per_plot!$BL$3:$BQ$59,2,FALSE)&lt;1200,0,1)))</f>
        <v>0</v>
      </c>
      <c r="AZ310" s="43">
        <f>IF(AY310=1,($R310-Image_corners!AB$3)/Image_corners!AB$2,-99)</f>
        <v>-99</v>
      </c>
      <c r="BA310" s="43">
        <f>IF(AY310=1,($S310-Image_corners!AB$4)/Image_corners!AB$2,-99)</f>
        <v>-99</v>
      </c>
      <c r="BB310" s="43">
        <f>IF(ISNA(VLOOKUP($A310,Min_pix_val_per_plot!$BS$3:$BX$82,4,FALSE)),0,IF(OR(VLOOKUP($A310,Min_pix_val_per_plot!$BS$3:$BX$82,4,FALSE)=0,VLOOKUP($A310,Min_pix_val_per_plot!$BS$3:$BX$82,5,FALSE)=0,VLOOKUP($A310,Min_pix_val_per_plot!$BS$3:$BX$82,6,FALSE)=0),0,IF(VLOOKUP($A310,Min_pix_val_per_plot!$BS$3:$BX$82,2,FALSE)&lt;1200,0,1)))</f>
        <v>0</v>
      </c>
      <c r="BC310" s="43">
        <f>IF(BB310=1,($R310-Image_corners!AE$3)/Image_corners!AE$2,-99)</f>
        <v>-99</v>
      </c>
      <c r="BD310" s="43">
        <f>IF(BB310=1,($S310-Image_corners!AE$4)/Image_corners!AE$2,-99)</f>
        <v>-99</v>
      </c>
      <c r="BE310" s="43">
        <f>IF(ISNA(VLOOKUP($A310,Min_pix_val_per_plot!$BZ$3:$CE$66,4,FALSE)),0,IF(OR(VLOOKUP($A310,Min_pix_val_per_plot!$BZ$3:$CE$66,4,FALSE)=0,VLOOKUP($A310,Min_pix_val_per_plot!$BZ$3:$CE$66,5,FALSE)=0,VLOOKUP($A310,Min_pix_val_per_plot!$BZ$3:$CE$66,6,FALSE)=0),0,IF(VLOOKUP($A310,Min_pix_val_per_plot!$BZ$3:$CE$66,2,FALSE)&lt;1200,0,1)))</f>
        <v>0</v>
      </c>
      <c r="BF310" s="43">
        <f>IF(BE310=1,($R310-Image_corners!AH$3)/Image_corners!AH$2,-99)</f>
        <v>-99</v>
      </c>
      <c r="BG310" s="43">
        <f>IF(BE310=1,($S310-Image_corners!AH$4)/Image_corners!AH$2,-99)</f>
        <v>-99</v>
      </c>
    </row>
    <row r="311" spans="1:59">
      <c r="A311" s="36">
        <v>307</v>
      </c>
      <c r="B311" s="36">
        <v>2516256.9309999999</v>
      </c>
      <c r="C311" s="36">
        <v>6858630.9450000003</v>
      </c>
      <c r="D311" s="36">
        <v>174.22186840000001</v>
      </c>
      <c r="E311" s="36">
        <v>3</v>
      </c>
      <c r="F311" s="36">
        <v>0</v>
      </c>
      <c r="G311" s="36">
        <v>2</v>
      </c>
      <c r="H311" s="39">
        <v>1458</v>
      </c>
      <c r="I311" s="39">
        <v>0.16529492455418399</v>
      </c>
      <c r="J311" s="39">
        <v>16.9100054931641</v>
      </c>
      <c r="K311" s="39">
        <v>12.343807236633101</v>
      </c>
      <c r="L311" s="39">
        <v>15.590205688476599</v>
      </c>
      <c r="M311" s="39">
        <v>931</v>
      </c>
      <c r="N311" s="39">
        <v>0.30504833512352297</v>
      </c>
      <c r="O311" s="39">
        <v>15.7160052490235</v>
      </c>
      <c r="P311" s="39">
        <v>11.1717400915509</v>
      </c>
      <c r="Q311" s="39">
        <v>14.268504638671899</v>
      </c>
      <c r="R311" s="41">
        <f t="shared" si="32"/>
        <v>358115.49229584954</v>
      </c>
      <c r="S311" s="41">
        <f t="shared" si="33"/>
        <v>6858651.2577219252</v>
      </c>
      <c r="T311" s="41">
        <f t="shared" si="26"/>
        <v>1.3217010498046999</v>
      </c>
      <c r="U311" s="41">
        <f t="shared" si="27"/>
        <v>-0.13975341056933899</v>
      </c>
      <c r="V311" s="41">
        <f t="shared" si="28"/>
        <v>1</v>
      </c>
      <c r="W311" s="41">
        <f t="shared" si="29"/>
        <v>1</v>
      </c>
      <c r="X311" s="43">
        <f>IF(ISNA(VLOOKUP($A311,Min_pix_val_per_plot!$A$3:$F$241,4,FALSE)),0,IF(OR(VLOOKUP($A311,Min_pix_val_per_plot!$A$3:$F$241,4,FALSE)=0,VLOOKUP($A311,Min_pix_val_per_plot!$A$3:$F$241,5,FALSE)=0,VLOOKUP($A311,Min_pix_val_per_plot!$A$3:$F$241,6,FALSE)=0),0,IF(VLOOKUP($A311,Min_pix_val_per_plot!$A$3:$F$241,2,FALSE)&lt;1200,0,1)))</f>
        <v>0</v>
      </c>
      <c r="Y311" s="43">
        <f>IF(X311=1,($R311-Image_corners!A$3)/Image_corners!A$2,-99)</f>
        <v>-99</v>
      </c>
      <c r="Z311" s="43">
        <f>IF(X311=1,($S311-Image_corners!A$4)/Image_corners!A$2,-99)</f>
        <v>-99</v>
      </c>
      <c r="AA311" s="43">
        <f>IF(ISNA(VLOOKUP($A311,Min_pix_val_per_plot!$H$3:$M$299,4,FALSE)),0,IF(OR(VLOOKUP($A311,Min_pix_val_per_plot!$H$3:$M$299,4,FALSE)=0,VLOOKUP($A311,Min_pix_val_per_plot!$H$3:$M$299,5,FALSE)=0,VLOOKUP($A311,Min_pix_val_per_plot!$H$3:$M$299,6,FALSE)=0),0,IF(VLOOKUP($A311,Min_pix_val_per_plot!$H$3:$M$299,2,FALSE)&lt;1200,0,1)))</f>
        <v>1</v>
      </c>
      <c r="AB311" s="43">
        <f>IF(AA311=1,($R311-Image_corners!D$3)/Image_corners!D$2,-99)</f>
        <v>4221.4845916990889</v>
      </c>
      <c r="AC311" s="43">
        <f>IF(AA311=1,($S311-Image_corners!D$4)/Image_corners!D$2,-99)</f>
        <v>-3421.9845561496913</v>
      </c>
      <c r="AD311" s="43">
        <f>IF(ISNA(VLOOKUP($A311,Min_pix_val_per_plot!$O$3:$T$327,4,FALSE)),0,IF(OR(VLOOKUP($A311,Min_pix_val_per_plot!$O$3:$T$327,4,FALSE)=0,VLOOKUP($A311,Min_pix_val_per_plot!$O$3:$T$327,5,FALSE)=0,VLOOKUP($A311,Min_pix_val_per_plot!$O$3:$T$327,6,FALSE)=0),0,IF(VLOOKUP($A311,Min_pix_val_per_plot!$O$3:$T$327,2,FALSE)&lt;1200,0,1)))</f>
        <v>0</v>
      </c>
      <c r="AE311" s="43">
        <f>IF(AD311=1,($R311-Image_corners!G$3)/Image_corners!G$2,-99)</f>
        <v>-99</v>
      </c>
      <c r="AF311" s="43">
        <f>IF(AD311=1,($S311-Image_corners!G$4)/Image_corners!G$2,-99)</f>
        <v>-99</v>
      </c>
      <c r="AG311" s="43">
        <f>IF(ISNA(VLOOKUP($A311,Min_pix_val_per_plot!$V$3:$AA$335,4,FALSE)),0,IF(OR(VLOOKUP($A311,Min_pix_val_per_plot!$V$3:$AA$335,4,FALSE)=0,VLOOKUP($A311,Min_pix_val_per_plot!$V$3:$AA$335,5,FALSE)=0,VLOOKUP($A311,Min_pix_val_per_plot!$V$3:$AA$335,6,FALSE)=0),0,IF(VLOOKUP($A311,Min_pix_val_per_plot!$V$3:$AA$335,2,FALSE)&lt;1200,0,1)))</f>
        <v>0</v>
      </c>
      <c r="AH311" s="43">
        <f>IF(AG311=1,($R311-Image_corners!J$3)/Image_corners!J$2,-99)</f>
        <v>-99</v>
      </c>
      <c r="AI311" s="43">
        <f>IF(AG311=1,($S311-Image_corners!J$4)/Image_corners!J$2,-99)</f>
        <v>-99</v>
      </c>
      <c r="AJ311" s="43">
        <f>IF(ISNA(VLOOKUP($A311,Min_pix_val_per_plot!$AC$3:$AH$345,4,FALSE)),0,IF(OR(VLOOKUP($A311,Min_pix_val_per_plot!$AC$3:$AH$345,4,FALSE)=0,VLOOKUP($A311,Min_pix_val_per_plot!$AC$3:$AH$345,5,FALSE)=0,VLOOKUP($A311,Min_pix_val_per_plot!$AC$3:$AH$345,6,FALSE)=0),0,IF(VLOOKUP($A311,Min_pix_val_per_plot!$AC$3:$AH$345,2,FALSE)&lt;1200,0,1)))</f>
        <v>0</v>
      </c>
      <c r="AK311" s="43">
        <f>IF(AJ311=1,($R311-Image_corners!M$3)/Image_corners!M$2,-99)</f>
        <v>-99</v>
      </c>
      <c r="AL311" s="43">
        <f>IF(AJ311=1,($S311-Image_corners!M$4)/Image_corners!M$2,-99)</f>
        <v>-99</v>
      </c>
      <c r="AM311" s="43">
        <f>IF(ISNA(VLOOKUP($A311,Min_pix_val_per_plot!$AJ$3:$AO$325,4,FALSE)),0,IF(OR(VLOOKUP($A311,Min_pix_val_per_plot!$AJ$3:$AO$325,4,FALSE)=0,VLOOKUP($A311,Min_pix_val_per_plot!$AJ$3:$AO$325,5,FALSE)=0,VLOOKUP($A311,Min_pix_val_per_plot!$AJ$3:$AO$325,6,FALSE)=0),0,IF(VLOOKUP($A311,Min_pix_val_per_plot!$AJ$3:$AO$325,2,FALSE)&lt;1200,0,1)))</f>
        <v>0</v>
      </c>
      <c r="AN311" s="43">
        <f>IF(AM311=1,($R311-Image_corners!P$3)/Image_corners!P$2,-99)</f>
        <v>-99</v>
      </c>
      <c r="AO311" s="43">
        <f>IF(AM311=1,($S311-Image_corners!P$4)/Image_corners!P$2,-99)</f>
        <v>-99</v>
      </c>
      <c r="AP311" s="43">
        <f>IF(ISNA(VLOOKUP($A311,Min_pix_val_per_plot!$AQ$3:$AV$386,4,FALSE)),0,IF(OR(VLOOKUP($A311,Min_pix_val_per_plot!$AQ$3:$AV$386,4,FALSE)=0,VLOOKUP($A311,Min_pix_val_per_plot!$AQ$3:$AV$386,5,FALSE)=0,VLOOKUP($A311,Min_pix_val_per_plot!$AQ$3:$AV$386,6,FALSE)=0),0,IF(VLOOKUP($A311,Min_pix_val_per_plot!$AQ$3:$AV$386,2,FALSE)&lt;1200,0,1)))</f>
        <v>0</v>
      </c>
      <c r="AQ311" s="43">
        <f>IF(AP311=1,($R311-Image_corners!S$3)/Image_corners!S$2,-99)</f>
        <v>-99</v>
      </c>
      <c r="AR311" s="43">
        <f>IF(AP311=1,($S311-Image_corners!S$4)/Image_corners!S$2,-99)</f>
        <v>-99</v>
      </c>
      <c r="AS311" s="43">
        <f>IF(ISNA(VLOOKUP($A311,Min_pix_val_per_plot!$AX$3:$BC$331,4,FALSE)),0,IF(OR(VLOOKUP($A311,Min_pix_val_per_plot!$AX$3:$BC$331,4,FALSE)=0,VLOOKUP($A311,Min_pix_val_per_plot!$AX$3:$BC$331,5,FALSE)=0,VLOOKUP($A311,Min_pix_val_per_plot!$AX$3:$BC$331,6,FALSE)=0),0,IF(VLOOKUP($A311,Min_pix_val_per_plot!$AX$3:$BC$331,2,FALSE)&lt;1200,0,1)))</f>
        <v>0</v>
      </c>
      <c r="AT311" s="43">
        <f>IF(AS311=1,($R311-Image_corners!V$3)/Image_corners!V$2,-99)</f>
        <v>-99</v>
      </c>
      <c r="AU311" s="43">
        <f>IF(AS311=1,($S311-Image_corners!V$4)/Image_corners!V$2,-99)</f>
        <v>-99</v>
      </c>
      <c r="AV311" s="43">
        <f>IF(ISNA(VLOOKUP($A311,Min_pix_val_per_plot!$BE$3:$BJ$296,4,FALSE)),0,IF(OR(VLOOKUP($A311,Min_pix_val_per_plot!$BE$3:$BJ$296,4,FALSE)=0,VLOOKUP($A311,Min_pix_val_per_plot!$BE$3:$BJ$296,5,FALSE)=0,VLOOKUP($A311,Min_pix_val_per_plot!$BE$3:$BJ$296,6,FALSE)=0),0,IF(VLOOKUP($A311,Min_pix_val_per_plot!$BE$3:$BJ$296,2,FALSE)&lt;1200,0,1)))</f>
        <v>0</v>
      </c>
      <c r="AW311" s="43">
        <f>IF(AV311=1,($R311-Image_corners!Y$3)/Image_corners!Y$2,-99)</f>
        <v>-99</v>
      </c>
      <c r="AX311" s="43">
        <f>IF(AV311=1,($S311-Image_corners!Y$4)/Image_corners!Y$2,-99)</f>
        <v>-99</v>
      </c>
      <c r="AY311" s="43">
        <f>IF(ISNA(VLOOKUP($A311,Min_pix_val_per_plot!$BL$3:$BQ$59,4,FALSE)),0,IF(OR(VLOOKUP($A311,Min_pix_val_per_plot!$BL$3:$BQ$59,4,FALSE)=0,VLOOKUP($A311,Min_pix_val_per_plot!$BL$3:$BQ$59,5,FALSE)=0,VLOOKUP($A311,Min_pix_val_per_plot!$BL$3:$BQ$59,6,FALSE)=0),0,IF(VLOOKUP($A311,Min_pix_val_per_plot!$BL$3:$BQ$59,2,FALSE)&lt;1200,0,1)))</f>
        <v>0</v>
      </c>
      <c r="AZ311" s="43">
        <f>IF(AY311=1,($R311-Image_corners!AB$3)/Image_corners!AB$2,-99)</f>
        <v>-99</v>
      </c>
      <c r="BA311" s="43">
        <f>IF(AY311=1,($S311-Image_corners!AB$4)/Image_corners!AB$2,-99)</f>
        <v>-99</v>
      </c>
      <c r="BB311" s="43">
        <f>IF(ISNA(VLOOKUP($A311,Min_pix_val_per_plot!$BS$3:$BX$82,4,FALSE)),0,IF(OR(VLOOKUP($A311,Min_pix_val_per_plot!$BS$3:$BX$82,4,FALSE)=0,VLOOKUP($A311,Min_pix_val_per_plot!$BS$3:$BX$82,5,FALSE)=0,VLOOKUP($A311,Min_pix_val_per_plot!$BS$3:$BX$82,6,FALSE)=0),0,IF(VLOOKUP($A311,Min_pix_val_per_plot!$BS$3:$BX$82,2,FALSE)&lt;1200,0,1)))</f>
        <v>0</v>
      </c>
      <c r="BC311" s="43">
        <f>IF(BB311=1,($R311-Image_corners!AE$3)/Image_corners!AE$2,-99)</f>
        <v>-99</v>
      </c>
      <c r="BD311" s="43">
        <f>IF(BB311=1,($S311-Image_corners!AE$4)/Image_corners!AE$2,-99)</f>
        <v>-99</v>
      </c>
      <c r="BE311" s="43">
        <f>IF(ISNA(VLOOKUP($A311,Min_pix_val_per_plot!$BZ$3:$CE$66,4,FALSE)),0,IF(OR(VLOOKUP($A311,Min_pix_val_per_plot!$BZ$3:$CE$66,4,FALSE)=0,VLOOKUP($A311,Min_pix_val_per_plot!$BZ$3:$CE$66,5,FALSE)=0,VLOOKUP($A311,Min_pix_val_per_plot!$BZ$3:$CE$66,6,FALSE)=0),0,IF(VLOOKUP($A311,Min_pix_val_per_plot!$BZ$3:$CE$66,2,FALSE)&lt;1200,0,1)))</f>
        <v>0</v>
      </c>
      <c r="BF311" s="43">
        <f>IF(BE311=1,($R311-Image_corners!AH$3)/Image_corners!AH$2,-99)</f>
        <v>-99</v>
      </c>
      <c r="BG311" s="43">
        <f>IF(BE311=1,($S311-Image_corners!AH$4)/Image_corners!AH$2,-99)</f>
        <v>-99</v>
      </c>
    </row>
    <row r="312" spans="1:59">
      <c r="A312" s="36">
        <v>308</v>
      </c>
      <c r="B312" s="36">
        <v>2516299.4219999998</v>
      </c>
      <c r="C312" s="36">
        <v>6858733.0920000002</v>
      </c>
      <c r="D312" s="36">
        <v>180.7045981</v>
      </c>
      <c r="E312" s="36">
        <v>3</v>
      </c>
      <c r="F312" s="36">
        <v>0</v>
      </c>
      <c r="G312" s="36">
        <v>2</v>
      </c>
      <c r="H312" s="39">
        <v>1736</v>
      </c>
      <c r="I312" s="39">
        <v>0.16589861751152099</v>
      </c>
      <c r="J312" s="39">
        <v>16.789995117187502</v>
      </c>
      <c r="K312" s="39">
        <v>11.2248888570037</v>
      </c>
      <c r="L312" s="39">
        <v>14.5485057067871</v>
      </c>
      <c r="M312" s="39">
        <v>817</v>
      </c>
      <c r="N312" s="39">
        <v>0.219094247246022</v>
      </c>
      <c r="O312" s="39">
        <v>15.9320086669922</v>
      </c>
      <c r="P312" s="39">
        <v>10.1330638529141</v>
      </c>
      <c r="Q312" s="39">
        <v>13.989297027587901</v>
      </c>
      <c r="R312" s="41">
        <f t="shared" si="32"/>
        <v>358162.64321863645</v>
      </c>
      <c r="S312" s="41">
        <f t="shared" si="33"/>
        <v>6858751.3191229543</v>
      </c>
      <c r="T312" s="41">
        <f t="shared" si="26"/>
        <v>0.55920867919919992</v>
      </c>
      <c r="U312" s="41">
        <f t="shared" si="27"/>
        <v>-5.319562973450101E-2</v>
      </c>
      <c r="V312" s="41">
        <f t="shared" si="28"/>
        <v>1</v>
      </c>
      <c r="W312" s="41">
        <f t="shared" si="29"/>
        <v>1</v>
      </c>
      <c r="X312" s="43">
        <f>IF(ISNA(VLOOKUP($A312,Min_pix_val_per_plot!$A$3:$F$241,4,FALSE)),0,IF(OR(VLOOKUP($A312,Min_pix_val_per_plot!$A$3:$F$241,4,FALSE)=0,VLOOKUP($A312,Min_pix_val_per_plot!$A$3:$F$241,5,FALSE)=0,VLOOKUP($A312,Min_pix_val_per_plot!$A$3:$F$241,6,FALSE)=0),0,IF(VLOOKUP($A312,Min_pix_val_per_plot!$A$3:$F$241,2,FALSE)&lt;1200,0,1)))</f>
        <v>0</v>
      </c>
      <c r="Y312" s="43">
        <f>IF(X312=1,($R312-Image_corners!A$3)/Image_corners!A$2,-99)</f>
        <v>-99</v>
      </c>
      <c r="Z312" s="43">
        <f>IF(X312=1,($S312-Image_corners!A$4)/Image_corners!A$2,-99)</f>
        <v>-99</v>
      </c>
      <c r="AA312" s="43">
        <f>IF(ISNA(VLOOKUP($A312,Min_pix_val_per_plot!$H$3:$M$299,4,FALSE)),0,IF(OR(VLOOKUP($A312,Min_pix_val_per_plot!$H$3:$M$299,4,FALSE)=0,VLOOKUP($A312,Min_pix_val_per_plot!$H$3:$M$299,5,FALSE)=0,VLOOKUP($A312,Min_pix_val_per_plot!$H$3:$M$299,6,FALSE)=0),0,IF(VLOOKUP($A312,Min_pix_val_per_plot!$H$3:$M$299,2,FALSE)&lt;1200,0,1)))</f>
        <v>0</v>
      </c>
      <c r="AB312" s="43">
        <f>IF(AA312=1,($R312-Image_corners!D$3)/Image_corners!D$2,-99)</f>
        <v>-99</v>
      </c>
      <c r="AC312" s="43">
        <f>IF(AA312=1,($S312-Image_corners!D$4)/Image_corners!D$2,-99)</f>
        <v>-99</v>
      </c>
      <c r="AD312" s="43">
        <f>IF(ISNA(VLOOKUP($A312,Min_pix_val_per_plot!$O$3:$T$327,4,FALSE)),0,IF(OR(VLOOKUP($A312,Min_pix_val_per_plot!$O$3:$T$327,4,FALSE)=0,VLOOKUP($A312,Min_pix_val_per_plot!$O$3:$T$327,5,FALSE)=0,VLOOKUP($A312,Min_pix_val_per_plot!$O$3:$T$327,6,FALSE)=0),0,IF(VLOOKUP($A312,Min_pix_val_per_plot!$O$3:$T$327,2,FALSE)&lt;1200,0,1)))</f>
        <v>1</v>
      </c>
      <c r="AE312" s="43">
        <f>IF(AD312=1,($R312-Image_corners!G$3)/Image_corners!G$2,-99)</f>
        <v>4315.7864372729091</v>
      </c>
      <c r="AF312" s="43">
        <f>IF(AD312=1,($S312-Image_corners!G$4)/Image_corners!G$2,-99)</f>
        <v>-4003.8617540914565</v>
      </c>
      <c r="AG312" s="43">
        <f>IF(ISNA(VLOOKUP($A312,Min_pix_val_per_plot!$V$3:$AA$335,4,FALSE)),0,IF(OR(VLOOKUP($A312,Min_pix_val_per_plot!$V$3:$AA$335,4,FALSE)=0,VLOOKUP($A312,Min_pix_val_per_plot!$V$3:$AA$335,5,FALSE)=0,VLOOKUP($A312,Min_pix_val_per_plot!$V$3:$AA$335,6,FALSE)=0),0,IF(VLOOKUP($A312,Min_pix_val_per_plot!$V$3:$AA$335,2,FALSE)&lt;1200,0,1)))</f>
        <v>0</v>
      </c>
      <c r="AH312" s="43">
        <f>IF(AG312=1,($R312-Image_corners!J$3)/Image_corners!J$2,-99)</f>
        <v>-99</v>
      </c>
      <c r="AI312" s="43">
        <f>IF(AG312=1,($S312-Image_corners!J$4)/Image_corners!J$2,-99)</f>
        <v>-99</v>
      </c>
      <c r="AJ312" s="43">
        <f>IF(ISNA(VLOOKUP($A312,Min_pix_val_per_plot!$AC$3:$AH$345,4,FALSE)),0,IF(OR(VLOOKUP($A312,Min_pix_val_per_plot!$AC$3:$AH$345,4,FALSE)=0,VLOOKUP($A312,Min_pix_val_per_plot!$AC$3:$AH$345,5,FALSE)=0,VLOOKUP($A312,Min_pix_val_per_plot!$AC$3:$AH$345,6,FALSE)=0),0,IF(VLOOKUP($A312,Min_pix_val_per_plot!$AC$3:$AH$345,2,FALSE)&lt;1200,0,1)))</f>
        <v>0</v>
      </c>
      <c r="AK312" s="43">
        <f>IF(AJ312=1,($R312-Image_corners!M$3)/Image_corners!M$2,-99)</f>
        <v>-99</v>
      </c>
      <c r="AL312" s="43">
        <f>IF(AJ312=1,($S312-Image_corners!M$4)/Image_corners!M$2,-99)</f>
        <v>-99</v>
      </c>
      <c r="AM312" s="43">
        <f>IF(ISNA(VLOOKUP($A312,Min_pix_val_per_plot!$AJ$3:$AO$325,4,FALSE)),0,IF(OR(VLOOKUP($A312,Min_pix_val_per_plot!$AJ$3:$AO$325,4,FALSE)=0,VLOOKUP($A312,Min_pix_val_per_plot!$AJ$3:$AO$325,5,FALSE)=0,VLOOKUP($A312,Min_pix_val_per_plot!$AJ$3:$AO$325,6,FALSE)=0),0,IF(VLOOKUP($A312,Min_pix_val_per_plot!$AJ$3:$AO$325,2,FALSE)&lt;1200,0,1)))</f>
        <v>0</v>
      </c>
      <c r="AN312" s="43">
        <f>IF(AM312=1,($R312-Image_corners!P$3)/Image_corners!P$2,-99)</f>
        <v>-99</v>
      </c>
      <c r="AO312" s="43">
        <f>IF(AM312=1,($S312-Image_corners!P$4)/Image_corners!P$2,-99)</f>
        <v>-99</v>
      </c>
      <c r="AP312" s="43">
        <f>IF(ISNA(VLOOKUP($A312,Min_pix_val_per_plot!$AQ$3:$AV$386,4,FALSE)),0,IF(OR(VLOOKUP($A312,Min_pix_val_per_plot!$AQ$3:$AV$386,4,FALSE)=0,VLOOKUP($A312,Min_pix_val_per_plot!$AQ$3:$AV$386,5,FALSE)=0,VLOOKUP($A312,Min_pix_val_per_plot!$AQ$3:$AV$386,6,FALSE)=0),0,IF(VLOOKUP($A312,Min_pix_val_per_plot!$AQ$3:$AV$386,2,FALSE)&lt;1200,0,1)))</f>
        <v>0</v>
      </c>
      <c r="AQ312" s="43">
        <f>IF(AP312=1,($R312-Image_corners!S$3)/Image_corners!S$2,-99)</f>
        <v>-99</v>
      </c>
      <c r="AR312" s="43">
        <f>IF(AP312=1,($S312-Image_corners!S$4)/Image_corners!S$2,-99)</f>
        <v>-99</v>
      </c>
      <c r="AS312" s="43">
        <f>IF(ISNA(VLOOKUP($A312,Min_pix_val_per_plot!$AX$3:$BC$331,4,FALSE)),0,IF(OR(VLOOKUP($A312,Min_pix_val_per_plot!$AX$3:$BC$331,4,FALSE)=0,VLOOKUP($A312,Min_pix_val_per_plot!$AX$3:$BC$331,5,FALSE)=0,VLOOKUP($A312,Min_pix_val_per_plot!$AX$3:$BC$331,6,FALSE)=0),0,IF(VLOOKUP($A312,Min_pix_val_per_plot!$AX$3:$BC$331,2,FALSE)&lt;1200,0,1)))</f>
        <v>0</v>
      </c>
      <c r="AT312" s="43">
        <f>IF(AS312=1,($R312-Image_corners!V$3)/Image_corners!V$2,-99)</f>
        <v>-99</v>
      </c>
      <c r="AU312" s="43">
        <f>IF(AS312=1,($S312-Image_corners!V$4)/Image_corners!V$2,-99)</f>
        <v>-99</v>
      </c>
      <c r="AV312" s="43">
        <f>IF(ISNA(VLOOKUP($A312,Min_pix_val_per_plot!$BE$3:$BJ$296,4,FALSE)),0,IF(OR(VLOOKUP($A312,Min_pix_val_per_plot!$BE$3:$BJ$296,4,FALSE)=0,VLOOKUP($A312,Min_pix_val_per_plot!$BE$3:$BJ$296,5,FALSE)=0,VLOOKUP($A312,Min_pix_val_per_plot!$BE$3:$BJ$296,6,FALSE)=0),0,IF(VLOOKUP($A312,Min_pix_val_per_plot!$BE$3:$BJ$296,2,FALSE)&lt;1200,0,1)))</f>
        <v>0</v>
      </c>
      <c r="AW312" s="43">
        <f>IF(AV312=1,($R312-Image_corners!Y$3)/Image_corners!Y$2,-99)</f>
        <v>-99</v>
      </c>
      <c r="AX312" s="43">
        <f>IF(AV312=1,($S312-Image_corners!Y$4)/Image_corners!Y$2,-99)</f>
        <v>-99</v>
      </c>
      <c r="AY312" s="43">
        <f>IF(ISNA(VLOOKUP($A312,Min_pix_val_per_plot!$BL$3:$BQ$59,4,FALSE)),0,IF(OR(VLOOKUP($A312,Min_pix_val_per_plot!$BL$3:$BQ$59,4,FALSE)=0,VLOOKUP($A312,Min_pix_val_per_plot!$BL$3:$BQ$59,5,FALSE)=0,VLOOKUP($A312,Min_pix_val_per_plot!$BL$3:$BQ$59,6,FALSE)=0),0,IF(VLOOKUP($A312,Min_pix_val_per_plot!$BL$3:$BQ$59,2,FALSE)&lt;1200,0,1)))</f>
        <v>0</v>
      </c>
      <c r="AZ312" s="43">
        <f>IF(AY312=1,($R312-Image_corners!AB$3)/Image_corners!AB$2,-99)</f>
        <v>-99</v>
      </c>
      <c r="BA312" s="43">
        <f>IF(AY312=1,($S312-Image_corners!AB$4)/Image_corners!AB$2,-99)</f>
        <v>-99</v>
      </c>
      <c r="BB312" s="43">
        <f>IF(ISNA(VLOOKUP($A312,Min_pix_val_per_plot!$BS$3:$BX$82,4,FALSE)),0,IF(OR(VLOOKUP($A312,Min_pix_val_per_plot!$BS$3:$BX$82,4,FALSE)=0,VLOOKUP($A312,Min_pix_val_per_plot!$BS$3:$BX$82,5,FALSE)=0,VLOOKUP($A312,Min_pix_val_per_plot!$BS$3:$BX$82,6,FALSE)=0),0,IF(VLOOKUP($A312,Min_pix_val_per_plot!$BS$3:$BX$82,2,FALSE)&lt;1200,0,1)))</f>
        <v>0</v>
      </c>
      <c r="BC312" s="43">
        <f>IF(BB312=1,($R312-Image_corners!AE$3)/Image_corners!AE$2,-99)</f>
        <v>-99</v>
      </c>
      <c r="BD312" s="43">
        <f>IF(BB312=1,($S312-Image_corners!AE$4)/Image_corners!AE$2,-99)</f>
        <v>-99</v>
      </c>
      <c r="BE312" s="43">
        <f>IF(ISNA(VLOOKUP($A312,Min_pix_val_per_plot!$BZ$3:$CE$66,4,FALSE)),0,IF(OR(VLOOKUP($A312,Min_pix_val_per_plot!$BZ$3:$CE$66,4,FALSE)=0,VLOOKUP($A312,Min_pix_val_per_plot!$BZ$3:$CE$66,5,FALSE)=0,VLOOKUP($A312,Min_pix_val_per_plot!$BZ$3:$CE$66,6,FALSE)=0),0,IF(VLOOKUP($A312,Min_pix_val_per_plot!$BZ$3:$CE$66,2,FALSE)&lt;1200,0,1)))</f>
        <v>0</v>
      </c>
      <c r="BF312" s="43">
        <f>IF(BE312=1,($R312-Image_corners!AH$3)/Image_corners!AH$2,-99)</f>
        <v>-99</v>
      </c>
      <c r="BG312" s="43">
        <f>IF(BE312=1,($S312-Image_corners!AH$4)/Image_corners!AH$2,-99)</f>
        <v>-99</v>
      </c>
    </row>
    <row r="313" spans="1:59">
      <c r="A313" s="36">
        <v>309</v>
      </c>
      <c r="B313" s="36">
        <v>2516305.9920000001</v>
      </c>
      <c r="C313" s="36">
        <v>6858843.0209999997</v>
      </c>
      <c r="D313" s="36">
        <v>185.6873023</v>
      </c>
      <c r="E313" s="36">
        <v>3</v>
      </c>
      <c r="F313" s="36">
        <v>0</v>
      </c>
      <c r="G313" s="36">
        <v>2</v>
      </c>
      <c r="H313" s="39">
        <v>488</v>
      </c>
      <c r="I313" s="39">
        <v>0.159836065573771</v>
      </c>
      <c r="J313" s="39">
        <v>16.655992431640598</v>
      </c>
      <c r="K313" s="39">
        <v>10.844155332984</v>
      </c>
      <c r="L313" s="39">
        <v>15.263202972412101</v>
      </c>
      <c r="M313" s="39">
        <v>998</v>
      </c>
      <c r="N313" s="39">
        <v>0.25250501002004</v>
      </c>
      <c r="O313" s="39">
        <v>16.2359942626953</v>
      </c>
      <c r="P313" s="39">
        <v>9.8071250101452705</v>
      </c>
      <c r="Q313" s="39">
        <v>13.943994445800801</v>
      </c>
      <c r="R313" s="41">
        <f t="shared" si="32"/>
        <v>358174.27593497903</v>
      </c>
      <c r="S313" s="41">
        <f t="shared" si="33"/>
        <v>6858860.8103307616</v>
      </c>
      <c r="T313" s="41">
        <f t="shared" si="26"/>
        <v>1.3192085266113001</v>
      </c>
      <c r="U313" s="41">
        <f t="shared" si="27"/>
        <v>-9.2668944446268997E-2</v>
      </c>
      <c r="V313" s="41">
        <f t="shared" si="28"/>
        <v>1</v>
      </c>
      <c r="W313" s="41">
        <f t="shared" si="29"/>
        <v>1</v>
      </c>
      <c r="X313" s="43">
        <f>IF(ISNA(VLOOKUP($A313,Min_pix_val_per_plot!$A$3:$F$241,4,FALSE)),0,IF(OR(VLOOKUP($A313,Min_pix_val_per_plot!$A$3:$F$241,4,FALSE)=0,VLOOKUP($A313,Min_pix_val_per_plot!$A$3:$F$241,5,FALSE)=0,VLOOKUP($A313,Min_pix_val_per_plot!$A$3:$F$241,6,FALSE)=0),0,IF(VLOOKUP($A313,Min_pix_val_per_plot!$A$3:$F$241,2,FALSE)&lt;1200,0,1)))</f>
        <v>0</v>
      </c>
      <c r="Y313" s="43">
        <f>IF(X313=1,($R313-Image_corners!A$3)/Image_corners!A$2,-99)</f>
        <v>-99</v>
      </c>
      <c r="Z313" s="43">
        <f>IF(X313=1,($S313-Image_corners!A$4)/Image_corners!A$2,-99)</f>
        <v>-99</v>
      </c>
      <c r="AA313" s="43">
        <f>IF(ISNA(VLOOKUP($A313,Min_pix_val_per_plot!$H$3:$M$299,4,FALSE)),0,IF(OR(VLOOKUP($A313,Min_pix_val_per_plot!$H$3:$M$299,4,FALSE)=0,VLOOKUP($A313,Min_pix_val_per_plot!$H$3:$M$299,5,FALSE)=0,VLOOKUP($A313,Min_pix_val_per_plot!$H$3:$M$299,6,FALSE)=0),0,IF(VLOOKUP($A313,Min_pix_val_per_plot!$H$3:$M$299,2,FALSE)&lt;1200,0,1)))</f>
        <v>0</v>
      </c>
      <c r="AB313" s="43">
        <f>IF(AA313=1,($R313-Image_corners!D$3)/Image_corners!D$2,-99)</f>
        <v>-99</v>
      </c>
      <c r="AC313" s="43">
        <f>IF(AA313=1,($S313-Image_corners!D$4)/Image_corners!D$2,-99)</f>
        <v>-99</v>
      </c>
      <c r="AD313" s="43">
        <f>IF(ISNA(VLOOKUP($A313,Min_pix_val_per_plot!$O$3:$T$327,4,FALSE)),0,IF(OR(VLOOKUP($A313,Min_pix_val_per_plot!$O$3:$T$327,4,FALSE)=0,VLOOKUP($A313,Min_pix_val_per_plot!$O$3:$T$327,5,FALSE)=0,VLOOKUP($A313,Min_pix_val_per_plot!$O$3:$T$327,6,FALSE)=0),0,IF(VLOOKUP($A313,Min_pix_val_per_plot!$O$3:$T$327,2,FALSE)&lt;1200,0,1)))</f>
        <v>1</v>
      </c>
      <c r="AE313" s="43">
        <f>IF(AD313=1,($R313-Image_corners!G$3)/Image_corners!G$2,-99)</f>
        <v>4339.0518699580571</v>
      </c>
      <c r="AF313" s="43">
        <f>IF(AD313=1,($S313-Image_corners!G$4)/Image_corners!G$2,-99)</f>
        <v>-3784.8793384768069</v>
      </c>
      <c r="AG313" s="43">
        <f>IF(ISNA(VLOOKUP($A313,Min_pix_val_per_plot!$V$3:$AA$335,4,FALSE)),0,IF(OR(VLOOKUP($A313,Min_pix_val_per_plot!$V$3:$AA$335,4,FALSE)=0,VLOOKUP($A313,Min_pix_val_per_plot!$V$3:$AA$335,5,FALSE)=0,VLOOKUP($A313,Min_pix_val_per_plot!$V$3:$AA$335,6,FALSE)=0),0,IF(VLOOKUP($A313,Min_pix_val_per_plot!$V$3:$AA$335,2,FALSE)&lt;1200,0,1)))</f>
        <v>0</v>
      </c>
      <c r="AH313" s="43">
        <f>IF(AG313=1,($R313-Image_corners!J$3)/Image_corners!J$2,-99)</f>
        <v>-99</v>
      </c>
      <c r="AI313" s="43">
        <f>IF(AG313=1,($S313-Image_corners!J$4)/Image_corners!J$2,-99)</f>
        <v>-99</v>
      </c>
      <c r="AJ313" s="43">
        <f>IF(ISNA(VLOOKUP($A313,Min_pix_val_per_plot!$AC$3:$AH$345,4,FALSE)),0,IF(OR(VLOOKUP($A313,Min_pix_val_per_plot!$AC$3:$AH$345,4,FALSE)=0,VLOOKUP($A313,Min_pix_val_per_plot!$AC$3:$AH$345,5,FALSE)=0,VLOOKUP($A313,Min_pix_val_per_plot!$AC$3:$AH$345,6,FALSE)=0),0,IF(VLOOKUP($A313,Min_pix_val_per_plot!$AC$3:$AH$345,2,FALSE)&lt;1200,0,1)))</f>
        <v>0</v>
      </c>
      <c r="AK313" s="43">
        <f>IF(AJ313=1,($R313-Image_corners!M$3)/Image_corners!M$2,-99)</f>
        <v>-99</v>
      </c>
      <c r="AL313" s="43">
        <f>IF(AJ313=1,($S313-Image_corners!M$4)/Image_corners!M$2,-99)</f>
        <v>-99</v>
      </c>
      <c r="AM313" s="43">
        <f>IF(ISNA(VLOOKUP($A313,Min_pix_val_per_plot!$AJ$3:$AO$325,4,FALSE)),0,IF(OR(VLOOKUP($A313,Min_pix_val_per_plot!$AJ$3:$AO$325,4,FALSE)=0,VLOOKUP($A313,Min_pix_val_per_plot!$AJ$3:$AO$325,5,FALSE)=0,VLOOKUP($A313,Min_pix_val_per_plot!$AJ$3:$AO$325,6,FALSE)=0),0,IF(VLOOKUP($A313,Min_pix_val_per_plot!$AJ$3:$AO$325,2,FALSE)&lt;1200,0,1)))</f>
        <v>0</v>
      </c>
      <c r="AN313" s="43">
        <f>IF(AM313=1,($R313-Image_corners!P$3)/Image_corners!P$2,-99)</f>
        <v>-99</v>
      </c>
      <c r="AO313" s="43">
        <f>IF(AM313=1,($S313-Image_corners!P$4)/Image_corners!P$2,-99)</f>
        <v>-99</v>
      </c>
      <c r="AP313" s="43">
        <f>IF(ISNA(VLOOKUP($A313,Min_pix_val_per_plot!$AQ$3:$AV$386,4,FALSE)),0,IF(OR(VLOOKUP($A313,Min_pix_val_per_plot!$AQ$3:$AV$386,4,FALSE)=0,VLOOKUP($A313,Min_pix_val_per_plot!$AQ$3:$AV$386,5,FALSE)=0,VLOOKUP($A313,Min_pix_val_per_plot!$AQ$3:$AV$386,6,FALSE)=0),0,IF(VLOOKUP($A313,Min_pix_val_per_plot!$AQ$3:$AV$386,2,FALSE)&lt;1200,0,1)))</f>
        <v>0</v>
      </c>
      <c r="AQ313" s="43">
        <f>IF(AP313=1,($R313-Image_corners!S$3)/Image_corners!S$2,-99)</f>
        <v>-99</v>
      </c>
      <c r="AR313" s="43">
        <f>IF(AP313=1,($S313-Image_corners!S$4)/Image_corners!S$2,-99)</f>
        <v>-99</v>
      </c>
      <c r="AS313" s="43">
        <f>IF(ISNA(VLOOKUP($A313,Min_pix_val_per_plot!$AX$3:$BC$331,4,FALSE)),0,IF(OR(VLOOKUP($A313,Min_pix_val_per_plot!$AX$3:$BC$331,4,FALSE)=0,VLOOKUP($A313,Min_pix_val_per_plot!$AX$3:$BC$331,5,FALSE)=0,VLOOKUP($A313,Min_pix_val_per_plot!$AX$3:$BC$331,6,FALSE)=0),0,IF(VLOOKUP($A313,Min_pix_val_per_plot!$AX$3:$BC$331,2,FALSE)&lt;1200,0,1)))</f>
        <v>0</v>
      </c>
      <c r="AT313" s="43">
        <f>IF(AS313=1,($R313-Image_corners!V$3)/Image_corners!V$2,-99)</f>
        <v>-99</v>
      </c>
      <c r="AU313" s="43">
        <f>IF(AS313=1,($S313-Image_corners!V$4)/Image_corners!V$2,-99)</f>
        <v>-99</v>
      </c>
      <c r="AV313" s="43">
        <f>IF(ISNA(VLOOKUP($A313,Min_pix_val_per_plot!$BE$3:$BJ$296,4,FALSE)),0,IF(OR(VLOOKUP($A313,Min_pix_val_per_plot!$BE$3:$BJ$296,4,FALSE)=0,VLOOKUP($A313,Min_pix_val_per_plot!$BE$3:$BJ$296,5,FALSE)=0,VLOOKUP($A313,Min_pix_val_per_plot!$BE$3:$BJ$296,6,FALSE)=0),0,IF(VLOOKUP($A313,Min_pix_val_per_plot!$BE$3:$BJ$296,2,FALSE)&lt;1200,0,1)))</f>
        <v>0</v>
      </c>
      <c r="AW313" s="43">
        <f>IF(AV313=1,($R313-Image_corners!Y$3)/Image_corners!Y$2,-99)</f>
        <v>-99</v>
      </c>
      <c r="AX313" s="43">
        <f>IF(AV313=1,($S313-Image_corners!Y$4)/Image_corners!Y$2,-99)</f>
        <v>-99</v>
      </c>
      <c r="AY313" s="43">
        <f>IF(ISNA(VLOOKUP($A313,Min_pix_val_per_plot!$BL$3:$BQ$59,4,FALSE)),0,IF(OR(VLOOKUP($A313,Min_pix_val_per_plot!$BL$3:$BQ$59,4,FALSE)=0,VLOOKUP($A313,Min_pix_val_per_plot!$BL$3:$BQ$59,5,FALSE)=0,VLOOKUP($A313,Min_pix_val_per_plot!$BL$3:$BQ$59,6,FALSE)=0),0,IF(VLOOKUP($A313,Min_pix_val_per_plot!$BL$3:$BQ$59,2,FALSE)&lt;1200,0,1)))</f>
        <v>0</v>
      </c>
      <c r="AZ313" s="43">
        <f>IF(AY313=1,($R313-Image_corners!AB$3)/Image_corners!AB$2,-99)</f>
        <v>-99</v>
      </c>
      <c r="BA313" s="43">
        <f>IF(AY313=1,($S313-Image_corners!AB$4)/Image_corners!AB$2,-99)</f>
        <v>-99</v>
      </c>
      <c r="BB313" s="43">
        <f>IF(ISNA(VLOOKUP($A313,Min_pix_val_per_plot!$BS$3:$BX$82,4,FALSE)),0,IF(OR(VLOOKUP($A313,Min_pix_val_per_plot!$BS$3:$BX$82,4,FALSE)=0,VLOOKUP($A313,Min_pix_val_per_plot!$BS$3:$BX$82,5,FALSE)=0,VLOOKUP($A313,Min_pix_val_per_plot!$BS$3:$BX$82,6,FALSE)=0),0,IF(VLOOKUP($A313,Min_pix_val_per_plot!$BS$3:$BX$82,2,FALSE)&lt;1200,0,1)))</f>
        <v>0</v>
      </c>
      <c r="BC313" s="43">
        <f>IF(BB313=1,($R313-Image_corners!AE$3)/Image_corners!AE$2,-99)</f>
        <v>-99</v>
      </c>
      <c r="BD313" s="43">
        <f>IF(BB313=1,($S313-Image_corners!AE$4)/Image_corners!AE$2,-99)</f>
        <v>-99</v>
      </c>
      <c r="BE313" s="43">
        <f>IF(ISNA(VLOOKUP($A313,Min_pix_val_per_plot!$BZ$3:$CE$66,4,FALSE)),0,IF(OR(VLOOKUP($A313,Min_pix_val_per_plot!$BZ$3:$CE$66,4,FALSE)=0,VLOOKUP($A313,Min_pix_val_per_plot!$BZ$3:$CE$66,5,FALSE)=0,VLOOKUP($A313,Min_pix_val_per_plot!$BZ$3:$CE$66,6,FALSE)=0),0,IF(VLOOKUP($A313,Min_pix_val_per_plot!$BZ$3:$CE$66,2,FALSE)&lt;1200,0,1)))</f>
        <v>0</v>
      </c>
      <c r="BF313" s="43">
        <f>IF(BE313=1,($R313-Image_corners!AH$3)/Image_corners!AH$2,-99)</f>
        <v>-99</v>
      </c>
      <c r="BG313" s="43">
        <f>IF(BE313=1,($S313-Image_corners!AH$4)/Image_corners!AH$2,-99)</f>
        <v>-99</v>
      </c>
    </row>
    <row r="314" spans="1:59">
      <c r="A314" s="36">
        <v>310</v>
      </c>
      <c r="B314" s="36">
        <v>2516293.83</v>
      </c>
      <c r="C314" s="36">
        <v>6858913.4230000004</v>
      </c>
      <c r="D314" s="36">
        <v>184.25552690000001</v>
      </c>
      <c r="E314" s="36">
        <v>3</v>
      </c>
      <c r="F314" s="36">
        <v>0</v>
      </c>
      <c r="G314" s="36">
        <v>3</v>
      </c>
      <c r="H314" s="39">
        <v>448</v>
      </c>
      <c r="I314" s="39">
        <v>0.14285714285714299</v>
      </c>
      <c r="J314" s="39">
        <v>15.8340014648438</v>
      </c>
      <c r="K314" s="39">
        <v>9.8031869363784896</v>
      </c>
      <c r="L314" s="39">
        <v>13.1098078918457</v>
      </c>
      <c r="M314" s="39">
        <v>1026</v>
      </c>
      <c r="N314" s="39">
        <v>0.22709551656920099</v>
      </c>
      <c r="O314" s="39">
        <v>15.10701171875</v>
      </c>
      <c r="P314" s="39">
        <v>8.6014861129241407</v>
      </c>
      <c r="Q314" s="39">
        <v>12.205403442382799</v>
      </c>
      <c r="R314" s="41">
        <f t="shared" si="32"/>
        <v>358165.37623237289</v>
      </c>
      <c r="S314" s="41">
        <f t="shared" si="33"/>
        <v>6858931.6872246237</v>
      </c>
      <c r="T314" s="41">
        <f t="shared" si="26"/>
        <v>0.90440444946290022</v>
      </c>
      <c r="U314" s="41">
        <f t="shared" si="27"/>
        <v>-8.4238373712058001E-2</v>
      </c>
      <c r="V314" s="41">
        <f t="shared" si="28"/>
        <v>1</v>
      </c>
      <c r="W314" s="41">
        <f t="shared" si="29"/>
        <v>1</v>
      </c>
      <c r="X314" s="43">
        <f>IF(ISNA(VLOOKUP($A314,Min_pix_val_per_plot!$A$3:$F$241,4,FALSE)),0,IF(OR(VLOOKUP($A314,Min_pix_val_per_plot!$A$3:$F$241,4,FALSE)=0,VLOOKUP($A314,Min_pix_val_per_plot!$A$3:$F$241,5,FALSE)=0,VLOOKUP($A314,Min_pix_val_per_plot!$A$3:$F$241,6,FALSE)=0),0,IF(VLOOKUP($A314,Min_pix_val_per_plot!$A$3:$F$241,2,FALSE)&lt;1200,0,1)))</f>
        <v>0</v>
      </c>
      <c r="Y314" s="43">
        <f>IF(X314=1,($R314-Image_corners!A$3)/Image_corners!A$2,-99)</f>
        <v>-99</v>
      </c>
      <c r="Z314" s="43">
        <f>IF(X314=1,($S314-Image_corners!A$4)/Image_corners!A$2,-99)</f>
        <v>-99</v>
      </c>
      <c r="AA314" s="43">
        <f>IF(ISNA(VLOOKUP($A314,Min_pix_val_per_plot!$H$3:$M$299,4,FALSE)),0,IF(OR(VLOOKUP($A314,Min_pix_val_per_plot!$H$3:$M$299,4,FALSE)=0,VLOOKUP($A314,Min_pix_val_per_plot!$H$3:$M$299,5,FALSE)=0,VLOOKUP($A314,Min_pix_val_per_plot!$H$3:$M$299,6,FALSE)=0),0,IF(VLOOKUP($A314,Min_pix_val_per_plot!$H$3:$M$299,2,FALSE)&lt;1200,0,1)))</f>
        <v>0</v>
      </c>
      <c r="AB314" s="43">
        <f>IF(AA314=1,($R314-Image_corners!D$3)/Image_corners!D$2,-99)</f>
        <v>-99</v>
      </c>
      <c r="AC314" s="43">
        <f>IF(AA314=1,($S314-Image_corners!D$4)/Image_corners!D$2,-99)</f>
        <v>-99</v>
      </c>
      <c r="AD314" s="43">
        <f>IF(ISNA(VLOOKUP($A314,Min_pix_val_per_plot!$O$3:$T$327,4,FALSE)),0,IF(OR(VLOOKUP($A314,Min_pix_val_per_plot!$O$3:$T$327,4,FALSE)=0,VLOOKUP($A314,Min_pix_val_per_plot!$O$3:$T$327,5,FALSE)=0,VLOOKUP($A314,Min_pix_val_per_plot!$O$3:$T$327,6,FALSE)=0),0,IF(VLOOKUP($A314,Min_pix_val_per_plot!$O$3:$T$327,2,FALSE)&lt;1200,0,1)))</f>
        <v>1</v>
      </c>
      <c r="AE314" s="43">
        <f>IF(AD314=1,($R314-Image_corners!G$3)/Image_corners!G$2,-99)</f>
        <v>4321.2524647457758</v>
      </c>
      <c r="AF314" s="43">
        <f>IF(AD314=1,($S314-Image_corners!G$4)/Image_corners!G$2,-99)</f>
        <v>-3643.1255507525057</v>
      </c>
      <c r="AG314" s="43">
        <f>IF(ISNA(VLOOKUP($A314,Min_pix_val_per_plot!$V$3:$AA$335,4,FALSE)),0,IF(OR(VLOOKUP($A314,Min_pix_val_per_plot!$V$3:$AA$335,4,FALSE)=0,VLOOKUP($A314,Min_pix_val_per_plot!$V$3:$AA$335,5,FALSE)=0,VLOOKUP($A314,Min_pix_val_per_plot!$V$3:$AA$335,6,FALSE)=0),0,IF(VLOOKUP($A314,Min_pix_val_per_plot!$V$3:$AA$335,2,FALSE)&lt;1200,0,1)))</f>
        <v>0</v>
      </c>
      <c r="AH314" s="43">
        <f>IF(AG314=1,($R314-Image_corners!J$3)/Image_corners!J$2,-99)</f>
        <v>-99</v>
      </c>
      <c r="AI314" s="43">
        <f>IF(AG314=1,($S314-Image_corners!J$4)/Image_corners!J$2,-99)</f>
        <v>-99</v>
      </c>
      <c r="AJ314" s="43">
        <f>IF(ISNA(VLOOKUP($A314,Min_pix_val_per_plot!$AC$3:$AH$345,4,FALSE)),0,IF(OR(VLOOKUP($A314,Min_pix_val_per_plot!$AC$3:$AH$345,4,FALSE)=0,VLOOKUP($A314,Min_pix_val_per_plot!$AC$3:$AH$345,5,FALSE)=0,VLOOKUP($A314,Min_pix_val_per_plot!$AC$3:$AH$345,6,FALSE)=0),0,IF(VLOOKUP($A314,Min_pix_val_per_plot!$AC$3:$AH$345,2,FALSE)&lt;1200,0,1)))</f>
        <v>0</v>
      </c>
      <c r="AK314" s="43">
        <f>IF(AJ314=1,($R314-Image_corners!M$3)/Image_corners!M$2,-99)</f>
        <v>-99</v>
      </c>
      <c r="AL314" s="43">
        <f>IF(AJ314=1,($S314-Image_corners!M$4)/Image_corners!M$2,-99)</f>
        <v>-99</v>
      </c>
      <c r="AM314" s="43">
        <f>IF(ISNA(VLOOKUP($A314,Min_pix_val_per_plot!$AJ$3:$AO$325,4,FALSE)),0,IF(OR(VLOOKUP($A314,Min_pix_val_per_plot!$AJ$3:$AO$325,4,FALSE)=0,VLOOKUP($A314,Min_pix_val_per_plot!$AJ$3:$AO$325,5,FALSE)=0,VLOOKUP($A314,Min_pix_val_per_plot!$AJ$3:$AO$325,6,FALSE)=0),0,IF(VLOOKUP($A314,Min_pix_val_per_plot!$AJ$3:$AO$325,2,FALSE)&lt;1200,0,1)))</f>
        <v>0</v>
      </c>
      <c r="AN314" s="43">
        <f>IF(AM314=1,($R314-Image_corners!P$3)/Image_corners!P$2,-99)</f>
        <v>-99</v>
      </c>
      <c r="AO314" s="43">
        <f>IF(AM314=1,($S314-Image_corners!P$4)/Image_corners!P$2,-99)</f>
        <v>-99</v>
      </c>
      <c r="AP314" s="43">
        <f>IF(ISNA(VLOOKUP($A314,Min_pix_val_per_plot!$AQ$3:$AV$386,4,FALSE)),0,IF(OR(VLOOKUP($A314,Min_pix_val_per_plot!$AQ$3:$AV$386,4,FALSE)=0,VLOOKUP($A314,Min_pix_val_per_plot!$AQ$3:$AV$386,5,FALSE)=0,VLOOKUP($A314,Min_pix_val_per_plot!$AQ$3:$AV$386,6,FALSE)=0),0,IF(VLOOKUP($A314,Min_pix_val_per_plot!$AQ$3:$AV$386,2,FALSE)&lt;1200,0,1)))</f>
        <v>0</v>
      </c>
      <c r="AQ314" s="43">
        <f>IF(AP314=1,($R314-Image_corners!S$3)/Image_corners!S$2,-99)</f>
        <v>-99</v>
      </c>
      <c r="AR314" s="43">
        <f>IF(AP314=1,($S314-Image_corners!S$4)/Image_corners!S$2,-99)</f>
        <v>-99</v>
      </c>
      <c r="AS314" s="43">
        <f>IF(ISNA(VLOOKUP($A314,Min_pix_val_per_plot!$AX$3:$BC$331,4,FALSE)),0,IF(OR(VLOOKUP($A314,Min_pix_val_per_plot!$AX$3:$BC$331,4,FALSE)=0,VLOOKUP($A314,Min_pix_val_per_plot!$AX$3:$BC$331,5,FALSE)=0,VLOOKUP($A314,Min_pix_val_per_plot!$AX$3:$BC$331,6,FALSE)=0),0,IF(VLOOKUP($A314,Min_pix_val_per_plot!$AX$3:$BC$331,2,FALSE)&lt;1200,0,1)))</f>
        <v>0</v>
      </c>
      <c r="AT314" s="43">
        <f>IF(AS314=1,($R314-Image_corners!V$3)/Image_corners!V$2,-99)</f>
        <v>-99</v>
      </c>
      <c r="AU314" s="43">
        <f>IF(AS314=1,($S314-Image_corners!V$4)/Image_corners!V$2,-99)</f>
        <v>-99</v>
      </c>
      <c r="AV314" s="43">
        <f>IF(ISNA(VLOOKUP($A314,Min_pix_val_per_plot!$BE$3:$BJ$296,4,FALSE)),0,IF(OR(VLOOKUP($A314,Min_pix_val_per_plot!$BE$3:$BJ$296,4,FALSE)=0,VLOOKUP($A314,Min_pix_val_per_plot!$BE$3:$BJ$296,5,FALSE)=0,VLOOKUP($A314,Min_pix_val_per_plot!$BE$3:$BJ$296,6,FALSE)=0),0,IF(VLOOKUP($A314,Min_pix_val_per_plot!$BE$3:$BJ$296,2,FALSE)&lt;1200,0,1)))</f>
        <v>0</v>
      </c>
      <c r="AW314" s="43">
        <f>IF(AV314=1,($R314-Image_corners!Y$3)/Image_corners!Y$2,-99)</f>
        <v>-99</v>
      </c>
      <c r="AX314" s="43">
        <f>IF(AV314=1,($S314-Image_corners!Y$4)/Image_corners!Y$2,-99)</f>
        <v>-99</v>
      </c>
      <c r="AY314" s="43">
        <f>IF(ISNA(VLOOKUP($A314,Min_pix_val_per_plot!$BL$3:$BQ$59,4,FALSE)),0,IF(OR(VLOOKUP($A314,Min_pix_val_per_plot!$BL$3:$BQ$59,4,FALSE)=0,VLOOKUP($A314,Min_pix_val_per_plot!$BL$3:$BQ$59,5,FALSE)=0,VLOOKUP($A314,Min_pix_val_per_plot!$BL$3:$BQ$59,6,FALSE)=0),0,IF(VLOOKUP($A314,Min_pix_val_per_plot!$BL$3:$BQ$59,2,FALSE)&lt;1200,0,1)))</f>
        <v>0</v>
      </c>
      <c r="AZ314" s="43">
        <f>IF(AY314=1,($R314-Image_corners!AB$3)/Image_corners!AB$2,-99)</f>
        <v>-99</v>
      </c>
      <c r="BA314" s="43">
        <f>IF(AY314=1,($S314-Image_corners!AB$4)/Image_corners!AB$2,-99)</f>
        <v>-99</v>
      </c>
      <c r="BB314" s="43">
        <f>IF(ISNA(VLOOKUP($A314,Min_pix_val_per_plot!$BS$3:$BX$82,4,FALSE)),0,IF(OR(VLOOKUP($A314,Min_pix_val_per_plot!$BS$3:$BX$82,4,FALSE)=0,VLOOKUP($A314,Min_pix_val_per_plot!$BS$3:$BX$82,5,FALSE)=0,VLOOKUP($A314,Min_pix_val_per_plot!$BS$3:$BX$82,6,FALSE)=0),0,IF(VLOOKUP($A314,Min_pix_val_per_plot!$BS$3:$BX$82,2,FALSE)&lt;1200,0,1)))</f>
        <v>0</v>
      </c>
      <c r="BC314" s="43">
        <f>IF(BB314=1,($R314-Image_corners!AE$3)/Image_corners!AE$2,-99)</f>
        <v>-99</v>
      </c>
      <c r="BD314" s="43">
        <f>IF(BB314=1,($S314-Image_corners!AE$4)/Image_corners!AE$2,-99)</f>
        <v>-99</v>
      </c>
      <c r="BE314" s="43">
        <f>IF(ISNA(VLOOKUP($A314,Min_pix_val_per_plot!$BZ$3:$CE$66,4,FALSE)),0,IF(OR(VLOOKUP($A314,Min_pix_val_per_plot!$BZ$3:$CE$66,4,FALSE)=0,VLOOKUP($A314,Min_pix_val_per_plot!$BZ$3:$CE$66,5,FALSE)=0,VLOOKUP($A314,Min_pix_val_per_plot!$BZ$3:$CE$66,6,FALSE)=0),0,IF(VLOOKUP($A314,Min_pix_val_per_plot!$BZ$3:$CE$66,2,FALSE)&lt;1200,0,1)))</f>
        <v>0</v>
      </c>
      <c r="BF314" s="43">
        <f>IF(BE314=1,($R314-Image_corners!AH$3)/Image_corners!AH$2,-99)</f>
        <v>-99</v>
      </c>
      <c r="BG314" s="43">
        <f>IF(BE314=1,($S314-Image_corners!AH$4)/Image_corners!AH$2,-99)</f>
        <v>-99</v>
      </c>
    </row>
    <row r="315" spans="1:59">
      <c r="A315" s="36">
        <v>311</v>
      </c>
      <c r="B315" s="36">
        <v>2516227.3020000001</v>
      </c>
      <c r="C315" s="36">
        <v>6859539.8830000004</v>
      </c>
      <c r="D315" s="36">
        <v>185.46546939999999</v>
      </c>
      <c r="E315" s="36">
        <v>1</v>
      </c>
      <c r="F315" s="36">
        <v>1</v>
      </c>
      <c r="G315" s="36">
        <v>1</v>
      </c>
      <c r="H315" s="39">
        <v>417</v>
      </c>
      <c r="I315" s="39">
        <v>0.54196642685851304</v>
      </c>
      <c r="J315" s="39">
        <v>18.210008544921902</v>
      </c>
      <c r="K315" s="39">
        <v>13.6188784230817</v>
      </c>
      <c r="L315" s="39">
        <v>16.8370074462891</v>
      </c>
      <c r="M315" s="39">
        <v>2900</v>
      </c>
      <c r="N315" s="39">
        <v>0.57137931034482803</v>
      </c>
      <c r="O315" s="39">
        <v>17.748002929687502</v>
      </c>
      <c r="P315" s="39">
        <v>13.313887250536601</v>
      </c>
      <c r="Q315" s="39">
        <v>16.398903198242198</v>
      </c>
      <c r="R315" s="41">
        <f t="shared" si="32"/>
        <v>358127.82634649094</v>
      </c>
      <c r="S315" s="41">
        <f t="shared" si="33"/>
        <v>6859560.4493137253</v>
      </c>
      <c r="T315" s="41">
        <f t="shared" si="26"/>
        <v>0.43810424804690129</v>
      </c>
      <c r="U315" s="41">
        <f t="shared" si="27"/>
        <v>-2.9412883486314989E-2</v>
      </c>
      <c r="V315" s="41">
        <f t="shared" si="28"/>
        <v>1</v>
      </c>
      <c r="W315" s="41">
        <f t="shared" si="29"/>
        <v>1</v>
      </c>
      <c r="X315" s="43">
        <f>IF(ISNA(VLOOKUP($A315,Min_pix_val_per_plot!$A$3:$F$241,4,FALSE)),0,IF(OR(VLOOKUP($A315,Min_pix_val_per_plot!$A$3:$F$241,4,FALSE)=0,VLOOKUP($A315,Min_pix_val_per_plot!$A$3:$F$241,5,FALSE)=0,VLOOKUP($A315,Min_pix_val_per_plot!$A$3:$F$241,6,FALSE)=0),0,IF(VLOOKUP($A315,Min_pix_val_per_plot!$A$3:$F$241,2,FALSE)&lt;1200,0,1)))</f>
        <v>0</v>
      </c>
      <c r="Y315" s="43">
        <f>IF(X315=1,($R315-Image_corners!A$3)/Image_corners!A$2,-99)</f>
        <v>-99</v>
      </c>
      <c r="Z315" s="43">
        <f>IF(X315=1,($S315-Image_corners!A$4)/Image_corners!A$2,-99)</f>
        <v>-99</v>
      </c>
      <c r="AA315" s="43">
        <f>IF(ISNA(VLOOKUP($A315,Min_pix_val_per_plot!$H$3:$M$299,4,FALSE)),0,IF(OR(VLOOKUP($A315,Min_pix_val_per_plot!$H$3:$M$299,4,FALSE)=0,VLOOKUP($A315,Min_pix_val_per_plot!$H$3:$M$299,5,FALSE)=0,VLOOKUP($A315,Min_pix_val_per_plot!$H$3:$M$299,6,FALSE)=0),0,IF(VLOOKUP($A315,Min_pix_val_per_plot!$H$3:$M$299,2,FALSE)&lt;1200,0,1)))</f>
        <v>0</v>
      </c>
      <c r="AB315" s="43">
        <f>IF(AA315=1,($R315-Image_corners!D$3)/Image_corners!D$2,-99)</f>
        <v>-99</v>
      </c>
      <c r="AC315" s="43">
        <f>IF(AA315=1,($S315-Image_corners!D$4)/Image_corners!D$2,-99)</f>
        <v>-99</v>
      </c>
      <c r="AD315" s="43">
        <f>IF(ISNA(VLOOKUP($A315,Min_pix_val_per_plot!$O$3:$T$327,4,FALSE)),0,IF(OR(VLOOKUP($A315,Min_pix_val_per_plot!$O$3:$T$327,4,FALSE)=0,VLOOKUP($A315,Min_pix_val_per_plot!$O$3:$T$327,5,FALSE)=0,VLOOKUP($A315,Min_pix_val_per_plot!$O$3:$T$327,6,FALSE)=0),0,IF(VLOOKUP($A315,Min_pix_val_per_plot!$O$3:$T$327,2,FALSE)&lt;1200,0,1)))</f>
        <v>0</v>
      </c>
      <c r="AE315" s="43">
        <f>IF(AD315=1,($R315-Image_corners!G$3)/Image_corners!G$2,-99)</f>
        <v>-99</v>
      </c>
      <c r="AF315" s="43">
        <f>IF(AD315=1,($S315-Image_corners!G$4)/Image_corners!G$2,-99)</f>
        <v>-99</v>
      </c>
      <c r="AG315" s="43">
        <f>IF(ISNA(VLOOKUP($A315,Min_pix_val_per_plot!$V$3:$AA$335,4,FALSE)),0,IF(OR(VLOOKUP($A315,Min_pix_val_per_plot!$V$3:$AA$335,4,FALSE)=0,VLOOKUP($A315,Min_pix_val_per_plot!$V$3:$AA$335,5,FALSE)=0,VLOOKUP($A315,Min_pix_val_per_plot!$V$3:$AA$335,6,FALSE)=0),0,IF(VLOOKUP($A315,Min_pix_val_per_plot!$V$3:$AA$335,2,FALSE)&lt;1200,0,1)))</f>
        <v>1</v>
      </c>
      <c r="AH315" s="43">
        <f>IF(AG315=1,($R315-Image_corners!J$3)/Image_corners!J$2,-99)</f>
        <v>4246.1526929818792</v>
      </c>
      <c r="AI315" s="43">
        <f>IF(AG315=1,($S315-Image_corners!J$4)/Image_corners!J$2,-99)</f>
        <v>-2853.6013725493103</v>
      </c>
      <c r="AJ315" s="43">
        <f>IF(ISNA(VLOOKUP($A315,Min_pix_val_per_plot!$AC$3:$AH$345,4,FALSE)),0,IF(OR(VLOOKUP($A315,Min_pix_val_per_plot!$AC$3:$AH$345,4,FALSE)=0,VLOOKUP($A315,Min_pix_val_per_plot!$AC$3:$AH$345,5,FALSE)=0,VLOOKUP($A315,Min_pix_val_per_plot!$AC$3:$AH$345,6,FALSE)=0),0,IF(VLOOKUP($A315,Min_pix_val_per_plot!$AC$3:$AH$345,2,FALSE)&lt;1200,0,1)))</f>
        <v>0</v>
      </c>
      <c r="AK315" s="43">
        <f>IF(AJ315=1,($R315-Image_corners!M$3)/Image_corners!M$2,-99)</f>
        <v>-99</v>
      </c>
      <c r="AL315" s="43">
        <f>IF(AJ315=1,($S315-Image_corners!M$4)/Image_corners!M$2,-99)</f>
        <v>-99</v>
      </c>
      <c r="AM315" s="43">
        <f>IF(ISNA(VLOOKUP($A315,Min_pix_val_per_plot!$AJ$3:$AO$325,4,FALSE)),0,IF(OR(VLOOKUP($A315,Min_pix_val_per_plot!$AJ$3:$AO$325,4,FALSE)=0,VLOOKUP($A315,Min_pix_val_per_plot!$AJ$3:$AO$325,5,FALSE)=0,VLOOKUP($A315,Min_pix_val_per_plot!$AJ$3:$AO$325,6,FALSE)=0),0,IF(VLOOKUP($A315,Min_pix_val_per_plot!$AJ$3:$AO$325,2,FALSE)&lt;1200,0,1)))</f>
        <v>0</v>
      </c>
      <c r="AN315" s="43">
        <f>IF(AM315=1,($R315-Image_corners!P$3)/Image_corners!P$2,-99)</f>
        <v>-99</v>
      </c>
      <c r="AO315" s="43">
        <f>IF(AM315=1,($S315-Image_corners!P$4)/Image_corners!P$2,-99)</f>
        <v>-99</v>
      </c>
      <c r="AP315" s="43">
        <f>IF(ISNA(VLOOKUP($A315,Min_pix_val_per_plot!$AQ$3:$AV$386,4,FALSE)),0,IF(OR(VLOOKUP($A315,Min_pix_val_per_plot!$AQ$3:$AV$386,4,FALSE)=0,VLOOKUP($A315,Min_pix_val_per_plot!$AQ$3:$AV$386,5,FALSE)=0,VLOOKUP($A315,Min_pix_val_per_plot!$AQ$3:$AV$386,6,FALSE)=0),0,IF(VLOOKUP($A315,Min_pix_val_per_plot!$AQ$3:$AV$386,2,FALSE)&lt;1200,0,1)))</f>
        <v>0</v>
      </c>
      <c r="AQ315" s="43">
        <f>IF(AP315=1,($R315-Image_corners!S$3)/Image_corners!S$2,-99)</f>
        <v>-99</v>
      </c>
      <c r="AR315" s="43">
        <f>IF(AP315=1,($S315-Image_corners!S$4)/Image_corners!S$2,-99)</f>
        <v>-99</v>
      </c>
      <c r="AS315" s="43">
        <f>IF(ISNA(VLOOKUP($A315,Min_pix_val_per_plot!$AX$3:$BC$331,4,FALSE)),0,IF(OR(VLOOKUP($A315,Min_pix_val_per_plot!$AX$3:$BC$331,4,FALSE)=0,VLOOKUP($A315,Min_pix_val_per_plot!$AX$3:$BC$331,5,FALSE)=0,VLOOKUP($A315,Min_pix_val_per_plot!$AX$3:$BC$331,6,FALSE)=0),0,IF(VLOOKUP($A315,Min_pix_val_per_plot!$AX$3:$BC$331,2,FALSE)&lt;1200,0,1)))</f>
        <v>0</v>
      </c>
      <c r="AT315" s="43">
        <f>IF(AS315=1,($R315-Image_corners!V$3)/Image_corners!V$2,-99)</f>
        <v>-99</v>
      </c>
      <c r="AU315" s="43">
        <f>IF(AS315=1,($S315-Image_corners!V$4)/Image_corners!V$2,-99)</f>
        <v>-99</v>
      </c>
      <c r="AV315" s="43">
        <f>IF(ISNA(VLOOKUP($A315,Min_pix_val_per_plot!$BE$3:$BJ$296,4,FALSE)),0,IF(OR(VLOOKUP($A315,Min_pix_val_per_plot!$BE$3:$BJ$296,4,FALSE)=0,VLOOKUP($A315,Min_pix_val_per_plot!$BE$3:$BJ$296,5,FALSE)=0,VLOOKUP($A315,Min_pix_val_per_plot!$BE$3:$BJ$296,6,FALSE)=0),0,IF(VLOOKUP($A315,Min_pix_val_per_plot!$BE$3:$BJ$296,2,FALSE)&lt;1200,0,1)))</f>
        <v>0</v>
      </c>
      <c r="AW315" s="43">
        <f>IF(AV315=1,($R315-Image_corners!Y$3)/Image_corners!Y$2,-99)</f>
        <v>-99</v>
      </c>
      <c r="AX315" s="43">
        <f>IF(AV315=1,($S315-Image_corners!Y$4)/Image_corners!Y$2,-99)</f>
        <v>-99</v>
      </c>
      <c r="AY315" s="43">
        <f>IF(ISNA(VLOOKUP($A315,Min_pix_val_per_plot!$BL$3:$BQ$59,4,FALSE)),0,IF(OR(VLOOKUP($A315,Min_pix_val_per_plot!$BL$3:$BQ$59,4,FALSE)=0,VLOOKUP($A315,Min_pix_val_per_plot!$BL$3:$BQ$59,5,FALSE)=0,VLOOKUP($A315,Min_pix_val_per_plot!$BL$3:$BQ$59,6,FALSE)=0),0,IF(VLOOKUP($A315,Min_pix_val_per_plot!$BL$3:$BQ$59,2,FALSE)&lt;1200,0,1)))</f>
        <v>0</v>
      </c>
      <c r="AZ315" s="43">
        <f>IF(AY315=1,($R315-Image_corners!AB$3)/Image_corners!AB$2,-99)</f>
        <v>-99</v>
      </c>
      <c r="BA315" s="43">
        <f>IF(AY315=1,($S315-Image_corners!AB$4)/Image_corners!AB$2,-99)</f>
        <v>-99</v>
      </c>
      <c r="BB315" s="43">
        <f>IF(ISNA(VLOOKUP($A315,Min_pix_val_per_plot!$BS$3:$BX$82,4,FALSE)),0,IF(OR(VLOOKUP($A315,Min_pix_val_per_plot!$BS$3:$BX$82,4,FALSE)=0,VLOOKUP($A315,Min_pix_val_per_plot!$BS$3:$BX$82,5,FALSE)=0,VLOOKUP($A315,Min_pix_val_per_plot!$BS$3:$BX$82,6,FALSE)=0),0,IF(VLOOKUP($A315,Min_pix_val_per_plot!$BS$3:$BX$82,2,FALSE)&lt;1200,0,1)))</f>
        <v>0</v>
      </c>
      <c r="BC315" s="43">
        <f>IF(BB315=1,($R315-Image_corners!AE$3)/Image_corners!AE$2,-99)</f>
        <v>-99</v>
      </c>
      <c r="BD315" s="43">
        <f>IF(BB315=1,($S315-Image_corners!AE$4)/Image_corners!AE$2,-99)</f>
        <v>-99</v>
      </c>
      <c r="BE315" s="43">
        <f>IF(ISNA(VLOOKUP($A315,Min_pix_val_per_plot!$BZ$3:$CE$66,4,FALSE)),0,IF(OR(VLOOKUP($A315,Min_pix_val_per_plot!$BZ$3:$CE$66,4,FALSE)=0,VLOOKUP($A315,Min_pix_val_per_plot!$BZ$3:$CE$66,5,FALSE)=0,VLOOKUP($A315,Min_pix_val_per_plot!$BZ$3:$CE$66,6,FALSE)=0),0,IF(VLOOKUP($A315,Min_pix_val_per_plot!$BZ$3:$CE$66,2,FALSE)&lt;1200,0,1)))</f>
        <v>0</v>
      </c>
      <c r="BF315" s="43">
        <f>IF(BE315=1,($R315-Image_corners!AH$3)/Image_corners!AH$2,-99)</f>
        <v>-99</v>
      </c>
      <c r="BG315" s="43">
        <f>IF(BE315=1,($S315-Image_corners!AH$4)/Image_corners!AH$2,-99)</f>
        <v>-99</v>
      </c>
    </row>
    <row r="316" spans="1:59">
      <c r="A316" s="36">
        <v>312</v>
      </c>
      <c r="B316" s="36">
        <v>2516223.014</v>
      </c>
      <c r="C316" s="36">
        <v>6859703.5760000004</v>
      </c>
      <c r="D316" s="36">
        <v>192.5418488</v>
      </c>
      <c r="E316" s="36">
        <v>2</v>
      </c>
      <c r="F316" s="36">
        <v>0</v>
      </c>
      <c r="G316" s="36">
        <v>2</v>
      </c>
      <c r="H316" s="39">
        <v>478</v>
      </c>
      <c r="I316" s="39">
        <v>0.27196652719665299</v>
      </c>
      <c r="J316" s="39">
        <v>29.429002685546902</v>
      </c>
      <c r="K316" s="39">
        <v>20.1513667385058</v>
      </c>
      <c r="L316" s="39">
        <v>26.963556213378901</v>
      </c>
      <c r="M316" s="39">
        <v>5389</v>
      </c>
      <c r="N316" s="39">
        <v>0.26721098534050802</v>
      </c>
      <c r="O316" s="39">
        <v>29.412004394531301</v>
      </c>
      <c r="P316" s="39">
        <v>18.723207393597001</v>
      </c>
      <c r="Q316" s="39">
        <v>25.974400634765601</v>
      </c>
      <c r="R316" s="41">
        <f t="shared" si="32"/>
        <v>358131.09430231393</v>
      </c>
      <c r="S316" s="41">
        <f t="shared" si="33"/>
        <v>6859724.1396323107</v>
      </c>
      <c r="T316" s="41">
        <f t="shared" si="26"/>
        <v>0.98915557861329972</v>
      </c>
      <c r="U316" s="41">
        <f t="shared" si="27"/>
        <v>4.7555418561449625E-3</v>
      </c>
      <c r="V316" s="41">
        <f t="shared" si="28"/>
        <v>1</v>
      </c>
      <c r="W316" s="41">
        <f t="shared" si="29"/>
        <v>1</v>
      </c>
      <c r="X316" s="43">
        <f>IF(ISNA(VLOOKUP($A316,Min_pix_val_per_plot!$A$3:$F$241,4,FALSE)),0,IF(OR(VLOOKUP($A316,Min_pix_val_per_plot!$A$3:$F$241,4,FALSE)=0,VLOOKUP($A316,Min_pix_val_per_plot!$A$3:$F$241,5,FALSE)=0,VLOOKUP($A316,Min_pix_val_per_plot!$A$3:$F$241,6,FALSE)=0),0,IF(VLOOKUP($A316,Min_pix_val_per_plot!$A$3:$F$241,2,FALSE)&lt;1200,0,1)))</f>
        <v>0</v>
      </c>
      <c r="Y316" s="43">
        <f>IF(X316=1,($R316-Image_corners!A$3)/Image_corners!A$2,-99)</f>
        <v>-99</v>
      </c>
      <c r="Z316" s="43">
        <f>IF(X316=1,($S316-Image_corners!A$4)/Image_corners!A$2,-99)</f>
        <v>-99</v>
      </c>
      <c r="AA316" s="43">
        <f>IF(ISNA(VLOOKUP($A316,Min_pix_val_per_plot!$H$3:$M$299,4,FALSE)),0,IF(OR(VLOOKUP($A316,Min_pix_val_per_plot!$H$3:$M$299,4,FALSE)=0,VLOOKUP($A316,Min_pix_val_per_plot!$H$3:$M$299,5,FALSE)=0,VLOOKUP($A316,Min_pix_val_per_plot!$H$3:$M$299,6,FALSE)=0),0,IF(VLOOKUP($A316,Min_pix_val_per_plot!$H$3:$M$299,2,FALSE)&lt;1200,0,1)))</f>
        <v>0</v>
      </c>
      <c r="AB316" s="43">
        <f>IF(AA316=1,($R316-Image_corners!D$3)/Image_corners!D$2,-99)</f>
        <v>-99</v>
      </c>
      <c r="AC316" s="43">
        <f>IF(AA316=1,($S316-Image_corners!D$4)/Image_corners!D$2,-99)</f>
        <v>-99</v>
      </c>
      <c r="AD316" s="43">
        <f>IF(ISNA(VLOOKUP($A316,Min_pix_val_per_plot!$O$3:$T$327,4,FALSE)),0,IF(OR(VLOOKUP($A316,Min_pix_val_per_plot!$O$3:$T$327,4,FALSE)=0,VLOOKUP($A316,Min_pix_val_per_plot!$O$3:$T$327,5,FALSE)=0,VLOOKUP($A316,Min_pix_val_per_plot!$O$3:$T$327,6,FALSE)=0),0,IF(VLOOKUP($A316,Min_pix_val_per_plot!$O$3:$T$327,2,FALSE)&lt;1200,0,1)))</f>
        <v>0</v>
      </c>
      <c r="AE316" s="43">
        <f>IF(AD316=1,($R316-Image_corners!G$3)/Image_corners!G$2,-99)</f>
        <v>-99</v>
      </c>
      <c r="AF316" s="43">
        <f>IF(AD316=1,($S316-Image_corners!G$4)/Image_corners!G$2,-99)</f>
        <v>-99</v>
      </c>
      <c r="AG316" s="43">
        <f>IF(ISNA(VLOOKUP($A316,Min_pix_val_per_plot!$V$3:$AA$335,4,FALSE)),0,IF(OR(VLOOKUP($A316,Min_pix_val_per_plot!$V$3:$AA$335,4,FALSE)=0,VLOOKUP($A316,Min_pix_val_per_plot!$V$3:$AA$335,5,FALSE)=0,VLOOKUP($A316,Min_pix_val_per_plot!$V$3:$AA$335,6,FALSE)=0),0,IF(VLOOKUP($A316,Min_pix_val_per_plot!$V$3:$AA$335,2,FALSE)&lt;1200,0,1)))</f>
        <v>1</v>
      </c>
      <c r="AH316" s="43">
        <f>IF(AG316=1,($R316-Image_corners!J$3)/Image_corners!J$2,-99)</f>
        <v>4252.6886046278523</v>
      </c>
      <c r="AI316" s="43">
        <f>IF(AG316=1,($S316-Image_corners!J$4)/Image_corners!J$2,-99)</f>
        <v>-2526.2207353785634</v>
      </c>
      <c r="AJ316" s="43">
        <f>IF(ISNA(VLOOKUP($A316,Min_pix_val_per_plot!$AC$3:$AH$345,4,FALSE)),0,IF(OR(VLOOKUP($A316,Min_pix_val_per_plot!$AC$3:$AH$345,4,FALSE)=0,VLOOKUP($A316,Min_pix_val_per_plot!$AC$3:$AH$345,5,FALSE)=0,VLOOKUP($A316,Min_pix_val_per_plot!$AC$3:$AH$345,6,FALSE)=0),0,IF(VLOOKUP($A316,Min_pix_val_per_plot!$AC$3:$AH$345,2,FALSE)&lt;1200,0,1)))</f>
        <v>1</v>
      </c>
      <c r="AK316" s="43">
        <f>IF(AJ316=1,($R316-Image_corners!M$3)/Image_corners!M$2,-99)</f>
        <v>4252.6886046278523</v>
      </c>
      <c r="AL316" s="43">
        <f>IF(AJ316=1,($S316-Image_corners!M$4)/Image_corners!M$2,-99)</f>
        <v>-3082.2207353785634</v>
      </c>
      <c r="AM316" s="43">
        <f>IF(ISNA(VLOOKUP($A316,Min_pix_val_per_plot!$AJ$3:$AO$325,4,FALSE)),0,IF(OR(VLOOKUP($A316,Min_pix_val_per_plot!$AJ$3:$AO$325,4,FALSE)=0,VLOOKUP($A316,Min_pix_val_per_plot!$AJ$3:$AO$325,5,FALSE)=0,VLOOKUP($A316,Min_pix_val_per_plot!$AJ$3:$AO$325,6,FALSE)=0),0,IF(VLOOKUP($A316,Min_pix_val_per_plot!$AJ$3:$AO$325,2,FALSE)&lt;1200,0,1)))</f>
        <v>0</v>
      </c>
      <c r="AN316" s="43">
        <f>IF(AM316=1,($R316-Image_corners!P$3)/Image_corners!P$2,-99)</f>
        <v>-99</v>
      </c>
      <c r="AO316" s="43">
        <f>IF(AM316=1,($S316-Image_corners!P$4)/Image_corners!P$2,-99)</f>
        <v>-99</v>
      </c>
      <c r="AP316" s="43">
        <f>IF(ISNA(VLOOKUP($A316,Min_pix_val_per_plot!$AQ$3:$AV$386,4,FALSE)),0,IF(OR(VLOOKUP($A316,Min_pix_val_per_plot!$AQ$3:$AV$386,4,FALSE)=0,VLOOKUP($A316,Min_pix_val_per_plot!$AQ$3:$AV$386,5,FALSE)=0,VLOOKUP($A316,Min_pix_val_per_plot!$AQ$3:$AV$386,6,FALSE)=0),0,IF(VLOOKUP($A316,Min_pix_val_per_plot!$AQ$3:$AV$386,2,FALSE)&lt;1200,0,1)))</f>
        <v>0</v>
      </c>
      <c r="AQ316" s="43">
        <f>IF(AP316=1,($R316-Image_corners!S$3)/Image_corners!S$2,-99)</f>
        <v>-99</v>
      </c>
      <c r="AR316" s="43">
        <f>IF(AP316=1,($S316-Image_corners!S$4)/Image_corners!S$2,-99)</f>
        <v>-99</v>
      </c>
      <c r="AS316" s="43">
        <f>IF(ISNA(VLOOKUP($A316,Min_pix_val_per_plot!$AX$3:$BC$331,4,FALSE)),0,IF(OR(VLOOKUP($A316,Min_pix_val_per_plot!$AX$3:$BC$331,4,FALSE)=0,VLOOKUP($A316,Min_pix_val_per_plot!$AX$3:$BC$331,5,FALSE)=0,VLOOKUP($A316,Min_pix_val_per_plot!$AX$3:$BC$331,6,FALSE)=0),0,IF(VLOOKUP($A316,Min_pix_val_per_plot!$AX$3:$BC$331,2,FALSE)&lt;1200,0,1)))</f>
        <v>0</v>
      </c>
      <c r="AT316" s="43">
        <f>IF(AS316=1,($R316-Image_corners!V$3)/Image_corners!V$2,-99)</f>
        <v>-99</v>
      </c>
      <c r="AU316" s="43">
        <f>IF(AS316=1,($S316-Image_corners!V$4)/Image_corners!V$2,-99)</f>
        <v>-99</v>
      </c>
      <c r="AV316" s="43">
        <f>IF(ISNA(VLOOKUP($A316,Min_pix_val_per_plot!$BE$3:$BJ$296,4,FALSE)),0,IF(OR(VLOOKUP($A316,Min_pix_val_per_plot!$BE$3:$BJ$296,4,FALSE)=0,VLOOKUP($A316,Min_pix_val_per_plot!$BE$3:$BJ$296,5,FALSE)=0,VLOOKUP($A316,Min_pix_val_per_plot!$BE$3:$BJ$296,6,FALSE)=0),0,IF(VLOOKUP($A316,Min_pix_val_per_plot!$BE$3:$BJ$296,2,FALSE)&lt;1200,0,1)))</f>
        <v>0</v>
      </c>
      <c r="AW316" s="43">
        <f>IF(AV316=1,($R316-Image_corners!Y$3)/Image_corners!Y$2,-99)</f>
        <v>-99</v>
      </c>
      <c r="AX316" s="43">
        <f>IF(AV316=1,($S316-Image_corners!Y$4)/Image_corners!Y$2,-99)</f>
        <v>-99</v>
      </c>
      <c r="AY316" s="43">
        <f>IF(ISNA(VLOOKUP($A316,Min_pix_val_per_plot!$BL$3:$BQ$59,4,FALSE)),0,IF(OR(VLOOKUP($A316,Min_pix_val_per_plot!$BL$3:$BQ$59,4,FALSE)=0,VLOOKUP($A316,Min_pix_val_per_plot!$BL$3:$BQ$59,5,FALSE)=0,VLOOKUP($A316,Min_pix_val_per_plot!$BL$3:$BQ$59,6,FALSE)=0),0,IF(VLOOKUP($A316,Min_pix_val_per_plot!$BL$3:$BQ$59,2,FALSE)&lt;1200,0,1)))</f>
        <v>0</v>
      </c>
      <c r="AZ316" s="43">
        <f>IF(AY316=1,($R316-Image_corners!AB$3)/Image_corners!AB$2,-99)</f>
        <v>-99</v>
      </c>
      <c r="BA316" s="43">
        <f>IF(AY316=1,($S316-Image_corners!AB$4)/Image_corners!AB$2,-99)</f>
        <v>-99</v>
      </c>
      <c r="BB316" s="43">
        <f>IF(ISNA(VLOOKUP($A316,Min_pix_val_per_plot!$BS$3:$BX$82,4,FALSE)),0,IF(OR(VLOOKUP($A316,Min_pix_val_per_plot!$BS$3:$BX$82,4,FALSE)=0,VLOOKUP($A316,Min_pix_val_per_plot!$BS$3:$BX$82,5,FALSE)=0,VLOOKUP($A316,Min_pix_val_per_plot!$BS$3:$BX$82,6,FALSE)=0),0,IF(VLOOKUP($A316,Min_pix_val_per_plot!$BS$3:$BX$82,2,FALSE)&lt;1200,0,1)))</f>
        <v>0</v>
      </c>
      <c r="BC316" s="43">
        <f>IF(BB316=1,($R316-Image_corners!AE$3)/Image_corners!AE$2,-99)</f>
        <v>-99</v>
      </c>
      <c r="BD316" s="43">
        <f>IF(BB316=1,($S316-Image_corners!AE$4)/Image_corners!AE$2,-99)</f>
        <v>-99</v>
      </c>
      <c r="BE316" s="43">
        <f>IF(ISNA(VLOOKUP($A316,Min_pix_val_per_plot!$BZ$3:$CE$66,4,FALSE)),0,IF(OR(VLOOKUP($A316,Min_pix_val_per_plot!$BZ$3:$CE$66,4,FALSE)=0,VLOOKUP($A316,Min_pix_val_per_plot!$BZ$3:$CE$66,5,FALSE)=0,VLOOKUP($A316,Min_pix_val_per_plot!$BZ$3:$CE$66,6,FALSE)=0),0,IF(VLOOKUP($A316,Min_pix_val_per_plot!$BZ$3:$CE$66,2,FALSE)&lt;1200,0,1)))</f>
        <v>1</v>
      </c>
      <c r="BF316" s="43">
        <f>IF(BE316=1,($R316-Image_corners!AH$3)/Image_corners!AH$2,-99)</f>
        <v>6047.4810077131651</v>
      </c>
      <c r="BG316" s="43">
        <f>IF(BE316=1,($S316-Image_corners!AH$4)/Image_corners!AH$2,-99)</f>
        <v>-916.36789229698479</v>
      </c>
    </row>
    <row r="317" spans="1:59">
      <c r="A317" s="36">
        <v>313</v>
      </c>
      <c r="B317" s="36">
        <v>2516223.1839999999</v>
      </c>
      <c r="C317" s="36">
        <v>6860087.3820000002</v>
      </c>
      <c r="D317" s="36">
        <v>194.81463629999999</v>
      </c>
      <c r="E317" s="36">
        <v>3</v>
      </c>
      <c r="F317" s="36">
        <v>1</v>
      </c>
      <c r="G317" s="36">
        <v>2</v>
      </c>
      <c r="H317" s="39">
        <v>1144</v>
      </c>
      <c r="I317" s="39">
        <v>0.10052447552447601</v>
      </c>
      <c r="J317" s="39">
        <v>19.365007324218801</v>
      </c>
      <c r="K317" s="39">
        <v>12.682368560880001</v>
      </c>
      <c r="L317" s="39">
        <v>17.7516101074219</v>
      </c>
      <c r="M317" s="39">
        <v>2776</v>
      </c>
      <c r="N317" s="39">
        <v>0.16642651296829999</v>
      </c>
      <c r="O317" s="39">
        <v>18.791002197265598</v>
      </c>
      <c r="P317" s="39">
        <v>11.370491836798401</v>
      </c>
      <c r="Q317" s="39">
        <v>16.809162445068399</v>
      </c>
      <c r="R317" s="41">
        <f t="shared" si="32"/>
        <v>358148.96804700897</v>
      </c>
      <c r="S317" s="41">
        <f t="shared" si="33"/>
        <v>6860107.4676282648</v>
      </c>
      <c r="T317" s="41">
        <f t="shared" si="26"/>
        <v>0.94244766235350141</v>
      </c>
      <c r="U317" s="41">
        <f t="shared" si="27"/>
        <v>-6.5902037443823988E-2</v>
      </c>
      <c r="V317" s="41">
        <f t="shared" si="28"/>
        <v>1</v>
      </c>
      <c r="W317" s="41">
        <f t="shared" si="29"/>
        <v>1</v>
      </c>
      <c r="X317" s="43">
        <f>IF(ISNA(VLOOKUP($A317,Min_pix_val_per_plot!$A$3:$F$241,4,FALSE)),0,IF(OR(VLOOKUP($A317,Min_pix_val_per_plot!$A$3:$F$241,4,FALSE)=0,VLOOKUP($A317,Min_pix_val_per_plot!$A$3:$F$241,5,FALSE)=0,VLOOKUP($A317,Min_pix_val_per_plot!$A$3:$F$241,6,FALSE)=0),0,IF(VLOOKUP($A317,Min_pix_val_per_plot!$A$3:$F$241,2,FALSE)&lt;1200,0,1)))</f>
        <v>0</v>
      </c>
      <c r="Y317" s="43">
        <f>IF(X317=1,($R317-Image_corners!A$3)/Image_corners!A$2,-99)</f>
        <v>-99</v>
      </c>
      <c r="Z317" s="43">
        <f>IF(X317=1,($S317-Image_corners!A$4)/Image_corners!A$2,-99)</f>
        <v>-99</v>
      </c>
      <c r="AA317" s="43">
        <f>IF(ISNA(VLOOKUP($A317,Min_pix_val_per_plot!$H$3:$M$299,4,FALSE)),0,IF(OR(VLOOKUP($A317,Min_pix_val_per_plot!$H$3:$M$299,4,FALSE)=0,VLOOKUP($A317,Min_pix_val_per_plot!$H$3:$M$299,5,FALSE)=0,VLOOKUP($A317,Min_pix_val_per_plot!$H$3:$M$299,6,FALSE)=0),0,IF(VLOOKUP($A317,Min_pix_val_per_plot!$H$3:$M$299,2,FALSE)&lt;1200,0,1)))</f>
        <v>0</v>
      </c>
      <c r="AB317" s="43">
        <f>IF(AA317=1,($R317-Image_corners!D$3)/Image_corners!D$2,-99)</f>
        <v>-99</v>
      </c>
      <c r="AC317" s="43">
        <f>IF(AA317=1,($S317-Image_corners!D$4)/Image_corners!D$2,-99)</f>
        <v>-99</v>
      </c>
      <c r="AD317" s="43">
        <f>IF(ISNA(VLOOKUP($A317,Min_pix_val_per_plot!$O$3:$T$327,4,FALSE)),0,IF(OR(VLOOKUP($A317,Min_pix_val_per_plot!$O$3:$T$327,4,FALSE)=0,VLOOKUP($A317,Min_pix_val_per_plot!$O$3:$T$327,5,FALSE)=0,VLOOKUP($A317,Min_pix_val_per_plot!$O$3:$T$327,6,FALSE)=0),0,IF(VLOOKUP($A317,Min_pix_val_per_plot!$O$3:$T$327,2,FALSE)&lt;1200,0,1)))</f>
        <v>0</v>
      </c>
      <c r="AE317" s="43">
        <f>IF(AD317=1,($R317-Image_corners!G$3)/Image_corners!G$2,-99)</f>
        <v>-99</v>
      </c>
      <c r="AF317" s="43">
        <f>IF(AD317=1,($S317-Image_corners!G$4)/Image_corners!G$2,-99)</f>
        <v>-99</v>
      </c>
      <c r="AG317" s="43">
        <f>IF(ISNA(VLOOKUP($A317,Min_pix_val_per_plot!$V$3:$AA$335,4,FALSE)),0,IF(OR(VLOOKUP($A317,Min_pix_val_per_plot!$V$3:$AA$335,4,FALSE)=0,VLOOKUP($A317,Min_pix_val_per_plot!$V$3:$AA$335,5,FALSE)=0,VLOOKUP($A317,Min_pix_val_per_plot!$V$3:$AA$335,6,FALSE)=0),0,IF(VLOOKUP($A317,Min_pix_val_per_plot!$V$3:$AA$335,2,FALSE)&lt;1200,0,1)))</f>
        <v>0</v>
      </c>
      <c r="AH317" s="43">
        <f>IF(AG317=1,($R317-Image_corners!J$3)/Image_corners!J$2,-99)</f>
        <v>-99</v>
      </c>
      <c r="AI317" s="43">
        <f>IF(AG317=1,($S317-Image_corners!J$4)/Image_corners!J$2,-99)</f>
        <v>-99</v>
      </c>
      <c r="AJ317" s="43">
        <f>IF(ISNA(VLOOKUP($A317,Min_pix_val_per_plot!$AC$3:$AH$345,4,FALSE)),0,IF(OR(VLOOKUP($A317,Min_pix_val_per_plot!$AC$3:$AH$345,4,FALSE)=0,VLOOKUP($A317,Min_pix_val_per_plot!$AC$3:$AH$345,5,FALSE)=0,VLOOKUP($A317,Min_pix_val_per_plot!$AC$3:$AH$345,6,FALSE)=0),0,IF(VLOOKUP($A317,Min_pix_val_per_plot!$AC$3:$AH$345,2,FALSE)&lt;1200,0,1)))</f>
        <v>1</v>
      </c>
      <c r="AK317" s="43">
        <f>IF(AJ317=1,($R317-Image_corners!M$3)/Image_corners!M$2,-99)</f>
        <v>4288.4360940179322</v>
      </c>
      <c r="AL317" s="43">
        <f>IF(AJ317=1,($S317-Image_corners!M$4)/Image_corners!M$2,-99)</f>
        <v>-2315.5647434704006</v>
      </c>
      <c r="AM317" s="43">
        <f>IF(ISNA(VLOOKUP($A317,Min_pix_val_per_plot!$AJ$3:$AO$325,4,FALSE)),0,IF(OR(VLOOKUP($A317,Min_pix_val_per_plot!$AJ$3:$AO$325,4,FALSE)=0,VLOOKUP($A317,Min_pix_val_per_plot!$AJ$3:$AO$325,5,FALSE)=0,VLOOKUP($A317,Min_pix_val_per_plot!$AJ$3:$AO$325,6,FALSE)=0),0,IF(VLOOKUP($A317,Min_pix_val_per_plot!$AJ$3:$AO$325,2,FALSE)&lt;1200,0,1)))</f>
        <v>1</v>
      </c>
      <c r="AN317" s="43">
        <f>IF(AM317=1,($R317-Image_corners!P$3)/Image_corners!P$2,-99)</f>
        <v>4288.4360940179322</v>
      </c>
      <c r="AO317" s="43">
        <f>IF(AM317=1,($S317-Image_corners!P$4)/Image_corners!P$2,-99)</f>
        <v>-2217.5647434704006</v>
      </c>
      <c r="AP317" s="43">
        <f>IF(ISNA(VLOOKUP($A317,Min_pix_val_per_plot!$AQ$3:$AV$386,4,FALSE)),0,IF(OR(VLOOKUP($A317,Min_pix_val_per_plot!$AQ$3:$AV$386,4,FALSE)=0,VLOOKUP($A317,Min_pix_val_per_plot!$AQ$3:$AV$386,5,FALSE)=0,VLOOKUP($A317,Min_pix_val_per_plot!$AQ$3:$AV$386,6,FALSE)=0),0,IF(VLOOKUP($A317,Min_pix_val_per_plot!$AQ$3:$AV$386,2,FALSE)&lt;1200,0,1)))</f>
        <v>1</v>
      </c>
      <c r="AQ317" s="43">
        <f>IF(AP317=1,($R317-Image_corners!S$3)/Image_corners!S$2,-99)</f>
        <v>4288.4360940179322</v>
      </c>
      <c r="AR317" s="43">
        <f>IF(AP317=1,($S317-Image_corners!S$4)/Image_corners!S$2,-99)</f>
        <v>-3843.5647434704006</v>
      </c>
      <c r="AS317" s="43">
        <f>IF(ISNA(VLOOKUP($A317,Min_pix_val_per_plot!$AX$3:$BC$331,4,FALSE)),0,IF(OR(VLOOKUP($A317,Min_pix_val_per_plot!$AX$3:$BC$331,4,FALSE)=0,VLOOKUP($A317,Min_pix_val_per_plot!$AX$3:$BC$331,5,FALSE)=0,VLOOKUP($A317,Min_pix_val_per_plot!$AX$3:$BC$331,6,FALSE)=0),0,IF(VLOOKUP($A317,Min_pix_val_per_plot!$AX$3:$BC$331,2,FALSE)&lt;1200,0,1)))</f>
        <v>0</v>
      </c>
      <c r="AT317" s="43">
        <f>IF(AS317=1,($R317-Image_corners!V$3)/Image_corners!V$2,-99)</f>
        <v>-99</v>
      </c>
      <c r="AU317" s="43">
        <f>IF(AS317=1,($S317-Image_corners!V$4)/Image_corners!V$2,-99)</f>
        <v>-99</v>
      </c>
      <c r="AV317" s="43">
        <f>IF(ISNA(VLOOKUP($A317,Min_pix_val_per_plot!$BE$3:$BJ$296,4,FALSE)),0,IF(OR(VLOOKUP($A317,Min_pix_val_per_plot!$BE$3:$BJ$296,4,FALSE)=0,VLOOKUP($A317,Min_pix_val_per_plot!$BE$3:$BJ$296,5,FALSE)=0,VLOOKUP($A317,Min_pix_val_per_plot!$BE$3:$BJ$296,6,FALSE)=0),0,IF(VLOOKUP($A317,Min_pix_val_per_plot!$BE$3:$BJ$296,2,FALSE)&lt;1200,0,1)))</f>
        <v>0</v>
      </c>
      <c r="AW317" s="43">
        <f>IF(AV317=1,($R317-Image_corners!Y$3)/Image_corners!Y$2,-99)</f>
        <v>-99</v>
      </c>
      <c r="AX317" s="43">
        <f>IF(AV317=1,($S317-Image_corners!Y$4)/Image_corners!Y$2,-99)</f>
        <v>-99</v>
      </c>
      <c r="AY317" s="43">
        <f>IF(ISNA(VLOOKUP($A317,Min_pix_val_per_plot!$BL$3:$BQ$59,4,FALSE)),0,IF(OR(VLOOKUP($A317,Min_pix_val_per_plot!$BL$3:$BQ$59,4,FALSE)=0,VLOOKUP($A317,Min_pix_val_per_plot!$BL$3:$BQ$59,5,FALSE)=0,VLOOKUP($A317,Min_pix_val_per_plot!$BL$3:$BQ$59,6,FALSE)=0),0,IF(VLOOKUP($A317,Min_pix_val_per_plot!$BL$3:$BQ$59,2,FALSE)&lt;1200,0,1)))</f>
        <v>0</v>
      </c>
      <c r="AZ317" s="43">
        <f>IF(AY317=1,($R317-Image_corners!AB$3)/Image_corners!AB$2,-99)</f>
        <v>-99</v>
      </c>
      <c r="BA317" s="43">
        <f>IF(AY317=1,($S317-Image_corners!AB$4)/Image_corners!AB$2,-99)</f>
        <v>-99</v>
      </c>
      <c r="BB317" s="43">
        <f>IF(ISNA(VLOOKUP($A317,Min_pix_val_per_plot!$BS$3:$BX$82,4,FALSE)),0,IF(OR(VLOOKUP($A317,Min_pix_val_per_plot!$BS$3:$BX$82,4,FALSE)=0,VLOOKUP($A317,Min_pix_val_per_plot!$BS$3:$BX$82,5,FALSE)=0,VLOOKUP($A317,Min_pix_val_per_plot!$BS$3:$BX$82,6,FALSE)=0),0,IF(VLOOKUP($A317,Min_pix_val_per_plot!$BS$3:$BX$82,2,FALSE)&lt;1200,0,1)))</f>
        <v>0</v>
      </c>
      <c r="BC317" s="43">
        <f>IF(BB317=1,($R317-Image_corners!AE$3)/Image_corners!AE$2,-99)</f>
        <v>-99</v>
      </c>
      <c r="BD317" s="43">
        <f>IF(BB317=1,($S317-Image_corners!AE$4)/Image_corners!AE$2,-99)</f>
        <v>-99</v>
      </c>
      <c r="BE317" s="43">
        <f>IF(ISNA(VLOOKUP($A317,Min_pix_val_per_plot!$BZ$3:$CE$66,4,FALSE)),0,IF(OR(VLOOKUP($A317,Min_pix_val_per_plot!$BZ$3:$CE$66,4,FALSE)=0,VLOOKUP($A317,Min_pix_val_per_plot!$BZ$3:$CE$66,5,FALSE)=0,VLOOKUP($A317,Min_pix_val_per_plot!$BZ$3:$CE$66,6,FALSE)=0),0,IF(VLOOKUP($A317,Min_pix_val_per_plot!$BZ$3:$CE$66,2,FALSE)&lt;1200,0,1)))</f>
        <v>0</v>
      </c>
      <c r="BF317" s="43">
        <f>IF(BE317=1,($R317-Image_corners!AH$3)/Image_corners!AH$2,-99)</f>
        <v>-99</v>
      </c>
      <c r="BG317" s="43">
        <f>IF(BE317=1,($S317-Image_corners!AH$4)/Image_corners!AH$2,-99)</f>
        <v>-99</v>
      </c>
    </row>
    <row r="318" spans="1:59">
      <c r="A318" s="36">
        <v>314</v>
      </c>
      <c r="B318" s="36">
        <v>2516223.4049999998</v>
      </c>
      <c r="C318" s="36">
        <v>6860143.0489999996</v>
      </c>
      <c r="D318" s="36">
        <v>190.53612330000001</v>
      </c>
      <c r="E318" s="36">
        <v>3</v>
      </c>
      <c r="F318" s="36">
        <v>0</v>
      </c>
      <c r="G318" s="36">
        <v>3</v>
      </c>
      <c r="H318" s="39">
        <v>1104</v>
      </c>
      <c r="I318" s="39">
        <v>0.107789855072464</v>
      </c>
      <c r="J318" s="39">
        <v>16.336000366211</v>
      </c>
      <c r="K318" s="39">
        <v>12.5201423792186</v>
      </c>
      <c r="L318" s="39">
        <v>15.257796020507801</v>
      </c>
      <c r="M318" s="39">
        <v>2673</v>
      </c>
      <c r="N318" s="39">
        <v>0.174710063598952</v>
      </c>
      <c r="O318" s="39">
        <v>15.7870043945313</v>
      </c>
      <c r="P318" s="39">
        <v>11.3861871459629</v>
      </c>
      <c r="Q318" s="39">
        <v>14.272756500244199</v>
      </c>
      <c r="R318" s="41">
        <f t="shared" si="32"/>
        <v>358151.75654831162</v>
      </c>
      <c r="S318" s="41">
        <f t="shared" si="33"/>
        <v>6860163.0562398564</v>
      </c>
      <c r="T318" s="41">
        <f t="shared" si="26"/>
        <v>0.98503952026360153</v>
      </c>
      <c r="U318" s="41">
        <f t="shared" si="27"/>
        <v>-6.6920208526488001E-2</v>
      </c>
      <c r="V318" s="41">
        <f t="shared" si="28"/>
        <v>1</v>
      </c>
      <c r="W318" s="41">
        <f t="shared" si="29"/>
        <v>1</v>
      </c>
      <c r="X318" s="43">
        <f>IF(ISNA(VLOOKUP($A318,Min_pix_val_per_plot!$A$3:$F$241,4,FALSE)),0,IF(OR(VLOOKUP($A318,Min_pix_val_per_plot!$A$3:$F$241,4,FALSE)=0,VLOOKUP($A318,Min_pix_val_per_plot!$A$3:$F$241,5,FALSE)=0,VLOOKUP($A318,Min_pix_val_per_plot!$A$3:$F$241,6,FALSE)=0),0,IF(VLOOKUP($A318,Min_pix_val_per_plot!$A$3:$F$241,2,FALSE)&lt;1200,0,1)))</f>
        <v>0</v>
      </c>
      <c r="Y318" s="43">
        <f>IF(X318=1,($R318-Image_corners!A$3)/Image_corners!A$2,-99)</f>
        <v>-99</v>
      </c>
      <c r="Z318" s="43">
        <f>IF(X318=1,($S318-Image_corners!A$4)/Image_corners!A$2,-99)</f>
        <v>-99</v>
      </c>
      <c r="AA318" s="43">
        <f>IF(ISNA(VLOOKUP($A318,Min_pix_val_per_plot!$H$3:$M$299,4,FALSE)),0,IF(OR(VLOOKUP($A318,Min_pix_val_per_plot!$H$3:$M$299,4,FALSE)=0,VLOOKUP($A318,Min_pix_val_per_plot!$H$3:$M$299,5,FALSE)=0,VLOOKUP($A318,Min_pix_val_per_plot!$H$3:$M$299,6,FALSE)=0),0,IF(VLOOKUP($A318,Min_pix_val_per_plot!$H$3:$M$299,2,FALSE)&lt;1200,0,1)))</f>
        <v>0</v>
      </c>
      <c r="AB318" s="43">
        <f>IF(AA318=1,($R318-Image_corners!D$3)/Image_corners!D$2,-99)</f>
        <v>-99</v>
      </c>
      <c r="AC318" s="43">
        <f>IF(AA318=1,($S318-Image_corners!D$4)/Image_corners!D$2,-99)</f>
        <v>-99</v>
      </c>
      <c r="AD318" s="43">
        <f>IF(ISNA(VLOOKUP($A318,Min_pix_val_per_plot!$O$3:$T$327,4,FALSE)),0,IF(OR(VLOOKUP($A318,Min_pix_val_per_plot!$O$3:$T$327,4,FALSE)=0,VLOOKUP($A318,Min_pix_val_per_plot!$O$3:$T$327,5,FALSE)=0,VLOOKUP($A318,Min_pix_val_per_plot!$O$3:$T$327,6,FALSE)=0),0,IF(VLOOKUP($A318,Min_pix_val_per_plot!$O$3:$T$327,2,FALSE)&lt;1200,0,1)))</f>
        <v>0</v>
      </c>
      <c r="AE318" s="43">
        <f>IF(AD318=1,($R318-Image_corners!G$3)/Image_corners!G$2,-99)</f>
        <v>-99</v>
      </c>
      <c r="AF318" s="43">
        <f>IF(AD318=1,($S318-Image_corners!G$4)/Image_corners!G$2,-99)</f>
        <v>-99</v>
      </c>
      <c r="AG318" s="43">
        <f>IF(ISNA(VLOOKUP($A318,Min_pix_val_per_plot!$V$3:$AA$335,4,FALSE)),0,IF(OR(VLOOKUP($A318,Min_pix_val_per_plot!$V$3:$AA$335,4,FALSE)=0,VLOOKUP($A318,Min_pix_val_per_plot!$V$3:$AA$335,5,FALSE)=0,VLOOKUP($A318,Min_pix_val_per_plot!$V$3:$AA$335,6,FALSE)=0),0,IF(VLOOKUP($A318,Min_pix_val_per_plot!$V$3:$AA$335,2,FALSE)&lt;1200,0,1)))</f>
        <v>0</v>
      </c>
      <c r="AH318" s="43">
        <f>IF(AG318=1,($R318-Image_corners!J$3)/Image_corners!J$2,-99)</f>
        <v>-99</v>
      </c>
      <c r="AI318" s="43">
        <f>IF(AG318=1,($S318-Image_corners!J$4)/Image_corners!J$2,-99)</f>
        <v>-99</v>
      </c>
      <c r="AJ318" s="43">
        <f>IF(ISNA(VLOOKUP($A318,Min_pix_val_per_plot!$AC$3:$AH$345,4,FALSE)),0,IF(OR(VLOOKUP($A318,Min_pix_val_per_plot!$AC$3:$AH$345,4,FALSE)=0,VLOOKUP($A318,Min_pix_val_per_plot!$AC$3:$AH$345,5,FALSE)=0,VLOOKUP($A318,Min_pix_val_per_plot!$AC$3:$AH$345,6,FALSE)=0),0,IF(VLOOKUP($A318,Min_pix_val_per_plot!$AC$3:$AH$345,2,FALSE)&lt;1200,0,1)))</f>
        <v>1</v>
      </c>
      <c r="AK318" s="43">
        <f>IF(AJ318=1,($R318-Image_corners!M$3)/Image_corners!M$2,-99)</f>
        <v>4294.0130966232391</v>
      </c>
      <c r="AL318" s="43">
        <f>IF(AJ318=1,($S318-Image_corners!M$4)/Image_corners!M$2,-99)</f>
        <v>-2204.3875202871859</v>
      </c>
      <c r="AM318" s="43">
        <f>IF(ISNA(VLOOKUP($A318,Min_pix_val_per_plot!$AJ$3:$AO$325,4,FALSE)),0,IF(OR(VLOOKUP($A318,Min_pix_val_per_plot!$AJ$3:$AO$325,4,FALSE)=0,VLOOKUP($A318,Min_pix_val_per_plot!$AJ$3:$AO$325,5,FALSE)=0,VLOOKUP($A318,Min_pix_val_per_plot!$AJ$3:$AO$325,6,FALSE)=0),0,IF(VLOOKUP($A318,Min_pix_val_per_plot!$AJ$3:$AO$325,2,FALSE)&lt;1200,0,1)))</f>
        <v>1</v>
      </c>
      <c r="AN318" s="43">
        <f>IF(AM318=1,($R318-Image_corners!P$3)/Image_corners!P$2,-99)</f>
        <v>4294.0130966232391</v>
      </c>
      <c r="AO318" s="43">
        <f>IF(AM318=1,($S318-Image_corners!P$4)/Image_corners!P$2,-99)</f>
        <v>-2106.3875202871859</v>
      </c>
      <c r="AP318" s="43">
        <f>IF(ISNA(VLOOKUP($A318,Min_pix_val_per_plot!$AQ$3:$AV$386,4,FALSE)),0,IF(OR(VLOOKUP($A318,Min_pix_val_per_plot!$AQ$3:$AV$386,4,FALSE)=0,VLOOKUP($A318,Min_pix_val_per_plot!$AQ$3:$AV$386,5,FALSE)=0,VLOOKUP($A318,Min_pix_val_per_plot!$AQ$3:$AV$386,6,FALSE)=0),0,IF(VLOOKUP($A318,Min_pix_val_per_plot!$AQ$3:$AV$386,2,FALSE)&lt;1200,0,1)))</f>
        <v>1</v>
      </c>
      <c r="AQ318" s="43">
        <f>IF(AP318=1,($R318-Image_corners!S$3)/Image_corners!S$2,-99)</f>
        <v>4294.0130966232391</v>
      </c>
      <c r="AR318" s="43">
        <f>IF(AP318=1,($S318-Image_corners!S$4)/Image_corners!S$2,-99)</f>
        <v>-3732.3875202871859</v>
      </c>
      <c r="AS318" s="43">
        <f>IF(ISNA(VLOOKUP($A318,Min_pix_val_per_plot!$AX$3:$BC$331,4,FALSE)),0,IF(OR(VLOOKUP($A318,Min_pix_val_per_plot!$AX$3:$BC$331,4,FALSE)=0,VLOOKUP($A318,Min_pix_val_per_plot!$AX$3:$BC$331,5,FALSE)=0,VLOOKUP($A318,Min_pix_val_per_plot!$AX$3:$BC$331,6,FALSE)=0),0,IF(VLOOKUP($A318,Min_pix_val_per_plot!$AX$3:$BC$331,2,FALSE)&lt;1200,0,1)))</f>
        <v>0</v>
      </c>
      <c r="AT318" s="43">
        <f>IF(AS318=1,($R318-Image_corners!V$3)/Image_corners!V$2,-99)</f>
        <v>-99</v>
      </c>
      <c r="AU318" s="43">
        <f>IF(AS318=1,($S318-Image_corners!V$4)/Image_corners!V$2,-99)</f>
        <v>-99</v>
      </c>
      <c r="AV318" s="43">
        <f>IF(ISNA(VLOOKUP($A318,Min_pix_val_per_plot!$BE$3:$BJ$296,4,FALSE)),0,IF(OR(VLOOKUP($A318,Min_pix_val_per_plot!$BE$3:$BJ$296,4,FALSE)=0,VLOOKUP($A318,Min_pix_val_per_plot!$BE$3:$BJ$296,5,FALSE)=0,VLOOKUP($A318,Min_pix_val_per_plot!$BE$3:$BJ$296,6,FALSE)=0),0,IF(VLOOKUP($A318,Min_pix_val_per_plot!$BE$3:$BJ$296,2,FALSE)&lt;1200,0,1)))</f>
        <v>0</v>
      </c>
      <c r="AW318" s="43">
        <f>IF(AV318=1,($R318-Image_corners!Y$3)/Image_corners!Y$2,-99)</f>
        <v>-99</v>
      </c>
      <c r="AX318" s="43">
        <f>IF(AV318=1,($S318-Image_corners!Y$4)/Image_corners!Y$2,-99)</f>
        <v>-99</v>
      </c>
      <c r="AY318" s="43">
        <f>IF(ISNA(VLOOKUP($A318,Min_pix_val_per_plot!$BL$3:$BQ$59,4,FALSE)),0,IF(OR(VLOOKUP($A318,Min_pix_val_per_plot!$BL$3:$BQ$59,4,FALSE)=0,VLOOKUP($A318,Min_pix_val_per_plot!$BL$3:$BQ$59,5,FALSE)=0,VLOOKUP($A318,Min_pix_val_per_plot!$BL$3:$BQ$59,6,FALSE)=0),0,IF(VLOOKUP($A318,Min_pix_val_per_plot!$BL$3:$BQ$59,2,FALSE)&lt;1200,0,1)))</f>
        <v>0</v>
      </c>
      <c r="AZ318" s="43">
        <f>IF(AY318=1,($R318-Image_corners!AB$3)/Image_corners!AB$2,-99)</f>
        <v>-99</v>
      </c>
      <c r="BA318" s="43">
        <f>IF(AY318=1,($S318-Image_corners!AB$4)/Image_corners!AB$2,-99)</f>
        <v>-99</v>
      </c>
      <c r="BB318" s="43">
        <f>IF(ISNA(VLOOKUP($A318,Min_pix_val_per_plot!$BS$3:$BX$82,4,FALSE)),0,IF(OR(VLOOKUP($A318,Min_pix_val_per_plot!$BS$3:$BX$82,4,FALSE)=0,VLOOKUP($A318,Min_pix_val_per_plot!$BS$3:$BX$82,5,FALSE)=0,VLOOKUP($A318,Min_pix_val_per_plot!$BS$3:$BX$82,6,FALSE)=0),0,IF(VLOOKUP($A318,Min_pix_val_per_plot!$BS$3:$BX$82,2,FALSE)&lt;1200,0,1)))</f>
        <v>0</v>
      </c>
      <c r="BC318" s="43">
        <f>IF(BB318=1,($R318-Image_corners!AE$3)/Image_corners!AE$2,-99)</f>
        <v>-99</v>
      </c>
      <c r="BD318" s="43">
        <f>IF(BB318=1,($S318-Image_corners!AE$4)/Image_corners!AE$2,-99)</f>
        <v>-99</v>
      </c>
      <c r="BE318" s="43">
        <f>IF(ISNA(VLOOKUP($A318,Min_pix_val_per_plot!$BZ$3:$CE$66,4,FALSE)),0,IF(OR(VLOOKUP($A318,Min_pix_val_per_plot!$BZ$3:$CE$66,4,FALSE)=0,VLOOKUP($A318,Min_pix_val_per_plot!$BZ$3:$CE$66,5,FALSE)=0,VLOOKUP($A318,Min_pix_val_per_plot!$BZ$3:$CE$66,6,FALSE)=0),0,IF(VLOOKUP($A318,Min_pix_val_per_plot!$BZ$3:$CE$66,2,FALSE)&lt;1200,0,1)))</f>
        <v>0</v>
      </c>
      <c r="BF318" s="43">
        <f>IF(BE318=1,($R318-Image_corners!AH$3)/Image_corners!AH$2,-99)</f>
        <v>-99</v>
      </c>
      <c r="BG318" s="43">
        <f>IF(BE318=1,($S318-Image_corners!AH$4)/Image_corners!AH$2,-99)</f>
        <v>-99</v>
      </c>
    </row>
    <row r="319" spans="1:59">
      <c r="A319" s="36">
        <v>315</v>
      </c>
      <c r="B319" s="36">
        <v>2516284.3760000002</v>
      </c>
      <c r="C319" s="36">
        <v>6860456.8779999996</v>
      </c>
      <c r="D319" s="36">
        <v>199.48113710000001</v>
      </c>
      <c r="E319" s="36">
        <v>2</v>
      </c>
      <c r="F319" s="36">
        <v>1</v>
      </c>
      <c r="G319" s="36">
        <v>2</v>
      </c>
      <c r="H319" s="39">
        <v>427</v>
      </c>
      <c r="I319" s="39">
        <v>0.529274004683841</v>
      </c>
      <c r="J319" s="39">
        <v>23.183000488281301</v>
      </c>
      <c r="K319" s="39">
        <v>13.8719545521902</v>
      </c>
      <c r="L319" s="39">
        <v>20.2850054931641</v>
      </c>
      <c r="M319" s="39">
        <v>1001</v>
      </c>
      <c r="N319" s="39">
        <v>0.32567432567432603</v>
      </c>
      <c r="O319" s="39">
        <v>23.007005615234402</v>
      </c>
      <c r="P319" s="39">
        <v>13.0983636926722</v>
      </c>
      <c r="Q319" s="39">
        <v>19.198109741210999</v>
      </c>
      <c r="R319" s="41">
        <f t="shared" si="32"/>
        <v>358227.12925077352</v>
      </c>
      <c r="S319" s="41">
        <f t="shared" si="33"/>
        <v>6860473.6876926757</v>
      </c>
      <c r="T319" s="41">
        <f t="shared" si="26"/>
        <v>1.0868957519531008</v>
      </c>
      <c r="U319" s="41">
        <f t="shared" si="27"/>
        <v>0.20359967900951498</v>
      </c>
      <c r="V319" s="41">
        <f t="shared" si="28"/>
        <v>1</v>
      </c>
      <c r="W319" s="41">
        <f t="shared" si="29"/>
        <v>1</v>
      </c>
      <c r="X319" s="43">
        <f>IF(ISNA(VLOOKUP($A319,Min_pix_val_per_plot!$A$3:$F$241,4,FALSE)),0,IF(OR(VLOOKUP($A319,Min_pix_val_per_plot!$A$3:$F$241,4,FALSE)=0,VLOOKUP($A319,Min_pix_val_per_plot!$A$3:$F$241,5,FALSE)=0,VLOOKUP($A319,Min_pix_val_per_plot!$A$3:$F$241,6,FALSE)=0),0,IF(VLOOKUP($A319,Min_pix_val_per_plot!$A$3:$F$241,2,FALSE)&lt;1200,0,1)))</f>
        <v>0</v>
      </c>
      <c r="Y319" s="43">
        <f>IF(X319=1,($R319-Image_corners!A$3)/Image_corners!A$2,-99)</f>
        <v>-99</v>
      </c>
      <c r="Z319" s="43">
        <f>IF(X319=1,($S319-Image_corners!A$4)/Image_corners!A$2,-99)</f>
        <v>-99</v>
      </c>
      <c r="AA319" s="43">
        <f>IF(ISNA(VLOOKUP($A319,Min_pix_val_per_plot!$H$3:$M$299,4,FALSE)),0,IF(OR(VLOOKUP($A319,Min_pix_val_per_plot!$H$3:$M$299,4,FALSE)=0,VLOOKUP($A319,Min_pix_val_per_plot!$H$3:$M$299,5,FALSE)=0,VLOOKUP($A319,Min_pix_val_per_plot!$H$3:$M$299,6,FALSE)=0),0,IF(VLOOKUP($A319,Min_pix_val_per_plot!$H$3:$M$299,2,FALSE)&lt;1200,0,1)))</f>
        <v>0</v>
      </c>
      <c r="AB319" s="43">
        <f>IF(AA319=1,($R319-Image_corners!D$3)/Image_corners!D$2,-99)</f>
        <v>-99</v>
      </c>
      <c r="AC319" s="43">
        <f>IF(AA319=1,($S319-Image_corners!D$4)/Image_corners!D$2,-99)</f>
        <v>-99</v>
      </c>
      <c r="AD319" s="43">
        <f>IF(ISNA(VLOOKUP($A319,Min_pix_val_per_plot!$O$3:$T$327,4,FALSE)),0,IF(OR(VLOOKUP($A319,Min_pix_val_per_plot!$O$3:$T$327,4,FALSE)=0,VLOOKUP($A319,Min_pix_val_per_plot!$O$3:$T$327,5,FALSE)=0,VLOOKUP($A319,Min_pix_val_per_plot!$O$3:$T$327,6,FALSE)=0),0,IF(VLOOKUP($A319,Min_pix_val_per_plot!$O$3:$T$327,2,FALSE)&lt;1200,0,1)))</f>
        <v>0</v>
      </c>
      <c r="AE319" s="43">
        <f>IF(AD319=1,($R319-Image_corners!G$3)/Image_corners!G$2,-99)</f>
        <v>-99</v>
      </c>
      <c r="AF319" s="43">
        <f>IF(AD319=1,($S319-Image_corners!G$4)/Image_corners!G$2,-99)</f>
        <v>-99</v>
      </c>
      <c r="AG319" s="43">
        <f>IF(ISNA(VLOOKUP($A319,Min_pix_val_per_plot!$V$3:$AA$335,4,FALSE)),0,IF(OR(VLOOKUP($A319,Min_pix_val_per_plot!$V$3:$AA$335,4,FALSE)=0,VLOOKUP($A319,Min_pix_val_per_plot!$V$3:$AA$335,5,FALSE)=0,VLOOKUP($A319,Min_pix_val_per_plot!$V$3:$AA$335,6,FALSE)=0),0,IF(VLOOKUP($A319,Min_pix_val_per_plot!$V$3:$AA$335,2,FALSE)&lt;1200,0,1)))</f>
        <v>0</v>
      </c>
      <c r="AH319" s="43">
        <f>IF(AG319=1,($R319-Image_corners!J$3)/Image_corners!J$2,-99)</f>
        <v>-99</v>
      </c>
      <c r="AI319" s="43">
        <f>IF(AG319=1,($S319-Image_corners!J$4)/Image_corners!J$2,-99)</f>
        <v>-99</v>
      </c>
      <c r="AJ319" s="43">
        <f>IF(ISNA(VLOOKUP($A319,Min_pix_val_per_plot!$AC$3:$AH$345,4,FALSE)),0,IF(OR(VLOOKUP($A319,Min_pix_val_per_plot!$AC$3:$AH$345,4,FALSE)=0,VLOOKUP($A319,Min_pix_val_per_plot!$AC$3:$AH$345,5,FALSE)=0,VLOOKUP($A319,Min_pix_val_per_plot!$AC$3:$AH$345,6,FALSE)=0),0,IF(VLOOKUP($A319,Min_pix_val_per_plot!$AC$3:$AH$345,2,FALSE)&lt;1200,0,1)))</f>
        <v>0</v>
      </c>
      <c r="AK319" s="43">
        <f>IF(AJ319=1,($R319-Image_corners!M$3)/Image_corners!M$2,-99)</f>
        <v>-99</v>
      </c>
      <c r="AL319" s="43">
        <f>IF(AJ319=1,($S319-Image_corners!M$4)/Image_corners!M$2,-99)</f>
        <v>-99</v>
      </c>
      <c r="AM319" s="43">
        <f>IF(ISNA(VLOOKUP($A319,Min_pix_val_per_plot!$AJ$3:$AO$325,4,FALSE)),0,IF(OR(VLOOKUP($A319,Min_pix_val_per_plot!$AJ$3:$AO$325,4,FALSE)=0,VLOOKUP($A319,Min_pix_val_per_plot!$AJ$3:$AO$325,5,FALSE)=0,VLOOKUP($A319,Min_pix_val_per_plot!$AJ$3:$AO$325,6,FALSE)=0),0,IF(VLOOKUP($A319,Min_pix_val_per_plot!$AJ$3:$AO$325,2,FALSE)&lt;1200,0,1)))</f>
        <v>0</v>
      </c>
      <c r="AN319" s="43">
        <f>IF(AM319=1,($R319-Image_corners!P$3)/Image_corners!P$2,-99)</f>
        <v>-99</v>
      </c>
      <c r="AO319" s="43">
        <f>IF(AM319=1,($S319-Image_corners!P$4)/Image_corners!P$2,-99)</f>
        <v>-99</v>
      </c>
      <c r="AP319" s="43">
        <f>IF(ISNA(VLOOKUP($A319,Min_pix_val_per_plot!$AQ$3:$AV$386,4,FALSE)),0,IF(OR(VLOOKUP($A319,Min_pix_val_per_plot!$AQ$3:$AV$386,4,FALSE)=0,VLOOKUP($A319,Min_pix_val_per_plot!$AQ$3:$AV$386,5,FALSE)=0,VLOOKUP($A319,Min_pix_val_per_plot!$AQ$3:$AV$386,6,FALSE)=0),0,IF(VLOOKUP($A319,Min_pix_val_per_plot!$AQ$3:$AV$386,2,FALSE)&lt;1200,0,1)))</f>
        <v>0</v>
      </c>
      <c r="AQ319" s="43">
        <f>IF(AP319=1,($R319-Image_corners!S$3)/Image_corners!S$2,-99)</f>
        <v>-99</v>
      </c>
      <c r="AR319" s="43">
        <f>IF(AP319=1,($S319-Image_corners!S$4)/Image_corners!S$2,-99)</f>
        <v>-99</v>
      </c>
      <c r="AS319" s="43">
        <f>IF(ISNA(VLOOKUP($A319,Min_pix_val_per_plot!$AX$3:$BC$331,4,FALSE)),0,IF(OR(VLOOKUP($A319,Min_pix_val_per_plot!$AX$3:$BC$331,4,FALSE)=0,VLOOKUP($A319,Min_pix_val_per_plot!$AX$3:$BC$331,5,FALSE)=0,VLOOKUP($A319,Min_pix_val_per_plot!$AX$3:$BC$331,6,FALSE)=0),0,IF(VLOOKUP($A319,Min_pix_val_per_plot!$AX$3:$BC$331,2,FALSE)&lt;1200,0,1)))</f>
        <v>1</v>
      </c>
      <c r="AT319" s="43">
        <f>IF(AS319=1,($R319-Image_corners!V$3)/Image_corners!V$2,-99)</f>
        <v>4444.7585015470395</v>
      </c>
      <c r="AU319" s="43">
        <f>IF(AS319=1,($S319-Image_corners!V$4)/Image_corners!V$2,-99)</f>
        <v>-3501.1246146485209</v>
      </c>
      <c r="AV319" s="43">
        <f>IF(ISNA(VLOOKUP($A319,Min_pix_val_per_plot!$BE$3:$BJ$296,4,FALSE)),0,IF(OR(VLOOKUP($A319,Min_pix_val_per_plot!$BE$3:$BJ$296,4,FALSE)=0,VLOOKUP($A319,Min_pix_val_per_plot!$BE$3:$BJ$296,5,FALSE)=0,VLOOKUP($A319,Min_pix_val_per_plot!$BE$3:$BJ$296,6,FALSE)=0),0,IF(VLOOKUP($A319,Min_pix_val_per_plot!$BE$3:$BJ$296,2,FALSE)&lt;1200,0,1)))</f>
        <v>0</v>
      </c>
      <c r="AW319" s="43">
        <f>IF(AV319=1,($R319-Image_corners!Y$3)/Image_corners!Y$2,-99)</f>
        <v>-99</v>
      </c>
      <c r="AX319" s="43">
        <f>IF(AV319=1,($S319-Image_corners!Y$4)/Image_corners!Y$2,-99)</f>
        <v>-99</v>
      </c>
      <c r="AY319" s="43">
        <f>IF(ISNA(VLOOKUP($A319,Min_pix_val_per_plot!$BL$3:$BQ$59,4,FALSE)),0,IF(OR(VLOOKUP($A319,Min_pix_val_per_plot!$BL$3:$BQ$59,4,FALSE)=0,VLOOKUP($A319,Min_pix_val_per_plot!$BL$3:$BQ$59,5,FALSE)=0,VLOOKUP($A319,Min_pix_val_per_plot!$BL$3:$BQ$59,6,FALSE)=0),0,IF(VLOOKUP($A319,Min_pix_val_per_plot!$BL$3:$BQ$59,2,FALSE)&lt;1200,0,1)))</f>
        <v>0</v>
      </c>
      <c r="AZ319" s="43">
        <f>IF(AY319=1,($R319-Image_corners!AB$3)/Image_corners!AB$2,-99)</f>
        <v>-99</v>
      </c>
      <c r="BA319" s="43">
        <f>IF(AY319=1,($S319-Image_corners!AB$4)/Image_corners!AB$2,-99)</f>
        <v>-99</v>
      </c>
      <c r="BB319" s="43">
        <f>IF(ISNA(VLOOKUP($A319,Min_pix_val_per_plot!$BS$3:$BX$82,4,FALSE)),0,IF(OR(VLOOKUP($A319,Min_pix_val_per_plot!$BS$3:$BX$82,4,FALSE)=0,VLOOKUP($A319,Min_pix_val_per_plot!$BS$3:$BX$82,5,FALSE)=0,VLOOKUP($A319,Min_pix_val_per_plot!$BS$3:$BX$82,6,FALSE)=0),0,IF(VLOOKUP($A319,Min_pix_val_per_plot!$BS$3:$BX$82,2,FALSE)&lt;1200,0,1)))</f>
        <v>0</v>
      </c>
      <c r="BC319" s="43">
        <f>IF(BB319=1,($R319-Image_corners!AE$3)/Image_corners!AE$2,-99)</f>
        <v>-99</v>
      </c>
      <c r="BD319" s="43">
        <f>IF(BB319=1,($S319-Image_corners!AE$4)/Image_corners!AE$2,-99)</f>
        <v>-99</v>
      </c>
      <c r="BE319" s="43">
        <f>IF(ISNA(VLOOKUP($A319,Min_pix_val_per_plot!$BZ$3:$CE$66,4,FALSE)),0,IF(OR(VLOOKUP($A319,Min_pix_val_per_plot!$BZ$3:$CE$66,4,FALSE)=0,VLOOKUP($A319,Min_pix_val_per_plot!$BZ$3:$CE$66,5,FALSE)=0,VLOOKUP($A319,Min_pix_val_per_plot!$BZ$3:$CE$66,6,FALSE)=0),0,IF(VLOOKUP($A319,Min_pix_val_per_plot!$BZ$3:$CE$66,2,FALSE)&lt;1200,0,1)))</f>
        <v>0</v>
      </c>
      <c r="BF319" s="43">
        <f>IF(BE319=1,($R319-Image_corners!AH$3)/Image_corners!AH$2,-99)</f>
        <v>-99</v>
      </c>
      <c r="BG319" s="43">
        <f>IF(BE319=1,($S319-Image_corners!AH$4)/Image_corners!AH$2,-99)</f>
        <v>-99</v>
      </c>
    </row>
    <row r="320" spans="1:59">
      <c r="A320" s="36">
        <v>316</v>
      </c>
      <c r="B320" s="36">
        <v>2516282.466</v>
      </c>
      <c r="C320" s="36">
        <v>6860523.0319999997</v>
      </c>
      <c r="D320" s="36">
        <v>201.61609469999999</v>
      </c>
      <c r="E320" s="36">
        <v>2</v>
      </c>
      <c r="F320" s="36">
        <v>1</v>
      </c>
      <c r="G320" s="36">
        <v>2</v>
      </c>
      <c r="H320" s="39">
        <v>432</v>
      </c>
      <c r="I320" s="39">
        <v>0.49768518518518501</v>
      </c>
      <c r="J320" s="39">
        <v>23.5830096435547</v>
      </c>
      <c r="K320" s="39">
        <v>15.262561291110099</v>
      </c>
      <c r="L320" s="39">
        <v>20.970601196289099</v>
      </c>
      <c r="M320" s="39">
        <v>1143</v>
      </c>
      <c r="N320" s="39">
        <v>0.34120734908136502</v>
      </c>
      <c r="O320" s="39">
        <v>22.962999267578098</v>
      </c>
      <c r="P320" s="39">
        <v>14.228661006203099</v>
      </c>
      <c r="Q320" s="39">
        <v>20.0356066894531</v>
      </c>
      <c r="R320" s="41">
        <f t="shared" si="32"/>
        <v>358228.27308978356</v>
      </c>
      <c r="S320" s="41">
        <f t="shared" si="33"/>
        <v>6860539.8487788057</v>
      </c>
      <c r="T320" s="41">
        <f t="shared" si="26"/>
        <v>0.93499450683599861</v>
      </c>
      <c r="U320" s="41">
        <f t="shared" si="27"/>
        <v>0.15647783610381999</v>
      </c>
      <c r="V320" s="41">
        <f t="shared" si="28"/>
        <v>1</v>
      </c>
      <c r="W320" s="41">
        <f t="shared" si="29"/>
        <v>1</v>
      </c>
      <c r="X320" s="43">
        <f>IF(ISNA(VLOOKUP($A320,Min_pix_val_per_plot!$A$3:$F$241,4,FALSE)),0,IF(OR(VLOOKUP($A320,Min_pix_val_per_plot!$A$3:$F$241,4,FALSE)=0,VLOOKUP($A320,Min_pix_val_per_plot!$A$3:$F$241,5,FALSE)=0,VLOOKUP($A320,Min_pix_val_per_plot!$A$3:$F$241,6,FALSE)=0),0,IF(VLOOKUP($A320,Min_pix_val_per_plot!$A$3:$F$241,2,FALSE)&lt;1200,0,1)))</f>
        <v>0</v>
      </c>
      <c r="Y320" s="43">
        <f>IF(X320=1,($R320-Image_corners!A$3)/Image_corners!A$2,-99)</f>
        <v>-99</v>
      </c>
      <c r="Z320" s="43">
        <f>IF(X320=1,($S320-Image_corners!A$4)/Image_corners!A$2,-99)</f>
        <v>-99</v>
      </c>
      <c r="AA320" s="43">
        <f>IF(ISNA(VLOOKUP($A320,Min_pix_val_per_plot!$H$3:$M$299,4,FALSE)),0,IF(OR(VLOOKUP($A320,Min_pix_val_per_plot!$H$3:$M$299,4,FALSE)=0,VLOOKUP($A320,Min_pix_val_per_plot!$H$3:$M$299,5,FALSE)=0,VLOOKUP($A320,Min_pix_val_per_plot!$H$3:$M$299,6,FALSE)=0),0,IF(VLOOKUP($A320,Min_pix_val_per_plot!$H$3:$M$299,2,FALSE)&lt;1200,0,1)))</f>
        <v>0</v>
      </c>
      <c r="AB320" s="43">
        <f>IF(AA320=1,($R320-Image_corners!D$3)/Image_corners!D$2,-99)</f>
        <v>-99</v>
      </c>
      <c r="AC320" s="43">
        <f>IF(AA320=1,($S320-Image_corners!D$4)/Image_corners!D$2,-99)</f>
        <v>-99</v>
      </c>
      <c r="AD320" s="43">
        <f>IF(ISNA(VLOOKUP($A320,Min_pix_val_per_plot!$O$3:$T$327,4,FALSE)),0,IF(OR(VLOOKUP($A320,Min_pix_val_per_plot!$O$3:$T$327,4,FALSE)=0,VLOOKUP($A320,Min_pix_val_per_plot!$O$3:$T$327,5,FALSE)=0,VLOOKUP($A320,Min_pix_val_per_plot!$O$3:$T$327,6,FALSE)=0),0,IF(VLOOKUP($A320,Min_pix_val_per_plot!$O$3:$T$327,2,FALSE)&lt;1200,0,1)))</f>
        <v>0</v>
      </c>
      <c r="AE320" s="43">
        <f>IF(AD320=1,($R320-Image_corners!G$3)/Image_corners!G$2,-99)</f>
        <v>-99</v>
      </c>
      <c r="AF320" s="43">
        <f>IF(AD320=1,($S320-Image_corners!G$4)/Image_corners!G$2,-99)</f>
        <v>-99</v>
      </c>
      <c r="AG320" s="43">
        <f>IF(ISNA(VLOOKUP($A320,Min_pix_val_per_plot!$V$3:$AA$335,4,FALSE)),0,IF(OR(VLOOKUP($A320,Min_pix_val_per_plot!$V$3:$AA$335,4,FALSE)=0,VLOOKUP($A320,Min_pix_val_per_plot!$V$3:$AA$335,5,FALSE)=0,VLOOKUP($A320,Min_pix_val_per_plot!$V$3:$AA$335,6,FALSE)=0),0,IF(VLOOKUP($A320,Min_pix_val_per_plot!$V$3:$AA$335,2,FALSE)&lt;1200,0,1)))</f>
        <v>0</v>
      </c>
      <c r="AH320" s="43">
        <f>IF(AG320=1,($R320-Image_corners!J$3)/Image_corners!J$2,-99)</f>
        <v>-99</v>
      </c>
      <c r="AI320" s="43">
        <f>IF(AG320=1,($S320-Image_corners!J$4)/Image_corners!J$2,-99)</f>
        <v>-99</v>
      </c>
      <c r="AJ320" s="43">
        <f>IF(ISNA(VLOOKUP($A320,Min_pix_val_per_plot!$AC$3:$AH$345,4,FALSE)),0,IF(OR(VLOOKUP($A320,Min_pix_val_per_plot!$AC$3:$AH$345,4,FALSE)=0,VLOOKUP($A320,Min_pix_val_per_plot!$AC$3:$AH$345,5,FALSE)=0,VLOOKUP($A320,Min_pix_val_per_plot!$AC$3:$AH$345,6,FALSE)=0),0,IF(VLOOKUP($A320,Min_pix_val_per_plot!$AC$3:$AH$345,2,FALSE)&lt;1200,0,1)))</f>
        <v>0</v>
      </c>
      <c r="AK320" s="43">
        <f>IF(AJ320=1,($R320-Image_corners!M$3)/Image_corners!M$2,-99)</f>
        <v>-99</v>
      </c>
      <c r="AL320" s="43">
        <f>IF(AJ320=1,($S320-Image_corners!M$4)/Image_corners!M$2,-99)</f>
        <v>-99</v>
      </c>
      <c r="AM320" s="43">
        <f>IF(ISNA(VLOOKUP($A320,Min_pix_val_per_plot!$AJ$3:$AO$325,4,FALSE)),0,IF(OR(VLOOKUP($A320,Min_pix_val_per_plot!$AJ$3:$AO$325,4,FALSE)=0,VLOOKUP($A320,Min_pix_val_per_plot!$AJ$3:$AO$325,5,FALSE)=0,VLOOKUP($A320,Min_pix_val_per_plot!$AJ$3:$AO$325,6,FALSE)=0),0,IF(VLOOKUP($A320,Min_pix_val_per_plot!$AJ$3:$AO$325,2,FALSE)&lt;1200,0,1)))</f>
        <v>0</v>
      </c>
      <c r="AN320" s="43">
        <f>IF(AM320=1,($R320-Image_corners!P$3)/Image_corners!P$2,-99)</f>
        <v>-99</v>
      </c>
      <c r="AO320" s="43">
        <f>IF(AM320=1,($S320-Image_corners!P$4)/Image_corners!P$2,-99)</f>
        <v>-99</v>
      </c>
      <c r="AP320" s="43">
        <f>IF(ISNA(VLOOKUP($A320,Min_pix_val_per_plot!$AQ$3:$AV$386,4,FALSE)),0,IF(OR(VLOOKUP($A320,Min_pix_val_per_plot!$AQ$3:$AV$386,4,FALSE)=0,VLOOKUP($A320,Min_pix_val_per_plot!$AQ$3:$AV$386,5,FALSE)=0,VLOOKUP($A320,Min_pix_val_per_plot!$AQ$3:$AV$386,6,FALSE)=0),0,IF(VLOOKUP($A320,Min_pix_val_per_plot!$AQ$3:$AV$386,2,FALSE)&lt;1200,0,1)))</f>
        <v>0</v>
      </c>
      <c r="AQ320" s="43">
        <f>IF(AP320=1,($R320-Image_corners!S$3)/Image_corners!S$2,-99)</f>
        <v>-99</v>
      </c>
      <c r="AR320" s="43">
        <f>IF(AP320=1,($S320-Image_corners!S$4)/Image_corners!S$2,-99)</f>
        <v>-99</v>
      </c>
      <c r="AS320" s="43">
        <f>IF(ISNA(VLOOKUP($A320,Min_pix_val_per_plot!$AX$3:$BC$331,4,FALSE)),0,IF(OR(VLOOKUP($A320,Min_pix_val_per_plot!$AX$3:$BC$331,4,FALSE)=0,VLOOKUP($A320,Min_pix_val_per_plot!$AX$3:$BC$331,5,FALSE)=0,VLOOKUP($A320,Min_pix_val_per_plot!$AX$3:$BC$331,6,FALSE)=0),0,IF(VLOOKUP($A320,Min_pix_val_per_plot!$AX$3:$BC$331,2,FALSE)&lt;1200,0,1)))</f>
        <v>1</v>
      </c>
      <c r="AT320" s="43">
        <f>IF(AS320=1,($R320-Image_corners!V$3)/Image_corners!V$2,-99)</f>
        <v>4447.0461795671145</v>
      </c>
      <c r="AU320" s="43">
        <f>IF(AS320=1,($S320-Image_corners!V$4)/Image_corners!V$2,-99)</f>
        <v>-3368.8024423886091</v>
      </c>
      <c r="AV320" s="43">
        <f>IF(ISNA(VLOOKUP($A320,Min_pix_val_per_plot!$BE$3:$BJ$296,4,FALSE)),0,IF(OR(VLOOKUP($A320,Min_pix_val_per_plot!$BE$3:$BJ$296,4,FALSE)=0,VLOOKUP($A320,Min_pix_val_per_plot!$BE$3:$BJ$296,5,FALSE)=0,VLOOKUP($A320,Min_pix_val_per_plot!$BE$3:$BJ$296,6,FALSE)=0),0,IF(VLOOKUP($A320,Min_pix_val_per_plot!$BE$3:$BJ$296,2,FALSE)&lt;1200,0,1)))</f>
        <v>0</v>
      </c>
      <c r="AW320" s="43">
        <f>IF(AV320=1,($R320-Image_corners!Y$3)/Image_corners!Y$2,-99)</f>
        <v>-99</v>
      </c>
      <c r="AX320" s="43">
        <f>IF(AV320=1,($S320-Image_corners!Y$4)/Image_corners!Y$2,-99)</f>
        <v>-99</v>
      </c>
      <c r="AY320" s="43">
        <f>IF(ISNA(VLOOKUP($A320,Min_pix_val_per_plot!$BL$3:$BQ$59,4,FALSE)),0,IF(OR(VLOOKUP($A320,Min_pix_val_per_plot!$BL$3:$BQ$59,4,FALSE)=0,VLOOKUP($A320,Min_pix_val_per_plot!$BL$3:$BQ$59,5,FALSE)=0,VLOOKUP($A320,Min_pix_val_per_plot!$BL$3:$BQ$59,6,FALSE)=0),0,IF(VLOOKUP($A320,Min_pix_val_per_plot!$BL$3:$BQ$59,2,FALSE)&lt;1200,0,1)))</f>
        <v>0</v>
      </c>
      <c r="AZ320" s="43">
        <f>IF(AY320=1,($R320-Image_corners!AB$3)/Image_corners!AB$2,-99)</f>
        <v>-99</v>
      </c>
      <c r="BA320" s="43">
        <f>IF(AY320=1,($S320-Image_corners!AB$4)/Image_corners!AB$2,-99)</f>
        <v>-99</v>
      </c>
      <c r="BB320" s="43">
        <f>IF(ISNA(VLOOKUP($A320,Min_pix_val_per_plot!$BS$3:$BX$82,4,FALSE)),0,IF(OR(VLOOKUP($A320,Min_pix_val_per_plot!$BS$3:$BX$82,4,FALSE)=0,VLOOKUP($A320,Min_pix_val_per_plot!$BS$3:$BX$82,5,FALSE)=0,VLOOKUP($A320,Min_pix_val_per_plot!$BS$3:$BX$82,6,FALSE)=0),0,IF(VLOOKUP($A320,Min_pix_val_per_plot!$BS$3:$BX$82,2,FALSE)&lt;1200,0,1)))</f>
        <v>0</v>
      </c>
      <c r="BC320" s="43">
        <f>IF(BB320=1,($R320-Image_corners!AE$3)/Image_corners!AE$2,-99)</f>
        <v>-99</v>
      </c>
      <c r="BD320" s="43">
        <f>IF(BB320=1,($S320-Image_corners!AE$4)/Image_corners!AE$2,-99)</f>
        <v>-99</v>
      </c>
      <c r="BE320" s="43">
        <f>IF(ISNA(VLOOKUP($A320,Min_pix_val_per_plot!$BZ$3:$CE$66,4,FALSE)),0,IF(OR(VLOOKUP($A320,Min_pix_val_per_plot!$BZ$3:$CE$66,4,FALSE)=0,VLOOKUP($A320,Min_pix_val_per_plot!$BZ$3:$CE$66,5,FALSE)=0,VLOOKUP($A320,Min_pix_val_per_plot!$BZ$3:$CE$66,6,FALSE)=0),0,IF(VLOOKUP($A320,Min_pix_val_per_plot!$BZ$3:$CE$66,2,FALSE)&lt;1200,0,1)))</f>
        <v>0</v>
      </c>
      <c r="BF320" s="43">
        <f>IF(BE320=1,($R320-Image_corners!AH$3)/Image_corners!AH$2,-99)</f>
        <v>-99</v>
      </c>
      <c r="BG320" s="43">
        <f>IF(BE320=1,($S320-Image_corners!AH$4)/Image_corners!AH$2,-99)</f>
        <v>-99</v>
      </c>
    </row>
    <row r="321" spans="1:59">
      <c r="A321" s="36">
        <v>317</v>
      </c>
      <c r="B321" s="36">
        <v>2516220.3870000001</v>
      </c>
      <c r="C321" s="36">
        <v>6860640.5580000002</v>
      </c>
      <c r="D321" s="36">
        <v>201.20605320000001</v>
      </c>
      <c r="E321" s="36">
        <v>2</v>
      </c>
      <c r="F321" s="36">
        <v>1</v>
      </c>
      <c r="G321" s="36">
        <v>2</v>
      </c>
      <c r="H321" s="39">
        <v>475</v>
      </c>
      <c r="I321" s="39">
        <v>0.29684210526315802</v>
      </c>
      <c r="J321" s="39">
        <v>26.3890093994141</v>
      </c>
      <c r="K321" s="39">
        <v>16.907912069537701</v>
      </c>
      <c r="L321" s="39">
        <v>23.4668078613281</v>
      </c>
      <c r="M321" s="39">
        <v>1052</v>
      </c>
      <c r="N321" s="39">
        <v>0.329847908745247</v>
      </c>
      <c r="O321" s="39">
        <v>26.5150164794922</v>
      </c>
      <c r="P321" s="39">
        <v>16.1001173433345</v>
      </c>
      <c r="Q321" s="39">
        <v>22.483000488281299</v>
      </c>
      <c r="R321" s="41">
        <f t="shared" si="32"/>
        <v>358171.6910005954</v>
      </c>
      <c r="S321" s="41">
        <f t="shared" si="33"/>
        <v>6860660.0950395977</v>
      </c>
      <c r="T321" s="41">
        <f t="shared" si="26"/>
        <v>0.9838073730468011</v>
      </c>
      <c r="U321" s="41">
        <f t="shared" si="27"/>
        <v>-3.300580348208898E-2</v>
      </c>
      <c r="V321" s="41">
        <f t="shared" si="28"/>
        <v>1</v>
      </c>
      <c r="W321" s="41">
        <f t="shared" si="29"/>
        <v>1</v>
      </c>
      <c r="X321" s="43">
        <f>IF(ISNA(VLOOKUP($A321,Min_pix_val_per_plot!$A$3:$F$241,4,FALSE)),0,IF(OR(VLOOKUP($A321,Min_pix_val_per_plot!$A$3:$F$241,4,FALSE)=0,VLOOKUP($A321,Min_pix_val_per_plot!$A$3:$F$241,5,FALSE)=0,VLOOKUP($A321,Min_pix_val_per_plot!$A$3:$F$241,6,FALSE)=0),0,IF(VLOOKUP($A321,Min_pix_val_per_plot!$A$3:$F$241,2,FALSE)&lt;1200,0,1)))</f>
        <v>0</v>
      </c>
      <c r="Y321" s="43">
        <f>IF(X321=1,($R321-Image_corners!A$3)/Image_corners!A$2,-99)</f>
        <v>-99</v>
      </c>
      <c r="Z321" s="43">
        <f>IF(X321=1,($S321-Image_corners!A$4)/Image_corners!A$2,-99)</f>
        <v>-99</v>
      </c>
      <c r="AA321" s="43">
        <f>IF(ISNA(VLOOKUP($A321,Min_pix_val_per_plot!$H$3:$M$299,4,FALSE)),0,IF(OR(VLOOKUP($A321,Min_pix_val_per_plot!$H$3:$M$299,4,FALSE)=0,VLOOKUP($A321,Min_pix_val_per_plot!$H$3:$M$299,5,FALSE)=0,VLOOKUP($A321,Min_pix_val_per_plot!$H$3:$M$299,6,FALSE)=0),0,IF(VLOOKUP($A321,Min_pix_val_per_plot!$H$3:$M$299,2,FALSE)&lt;1200,0,1)))</f>
        <v>0</v>
      </c>
      <c r="AB321" s="43">
        <f>IF(AA321=1,($R321-Image_corners!D$3)/Image_corners!D$2,-99)</f>
        <v>-99</v>
      </c>
      <c r="AC321" s="43">
        <f>IF(AA321=1,($S321-Image_corners!D$4)/Image_corners!D$2,-99)</f>
        <v>-99</v>
      </c>
      <c r="AD321" s="43">
        <f>IF(ISNA(VLOOKUP($A321,Min_pix_val_per_plot!$O$3:$T$327,4,FALSE)),0,IF(OR(VLOOKUP($A321,Min_pix_val_per_plot!$O$3:$T$327,4,FALSE)=0,VLOOKUP($A321,Min_pix_val_per_plot!$O$3:$T$327,5,FALSE)=0,VLOOKUP($A321,Min_pix_val_per_plot!$O$3:$T$327,6,FALSE)=0),0,IF(VLOOKUP($A321,Min_pix_val_per_plot!$O$3:$T$327,2,FALSE)&lt;1200,0,1)))</f>
        <v>0</v>
      </c>
      <c r="AE321" s="43">
        <f>IF(AD321=1,($R321-Image_corners!G$3)/Image_corners!G$2,-99)</f>
        <v>-99</v>
      </c>
      <c r="AF321" s="43">
        <f>IF(AD321=1,($S321-Image_corners!G$4)/Image_corners!G$2,-99)</f>
        <v>-99</v>
      </c>
      <c r="AG321" s="43">
        <f>IF(ISNA(VLOOKUP($A321,Min_pix_val_per_plot!$V$3:$AA$335,4,FALSE)),0,IF(OR(VLOOKUP($A321,Min_pix_val_per_plot!$V$3:$AA$335,4,FALSE)=0,VLOOKUP($A321,Min_pix_val_per_plot!$V$3:$AA$335,5,FALSE)=0,VLOOKUP($A321,Min_pix_val_per_plot!$V$3:$AA$335,6,FALSE)=0),0,IF(VLOOKUP($A321,Min_pix_val_per_plot!$V$3:$AA$335,2,FALSE)&lt;1200,0,1)))</f>
        <v>0</v>
      </c>
      <c r="AH321" s="43">
        <f>IF(AG321=1,($R321-Image_corners!J$3)/Image_corners!J$2,-99)</f>
        <v>-99</v>
      </c>
      <c r="AI321" s="43">
        <f>IF(AG321=1,($S321-Image_corners!J$4)/Image_corners!J$2,-99)</f>
        <v>-99</v>
      </c>
      <c r="AJ321" s="43">
        <f>IF(ISNA(VLOOKUP($A321,Min_pix_val_per_plot!$AC$3:$AH$345,4,FALSE)),0,IF(OR(VLOOKUP($A321,Min_pix_val_per_plot!$AC$3:$AH$345,4,FALSE)=0,VLOOKUP($A321,Min_pix_val_per_plot!$AC$3:$AH$345,5,FALSE)=0,VLOOKUP($A321,Min_pix_val_per_plot!$AC$3:$AH$345,6,FALSE)=0),0,IF(VLOOKUP($A321,Min_pix_val_per_plot!$AC$3:$AH$345,2,FALSE)&lt;1200,0,1)))</f>
        <v>0</v>
      </c>
      <c r="AK321" s="43">
        <f>IF(AJ321=1,($R321-Image_corners!M$3)/Image_corners!M$2,-99)</f>
        <v>-99</v>
      </c>
      <c r="AL321" s="43">
        <f>IF(AJ321=1,($S321-Image_corners!M$4)/Image_corners!M$2,-99)</f>
        <v>-99</v>
      </c>
      <c r="AM321" s="43">
        <f>IF(ISNA(VLOOKUP($A321,Min_pix_val_per_plot!$AJ$3:$AO$325,4,FALSE)),0,IF(OR(VLOOKUP($A321,Min_pix_val_per_plot!$AJ$3:$AO$325,4,FALSE)=0,VLOOKUP($A321,Min_pix_val_per_plot!$AJ$3:$AO$325,5,FALSE)=0,VLOOKUP($A321,Min_pix_val_per_plot!$AJ$3:$AO$325,6,FALSE)=0),0,IF(VLOOKUP($A321,Min_pix_val_per_plot!$AJ$3:$AO$325,2,FALSE)&lt;1200,0,1)))</f>
        <v>0</v>
      </c>
      <c r="AN321" s="43">
        <f>IF(AM321=1,($R321-Image_corners!P$3)/Image_corners!P$2,-99)</f>
        <v>-99</v>
      </c>
      <c r="AO321" s="43">
        <f>IF(AM321=1,($S321-Image_corners!P$4)/Image_corners!P$2,-99)</f>
        <v>-99</v>
      </c>
      <c r="AP321" s="43">
        <f>IF(ISNA(VLOOKUP($A321,Min_pix_val_per_plot!$AQ$3:$AV$386,4,FALSE)),0,IF(OR(VLOOKUP($A321,Min_pix_val_per_plot!$AQ$3:$AV$386,4,FALSE)=0,VLOOKUP($A321,Min_pix_val_per_plot!$AQ$3:$AV$386,5,FALSE)=0,VLOOKUP($A321,Min_pix_val_per_plot!$AQ$3:$AV$386,6,FALSE)=0),0,IF(VLOOKUP($A321,Min_pix_val_per_plot!$AQ$3:$AV$386,2,FALSE)&lt;1200,0,1)))</f>
        <v>0</v>
      </c>
      <c r="AQ321" s="43">
        <f>IF(AP321=1,($R321-Image_corners!S$3)/Image_corners!S$2,-99)</f>
        <v>-99</v>
      </c>
      <c r="AR321" s="43">
        <f>IF(AP321=1,($S321-Image_corners!S$4)/Image_corners!S$2,-99)</f>
        <v>-99</v>
      </c>
      <c r="AS321" s="43">
        <f>IF(ISNA(VLOOKUP($A321,Min_pix_val_per_plot!$AX$3:$BC$331,4,FALSE)),0,IF(OR(VLOOKUP($A321,Min_pix_val_per_plot!$AX$3:$BC$331,4,FALSE)=0,VLOOKUP($A321,Min_pix_val_per_plot!$AX$3:$BC$331,5,FALSE)=0,VLOOKUP($A321,Min_pix_val_per_plot!$AX$3:$BC$331,6,FALSE)=0),0,IF(VLOOKUP($A321,Min_pix_val_per_plot!$AX$3:$BC$331,2,FALSE)&lt;1200,0,1)))</f>
        <v>1</v>
      </c>
      <c r="AT321" s="43">
        <f>IF(AS321=1,($R321-Image_corners!V$3)/Image_corners!V$2,-99)</f>
        <v>4333.8820011907956</v>
      </c>
      <c r="AU321" s="43">
        <f>IF(AS321=1,($S321-Image_corners!V$4)/Image_corners!V$2,-99)</f>
        <v>-3128.3099208045751</v>
      </c>
      <c r="AV321" s="43">
        <f>IF(ISNA(VLOOKUP($A321,Min_pix_val_per_plot!$BE$3:$BJ$296,4,FALSE)),0,IF(OR(VLOOKUP($A321,Min_pix_val_per_plot!$BE$3:$BJ$296,4,FALSE)=0,VLOOKUP($A321,Min_pix_val_per_plot!$BE$3:$BJ$296,5,FALSE)=0,VLOOKUP($A321,Min_pix_val_per_plot!$BE$3:$BJ$296,6,FALSE)=0),0,IF(VLOOKUP($A321,Min_pix_val_per_plot!$BE$3:$BJ$296,2,FALSE)&lt;1200,0,1)))</f>
        <v>1</v>
      </c>
      <c r="AW321" s="43">
        <f>IF(AV321=1,($R321-Image_corners!Y$3)/Image_corners!Y$2,-99)</f>
        <v>4333.8820011907956</v>
      </c>
      <c r="AX321" s="43">
        <f>IF(AV321=1,($S321-Image_corners!Y$4)/Image_corners!Y$2,-99)</f>
        <v>-2978.3099208045751</v>
      </c>
      <c r="AY321" s="43">
        <f>IF(ISNA(VLOOKUP($A321,Min_pix_val_per_plot!$BL$3:$BQ$59,4,FALSE)),0,IF(OR(VLOOKUP($A321,Min_pix_val_per_plot!$BL$3:$BQ$59,4,FALSE)=0,VLOOKUP($A321,Min_pix_val_per_plot!$BL$3:$BQ$59,5,FALSE)=0,VLOOKUP($A321,Min_pix_val_per_plot!$BL$3:$BQ$59,6,FALSE)=0),0,IF(VLOOKUP($A321,Min_pix_val_per_plot!$BL$3:$BQ$59,2,FALSE)&lt;1200,0,1)))</f>
        <v>0</v>
      </c>
      <c r="AZ321" s="43">
        <f>IF(AY321=1,($R321-Image_corners!AB$3)/Image_corners!AB$2,-99)</f>
        <v>-99</v>
      </c>
      <c r="BA321" s="43">
        <f>IF(AY321=1,($S321-Image_corners!AB$4)/Image_corners!AB$2,-99)</f>
        <v>-99</v>
      </c>
      <c r="BB321" s="43">
        <f>IF(ISNA(VLOOKUP($A321,Min_pix_val_per_plot!$BS$3:$BX$82,4,FALSE)),0,IF(OR(VLOOKUP($A321,Min_pix_val_per_plot!$BS$3:$BX$82,4,FALSE)=0,VLOOKUP($A321,Min_pix_val_per_plot!$BS$3:$BX$82,5,FALSE)=0,VLOOKUP($A321,Min_pix_val_per_plot!$BS$3:$BX$82,6,FALSE)=0),0,IF(VLOOKUP($A321,Min_pix_val_per_plot!$BS$3:$BX$82,2,FALSE)&lt;1200,0,1)))</f>
        <v>0</v>
      </c>
      <c r="BC321" s="43">
        <f>IF(BB321=1,($R321-Image_corners!AE$3)/Image_corners!AE$2,-99)</f>
        <v>-99</v>
      </c>
      <c r="BD321" s="43">
        <f>IF(BB321=1,($S321-Image_corners!AE$4)/Image_corners!AE$2,-99)</f>
        <v>-99</v>
      </c>
      <c r="BE321" s="43">
        <f>IF(ISNA(VLOOKUP($A321,Min_pix_val_per_plot!$BZ$3:$CE$66,4,FALSE)),0,IF(OR(VLOOKUP($A321,Min_pix_val_per_plot!$BZ$3:$CE$66,4,FALSE)=0,VLOOKUP($A321,Min_pix_val_per_plot!$BZ$3:$CE$66,5,FALSE)=0,VLOOKUP($A321,Min_pix_val_per_plot!$BZ$3:$CE$66,6,FALSE)=0),0,IF(VLOOKUP($A321,Min_pix_val_per_plot!$BZ$3:$CE$66,2,FALSE)&lt;1200,0,1)))</f>
        <v>0</v>
      </c>
      <c r="BF321" s="43">
        <f>IF(BE321=1,($R321-Image_corners!AH$3)/Image_corners!AH$2,-99)</f>
        <v>-99</v>
      </c>
      <c r="BG321" s="43">
        <f>IF(BE321=1,($S321-Image_corners!AH$4)/Image_corners!AH$2,-99)</f>
        <v>-99</v>
      </c>
    </row>
    <row r="322" spans="1:59">
      <c r="A322" s="36">
        <v>318</v>
      </c>
      <c r="B322" s="36">
        <v>2516261.52</v>
      </c>
      <c r="C322" s="36">
        <v>6860796.6289999997</v>
      </c>
      <c r="D322" s="36">
        <v>178.4369504</v>
      </c>
      <c r="E322" s="36">
        <v>2</v>
      </c>
      <c r="F322" s="36">
        <v>1</v>
      </c>
      <c r="G322" s="36">
        <v>1</v>
      </c>
      <c r="H322" s="39">
        <v>432</v>
      </c>
      <c r="I322" s="39">
        <v>0.46527777777777801</v>
      </c>
      <c r="J322" s="39">
        <v>23.7879962158203</v>
      </c>
      <c r="K322" s="39">
        <v>12.7000086215461</v>
      </c>
      <c r="L322" s="39">
        <v>20.720498962402399</v>
      </c>
      <c r="M322" s="39">
        <v>873</v>
      </c>
      <c r="N322" s="39">
        <v>0.53264604810996596</v>
      </c>
      <c r="O322" s="39">
        <v>23.6669940185547</v>
      </c>
      <c r="P322" s="39">
        <v>13.0111901511398</v>
      </c>
      <c r="Q322" s="39">
        <v>20.277404327392599</v>
      </c>
      <c r="R322" s="41">
        <f t="shared" si="32"/>
        <v>358219.97295140586</v>
      </c>
      <c r="S322" s="41">
        <f t="shared" si="33"/>
        <v>6860814.0770400176</v>
      </c>
      <c r="T322" s="41">
        <f t="shared" si="26"/>
        <v>0.44309463500979973</v>
      </c>
      <c r="U322" s="41">
        <f t="shared" si="27"/>
        <v>-6.7368270332187952E-2</v>
      </c>
      <c r="V322" s="41">
        <f t="shared" si="28"/>
        <v>1</v>
      </c>
      <c r="W322" s="41">
        <f t="shared" si="29"/>
        <v>1</v>
      </c>
      <c r="X322" s="43">
        <f>IF(ISNA(VLOOKUP($A322,Min_pix_val_per_plot!$A$3:$F$241,4,FALSE)),0,IF(OR(VLOOKUP($A322,Min_pix_val_per_plot!$A$3:$F$241,4,FALSE)=0,VLOOKUP($A322,Min_pix_val_per_plot!$A$3:$F$241,5,FALSE)=0,VLOOKUP($A322,Min_pix_val_per_plot!$A$3:$F$241,6,FALSE)=0),0,IF(VLOOKUP($A322,Min_pix_val_per_plot!$A$3:$F$241,2,FALSE)&lt;1200,0,1)))</f>
        <v>0</v>
      </c>
      <c r="Y322" s="43">
        <f>IF(X322=1,($R322-Image_corners!A$3)/Image_corners!A$2,-99)</f>
        <v>-99</v>
      </c>
      <c r="Z322" s="43">
        <f>IF(X322=1,($S322-Image_corners!A$4)/Image_corners!A$2,-99)</f>
        <v>-99</v>
      </c>
      <c r="AA322" s="43">
        <f>IF(ISNA(VLOOKUP($A322,Min_pix_val_per_plot!$H$3:$M$299,4,FALSE)),0,IF(OR(VLOOKUP($A322,Min_pix_val_per_plot!$H$3:$M$299,4,FALSE)=0,VLOOKUP($A322,Min_pix_val_per_plot!$H$3:$M$299,5,FALSE)=0,VLOOKUP($A322,Min_pix_val_per_plot!$H$3:$M$299,6,FALSE)=0),0,IF(VLOOKUP($A322,Min_pix_val_per_plot!$H$3:$M$299,2,FALSE)&lt;1200,0,1)))</f>
        <v>0</v>
      </c>
      <c r="AB322" s="43">
        <f>IF(AA322=1,($R322-Image_corners!D$3)/Image_corners!D$2,-99)</f>
        <v>-99</v>
      </c>
      <c r="AC322" s="43">
        <f>IF(AA322=1,($S322-Image_corners!D$4)/Image_corners!D$2,-99)</f>
        <v>-99</v>
      </c>
      <c r="AD322" s="43">
        <f>IF(ISNA(VLOOKUP($A322,Min_pix_val_per_plot!$O$3:$T$327,4,FALSE)),0,IF(OR(VLOOKUP($A322,Min_pix_val_per_plot!$O$3:$T$327,4,FALSE)=0,VLOOKUP($A322,Min_pix_val_per_plot!$O$3:$T$327,5,FALSE)=0,VLOOKUP($A322,Min_pix_val_per_plot!$O$3:$T$327,6,FALSE)=0),0,IF(VLOOKUP($A322,Min_pix_val_per_plot!$O$3:$T$327,2,FALSE)&lt;1200,0,1)))</f>
        <v>0</v>
      </c>
      <c r="AE322" s="43">
        <f>IF(AD322=1,($R322-Image_corners!G$3)/Image_corners!G$2,-99)</f>
        <v>-99</v>
      </c>
      <c r="AF322" s="43">
        <f>IF(AD322=1,($S322-Image_corners!G$4)/Image_corners!G$2,-99)</f>
        <v>-99</v>
      </c>
      <c r="AG322" s="43">
        <f>IF(ISNA(VLOOKUP($A322,Min_pix_val_per_plot!$V$3:$AA$335,4,FALSE)),0,IF(OR(VLOOKUP($A322,Min_pix_val_per_plot!$V$3:$AA$335,4,FALSE)=0,VLOOKUP($A322,Min_pix_val_per_plot!$V$3:$AA$335,5,FALSE)=0,VLOOKUP($A322,Min_pix_val_per_plot!$V$3:$AA$335,6,FALSE)=0),0,IF(VLOOKUP($A322,Min_pix_val_per_plot!$V$3:$AA$335,2,FALSE)&lt;1200,0,1)))</f>
        <v>0</v>
      </c>
      <c r="AH322" s="43">
        <f>IF(AG322=1,($R322-Image_corners!J$3)/Image_corners!J$2,-99)</f>
        <v>-99</v>
      </c>
      <c r="AI322" s="43">
        <f>IF(AG322=1,($S322-Image_corners!J$4)/Image_corners!J$2,-99)</f>
        <v>-99</v>
      </c>
      <c r="AJ322" s="43">
        <f>IF(ISNA(VLOOKUP($A322,Min_pix_val_per_plot!$AC$3:$AH$345,4,FALSE)),0,IF(OR(VLOOKUP($A322,Min_pix_val_per_plot!$AC$3:$AH$345,4,FALSE)=0,VLOOKUP($A322,Min_pix_val_per_plot!$AC$3:$AH$345,5,FALSE)=0,VLOOKUP($A322,Min_pix_val_per_plot!$AC$3:$AH$345,6,FALSE)=0),0,IF(VLOOKUP($A322,Min_pix_val_per_plot!$AC$3:$AH$345,2,FALSE)&lt;1200,0,1)))</f>
        <v>0</v>
      </c>
      <c r="AK322" s="43">
        <f>IF(AJ322=1,($R322-Image_corners!M$3)/Image_corners!M$2,-99)</f>
        <v>-99</v>
      </c>
      <c r="AL322" s="43">
        <f>IF(AJ322=1,($S322-Image_corners!M$4)/Image_corners!M$2,-99)</f>
        <v>-99</v>
      </c>
      <c r="AM322" s="43">
        <f>IF(ISNA(VLOOKUP($A322,Min_pix_val_per_plot!$AJ$3:$AO$325,4,FALSE)),0,IF(OR(VLOOKUP($A322,Min_pix_val_per_plot!$AJ$3:$AO$325,4,FALSE)=0,VLOOKUP($A322,Min_pix_val_per_plot!$AJ$3:$AO$325,5,FALSE)=0,VLOOKUP($A322,Min_pix_val_per_plot!$AJ$3:$AO$325,6,FALSE)=0),0,IF(VLOOKUP($A322,Min_pix_val_per_plot!$AJ$3:$AO$325,2,FALSE)&lt;1200,0,1)))</f>
        <v>0</v>
      </c>
      <c r="AN322" s="43">
        <f>IF(AM322=1,($R322-Image_corners!P$3)/Image_corners!P$2,-99)</f>
        <v>-99</v>
      </c>
      <c r="AO322" s="43">
        <f>IF(AM322=1,($S322-Image_corners!P$4)/Image_corners!P$2,-99)</f>
        <v>-99</v>
      </c>
      <c r="AP322" s="43">
        <f>IF(ISNA(VLOOKUP($A322,Min_pix_val_per_plot!$AQ$3:$AV$386,4,FALSE)),0,IF(OR(VLOOKUP($A322,Min_pix_val_per_plot!$AQ$3:$AV$386,4,FALSE)=0,VLOOKUP($A322,Min_pix_val_per_plot!$AQ$3:$AV$386,5,FALSE)=0,VLOOKUP($A322,Min_pix_val_per_plot!$AQ$3:$AV$386,6,FALSE)=0),0,IF(VLOOKUP($A322,Min_pix_val_per_plot!$AQ$3:$AV$386,2,FALSE)&lt;1200,0,1)))</f>
        <v>0</v>
      </c>
      <c r="AQ322" s="43">
        <f>IF(AP322=1,($R322-Image_corners!S$3)/Image_corners!S$2,-99)</f>
        <v>-99</v>
      </c>
      <c r="AR322" s="43">
        <f>IF(AP322=1,($S322-Image_corners!S$4)/Image_corners!S$2,-99)</f>
        <v>-99</v>
      </c>
      <c r="AS322" s="43">
        <f>IF(ISNA(VLOOKUP($A322,Min_pix_val_per_plot!$AX$3:$BC$331,4,FALSE)),0,IF(OR(VLOOKUP($A322,Min_pix_val_per_plot!$AX$3:$BC$331,4,FALSE)=0,VLOOKUP($A322,Min_pix_val_per_plot!$AX$3:$BC$331,5,FALSE)=0,VLOOKUP($A322,Min_pix_val_per_plot!$AX$3:$BC$331,6,FALSE)=0),0,IF(VLOOKUP($A322,Min_pix_val_per_plot!$AX$3:$BC$331,2,FALSE)&lt;1200,0,1)))</f>
        <v>0</v>
      </c>
      <c r="AT322" s="43">
        <f>IF(AS322=1,($R322-Image_corners!V$3)/Image_corners!V$2,-99)</f>
        <v>-99</v>
      </c>
      <c r="AU322" s="43">
        <f>IF(AS322=1,($S322-Image_corners!V$4)/Image_corners!V$2,-99)</f>
        <v>-99</v>
      </c>
      <c r="AV322" s="43">
        <f>IF(ISNA(VLOOKUP($A322,Min_pix_val_per_plot!$BE$3:$BJ$296,4,FALSE)),0,IF(OR(VLOOKUP($A322,Min_pix_val_per_plot!$BE$3:$BJ$296,4,FALSE)=0,VLOOKUP($A322,Min_pix_val_per_plot!$BE$3:$BJ$296,5,FALSE)=0,VLOOKUP($A322,Min_pix_val_per_plot!$BE$3:$BJ$296,6,FALSE)=0),0,IF(VLOOKUP($A322,Min_pix_val_per_plot!$BE$3:$BJ$296,2,FALSE)&lt;1200,0,1)))</f>
        <v>1</v>
      </c>
      <c r="AW322" s="43">
        <f>IF(AV322=1,($R322-Image_corners!Y$3)/Image_corners!Y$2,-99)</f>
        <v>4430.4459028117126</v>
      </c>
      <c r="AX322" s="43">
        <f>IF(AV322=1,($S322-Image_corners!Y$4)/Image_corners!Y$2,-99)</f>
        <v>-2670.345919964835</v>
      </c>
      <c r="AY322" s="43">
        <f>IF(ISNA(VLOOKUP($A322,Min_pix_val_per_plot!$BL$3:$BQ$59,4,FALSE)),0,IF(OR(VLOOKUP($A322,Min_pix_val_per_plot!$BL$3:$BQ$59,4,FALSE)=0,VLOOKUP($A322,Min_pix_val_per_plot!$BL$3:$BQ$59,5,FALSE)=0,VLOOKUP($A322,Min_pix_val_per_plot!$BL$3:$BQ$59,6,FALSE)=0),0,IF(VLOOKUP($A322,Min_pix_val_per_plot!$BL$3:$BQ$59,2,FALSE)&lt;1200,0,1)))</f>
        <v>0</v>
      </c>
      <c r="AZ322" s="43">
        <f>IF(AY322=1,($R322-Image_corners!AB$3)/Image_corners!AB$2,-99)</f>
        <v>-99</v>
      </c>
      <c r="BA322" s="43">
        <f>IF(AY322=1,($S322-Image_corners!AB$4)/Image_corners!AB$2,-99)</f>
        <v>-99</v>
      </c>
      <c r="BB322" s="43">
        <f>IF(ISNA(VLOOKUP($A322,Min_pix_val_per_plot!$BS$3:$BX$82,4,FALSE)),0,IF(OR(VLOOKUP($A322,Min_pix_val_per_plot!$BS$3:$BX$82,4,FALSE)=0,VLOOKUP($A322,Min_pix_val_per_plot!$BS$3:$BX$82,5,FALSE)=0,VLOOKUP($A322,Min_pix_val_per_plot!$BS$3:$BX$82,6,FALSE)=0),0,IF(VLOOKUP($A322,Min_pix_val_per_plot!$BS$3:$BX$82,2,FALSE)&lt;1200,0,1)))</f>
        <v>0</v>
      </c>
      <c r="BC322" s="43">
        <f>IF(BB322=1,($R322-Image_corners!AE$3)/Image_corners!AE$2,-99)</f>
        <v>-99</v>
      </c>
      <c r="BD322" s="43">
        <f>IF(BB322=1,($S322-Image_corners!AE$4)/Image_corners!AE$2,-99)</f>
        <v>-99</v>
      </c>
      <c r="BE322" s="43">
        <f>IF(ISNA(VLOOKUP($A322,Min_pix_val_per_plot!$BZ$3:$CE$66,4,FALSE)),0,IF(OR(VLOOKUP($A322,Min_pix_val_per_plot!$BZ$3:$CE$66,4,FALSE)=0,VLOOKUP($A322,Min_pix_val_per_plot!$BZ$3:$CE$66,5,FALSE)=0,VLOOKUP($A322,Min_pix_val_per_plot!$BZ$3:$CE$66,6,FALSE)=0),0,IF(VLOOKUP($A322,Min_pix_val_per_plot!$BZ$3:$CE$66,2,FALSE)&lt;1200,0,1)))</f>
        <v>0</v>
      </c>
      <c r="BF322" s="43">
        <f>IF(BE322=1,($R322-Image_corners!AH$3)/Image_corners!AH$2,-99)</f>
        <v>-99</v>
      </c>
      <c r="BG322" s="43">
        <f>IF(BE322=1,($S322-Image_corners!AH$4)/Image_corners!AH$2,-99)</f>
        <v>-99</v>
      </c>
    </row>
    <row r="323" spans="1:59">
      <c r="A323" s="36">
        <v>319</v>
      </c>
      <c r="B323" s="36">
        <v>2516266.267</v>
      </c>
      <c r="C323" s="36">
        <v>6860836.523</v>
      </c>
      <c r="D323" s="36">
        <v>195.6960315</v>
      </c>
      <c r="E323" s="36">
        <v>2</v>
      </c>
      <c r="F323" s="36">
        <v>1</v>
      </c>
      <c r="G323" s="36">
        <v>1</v>
      </c>
      <c r="H323" s="39">
        <v>402</v>
      </c>
      <c r="I323" s="39">
        <v>0.52487562189054704</v>
      </c>
      <c r="J323" s="39">
        <v>23.2590045166016</v>
      </c>
      <c r="K323" s="39">
        <v>14.256837289221</v>
      </c>
      <c r="L323" s="39">
        <v>19.807512207031301</v>
      </c>
      <c r="M323" s="39">
        <v>869</v>
      </c>
      <c r="N323" s="39">
        <v>0.52704257767548901</v>
      </c>
      <c r="O323" s="39">
        <v>23.645006103515598</v>
      </c>
      <c r="P323" s="39">
        <v>13.4111752222808</v>
      </c>
      <c r="Q323" s="39">
        <v>19.0495013427735</v>
      </c>
      <c r="R323" s="41">
        <f t="shared" si="32"/>
        <v>358226.55436348845</v>
      </c>
      <c r="S323" s="41">
        <f t="shared" si="33"/>
        <v>6860853.7031507809</v>
      </c>
      <c r="T323" s="41">
        <f t="shared" si="26"/>
        <v>0.75801086425780184</v>
      </c>
      <c r="U323" s="41">
        <f t="shared" si="27"/>
        <v>-2.1669557849419707E-3</v>
      </c>
      <c r="V323" s="41">
        <f t="shared" si="28"/>
        <v>1</v>
      </c>
      <c r="W323" s="41">
        <f t="shared" si="29"/>
        <v>1</v>
      </c>
      <c r="X323" s="43">
        <f>IF(ISNA(VLOOKUP($A323,Min_pix_val_per_plot!$A$3:$F$241,4,FALSE)),0,IF(OR(VLOOKUP($A323,Min_pix_val_per_plot!$A$3:$F$241,4,FALSE)=0,VLOOKUP($A323,Min_pix_val_per_plot!$A$3:$F$241,5,FALSE)=0,VLOOKUP($A323,Min_pix_val_per_plot!$A$3:$F$241,6,FALSE)=0),0,IF(VLOOKUP($A323,Min_pix_val_per_plot!$A$3:$F$241,2,FALSE)&lt;1200,0,1)))</f>
        <v>0</v>
      </c>
      <c r="Y323" s="43">
        <f>IF(X323=1,($R323-Image_corners!A$3)/Image_corners!A$2,-99)</f>
        <v>-99</v>
      </c>
      <c r="Z323" s="43">
        <f>IF(X323=1,($S323-Image_corners!A$4)/Image_corners!A$2,-99)</f>
        <v>-99</v>
      </c>
      <c r="AA323" s="43">
        <f>IF(ISNA(VLOOKUP($A323,Min_pix_val_per_plot!$H$3:$M$299,4,FALSE)),0,IF(OR(VLOOKUP($A323,Min_pix_val_per_plot!$H$3:$M$299,4,FALSE)=0,VLOOKUP($A323,Min_pix_val_per_plot!$H$3:$M$299,5,FALSE)=0,VLOOKUP($A323,Min_pix_val_per_plot!$H$3:$M$299,6,FALSE)=0),0,IF(VLOOKUP($A323,Min_pix_val_per_plot!$H$3:$M$299,2,FALSE)&lt;1200,0,1)))</f>
        <v>0</v>
      </c>
      <c r="AB323" s="43">
        <f>IF(AA323=1,($R323-Image_corners!D$3)/Image_corners!D$2,-99)</f>
        <v>-99</v>
      </c>
      <c r="AC323" s="43">
        <f>IF(AA323=1,($S323-Image_corners!D$4)/Image_corners!D$2,-99)</f>
        <v>-99</v>
      </c>
      <c r="AD323" s="43">
        <f>IF(ISNA(VLOOKUP($A323,Min_pix_val_per_plot!$O$3:$T$327,4,FALSE)),0,IF(OR(VLOOKUP($A323,Min_pix_val_per_plot!$O$3:$T$327,4,FALSE)=0,VLOOKUP($A323,Min_pix_val_per_plot!$O$3:$T$327,5,FALSE)=0,VLOOKUP($A323,Min_pix_val_per_plot!$O$3:$T$327,6,FALSE)=0),0,IF(VLOOKUP($A323,Min_pix_val_per_plot!$O$3:$T$327,2,FALSE)&lt;1200,0,1)))</f>
        <v>0</v>
      </c>
      <c r="AE323" s="43">
        <f>IF(AD323=1,($R323-Image_corners!G$3)/Image_corners!G$2,-99)</f>
        <v>-99</v>
      </c>
      <c r="AF323" s="43">
        <f>IF(AD323=1,($S323-Image_corners!G$4)/Image_corners!G$2,-99)</f>
        <v>-99</v>
      </c>
      <c r="AG323" s="43">
        <f>IF(ISNA(VLOOKUP($A323,Min_pix_val_per_plot!$V$3:$AA$335,4,FALSE)),0,IF(OR(VLOOKUP($A323,Min_pix_val_per_plot!$V$3:$AA$335,4,FALSE)=0,VLOOKUP($A323,Min_pix_val_per_plot!$V$3:$AA$335,5,FALSE)=0,VLOOKUP($A323,Min_pix_val_per_plot!$V$3:$AA$335,6,FALSE)=0),0,IF(VLOOKUP($A323,Min_pix_val_per_plot!$V$3:$AA$335,2,FALSE)&lt;1200,0,1)))</f>
        <v>0</v>
      </c>
      <c r="AH323" s="43">
        <f>IF(AG323=1,($R323-Image_corners!J$3)/Image_corners!J$2,-99)</f>
        <v>-99</v>
      </c>
      <c r="AI323" s="43">
        <f>IF(AG323=1,($S323-Image_corners!J$4)/Image_corners!J$2,-99)</f>
        <v>-99</v>
      </c>
      <c r="AJ323" s="43">
        <f>IF(ISNA(VLOOKUP($A323,Min_pix_val_per_plot!$AC$3:$AH$345,4,FALSE)),0,IF(OR(VLOOKUP($A323,Min_pix_val_per_plot!$AC$3:$AH$345,4,FALSE)=0,VLOOKUP($A323,Min_pix_val_per_plot!$AC$3:$AH$345,5,FALSE)=0,VLOOKUP($A323,Min_pix_val_per_plot!$AC$3:$AH$345,6,FALSE)=0),0,IF(VLOOKUP($A323,Min_pix_val_per_plot!$AC$3:$AH$345,2,FALSE)&lt;1200,0,1)))</f>
        <v>0</v>
      </c>
      <c r="AK323" s="43">
        <f>IF(AJ323=1,($R323-Image_corners!M$3)/Image_corners!M$2,-99)</f>
        <v>-99</v>
      </c>
      <c r="AL323" s="43">
        <f>IF(AJ323=1,($S323-Image_corners!M$4)/Image_corners!M$2,-99)</f>
        <v>-99</v>
      </c>
      <c r="AM323" s="43">
        <f>IF(ISNA(VLOOKUP($A323,Min_pix_val_per_plot!$AJ$3:$AO$325,4,FALSE)),0,IF(OR(VLOOKUP($A323,Min_pix_val_per_plot!$AJ$3:$AO$325,4,FALSE)=0,VLOOKUP($A323,Min_pix_val_per_plot!$AJ$3:$AO$325,5,FALSE)=0,VLOOKUP($A323,Min_pix_val_per_plot!$AJ$3:$AO$325,6,FALSE)=0),0,IF(VLOOKUP($A323,Min_pix_val_per_plot!$AJ$3:$AO$325,2,FALSE)&lt;1200,0,1)))</f>
        <v>0</v>
      </c>
      <c r="AN323" s="43">
        <f>IF(AM323=1,($R323-Image_corners!P$3)/Image_corners!P$2,-99)</f>
        <v>-99</v>
      </c>
      <c r="AO323" s="43">
        <f>IF(AM323=1,($S323-Image_corners!P$4)/Image_corners!P$2,-99)</f>
        <v>-99</v>
      </c>
      <c r="AP323" s="43">
        <f>IF(ISNA(VLOOKUP($A323,Min_pix_val_per_plot!$AQ$3:$AV$386,4,FALSE)),0,IF(OR(VLOOKUP($A323,Min_pix_val_per_plot!$AQ$3:$AV$386,4,FALSE)=0,VLOOKUP($A323,Min_pix_val_per_plot!$AQ$3:$AV$386,5,FALSE)=0,VLOOKUP($A323,Min_pix_val_per_plot!$AQ$3:$AV$386,6,FALSE)=0),0,IF(VLOOKUP($A323,Min_pix_val_per_plot!$AQ$3:$AV$386,2,FALSE)&lt;1200,0,1)))</f>
        <v>0</v>
      </c>
      <c r="AQ323" s="43">
        <f>IF(AP323=1,($R323-Image_corners!S$3)/Image_corners!S$2,-99)</f>
        <v>-99</v>
      </c>
      <c r="AR323" s="43">
        <f>IF(AP323=1,($S323-Image_corners!S$4)/Image_corners!S$2,-99)</f>
        <v>-99</v>
      </c>
      <c r="AS323" s="43">
        <f>IF(ISNA(VLOOKUP($A323,Min_pix_val_per_plot!$AX$3:$BC$331,4,FALSE)),0,IF(OR(VLOOKUP($A323,Min_pix_val_per_plot!$AX$3:$BC$331,4,FALSE)=0,VLOOKUP($A323,Min_pix_val_per_plot!$AX$3:$BC$331,5,FALSE)=0,VLOOKUP($A323,Min_pix_val_per_plot!$AX$3:$BC$331,6,FALSE)=0),0,IF(VLOOKUP($A323,Min_pix_val_per_plot!$AX$3:$BC$331,2,FALSE)&lt;1200,0,1)))</f>
        <v>0</v>
      </c>
      <c r="AT323" s="43">
        <f>IF(AS323=1,($R323-Image_corners!V$3)/Image_corners!V$2,-99)</f>
        <v>-99</v>
      </c>
      <c r="AU323" s="43">
        <f>IF(AS323=1,($S323-Image_corners!V$4)/Image_corners!V$2,-99)</f>
        <v>-99</v>
      </c>
      <c r="AV323" s="43">
        <f>IF(ISNA(VLOOKUP($A323,Min_pix_val_per_plot!$BE$3:$BJ$296,4,FALSE)),0,IF(OR(VLOOKUP($A323,Min_pix_val_per_plot!$BE$3:$BJ$296,4,FALSE)=0,VLOOKUP($A323,Min_pix_val_per_plot!$BE$3:$BJ$296,5,FALSE)=0,VLOOKUP($A323,Min_pix_val_per_plot!$BE$3:$BJ$296,6,FALSE)=0),0,IF(VLOOKUP($A323,Min_pix_val_per_plot!$BE$3:$BJ$296,2,FALSE)&lt;1200,0,1)))</f>
        <v>1</v>
      </c>
      <c r="AW323" s="43">
        <f>IF(AV323=1,($R323-Image_corners!Y$3)/Image_corners!Y$2,-99)</f>
        <v>4443.608726976905</v>
      </c>
      <c r="AX323" s="43">
        <f>IF(AV323=1,($S323-Image_corners!Y$4)/Image_corners!Y$2,-99)</f>
        <v>-2591.093698438257</v>
      </c>
      <c r="AY323" s="43">
        <f>IF(ISNA(VLOOKUP($A323,Min_pix_val_per_plot!$BL$3:$BQ$59,4,FALSE)),0,IF(OR(VLOOKUP($A323,Min_pix_val_per_plot!$BL$3:$BQ$59,4,FALSE)=0,VLOOKUP($A323,Min_pix_val_per_plot!$BL$3:$BQ$59,5,FALSE)=0,VLOOKUP($A323,Min_pix_val_per_plot!$BL$3:$BQ$59,6,FALSE)=0),0,IF(VLOOKUP($A323,Min_pix_val_per_plot!$BL$3:$BQ$59,2,FALSE)&lt;1200,0,1)))</f>
        <v>0</v>
      </c>
      <c r="AZ323" s="43">
        <f>IF(AY323=1,($R323-Image_corners!AB$3)/Image_corners!AB$2,-99)</f>
        <v>-99</v>
      </c>
      <c r="BA323" s="43">
        <f>IF(AY323=1,($S323-Image_corners!AB$4)/Image_corners!AB$2,-99)</f>
        <v>-99</v>
      </c>
      <c r="BB323" s="43">
        <f>IF(ISNA(VLOOKUP($A323,Min_pix_val_per_plot!$BS$3:$BX$82,4,FALSE)),0,IF(OR(VLOOKUP($A323,Min_pix_val_per_plot!$BS$3:$BX$82,4,FALSE)=0,VLOOKUP($A323,Min_pix_val_per_plot!$BS$3:$BX$82,5,FALSE)=0,VLOOKUP($A323,Min_pix_val_per_plot!$BS$3:$BX$82,6,FALSE)=0),0,IF(VLOOKUP($A323,Min_pix_val_per_plot!$BS$3:$BX$82,2,FALSE)&lt;1200,0,1)))</f>
        <v>0</v>
      </c>
      <c r="BC323" s="43">
        <f>IF(BB323=1,($R323-Image_corners!AE$3)/Image_corners!AE$2,-99)</f>
        <v>-99</v>
      </c>
      <c r="BD323" s="43">
        <f>IF(BB323=1,($S323-Image_corners!AE$4)/Image_corners!AE$2,-99)</f>
        <v>-99</v>
      </c>
      <c r="BE323" s="43">
        <f>IF(ISNA(VLOOKUP($A323,Min_pix_val_per_plot!$BZ$3:$CE$66,4,FALSE)),0,IF(OR(VLOOKUP($A323,Min_pix_val_per_plot!$BZ$3:$CE$66,4,FALSE)=0,VLOOKUP($A323,Min_pix_val_per_plot!$BZ$3:$CE$66,5,FALSE)=0,VLOOKUP($A323,Min_pix_val_per_plot!$BZ$3:$CE$66,6,FALSE)=0),0,IF(VLOOKUP($A323,Min_pix_val_per_plot!$BZ$3:$CE$66,2,FALSE)&lt;1200,0,1)))</f>
        <v>0</v>
      </c>
      <c r="BF323" s="43">
        <f>IF(BE323=1,($R323-Image_corners!AH$3)/Image_corners!AH$2,-99)</f>
        <v>-99</v>
      </c>
      <c r="BG323" s="43">
        <f>IF(BE323=1,($S323-Image_corners!AH$4)/Image_corners!AH$2,-99)</f>
        <v>-99</v>
      </c>
    </row>
    <row r="324" spans="1:59">
      <c r="A324" s="36">
        <v>320</v>
      </c>
      <c r="B324" s="36">
        <v>2516280.6340000001</v>
      </c>
      <c r="C324" s="36">
        <v>6860989.125</v>
      </c>
      <c r="D324" s="36">
        <v>187.7898801</v>
      </c>
      <c r="E324" s="36">
        <v>2</v>
      </c>
      <c r="F324" s="36">
        <v>0</v>
      </c>
      <c r="G324" s="36">
        <v>1</v>
      </c>
      <c r="H324" s="39">
        <v>426</v>
      </c>
      <c r="I324" s="39">
        <v>0.37558685446009399</v>
      </c>
      <c r="J324" s="39">
        <v>24.4030169677735</v>
      </c>
      <c r="K324" s="39">
        <v>16.214098531393201</v>
      </c>
      <c r="L324" s="39">
        <v>22.224500579834</v>
      </c>
      <c r="M324" s="39">
        <v>933</v>
      </c>
      <c r="N324" s="39">
        <v>0.45766345123258301</v>
      </c>
      <c r="O324" s="39">
        <v>23.7890032958985</v>
      </c>
      <c r="P324" s="39">
        <v>15.967529107497199</v>
      </c>
      <c r="Q324" s="39">
        <v>21.421750946044899</v>
      </c>
      <c r="R324" s="41">
        <f t="shared" si="32"/>
        <v>358247.94295821904</v>
      </c>
      <c r="S324" s="41">
        <f t="shared" si="33"/>
        <v>6861005.4553427808</v>
      </c>
      <c r="T324" s="41">
        <f t="shared" si="26"/>
        <v>0.80274963378910158</v>
      </c>
      <c r="U324" s="41">
        <f t="shared" si="27"/>
        <v>-8.2076596772489019E-2</v>
      </c>
      <c r="V324" s="41">
        <f t="shared" si="28"/>
        <v>1</v>
      </c>
      <c r="W324" s="41">
        <f t="shared" si="29"/>
        <v>0</v>
      </c>
      <c r="X324" s="43">
        <f>IF(ISNA(VLOOKUP($A324,Min_pix_val_per_plot!$A$3:$F$241,4,FALSE)),0,IF(OR(VLOOKUP($A324,Min_pix_val_per_plot!$A$3:$F$241,4,FALSE)=0,VLOOKUP($A324,Min_pix_val_per_plot!$A$3:$F$241,5,FALSE)=0,VLOOKUP($A324,Min_pix_val_per_plot!$A$3:$F$241,6,FALSE)=0),0,IF(VLOOKUP($A324,Min_pix_val_per_plot!$A$3:$F$241,2,FALSE)&lt;1200,0,1)))</f>
        <v>0</v>
      </c>
      <c r="Y324" s="43">
        <f>IF(X324=1,($R324-Image_corners!A$3)/Image_corners!A$2,-99)</f>
        <v>-99</v>
      </c>
      <c r="Z324" s="43">
        <f>IF(X324=1,($S324-Image_corners!A$4)/Image_corners!A$2,-99)</f>
        <v>-99</v>
      </c>
      <c r="AA324" s="43">
        <f>IF(ISNA(VLOOKUP($A324,Min_pix_val_per_plot!$H$3:$M$299,4,FALSE)),0,IF(OR(VLOOKUP($A324,Min_pix_val_per_plot!$H$3:$M$299,4,FALSE)=0,VLOOKUP($A324,Min_pix_val_per_plot!$H$3:$M$299,5,FALSE)=0,VLOOKUP($A324,Min_pix_val_per_plot!$H$3:$M$299,6,FALSE)=0),0,IF(VLOOKUP($A324,Min_pix_val_per_plot!$H$3:$M$299,2,FALSE)&lt;1200,0,1)))</f>
        <v>0</v>
      </c>
      <c r="AB324" s="43">
        <f>IF(AA324=1,($R324-Image_corners!D$3)/Image_corners!D$2,-99)</f>
        <v>-99</v>
      </c>
      <c r="AC324" s="43">
        <f>IF(AA324=1,($S324-Image_corners!D$4)/Image_corners!D$2,-99)</f>
        <v>-99</v>
      </c>
      <c r="AD324" s="43">
        <f>IF(ISNA(VLOOKUP($A324,Min_pix_val_per_plot!$O$3:$T$327,4,FALSE)),0,IF(OR(VLOOKUP($A324,Min_pix_val_per_plot!$O$3:$T$327,4,FALSE)=0,VLOOKUP($A324,Min_pix_val_per_plot!$O$3:$T$327,5,FALSE)=0,VLOOKUP($A324,Min_pix_val_per_plot!$O$3:$T$327,6,FALSE)=0),0,IF(VLOOKUP($A324,Min_pix_val_per_plot!$O$3:$T$327,2,FALSE)&lt;1200,0,1)))</f>
        <v>0</v>
      </c>
      <c r="AE324" s="43">
        <f>IF(AD324=1,($R324-Image_corners!G$3)/Image_corners!G$2,-99)</f>
        <v>-99</v>
      </c>
      <c r="AF324" s="43">
        <f>IF(AD324=1,($S324-Image_corners!G$4)/Image_corners!G$2,-99)</f>
        <v>-99</v>
      </c>
      <c r="AG324" s="43">
        <f>IF(ISNA(VLOOKUP($A324,Min_pix_val_per_plot!$V$3:$AA$335,4,FALSE)),0,IF(OR(VLOOKUP($A324,Min_pix_val_per_plot!$V$3:$AA$335,4,FALSE)=0,VLOOKUP($A324,Min_pix_val_per_plot!$V$3:$AA$335,5,FALSE)=0,VLOOKUP($A324,Min_pix_val_per_plot!$V$3:$AA$335,6,FALSE)=0),0,IF(VLOOKUP($A324,Min_pix_val_per_plot!$V$3:$AA$335,2,FALSE)&lt;1200,0,1)))</f>
        <v>0</v>
      </c>
      <c r="AH324" s="43">
        <f>IF(AG324=1,($R324-Image_corners!J$3)/Image_corners!J$2,-99)</f>
        <v>-99</v>
      </c>
      <c r="AI324" s="43">
        <f>IF(AG324=1,($S324-Image_corners!J$4)/Image_corners!J$2,-99)</f>
        <v>-99</v>
      </c>
      <c r="AJ324" s="43">
        <f>IF(ISNA(VLOOKUP($A324,Min_pix_val_per_plot!$AC$3:$AH$345,4,FALSE)),0,IF(OR(VLOOKUP($A324,Min_pix_val_per_plot!$AC$3:$AH$345,4,FALSE)=0,VLOOKUP($A324,Min_pix_val_per_plot!$AC$3:$AH$345,5,FALSE)=0,VLOOKUP($A324,Min_pix_val_per_plot!$AC$3:$AH$345,6,FALSE)=0),0,IF(VLOOKUP($A324,Min_pix_val_per_plot!$AC$3:$AH$345,2,FALSE)&lt;1200,0,1)))</f>
        <v>0</v>
      </c>
      <c r="AK324" s="43">
        <f>IF(AJ324=1,($R324-Image_corners!M$3)/Image_corners!M$2,-99)</f>
        <v>-99</v>
      </c>
      <c r="AL324" s="43">
        <f>IF(AJ324=1,($S324-Image_corners!M$4)/Image_corners!M$2,-99)</f>
        <v>-99</v>
      </c>
      <c r="AM324" s="43">
        <f>IF(ISNA(VLOOKUP($A324,Min_pix_val_per_plot!$AJ$3:$AO$325,4,FALSE)),0,IF(OR(VLOOKUP($A324,Min_pix_val_per_plot!$AJ$3:$AO$325,4,FALSE)=0,VLOOKUP($A324,Min_pix_val_per_plot!$AJ$3:$AO$325,5,FALSE)=0,VLOOKUP($A324,Min_pix_val_per_plot!$AJ$3:$AO$325,6,FALSE)=0),0,IF(VLOOKUP($A324,Min_pix_val_per_plot!$AJ$3:$AO$325,2,FALSE)&lt;1200,0,1)))</f>
        <v>0</v>
      </c>
      <c r="AN324" s="43">
        <f>IF(AM324=1,($R324-Image_corners!P$3)/Image_corners!P$2,-99)</f>
        <v>-99</v>
      </c>
      <c r="AO324" s="43">
        <f>IF(AM324=1,($S324-Image_corners!P$4)/Image_corners!P$2,-99)</f>
        <v>-99</v>
      </c>
      <c r="AP324" s="43">
        <f>IF(ISNA(VLOOKUP($A324,Min_pix_val_per_plot!$AQ$3:$AV$386,4,FALSE)),0,IF(OR(VLOOKUP($A324,Min_pix_val_per_plot!$AQ$3:$AV$386,4,FALSE)=0,VLOOKUP($A324,Min_pix_val_per_plot!$AQ$3:$AV$386,5,FALSE)=0,VLOOKUP($A324,Min_pix_val_per_plot!$AQ$3:$AV$386,6,FALSE)=0),0,IF(VLOOKUP($A324,Min_pix_val_per_plot!$AQ$3:$AV$386,2,FALSE)&lt;1200,0,1)))</f>
        <v>0</v>
      </c>
      <c r="AQ324" s="43">
        <f>IF(AP324=1,($R324-Image_corners!S$3)/Image_corners!S$2,-99)</f>
        <v>-99</v>
      </c>
      <c r="AR324" s="43">
        <f>IF(AP324=1,($S324-Image_corners!S$4)/Image_corners!S$2,-99)</f>
        <v>-99</v>
      </c>
      <c r="AS324" s="43">
        <f>IF(ISNA(VLOOKUP($A324,Min_pix_val_per_plot!$AX$3:$BC$331,4,FALSE)),0,IF(OR(VLOOKUP($A324,Min_pix_val_per_plot!$AX$3:$BC$331,4,FALSE)=0,VLOOKUP($A324,Min_pix_val_per_plot!$AX$3:$BC$331,5,FALSE)=0,VLOOKUP($A324,Min_pix_val_per_plot!$AX$3:$BC$331,6,FALSE)=0),0,IF(VLOOKUP($A324,Min_pix_val_per_plot!$AX$3:$BC$331,2,FALSE)&lt;1200,0,1)))</f>
        <v>0</v>
      </c>
      <c r="AT324" s="43">
        <f>IF(AS324=1,($R324-Image_corners!V$3)/Image_corners!V$2,-99)</f>
        <v>-99</v>
      </c>
      <c r="AU324" s="43">
        <f>IF(AS324=1,($S324-Image_corners!V$4)/Image_corners!V$2,-99)</f>
        <v>-99</v>
      </c>
      <c r="AV324" s="43">
        <f>IF(ISNA(VLOOKUP($A324,Min_pix_val_per_plot!$BE$3:$BJ$296,4,FALSE)),0,IF(OR(VLOOKUP($A324,Min_pix_val_per_plot!$BE$3:$BJ$296,4,FALSE)=0,VLOOKUP($A324,Min_pix_val_per_plot!$BE$3:$BJ$296,5,FALSE)=0,VLOOKUP($A324,Min_pix_val_per_plot!$BE$3:$BJ$296,6,FALSE)=0),0,IF(VLOOKUP($A324,Min_pix_val_per_plot!$BE$3:$BJ$296,2,FALSE)&lt;1200,0,1)))</f>
        <v>0</v>
      </c>
      <c r="AW324" s="43">
        <f>IF(AV324=1,($R324-Image_corners!Y$3)/Image_corners!Y$2,-99)</f>
        <v>-99</v>
      </c>
      <c r="AX324" s="43">
        <f>IF(AV324=1,($S324-Image_corners!Y$4)/Image_corners!Y$2,-99)</f>
        <v>-99</v>
      </c>
      <c r="AY324" s="43">
        <f>IF(ISNA(VLOOKUP($A324,Min_pix_val_per_plot!$BL$3:$BQ$59,4,FALSE)),0,IF(OR(VLOOKUP($A324,Min_pix_val_per_plot!$BL$3:$BQ$59,4,FALSE)=0,VLOOKUP($A324,Min_pix_val_per_plot!$BL$3:$BQ$59,5,FALSE)=0,VLOOKUP($A324,Min_pix_val_per_plot!$BL$3:$BQ$59,6,FALSE)=0),0,IF(VLOOKUP($A324,Min_pix_val_per_plot!$BL$3:$BQ$59,2,FALSE)&lt;1200,0,1)))</f>
        <v>0</v>
      </c>
      <c r="AZ324" s="43">
        <f>IF(AY324=1,($R324-Image_corners!AB$3)/Image_corners!AB$2,-99)</f>
        <v>-99</v>
      </c>
      <c r="BA324" s="43">
        <f>IF(AY324=1,($S324-Image_corners!AB$4)/Image_corners!AB$2,-99)</f>
        <v>-99</v>
      </c>
      <c r="BB324" s="43">
        <f>IF(ISNA(VLOOKUP($A324,Min_pix_val_per_plot!$BS$3:$BX$82,4,FALSE)),0,IF(OR(VLOOKUP($A324,Min_pix_val_per_plot!$BS$3:$BX$82,4,FALSE)=0,VLOOKUP($A324,Min_pix_val_per_plot!$BS$3:$BX$82,5,FALSE)=0,VLOOKUP($A324,Min_pix_val_per_plot!$BS$3:$BX$82,6,FALSE)=0),0,IF(VLOOKUP($A324,Min_pix_val_per_plot!$BS$3:$BX$82,2,FALSE)&lt;1200,0,1)))</f>
        <v>0</v>
      </c>
      <c r="BC324" s="43">
        <f>IF(BB324=1,($R324-Image_corners!AE$3)/Image_corners!AE$2,-99)</f>
        <v>-99</v>
      </c>
      <c r="BD324" s="43">
        <f>IF(BB324=1,($S324-Image_corners!AE$4)/Image_corners!AE$2,-99)</f>
        <v>-99</v>
      </c>
      <c r="BE324" s="43">
        <f>IF(ISNA(VLOOKUP($A324,Min_pix_val_per_plot!$BZ$3:$CE$66,4,FALSE)),0,IF(OR(VLOOKUP($A324,Min_pix_val_per_plot!$BZ$3:$CE$66,4,FALSE)=0,VLOOKUP($A324,Min_pix_val_per_plot!$BZ$3:$CE$66,5,FALSE)=0,VLOOKUP($A324,Min_pix_val_per_plot!$BZ$3:$CE$66,6,FALSE)=0),0,IF(VLOOKUP($A324,Min_pix_val_per_plot!$BZ$3:$CE$66,2,FALSE)&lt;1200,0,1)))</f>
        <v>0</v>
      </c>
      <c r="BF324" s="43">
        <f>IF(BE324=1,($R324-Image_corners!AH$3)/Image_corners!AH$2,-99)</f>
        <v>-99</v>
      </c>
      <c r="BG324" s="43">
        <f>IF(BE324=1,($S324-Image_corners!AH$4)/Image_corners!AH$2,-99)</f>
        <v>-99</v>
      </c>
    </row>
    <row r="325" spans="1:59">
      <c r="A325" s="36">
        <v>321</v>
      </c>
      <c r="B325" s="36">
        <v>2516353.7689999999</v>
      </c>
      <c r="C325" s="36">
        <v>6858079.4910000004</v>
      </c>
      <c r="D325" s="36">
        <v>176.41766390000001</v>
      </c>
      <c r="E325" s="36">
        <v>2</v>
      </c>
      <c r="F325" s="36">
        <v>0</v>
      </c>
      <c r="G325" s="36">
        <v>1</v>
      </c>
      <c r="H325" s="39">
        <v>468</v>
      </c>
      <c r="I325" s="39">
        <v>0.37393162393162399</v>
      </c>
      <c r="J325" s="39">
        <v>24.792009277343801</v>
      </c>
      <c r="K325" s="39">
        <v>14.320320736621399</v>
      </c>
      <c r="L325" s="39">
        <v>21.4946002197266</v>
      </c>
      <c r="M325" s="39">
        <v>3973</v>
      </c>
      <c r="N325" s="39">
        <v>0.36446010571356702</v>
      </c>
      <c r="O325" s="39">
        <v>25.809007568359402</v>
      </c>
      <c r="P325" s="39">
        <v>13.6747985839844</v>
      </c>
      <c r="Q325" s="39">
        <v>21.284196777343801</v>
      </c>
      <c r="R325" s="41">
        <f t="shared" si="32"/>
        <v>358186.77502539265</v>
      </c>
      <c r="S325" s="41">
        <f t="shared" si="33"/>
        <v>6858096.011294052</v>
      </c>
      <c r="T325" s="41">
        <f t="shared" si="26"/>
        <v>0.21040344238279829</v>
      </c>
      <c r="U325" s="41">
        <f t="shared" si="27"/>
        <v>9.4715182180569735E-3</v>
      </c>
      <c r="V325" s="41">
        <f t="shared" si="28"/>
        <v>1</v>
      </c>
      <c r="W325" s="41">
        <f t="shared" si="29"/>
        <v>1</v>
      </c>
      <c r="X325" s="43">
        <f>IF(ISNA(VLOOKUP($A325,Min_pix_val_per_plot!$A$3:$F$241,4,FALSE)),0,IF(OR(VLOOKUP($A325,Min_pix_val_per_plot!$A$3:$F$241,4,FALSE)=0,VLOOKUP($A325,Min_pix_val_per_plot!$A$3:$F$241,5,FALSE)=0,VLOOKUP($A325,Min_pix_val_per_plot!$A$3:$F$241,6,FALSE)=0),0,IF(VLOOKUP($A325,Min_pix_val_per_plot!$A$3:$F$241,2,FALSE)&lt;1200,0,1)))</f>
        <v>1</v>
      </c>
      <c r="Y325" s="43">
        <f>IF(X325=1,($R325-Image_corners!A$3)/Image_corners!A$2,-99)</f>
        <v>4364.0500507852994</v>
      </c>
      <c r="Z325" s="43">
        <f>IF(X325=1,($S325-Image_corners!A$4)/Image_corners!A$2,-99)</f>
        <v>-3582.4774118959904</v>
      </c>
      <c r="AA325" s="43">
        <f>IF(ISNA(VLOOKUP($A325,Min_pix_val_per_plot!$H$3:$M$299,4,FALSE)),0,IF(OR(VLOOKUP($A325,Min_pix_val_per_plot!$H$3:$M$299,4,FALSE)=0,VLOOKUP($A325,Min_pix_val_per_plot!$H$3:$M$299,5,FALSE)=0,VLOOKUP($A325,Min_pix_val_per_plot!$H$3:$M$299,6,FALSE)=0),0,IF(VLOOKUP($A325,Min_pix_val_per_plot!$H$3:$M$299,2,FALSE)&lt;1200,0,1)))</f>
        <v>0</v>
      </c>
      <c r="AB325" s="43">
        <f>IF(AA325=1,($R325-Image_corners!D$3)/Image_corners!D$2,-99)</f>
        <v>-99</v>
      </c>
      <c r="AC325" s="43">
        <f>IF(AA325=1,($S325-Image_corners!D$4)/Image_corners!D$2,-99)</f>
        <v>-99</v>
      </c>
      <c r="AD325" s="43">
        <f>IF(ISNA(VLOOKUP($A325,Min_pix_val_per_plot!$O$3:$T$327,4,FALSE)),0,IF(OR(VLOOKUP($A325,Min_pix_val_per_plot!$O$3:$T$327,4,FALSE)=0,VLOOKUP($A325,Min_pix_val_per_plot!$O$3:$T$327,5,FALSE)=0,VLOOKUP($A325,Min_pix_val_per_plot!$O$3:$T$327,6,FALSE)=0),0,IF(VLOOKUP($A325,Min_pix_val_per_plot!$O$3:$T$327,2,FALSE)&lt;1200,0,1)))</f>
        <v>0</v>
      </c>
      <c r="AE325" s="43">
        <f>IF(AD325=1,($R325-Image_corners!G$3)/Image_corners!G$2,-99)</f>
        <v>-99</v>
      </c>
      <c r="AF325" s="43">
        <f>IF(AD325=1,($S325-Image_corners!G$4)/Image_corners!G$2,-99)</f>
        <v>-99</v>
      </c>
      <c r="AG325" s="43">
        <f>IF(ISNA(VLOOKUP($A325,Min_pix_val_per_plot!$V$3:$AA$335,4,FALSE)),0,IF(OR(VLOOKUP($A325,Min_pix_val_per_plot!$V$3:$AA$335,4,FALSE)=0,VLOOKUP($A325,Min_pix_val_per_plot!$V$3:$AA$335,5,FALSE)=0,VLOOKUP($A325,Min_pix_val_per_plot!$V$3:$AA$335,6,FALSE)=0),0,IF(VLOOKUP($A325,Min_pix_val_per_plot!$V$3:$AA$335,2,FALSE)&lt;1200,0,1)))</f>
        <v>0</v>
      </c>
      <c r="AH325" s="43">
        <f>IF(AG325=1,($R325-Image_corners!J$3)/Image_corners!J$2,-99)</f>
        <v>-99</v>
      </c>
      <c r="AI325" s="43">
        <f>IF(AG325=1,($S325-Image_corners!J$4)/Image_corners!J$2,-99)</f>
        <v>-99</v>
      </c>
      <c r="AJ325" s="43">
        <f>IF(ISNA(VLOOKUP($A325,Min_pix_val_per_plot!$AC$3:$AH$345,4,FALSE)),0,IF(OR(VLOOKUP($A325,Min_pix_val_per_plot!$AC$3:$AH$345,4,FALSE)=0,VLOOKUP($A325,Min_pix_val_per_plot!$AC$3:$AH$345,5,FALSE)=0,VLOOKUP($A325,Min_pix_val_per_plot!$AC$3:$AH$345,6,FALSE)=0),0,IF(VLOOKUP($A325,Min_pix_val_per_plot!$AC$3:$AH$345,2,FALSE)&lt;1200,0,1)))</f>
        <v>0</v>
      </c>
      <c r="AK325" s="43">
        <f>IF(AJ325=1,($R325-Image_corners!M$3)/Image_corners!M$2,-99)</f>
        <v>-99</v>
      </c>
      <c r="AL325" s="43">
        <f>IF(AJ325=1,($S325-Image_corners!M$4)/Image_corners!M$2,-99)</f>
        <v>-99</v>
      </c>
      <c r="AM325" s="43">
        <f>IF(ISNA(VLOOKUP($A325,Min_pix_val_per_plot!$AJ$3:$AO$325,4,FALSE)),0,IF(OR(VLOOKUP($A325,Min_pix_val_per_plot!$AJ$3:$AO$325,4,FALSE)=0,VLOOKUP($A325,Min_pix_val_per_plot!$AJ$3:$AO$325,5,FALSE)=0,VLOOKUP($A325,Min_pix_val_per_plot!$AJ$3:$AO$325,6,FALSE)=0),0,IF(VLOOKUP($A325,Min_pix_val_per_plot!$AJ$3:$AO$325,2,FALSE)&lt;1200,0,1)))</f>
        <v>0</v>
      </c>
      <c r="AN325" s="43">
        <f>IF(AM325=1,($R325-Image_corners!P$3)/Image_corners!P$2,-99)</f>
        <v>-99</v>
      </c>
      <c r="AO325" s="43">
        <f>IF(AM325=1,($S325-Image_corners!P$4)/Image_corners!P$2,-99)</f>
        <v>-99</v>
      </c>
      <c r="AP325" s="43">
        <f>IF(ISNA(VLOOKUP($A325,Min_pix_val_per_plot!$AQ$3:$AV$386,4,FALSE)),0,IF(OR(VLOOKUP($A325,Min_pix_val_per_plot!$AQ$3:$AV$386,4,FALSE)=0,VLOOKUP($A325,Min_pix_val_per_plot!$AQ$3:$AV$386,5,FALSE)=0,VLOOKUP($A325,Min_pix_val_per_plot!$AQ$3:$AV$386,6,FALSE)=0),0,IF(VLOOKUP($A325,Min_pix_val_per_plot!$AQ$3:$AV$386,2,FALSE)&lt;1200,0,1)))</f>
        <v>0</v>
      </c>
      <c r="AQ325" s="43">
        <f>IF(AP325=1,($R325-Image_corners!S$3)/Image_corners!S$2,-99)</f>
        <v>-99</v>
      </c>
      <c r="AR325" s="43">
        <f>IF(AP325=1,($S325-Image_corners!S$4)/Image_corners!S$2,-99)</f>
        <v>-99</v>
      </c>
      <c r="AS325" s="43">
        <f>IF(ISNA(VLOOKUP($A325,Min_pix_val_per_plot!$AX$3:$BC$331,4,FALSE)),0,IF(OR(VLOOKUP($A325,Min_pix_val_per_plot!$AX$3:$BC$331,4,FALSE)=0,VLOOKUP($A325,Min_pix_val_per_plot!$AX$3:$BC$331,5,FALSE)=0,VLOOKUP($A325,Min_pix_val_per_plot!$AX$3:$BC$331,6,FALSE)=0),0,IF(VLOOKUP($A325,Min_pix_val_per_plot!$AX$3:$BC$331,2,FALSE)&lt;1200,0,1)))</f>
        <v>0</v>
      </c>
      <c r="AT325" s="43">
        <f>IF(AS325=1,($R325-Image_corners!V$3)/Image_corners!V$2,-99)</f>
        <v>-99</v>
      </c>
      <c r="AU325" s="43">
        <f>IF(AS325=1,($S325-Image_corners!V$4)/Image_corners!V$2,-99)</f>
        <v>-99</v>
      </c>
      <c r="AV325" s="43">
        <f>IF(ISNA(VLOOKUP($A325,Min_pix_val_per_plot!$BE$3:$BJ$296,4,FALSE)),0,IF(OR(VLOOKUP($A325,Min_pix_val_per_plot!$BE$3:$BJ$296,4,FALSE)=0,VLOOKUP($A325,Min_pix_val_per_plot!$BE$3:$BJ$296,5,FALSE)=0,VLOOKUP($A325,Min_pix_val_per_plot!$BE$3:$BJ$296,6,FALSE)=0),0,IF(VLOOKUP($A325,Min_pix_val_per_plot!$BE$3:$BJ$296,2,FALSE)&lt;1200,0,1)))</f>
        <v>0</v>
      </c>
      <c r="AW325" s="43">
        <f>IF(AV325=1,($R325-Image_corners!Y$3)/Image_corners!Y$2,-99)</f>
        <v>-99</v>
      </c>
      <c r="AX325" s="43">
        <f>IF(AV325=1,($S325-Image_corners!Y$4)/Image_corners!Y$2,-99)</f>
        <v>-99</v>
      </c>
      <c r="AY325" s="43">
        <f>IF(ISNA(VLOOKUP($A325,Min_pix_val_per_plot!$BL$3:$BQ$59,4,FALSE)),0,IF(OR(VLOOKUP($A325,Min_pix_val_per_plot!$BL$3:$BQ$59,4,FALSE)=0,VLOOKUP($A325,Min_pix_val_per_plot!$BL$3:$BQ$59,5,FALSE)=0,VLOOKUP($A325,Min_pix_val_per_plot!$BL$3:$BQ$59,6,FALSE)=0),0,IF(VLOOKUP($A325,Min_pix_val_per_plot!$BL$3:$BQ$59,2,FALSE)&lt;1200,0,1)))</f>
        <v>0</v>
      </c>
      <c r="AZ325" s="43">
        <f>IF(AY325=1,($R325-Image_corners!AB$3)/Image_corners!AB$2,-99)</f>
        <v>-99</v>
      </c>
      <c r="BA325" s="43">
        <f>IF(AY325=1,($S325-Image_corners!AB$4)/Image_corners!AB$2,-99)</f>
        <v>-99</v>
      </c>
      <c r="BB325" s="43">
        <f>IF(ISNA(VLOOKUP($A325,Min_pix_val_per_plot!$BS$3:$BX$82,4,FALSE)),0,IF(OR(VLOOKUP($A325,Min_pix_val_per_plot!$BS$3:$BX$82,4,FALSE)=0,VLOOKUP($A325,Min_pix_val_per_plot!$BS$3:$BX$82,5,FALSE)=0,VLOOKUP($A325,Min_pix_val_per_plot!$BS$3:$BX$82,6,FALSE)=0),0,IF(VLOOKUP($A325,Min_pix_val_per_plot!$BS$3:$BX$82,2,FALSE)&lt;1200,0,1)))</f>
        <v>0</v>
      </c>
      <c r="BC325" s="43">
        <f>IF(BB325=1,($R325-Image_corners!AE$3)/Image_corners!AE$2,-99)</f>
        <v>-99</v>
      </c>
      <c r="BD325" s="43">
        <f>IF(BB325=1,($S325-Image_corners!AE$4)/Image_corners!AE$2,-99)</f>
        <v>-99</v>
      </c>
      <c r="BE325" s="43">
        <f>IF(ISNA(VLOOKUP($A325,Min_pix_val_per_plot!$BZ$3:$CE$66,4,FALSE)),0,IF(OR(VLOOKUP($A325,Min_pix_val_per_plot!$BZ$3:$CE$66,4,FALSE)=0,VLOOKUP($A325,Min_pix_val_per_plot!$BZ$3:$CE$66,5,FALSE)=0,VLOOKUP($A325,Min_pix_val_per_plot!$BZ$3:$CE$66,6,FALSE)=0),0,IF(VLOOKUP($A325,Min_pix_val_per_plot!$BZ$3:$CE$66,2,FALSE)&lt;1200,0,1)))</f>
        <v>0</v>
      </c>
      <c r="BF325" s="43">
        <f>IF(BE325=1,($R325-Image_corners!AH$3)/Image_corners!AH$2,-99)</f>
        <v>-99</v>
      </c>
      <c r="BG325" s="43">
        <f>IF(BE325=1,($S325-Image_corners!AH$4)/Image_corners!AH$2,-99)</f>
        <v>-99</v>
      </c>
    </row>
    <row r="326" spans="1:59">
      <c r="A326" s="36">
        <v>322</v>
      </c>
      <c r="B326" s="36">
        <v>2516389.9210000001</v>
      </c>
      <c r="C326" s="36">
        <v>6858169.5439999998</v>
      </c>
      <c r="D326" s="36">
        <v>184.3159465</v>
      </c>
      <c r="E326" s="36">
        <v>2</v>
      </c>
      <c r="F326" s="36">
        <v>0</v>
      </c>
      <c r="G326" s="36">
        <v>2</v>
      </c>
      <c r="H326" s="39">
        <v>1876</v>
      </c>
      <c r="I326" s="39">
        <v>0.21481876332622599</v>
      </c>
      <c r="J326" s="39">
        <v>29.893999023437502</v>
      </c>
      <c r="K326" s="39">
        <v>19.631515666187401</v>
      </c>
      <c r="L326" s="39">
        <v>26.8920123291016</v>
      </c>
      <c r="M326" s="39">
        <v>988</v>
      </c>
      <c r="N326" s="39">
        <v>0.33805668016194301</v>
      </c>
      <c r="O326" s="39">
        <v>29.502000732421902</v>
      </c>
      <c r="P326" s="39">
        <v>19.538708665946999</v>
      </c>
      <c r="Q326" s="39">
        <v>26.4109629821778</v>
      </c>
      <c r="R326" s="41">
        <f t="shared" si="32"/>
        <v>358227.03681886132</v>
      </c>
      <c r="S326" s="41">
        <f t="shared" si="33"/>
        <v>6858184.2859818833</v>
      </c>
      <c r="T326" s="41">
        <f t="shared" ref="T326:T389" si="34">L326-Q326</f>
        <v>0.48104934692380041</v>
      </c>
      <c r="U326" s="41">
        <f t="shared" ref="U326:U389" si="35">I326-N326</f>
        <v>-0.12323791683571703</v>
      </c>
      <c r="V326" s="41">
        <f t="shared" ref="V326:V389" si="36">IF(I326=-99,0,IF(T326&lt;-1,0,1))</f>
        <v>1</v>
      </c>
      <c r="W326" s="41">
        <f t="shared" ref="W326:W389" si="37">IF(AND(X326=0,AA326=0,AD326=0,AG326=0,AJ326=0,AM326=0,AP326=0,AS326=0,AV326=0,AY326=0,BB326=0,BE326=0),0,1)</f>
        <v>1</v>
      </c>
      <c r="X326" s="43">
        <f>IF(ISNA(VLOOKUP($A326,Min_pix_val_per_plot!$A$3:$F$241,4,FALSE)),0,IF(OR(VLOOKUP($A326,Min_pix_val_per_plot!$A$3:$F$241,4,FALSE)=0,VLOOKUP($A326,Min_pix_val_per_plot!$A$3:$F$241,5,FALSE)=0,VLOOKUP($A326,Min_pix_val_per_plot!$A$3:$F$241,6,FALSE)=0),0,IF(VLOOKUP($A326,Min_pix_val_per_plot!$A$3:$F$241,2,FALSE)&lt;1200,0,1)))</f>
        <v>1</v>
      </c>
      <c r="Y326" s="43">
        <f>IF(X326=1,($R326-Image_corners!A$3)/Image_corners!A$2,-99)</f>
        <v>4444.5736377226422</v>
      </c>
      <c r="Z326" s="43">
        <f>IF(X326=1,($S326-Image_corners!A$4)/Image_corners!A$2,-99)</f>
        <v>-3405.9280362334102</v>
      </c>
      <c r="AA326" s="43">
        <f>IF(ISNA(VLOOKUP($A326,Min_pix_val_per_plot!$H$3:$M$299,4,FALSE)),0,IF(OR(VLOOKUP($A326,Min_pix_val_per_plot!$H$3:$M$299,4,FALSE)=0,VLOOKUP($A326,Min_pix_val_per_plot!$H$3:$M$299,5,FALSE)=0,VLOOKUP($A326,Min_pix_val_per_plot!$H$3:$M$299,6,FALSE)=0),0,IF(VLOOKUP($A326,Min_pix_val_per_plot!$H$3:$M$299,2,FALSE)&lt;1200,0,1)))</f>
        <v>0</v>
      </c>
      <c r="AB326" s="43">
        <f>IF(AA326=1,($R326-Image_corners!D$3)/Image_corners!D$2,-99)</f>
        <v>-99</v>
      </c>
      <c r="AC326" s="43">
        <f>IF(AA326=1,($S326-Image_corners!D$4)/Image_corners!D$2,-99)</f>
        <v>-99</v>
      </c>
      <c r="AD326" s="43">
        <f>IF(ISNA(VLOOKUP($A326,Min_pix_val_per_plot!$O$3:$T$327,4,FALSE)),0,IF(OR(VLOOKUP($A326,Min_pix_val_per_plot!$O$3:$T$327,4,FALSE)=0,VLOOKUP($A326,Min_pix_val_per_plot!$O$3:$T$327,5,FALSE)=0,VLOOKUP($A326,Min_pix_val_per_plot!$O$3:$T$327,6,FALSE)=0),0,IF(VLOOKUP($A326,Min_pix_val_per_plot!$O$3:$T$327,2,FALSE)&lt;1200,0,1)))</f>
        <v>0</v>
      </c>
      <c r="AE326" s="43">
        <f>IF(AD326=1,($R326-Image_corners!G$3)/Image_corners!G$2,-99)</f>
        <v>-99</v>
      </c>
      <c r="AF326" s="43">
        <f>IF(AD326=1,($S326-Image_corners!G$4)/Image_corners!G$2,-99)</f>
        <v>-99</v>
      </c>
      <c r="AG326" s="43">
        <f>IF(ISNA(VLOOKUP($A326,Min_pix_val_per_plot!$V$3:$AA$335,4,FALSE)),0,IF(OR(VLOOKUP($A326,Min_pix_val_per_plot!$V$3:$AA$335,4,FALSE)=0,VLOOKUP($A326,Min_pix_val_per_plot!$V$3:$AA$335,5,FALSE)=0,VLOOKUP($A326,Min_pix_val_per_plot!$V$3:$AA$335,6,FALSE)=0),0,IF(VLOOKUP($A326,Min_pix_val_per_plot!$V$3:$AA$335,2,FALSE)&lt;1200,0,1)))</f>
        <v>0</v>
      </c>
      <c r="AH326" s="43">
        <f>IF(AG326=1,($R326-Image_corners!J$3)/Image_corners!J$2,-99)</f>
        <v>-99</v>
      </c>
      <c r="AI326" s="43">
        <f>IF(AG326=1,($S326-Image_corners!J$4)/Image_corners!J$2,-99)</f>
        <v>-99</v>
      </c>
      <c r="AJ326" s="43">
        <f>IF(ISNA(VLOOKUP($A326,Min_pix_val_per_plot!$AC$3:$AH$345,4,FALSE)),0,IF(OR(VLOOKUP($A326,Min_pix_val_per_plot!$AC$3:$AH$345,4,FALSE)=0,VLOOKUP($A326,Min_pix_val_per_plot!$AC$3:$AH$345,5,FALSE)=0,VLOOKUP($A326,Min_pix_val_per_plot!$AC$3:$AH$345,6,FALSE)=0),0,IF(VLOOKUP($A326,Min_pix_val_per_plot!$AC$3:$AH$345,2,FALSE)&lt;1200,0,1)))</f>
        <v>0</v>
      </c>
      <c r="AK326" s="43">
        <f>IF(AJ326=1,($R326-Image_corners!M$3)/Image_corners!M$2,-99)</f>
        <v>-99</v>
      </c>
      <c r="AL326" s="43">
        <f>IF(AJ326=1,($S326-Image_corners!M$4)/Image_corners!M$2,-99)</f>
        <v>-99</v>
      </c>
      <c r="AM326" s="43">
        <f>IF(ISNA(VLOOKUP($A326,Min_pix_val_per_plot!$AJ$3:$AO$325,4,FALSE)),0,IF(OR(VLOOKUP($A326,Min_pix_val_per_plot!$AJ$3:$AO$325,4,FALSE)=0,VLOOKUP($A326,Min_pix_val_per_plot!$AJ$3:$AO$325,5,FALSE)=0,VLOOKUP($A326,Min_pix_val_per_plot!$AJ$3:$AO$325,6,FALSE)=0),0,IF(VLOOKUP($A326,Min_pix_val_per_plot!$AJ$3:$AO$325,2,FALSE)&lt;1200,0,1)))</f>
        <v>0</v>
      </c>
      <c r="AN326" s="43">
        <f>IF(AM326=1,($R326-Image_corners!P$3)/Image_corners!P$2,-99)</f>
        <v>-99</v>
      </c>
      <c r="AO326" s="43">
        <f>IF(AM326=1,($S326-Image_corners!P$4)/Image_corners!P$2,-99)</f>
        <v>-99</v>
      </c>
      <c r="AP326" s="43">
        <f>IF(ISNA(VLOOKUP($A326,Min_pix_val_per_plot!$AQ$3:$AV$386,4,FALSE)),0,IF(OR(VLOOKUP($A326,Min_pix_val_per_plot!$AQ$3:$AV$386,4,FALSE)=0,VLOOKUP($A326,Min_pix_val_per_plot!$AQ$3:$AV$386,5,FALSE)=0,VLOOKUP($A326,Min_pix_val_per_plot!$AQ$3:$AV$386,6,FALSE)=0),0,IF(VLOOKUP($A326,Min_pix_val_per_plot!$AQ$3:$AV$386,2,FALSE)&lt;1200,0,1)))</f>
        <v>0</v>
      </c>
      <c r="AQ326" s="43">
        <f>IF(AP326=1,($R326-Image_corners!S$3)/Image_corners!S$2,-99)</f>
        <v>-99</v>
      </c>
      <c r="AR326" s="43">
        <f>IF(AP326=1,($S326-Image_corners!S$4)/Image_corners!S$2,-99)</f>
        <v>-99</v>
      </c>
      <c r="AS326" s="43">
        <f>IF(ISNA(VLOOKUP($A326,Min_pix_val_per_plot!$AX$3:$BC$331,4,FALSE)),0,IF(OR(VLOOKUP($A326,Min_pix_val_per_plot!$AX$3:$BC$331,4,FALSE)=0,VLOOKUP($A326,Min_pix_val_per_plot!$AX$3:$BC$331,5,FALSE)=0,VLOOKUP($A326,Min_pix_val_per_plot!$AX$3:$BC$331,6,FALSE)=0),0,IF(VLOOKUP($A326,Min_pix_val_per_plot!$AX$3:$BC$331,2,FALSE)&lt;1200,0,1)))</f>
        <v>0</v>
      </c>
      <c r="AT326" s="43">
        <f>IF(AS326=1,($R326-Image_corners!V$3)/Image_corners!V$2,-99)</f>
        <v>-99</v>
      </c>
      <c r="AU326" s="43">
        <f>IF(AS326=1,($S326-Image_corners!V$4)/Image_corners!V$2,-99)</f>
        <v>-99</v>
      </c>
      <c r="AV326" s="43">
        <f>IF(ISNA(VLOOKUP($A326,Min_pix_val_per_plot!$BE$3:$BJ$296,4,FALSE)),0,IF(OR(VLOOKUP($A326,Min_pix_val_per_plot!$BE$3:$BJ$296,4,FALSE)=0,VLOOKUP($A326,Min_pix_val_per_plot!$BE$3:$BJ$296,5,FALSE)=0,VLOOKUP($A326,Min_pix_val_per_plot!$BE$3:$BJ$296,6,FALSE)=0),0,IF(VLOOKUP($A326,Min_pix_val_per_plot!$BE$3:$BJ$296,2,FALSE)&lt;1200,0,1)))</f>
        <v>0</v>
      </c>
      <c r="AW326" s="43">
        <f>IF(AV326=1,($R326-Image_corners!Y$3)/Image_corners!Y$2,-99)</f>
        <v>-99</v>
      </c>
      <c r="AX326" s="43">
        <f>IF(AV326=1,($S326-Image_corners!Y$4)/Image_corners!Y$2,-99)</f>
        <v>-99</v>
      </c>
      <c r="AY326" s="43">
        <f>IF(ISNA(VLOOKUP($A326,Min_pix_val_per_plot!$BL$3:$BQ$59,4,FALSE)),0,IF(OR(VLOOKUP($A326,Min_pix_val_per_plot!$BL$3:$BQ$59,4,FALSE)=0,VLOOKUP($A326,Min_pix_val_per_plot!$BL$3:$BQ$59,5,FALSE)=0,VLOOKUP($A326,Min_pix_val_per_plot!$BL$3:$BQ$59,6,FALSE)=0),0,IF(VLOOKUP($A326,Min_pix_val_per_plot!$BL$3:$BQ$59,2,FALSE)&lt;1200,0,1)))</f>
        <v>0</v>
      </c>
      <c r="AZ326" s="43">
        <f>IF(AY326=1,($R326-Image_corners!AB$3)/Image_corners!AB$2,-99)</f>
        <v>-99</v>
      </c>
      <c r="BA326" s="43">
        <f>IF(AY326=1,($S326-Image_corners!AB$4)/Image_corners!AB$2,-99)</f>
        <v>-99</v>
      </c>
      <c r="BB326" s="43">
        <f>IF(ISNA(VLOOKUP($A326,Min_pix_val_per_plot!$BS$3:$BX$82,4,FALSE)),0,IF(OR(VLOOKUP($A326,Min_pix_val_per_plot!$BS$3:$BX$82,4,FALSE)=0,VLOOKUP($A326,Min_pix_val_per_plot!$BS$3:$BX$82,5,FALSE)=0,VLOOKUP($A326,Min_pix_val_per_plot!$BS$3:$BX$82,6,FALSE)=0),0,IF(VLOOKUP($A326,Min_pix_val_per_plot!$BS$3:$BX$82,2,FALSE)&lt;1200,0,1)))</f>
        <v>0</v>
      </c>
      <c r="BC326" s="43">
        <f>IF(BB326=1,($R326-Image_corners!AE$3)/Image_corners!AE$2,-99)</f>
        <v>-99</v>
      </c>
      <c r="BD326" s="43">
        <f>IF(BB326=1,($S326-Image_corners!AE$4)/Image_corners!AE$2,-99)</f>
        <v>-99</v>
      </c>
      <c r="BE326" s="43">
        <f>IF(ISNA(VLOOKUP($A326,Min_pix_val_per_plot!$BZ$3:$CE$66,4,FALSE)),0,IF(OR(VLOOKUP($A326,Min_pix_val_per_plot!$BZ$3:$CE$66,4,FALSE)=0,VLOOKUP($A326,Min_pix_val_per_plot!$BZ$3:$CE$66,5,FALSE)=0,VLOOKUP($A326,Min_pix_val_per_plot!$BZ$3:$CE$66,6,FALSE)=0),0,IF(VLOOKUP($A326,Min_pix_val_per_plot!$BZ$3:$CE$66,2,FALSE)&lt;1200,0,1)))</f>
        <v>0</v>
      </c>
      <c r="BF326" s="43">
        <f>IF(BE326=1,($R326-Image_corners!AH$3)/Image_corners!AH$2,-99)</f>
        <v>-99</v>
      </c>
      <c r="BG326" s="43">
        <f>IF(BE326=1,($S326-Image_corners!AH$4)/Image_corners!AH$2,-99)</f>
        <v>-99</v>
      </c>
    </row>
    <row r="327" spans="1:59">
      <c r="A327" s="36">
        <v>323</v>
      </c>
      <c r="B327" s="36">
        <v>2516396.6179999998</v>
      </c>
      <c r="C327" s="36">
        <v>6858247.9630000005</v>
      </c>
      <c r="D327" s="36">
        <v>193.33695950000001</v>
      </c>
      <c r="E327" s="36">
        <v>2</v>
      </c>
      <c r="F327" s="36">
        <v>0</v>
      </c>
      <c r="G327" s="36">
        <v>2</v>
      </c>
      <c r="H327" s="39">
        <v>1424</v>
      </c>
      <c r="I327" s="39">
        <v>0.24016853932584301</v>
      </c>
      <c r="J327" s="39">
        <v>32.0870074462891</v>
      </c>
      <c r="K327" s="39">
        <v>21.851251737414799</v>
      </c>
      <c r="L327" s="39">
        <v>29.710263366699198</v>
      </c>
      <c r="M327" s="39">
        <v>1011</v>
      </c>
      <c r="N327" s="39">
        <v>0.32739861523244301</v>
      </c>
      <c r="O327" s="39">
        <v>31.8200091552735</v>
      </c>
      <c r="P327" s="39">
        <v>21.801396058026501</v>
      </c>
      <c r="Q327" s="39">
        <v>28.838814086914098</v>
      </c>
      <c r="R327" s="41">
        <f t="shared" si="32"/>
        <v>358237.34290756879</v>
      </c>
      <c r="S327" s="41">
        <f t="shared" si="33"/>
        <v>6858262.2999297064</v>
      </c>
      <c r="T327" s="41">
        <f t="shared" si="34"/>
        <v>0.87144927978510012</v>
      </c>
      <c r="U327" s="41">
        <f t="shared" si="35"/>
        <v>-8.7230075906600008E-2</v>
      </c>
      <c r="V327" s="41">
        <f t="shared" si="36"/>
        <v>1</v>
      </c>
      <c r="W327" s="41">
        <f t="shared" si="37"/>
        <v>1</v>
      </c>
      <c r="X327" s="43">
        <f>IF(ISNA(VLOOKUP($A327,Min_pix_val_per_plot!$A$3:$F$241,4,FALSE)),0,IF(OR(VLOOKUP($A327,Min_pix_val_per_plot!$A$3:$F$241,4,FALSE)=0,VLOOKUP($A327,Min_pix_val_per_plot!$A$3:$F$241,5,FALSE)=0,VLOOKUP($A327,Min_pix_val_per_plot!$A$3:$F$241,6,FALSE)=0),0,IF(VLOOKUP($A327,Min_pix_val_per_plot!$A$3:$F$241,2,FALSE)&lt;1200,0,1)))</f>
        <v>0</v>
      </c>
      <c r="Y327" s="43">
        <f>IF(X327=1,($R327-Image_corners!A$3)/Image_corners!A$2,-99)</f>
        <v>-99</v>
      </c>
      <c r="Z327" s="43">
        <f>IF(X327=1,($S327-Image_corners!A$4)/Image_corners!A$2,-99)</f>
        <v>-99</v>
      </c>
      <c r="AA327" s="43">
        <f>IF(ISNA(VLOOKUP($A327,Min_pix_val_per_plot!$H$3:$M$299,4,FALSE)),0,IF(OR(VLOOKUP($A327,Min_pix_val_per_plot!$H$3:$M$299,4,FALSE)=0,VLOOKUP($A327,Min_pix_val_per_plot!$H$3:$M$299,5,FALSE)=0,VLOOKUP($A327,Min_pix_val_per_plot!$H$3:$M$299,6,FALSE)=0),0,IF(VLOOKUP($A327,Min_pix_val_per_plot!$H$3:$M$299,2,FALSE)&lt;1200,0,1)))</f>
        <v>1</v>
      </c>
      <c r="AB327" s="43">
        <f>IF(AA327=1,($R327-Image_corners!D$3)/Image_corners!D$2,-99)</f>
        <v>4465.1858151375782</v>
      </c>
      <c r="AC327" s="43">
        <f>IF(AA327=1,($S327-Image_corners!D$4)/Image_corners!D$2,-99)</f>
        <v>-4199.9001405872405</v>
      </c>
      <c r="AD327" s="43">
        <f>IF(ISNA(VLOOKUP($A327,Min_pix_val_per_plot!$O$3:$T$327,4,FALSE)),0,IF(OR(VLOOKUP($A327,Min_pix_val_per_plot!$O$3:$T$327,4,FALSE)=0,VLOOKUP($A327,Min_pix_val_per_plot!$O$3:$T$327,5,FALSE)=0,VLOOKUP($A327,Min_pix_val_per_plot!$O$3:$T$327,6,FALSE)=0),0,IF(VLOOKUP($A327,Min_pix_val_per_plot!$O$3:$T$327,2,FALSE)&lt;1200,0,1)))</f>
        <v>0</v>
      </c>
      <c r="AE327" s="43">
        <f>IF(AD327=1,($R327-Image_corners!G$3)/Image_corners!G$2,-99)</f>
        <v>-99</v>
      </c>
      <c r="AF327" s="43">
        <f>IF(AD327=1,($S327-Image_corners!G$4)/Image_corners!G$2,-99)</f>
        <v>-99</v>
      </c>
      <c r="AG327" s="43">
        <f>IF(ISNA(VLOOKUP($A327,Min_pix_val_per_plot!$V$3:$AA$335,4,FALSE)),0,IF(OR(VLOOKUP($A327,Min_pix_val_per_plot!$V$3:$AA$335,4,FALSE)=0,VLOOKUP($A327,Min_pix_val_per_plot!$V$3:$AA$335,5,FALSE)=0,VLOOKUP($A327,Min_pix_val_per_plot!$V$3:$AA$335,6,FALSE)=0),0,IF(VLOOKUP($A327,Min_pix_val_per_plot!$V$3:$AA$335,2,FALSE)&lt;1200,0,1)))</f>
        <v>0</v>
      </c>
      <c r="AH327" s="43">
        <f>IF(AG327=1,($R327-Image_corners!J$3)/Image_corners!J$2,-99)</f>
        <v>-99</v>
      </c>
      <c r="AI327" s="43">
        <f>IF(AG327=1,($S327-Image_corners!J$4)/Image_corners!J$2,-99)</f>
        <v>-99</v>
      </c>
      <c r="AJ327" s="43">
        <f>IF(ISNA(VLOOKUP($A327,Min_pix_val_per_plot!$AC$3:$AH$345,4,FALSE)),0,IF(OR(VLOOKUP($A327,Min_pix_val_per_plot!$AC$3:$AH$345,4,FALSE)=0,VLOOKUP($A327,Min_pix_val_per_plot!$AC$3:$AH$345,5,FALSE)=0,VLOOKUP($A327,Min_pix_val_per_plot!$AC$3:$AH$345,6,FALSE)=0),0,IF(VLOOKUP($A327,Min_pix_val_per_plot!$AC$3:$AH$345,2,FALSE)&lt;1200,0,1)))</f>
        <v>0</v>
      </c>
      <c r="AK327" s="43">
        <f>IF(AJ327=1,($R327-Image_corners!M$3)/Image_corners!M$2,-99)</f>
        <v>-99</v>
      </c>
      <c r="AL327" s="43">
        <f>IF(AJ327=1,($S327-Image_corners!M$4)/Image_corners!M$2,-99)</f>
        <v>-99</v>
      </c>
      <c r="AM327" s="43">
        <f>IF(ISNA(VLOOKUP($A327,Min_pix_val_per_plot!$AJ$3:$AO$325,4,FALSE)),0,IF(OR(VLOOKUP($A327,Min_pix_val_per_plot!$AJ$3:$AO$325,4,FALSE)=0,VLOOKUP($A327,Min_pix_val_per_plot!$AJ$3:$AO$325,5,FALSE)=0,VLOOKUP($A327,Min_pix_val_per_plot!$AJ$3:$AO$325,6,FALSE)=0),0,IF(VLOOKUP($A327,Min_pix_val_per_plot!$AJ$3:$AO$325,2,FALSE)&lt;1200,0,1)))</f>
        <v>0</v>
      </c>
      <c r="AN327" s="43">
        <f>IF(AM327=1,($R327-Image_corners!P$3)/Image_corners!P$2,-99)</f>
        <v>-99</v>
      </c>
      <c r="AO327" s="43">
        <f>IF(AM327=1,($S327-Image_corners!P$4)/Image_corners!P$2,-99)</f>
        <v>-99</v>
      </c>
      <c r="AP327" s="43">
        <f>IF(ISNA(VLOOKUP($A327,Min_pix_val_per_plot!$AQ$3:$AV$386,4,FALSE)),0,IF(OR(VLOOKUP($A327,Min_pix_val_per_plot!$AQ$3:$AV$386,4,FALSE)=0,VLOOKUP($A327,Min_pix_val_per_plot!$AQ$3:$AV$386,5,FALSE)=0,VLOOKUP($A327,Min_pix_val_per_plot!$AQ$3:$AV$386,6,FALSE)=0),0,IF(VLOOKUP($A327,Min_pix_val_per_plot!$AQ$3:$AV$386,2,FALSE)&lt;1200,0,1)))</f>
        <v>0</v>
      </c>
      <c r="AQ327" s="43">
        <f>IF(AP327=1,($R327-Image_corners!S$3)/Image_corners!S$2,-99)</f>
        <v>-99</v>
      </c>
      <c r="AR327" s="43">
        <f>IF(AP327=1,($S327-Image_corners!S$4)/Image_corners!S$2,-99)</f>
        <v>-99</v>
      </c>
      <c r="AS327" s="43">
        <f>IF(ISNA(VLOOKUP($A327,Min_pix_val_per_plot!$AX$3:$BC$331,4,FALSE)),0,IF(OR(VLOOKUP($A327,Min_pix_val_per_plot!$AX$3:$BC$331,4,FALSE)=0,VLOOKUP($A327,Min_pix_val_per_plot!$AX$3:$BC$331,5,FALSE)=0,VLOOKUP($A327,Min_pix_val_per_plot!$AX$3:$BC$331,6,FALSE)=0),0,IF(VLOOKUP($A327,Min_pix_val_per_plot!$AX$3:$BC$331,2,FALSE)&lt;1200,0,1)))</f>
        <v>0</v>
      </c>
      <c r="AT327" s="43">
        <f>IF(AS327=1,($R327-Image_corners!V$3)/Image_corners!V$2,-99)</f>
        <v>-99</v>
      </c>
      <c r="AU327" s="43">
        <f>IF(AS327=1,($S327-Image_corners!V$4)/Image_corners!V$2,-99)</f>
        <v>-99</v>
      </c>
      <c r="AV327" s="43">
        <f>IF(ISNA(VLOOKUP($A327,Min_pix_val_per_plot!$BE$3:$BJ$296,4,FALSE)),0,IF(OR(VLOOKUP($A327,Min_pix_val_per_plot!$BE$3:$BJ$296,4,FALSE)=0,VLOOKUP($A327,Min_pix_val_per_plot!$BE$3:$BJ$296,5,FALSE)=0,VLOOKUP($A327,Min_pix_val_per_plot!$BE$3:$BJ$296,6,FALSE)=0),0,IF(VLOOKUP($A327,Min_pix_val_per_plot!$BE$3:$BJ$296,2,FALSE)&lt;1200,0,1)))</f>
        <v>0</v>
      </c>
      <c r="AW327" s="43">
        <f>IF(AV327=1,($R327-Image_corners!Y$3)/Image_corners!Y$2,-99)</f>
        <v>-99</v>
      </c>
      <c r="AX327" s="43">
        <f>IF(AV327=1,($S327-Image_corners!Y$4)/Image_corners!Y$2,-99)</f>
        <v>-99</v>
      </c>
      <c r="AY327" s="43">
        <f>IF(ISNA(VLOOKUP($A327,Min_pix_val_per_plot!$BL$3:$BQ$59,4,FALSE)),0,IF(OR(VLOOKUP($A327,Min_pix_val_per_plot!$BL$3:$BQ$59,4,FALSE)=0,VLOOKUP($A327,Min_pix_val_per_plot!$BL$3:$BQ$59,5,FALSE)=0,VLOOKUP($A327,Min_pix_val_per_plot!$BL$3:$BQ$59,6,FALSE)=0),0,IF(VLOOKUP($A327,Min_pix_val_per_plot!$BL$3:$BQ$59,2,FALSE)&lt;1200,0,1)))</f>
        <v>0</v>
      </c>
      <c r="AZ327" s="43">
        <f>IF(AY327=1,($R327-Image_corners!AB$3)/Image_corners!AB$2,-99)</f>
        <v>-99</v>
      </c>
      <c r="BA327" s="43">
        <f>IF(AY327=1,($S327-Image_corners!AB$4)/Image_corners!AB$2,-99)</f>
        <v>-99</v>
      </c>
      <c r="BB327" s="43">
        <f>IF(ISNA(VLOOKUP($A327,Min_pix_val_per_plot!$BS$3:$BX$82,4,FALSE)),0,IF(OR(VLOOKUP($A327,Min_pix_val_per_plot!$BS$3:$BX$82,4,FALSE)=0,VLOOKUP($A327,Min_pix_val_per_plot!$BS$3:$BX$82,5,FALSE)=0,VLOOKUP($A327,Min_pix_val_per_plot!$BS$3:$BX$82,6,FALSE)=0),0,IF(VLOOKUP($A327,Min_pix_val_per_plot!$BS$3:$BX$82,2,FALSE)&lt;1200,0,1)))</f>
        <v>0</v>
      </c>
      <c r="BC327" s="43">
        <f>IF(BB327=1,($R327-Image_corners!AE$3)/Image_corners!AE$2,-99)</f>
        <v>-99</v>
      </c>
      <c r="BD327" s="43">
        <f>IF(BB327=1,($S327-Image_corners!AE$4)/Image_corners!AE$2,-99)</f>
        <v>-99</v>
      </c>
      <c r="BE327" s="43">
        <f>IF(ISNA(VLOOKUP($A327,Min_pix_val_per_plot!$BZ$3:$CE$66,4,FALSE)),0,IF(OR(VLOOKUP($A327,Min_pix_val_per_plot!$BZ$3:$CE$66,4,FALSE)=0,VLOOKUP($A327,Min_pix_val_per_plot!$BZ$3:$CE$66,5,FALSE)=0,VLOOKUP($A327,Min_pix_val_per_plot!$BZ$3:$CE$66,6,FALSE)=0),0,IF(VLOOKUP($A327,Min_pix_val_per_plot!$BZ$3:$CE$66,2,FALSE)&lt;1200,0,1)))</f>
        <v>0</v>
      </c>
      <c r="BF327" s="43">
        <f>IF(BE327=1,($R327-Image_corners!AH$3)/Image_corners!AH$2,-99)</f>
        <v>-99</v>
      </c>
      <c r="BG327" s="43">
        <f>IF(BE327=1,($S327-Image_corners!AH$4)/Image_corners!AH$2,-99)</f>
        <v>-99</v>
      </c>
    </row>
    <row r="328" spans="1:59">
      <c r="A328" s="36">
        <v>324</v>
      </c>
      <c r="B328" s="36">
        <v>2516376.105</v>
      </c>
      <c r="C328" s="36">
        <v>6858428.9730000002</v>
      </c>
      <c r="D328" s="36">
        <v>184.13644350000001</v>
      </c>
      <c r="E328" s="36">
        <v>2</v>
      </c>
      <c r="F328" s="36">
        <v>1</v>
      </c>
      <c r="G328" s="36">
        <v>2</v>
      </c>
      <c r="H328" s="39">
        <v>1588</v>
      </c>
      <c r="I328" s="39">
        <v>0.21725440806045301</v>
      </c>
      <c r="J328" s="39">
        <v>29.6889971923828</v>
      </c>
      <c r="K328" s="39">
        <v>20.500767925382199</v>
      </c>
      <c r="L328" s="39">
        <v>27.504603881835902</v>
      </c>
      <c r="M328" s="39">
        <v>1020</v>
      </c>
      <c r="N328" s="39">
        <v>0.314705882352941</v>
      </c>
      <c r="O328" s="39">
        <v>29.076005859375002</v>
      </c>
      <c r="P328" s="39">
        <v>20.232610042282801</v>
      </c>
      <c r="Q328" s="39">
        <v>26.819505615234402</v>
      </c>
      <c r="R328" s="41">
        <f t="shared" si="32"/>
        <v>358225.20444827067</v>
      </c>
      <c r="S328" s="41">
        <f t="shared" si="33"/>
        <v>6858444.0346315941</v>
      </c>
      <c r="T328" s="41">
        <f t="shared" si="34"/>
        <v>0.68509826660149997</v>
      </c>
      <c r="U328" s="41">
        <f t="shared" si="35"/>
        <v>-9.7451474292487988E-2</v>
      </c>
      <c r="V328" s="41">
        <f t="shared" si="36"/>
        <v>1</v>
      </c>
      <c r="W328" s="41">
        <f t="shared" si="37"/>
        <v>1</v>
      </c>
      <c r="X328" s="43">
        <f>IF(ISNA(VLOOKUP($A328,Min_pix_val_per_plot!$A$3:$F$241,4,FALSE)),0,IF(OR(VLOOKUP($A328,Min_pix_val_per_plot!$A$3:$F$241,4,FALSE)=0,VLOOKUP($A328,Min_pix_val_per_plot!$A$3:$F$241,5,FALSE)=0,VLOOKUP($A328,Min_pix_val_per_plot!$A$3:$F$241,6,FALSE)=0),0,IF(VLOOKUP($A328,Min_pix_val_per_plot!$A$3:$F$241,2,FALSE)&lt;1200,0,1)))</f>
        <v>0</v>
      </c>
      <c r="Y328" s="43">
        <f>IF(X328=1,($R328-Image_corners!A$3)/Image_corners!A$2,-99)</f>
        <v>-99</v>
      </c>
      <c r="Z328" s="43">
        <f>IF(X328=1,($S328-Image_corners!A$4)/Image_corners!A$2,-99)</f>
        <v>-99</v>
      </c>
      <c r="AA328" s="43">
        <f>IF(ISNA(VLOOKUP($A328,Min_pix_val_per_plot!$H$3:$M$299,4,FALSE)),0,IF(OR(VLOOKUP($A328,Min_pix_val_per_plot!$H$3:$M$299,4,FALSE)=0,VLOOKUP($A328,Min_pix_val_per_plot!$H$3:$M$299,5,FALSE)=0,VLOOKUP($A328,Min_pix_val_per_plot!$H$3:$M$299,6,FALSE)=0),0,IF(VLOOKUP($A328,Min_pix_val_per_plot!$H$3:$M$299,2,FALSE)&lt;1200,0,1)))</f>
        <v>1</v>
      </c>
      <c r="AB328" s="43">
        <f>IF(AA328=1,($R328-Image_corners!D$3)/Image_corners!D$2,-99)</f>
        <v>4440.9088965413393</v>
      </c>
      <c r="AC328" s="43">
        <f>IF(AA328=1,($S328-Image_corners!D$4)/Image_corners!D$2,-99)</f>
        <v>-3836.4307368118316</v>
      </c>
      <c r="AD328" s="43">
        <f>IF(ISNA(VLOOKUP($A328,Min_pix_val_per_plot!$O$3:$T$327,4,FALSE)),0,IF(OR(VLOOKUP($A328,Min_pix_val_per_plot!$O$3:$T$327,4,FALSE)=0,VLOOKUP($A328,Min_pix_val_per_plot!$O$3:$T$327,5,FALSE)=0,VLOOKUP($A328,Min_pix_val_per_plot!$O$3:$T$327,6,FALSE)=0),0,IF(VLOOKUP($A328,Min_pix_val_per_plot!$O$3:$T$327,2,FALSE)&lt;1200,0,1)))</f>
        <v>0</v>
      </c>
      <c r="AE328" s="43">
        <f>IF(AD328=1,($R328-Image_corners!G$3)/Image_corners!G$2,-99)</f>
        <v>-99</v>
      </c>
      <c r="AF328" s="43">
        <f>IF(AD328=1,($S328-Image_corners!G$4)/Image_corners!G$2,-99)</f>
        <v>-99</v>
      </c>
      <c r="AG328" s="43">
        <f>IF(ISNA(VLOOKUP($A328,Min_pix_val_per_plot!$V$3:$AA$335,4,FALSE)),0,IF(OR(VLOOKUP($A328,Min_pix_val_per_plot!$V$3:$AA$335,4,FALSE)=0,VLOOKUP($A328,Min_pix_val_per_plot!$V$3:$AA$335,5,FALSE)=0,VLOOKUP($A328,Min_pix_val_per_plot!$V$3:$AA$335,6,FALSE)=0),0,IF(VLOOKUP($A328,Min_pix_val_per_plot!$V$3:$AA$335,2,FALSE)&lt;1200,0,1)))</f>
        <v>0</v>
      </c>
      <c r="AH328" s="43">
        <f>IF(AG328=1,($R328-Image_corners!J$3)/Image_corners!J$2,-99)</f>
        <v>-99</v>
      </c>
      <c r="AI328" s="43">
        <f>IF(AG328=1,($S328-Image_corners!J$4)/Image_corners!J$2,-99)</f>
        <v>-99</v>
      </c>
      <c r="AJ328" s="43">
        <f>IF(ISNA(VLOOKUP($A328,Min_pix_val_per_plot!$AC$3:$AH$345,4,FALSE)),0,IF(OR(VLOOKUP($A328,Min_pix_val_per_plot!$AC$3:$AH$345,4,FALSE)=0,VLOOKUP($A328,Min_pix_val_per_plot!$AC$3:$AH$345,5,FALSE)=0,VLOOKUP($A328,Min_pix_val_per_plot!$AC$3:$AH$345,6,FALSE)=0),0,IF(VLOOKUP($A328,Min_pix_val_per_plot!$AC$3:$AH$345,2,FALSE)&lt;1200,0,1)))</f>
        <v>0</v>
      </c>
      <c r="AK328" s="43">
        <f>IF(AJ328=1,($R328-Image_corners!M$3)/Image_corners!M$2,-99)</f>
        <v>-99</v>
      </c>
      <c r="AL328" s="43">
        <f>IF(AJ328=1,($S328-Image_corners!M$4)/Image_corners!M$2,-99)</f>
        <v>-99</v>
      </c>
      <c r="AM328" s="43">
        <f>IF(ISNA(VLOOKUP($A328,Min_pix_val_per_plot!$AJ$3:$AO$325,4,FALSE)),0,IF(OR(VLOOKUP($A328,Min_pix_val_per_plot!$AJ$3:$AO$325,4,FALSE)=0,VLOOKUP($A328,Min_pix_val_per_plot!$AJ$3:$AO$325,5,FALSE)=0,VLOOKUP($A328,Min_pix_val_per_plot!$AJ$3:$AO$325,6,FALSE)=0),0,IF(VLOOKUP($A328,Min_pix_val_per_plot!$AJ$3:$AO$325,2,FALSE)&lt;1200,0,1)))</f>
        <v>0</v>
      </c>
      <c r="AN328" s="43">
        <f>IF(AM328=1,($R328-Image_corners!P$3)/Image_corners!P$2,-99)</f>
        <v>-99</v>
      </c>
      <c r="AO328" s="43">
        <f>IF(AM328=1,($S328-Image_corners!P$4)/Image_corners!P$2,-99)</f>
        <v>-99</v>
      </c>
      <c r="AP328" s="43">
        <f>IF(ISNA(VLOOKUP($A328,Min_pix_val_per_plot!$AQ$3:$AV$386,4,FALSE)),0,IF(OR(VLOOKUP($A328,Min_pix_val_per_plot!$AQ$3:$AV$386,4,FALSE)=0,VLOOKUP($A328,Min_pix_val_per_plot!$AQ$3:$AV$386,5,FALSE)=0,VLOOKUP($A328,Min_pix_val_per_plot!$AQ$3:$AV$386,6,FALSE)=0),0,IF(VLOOKUP($A328,Min_pix_val_per_plot!$AQ$3:$AV$386,2,FALSE)&lt;1200,0,1)))</f>
        <v>0</v>
      </c>
      <c r="AQ328" s="43">
        <f>IF(AP328=1,($R328-Image_corners!S$3)/Image_corners!S$2,-99)</f>
        <v>-99</v>
      </c>
      <c r="AR328" s="43">
        <f>IF(AP328=1,($S328-Image_corners!S$4)/Image_corners!S$2,-99)</f>
        <v>-99</v>
      </c>
      <c r="AS328" s="43">
        <f>IF(ISNA(VLOOKUP($A328,Min_pix_val_per_plot!$AX$3:$BC$331,4,FALSE)),0,IF(OR(VLOOKUP($A328,Min_pix_val_per_plot!$AX$3:$BC$331,4,FALSE)=0,VLOOKUP($A328,Min_pix_val_per_plot!$AX$3:$BC$331,5,FALSE)=0,VLOOKUP($A328,Min_pix_val_per_plot!$AX$3:$BC$331,6,FALSE)=0),0,IF(VLOOKUP($A328,Min_pix_val_per_plot!$AX$3:$BC$331,2,FALSE)&lt;1200,0,1)))</f>
        <v>0</v>
      </c>
      <c r="AT328" s="43">
        <f>IF(AS328=1,($R328-Image_corners!V$3)/Image_corners!V$2,-99)</f>
        <v>-99</v>
      </c>
      <c r="AU328" s="43">
        <f>IF(AS328=1,($S328-Image_corners!V$4)/Image_corners!V$2,-99)</f>
        <v>-99</v>
      </c>
      <c r="AV328" s="43">
        <f>IF(ISNA(VLOOKUP($A328,Min_pix_val_per_plot!$BE$3:$BJ$296,4,FALSE)),0,IF(OR(VLOOKUP($A328,Min_pix_val_per_plot!$BE$3:$BJ$296,4,FALSE)=0,VLOOKUP($A328,Min_pix_val_per_plot!$BE$3:$BJ$296,5,FALSE)=0,VLOOKUP($A328,Min_pix_val_per_plot!$BE$3:$BJ$296,6,FALSE)=0),0,IF(VLOOKUP($A328,Min_pix_val_per_plot!$BE$3:$BJ$296,2,FALSE)&lt;1200,0,1)))</f>
        <v>0</v>
      </c>
      <c r="AW328" s="43">
        <f>IF(AV328=1,($R328-Image_corners!Y$3)/Image_corners!Y$2,-99)</f>
        <v>-99</v>
      </c>
      <c r="AX328" s="43">
        <f>IF(AV328=1,($S328-Image_corners!Y$4)/Image_corners!Y$2,-99)</f>
        <v>-99</v>
      </c>
      <c r="AY328" s="43">
        <f>IF(ISNA(VLOOKUP($A328,Min_pix_val_per_plot!$BL$3:$BQ$59,4,FALSE)),0,IF(OR(VLOOKUP($A328,Min_pix_val_per_plot!$BL$3:$BQ$59,4,FALSE)=0,VLOOKUP($A328,Min_pix_val_per_plot!$BL$3:$BQ$59,5,FALSE)=0,VLOOKUP($A328,Min_pix_val_per_plot!$BL$3:$BQ$59,6,FALSE)=0),0,IF(VLOOKUP($A328,Min_pix_val_per_plot!$BL$3:$BQ$59,2,FALSE)&lt;1200,0,1)))</f>
        <v>0</v>
      </c>
      <c r="AZ328" s="43">
        <f>IF(AY328=1,($R328-Image_corners!AB$3)/Image_corners!AB$2,-99)</f>
        <v>-99</v>
      </c>
      <c r="BA328" s="43">
        <f>IF(AY328=1,($S328-Image_corners!AB$4)/Image_corners!AB$2,-99)</f>
        <v>-99</v>
      </c>
      <c r="BB328" s="43">
        <f>IF(ISNA(VLOOKUP($A328,Min_pix_val_per_plot!$BS$3:$BX$82,4,FALSE)),0,IF(OR(VLOOKUP($A328,Min_pix_val_per_plot!$BS$3:$BX$82,4,FALSE)=0,VLOOKUP($A328,Min_pix_val_per_plot!$BS$3:$BX$82,5,FALSE)=0,VLOOKUP($A328,Min_pix_val_per_plot!$BS$3:$BX$82,6,FALSE)=0),0,IF(VLOOKUP($A328,Min_pix_val_per_plot!$BS$3:$BX$82,2,FALSE)&lt;1200,0,1)))</f>
        <v>0</v>
      </c>
      <c r="BC328" s="43">
        <f>IF(BB328=1,($R328-Image_corners!AE$3)/Image_corners!AE$2,-99)</f>
        <v>-99</v>
      </c>
      <c r="BD328" s="43">
        <f>IF(BB328=1,($S328-Image_corners!AE$4)/Image_corners!AE$2,-99)</f>
        <v>-99</v>
      </c>
      <c r="BE328" s="43">
        <f>IF(ISNA(VLOOKUP($A328,Min_pix_val_per_plot!$BZ$3:$CE$66,4,FALSE)),0,IF(OR(VLOOKUP($A328,Min_pix_val_per_plot!$BZ$3:$CE$66,4,FALSE)=0,VLOOKUP($A328,Min_pix_val_per_plot!$BZ$3:$CE$66,5,FALSE)=0,VLOOKUP($A328,Min_pix_val_per_plot!$BZ$3:$CE$66,6,FALSE)=0),0,IF(VLOOKUP($A328,Min_pix_val_per_plot!$BZ$3:$CE$66,2,FALSE)&lt;1200,0,1)))</f>
        <v>0</v>
      </c>
      <c r="BF328" s="43">
        <f>IF(BE328=1,($R328-Image_corners!AH$3)/Image_corners!AH$2,-99)</f>
        <v>-99</v>
      </c>
      <c r="BG328" s="43">
        <f>IF(BE328=1,($S328-Image_corners!AH$4)/Image_corners!AH$2,-99)</f>
        <v>-99</v>
      </c>
    </row>
    <row r="329" spans="1:59">
      <c r="A329" s="36">
        <v>325</v>
      </c>
      <c r="B329" s="36">
        <v>2516300.4610000001</v>
      </c>
      <c r="C329" s="36">
        <v>6858733.1239999998</v>
      </c>
      <c r="D329" s="36">
        <v>179.74357420000001</v>
      </c>
      <c r="E329" s="36">
        <v>3</v>
      </c>
      <c r="F329" s="36">
        <v>1</v>
      </c>
      <c r="G329" s="36">
        <v>2</v>
      </c>
      <c r="H329" s="39">
        <v>1541</v>
      </c>
      <c r="I329" s="39">
        <v>0.17715768981181099</v>
      </c>
      <c r="J329" s="39">
        <v>16.789995117187502</v>
      </c>
      <c r="K329" s="39">
        <v>11.0957690959172</v>
      </c>
      <c r="L329" s="39">
        <v>14.600854797363301</v>
      </c>
      <c r="M329" s="39">
        <v>825</v>
      </c>
      <c r="N329" s="39">
        <v>0.223030303030303</v>
      </c>
      <c r="O329" s="39">
        <v>15.9320086669922</v>
      </c>
      <c r="P329" s="39">
        <v>10.023416145312799</v>
      </c>
      <c r="Q329" s="39">
        <v>13.9799975585938</v>
      </c>
      <c r="R329" s="41">
        <f t="shared" si="32"/>
        <v>358163.68242693174</v>
      </c>
      <c r="S329" s="41">
        <f t="shared" si="33"/>
        <v>6858751.303145892</v>
      </c>
      <c r="T329" s="41">
        <f t="shared" si="34"/>
        <v>0.62085723876950105</v>
      </c>
      <c r="U329" s="41">
        <f t="shared" si="35"/>
        <v>-4.5872613218492009E-2</v>
      </c>
      <c r="V329" s="41">
        <f t="shared" si="36"/>
        <v>1</v>
      </c>
      <c r="W329" s="41">
        <f t="shared" si="37"/>
        <v>0</v>
      </c>
      <c r="X329" s="43">
        <f>IF(ISNA(VLOOKUP($A329,Min_pix_val_per_plot!$A$3:$F$241,4,FALSE)),0,IF(OR(VLOOKUP($A329,Min_pix_val_per_plot!$A$3:$F$241,4,FALSE)=0,VLOOKUP($A329,Min_pix_val_per_plot!$A$3:$F$241,5,FALSE)=0,VLOOKUP($A329,Min_pix_val_per_plot!$A$3:$F$241,6,FALSE)=0),0,IF(VLOOKUP($A329,Min_pix_val_per_plot!$A$3:$F$241,2,FALSE)&lt;1200,0,1)))</f>
        <v>0</v>
      </c>
      <c r="Y329" s="43">
        <f>IF(X329=1,($R329-Image_corners!A$3)/Image_corners!A$2,-99)</f>
        <v>-99</v>
      </c>
      <c r="Z329" s="43">
        <f>IF(X329=1,($S329-Image_corners!A$4)/Image_corners!A$2,-99)</f>
        <v>-99</v>
      </c>
      <c r="AA329" s="43">
        <f>IF(ISNA(VLOOKUP($A329,Min_pix_val_per_plot!$H$3:$M$299,4,FALSE)),0,IF(OR(VLOOKUP($A329,Min_pix_val_per_plot!$H$3:$M$299,4,FALSE)=0,VLOOKUP($A329,Min_pix_val_per_plot!$H$3:$M$299,5,FALSE)=0,VLOOKUP($A329,Min_pix_val_per_plot!$H$3:$M$299,6,FALSE)=0),0,IF(VLOOKUP($A329,Min_pix_val_per_plot!$H$3:$M$299,2,FALSE)&lt;1200,0,1)))</f>
        <v>0</v>
      </c>
      <c r="AB329" s="43">
        <f>IF(AA329=1,($R329-Image_corners!D$3)/Image_corners!D$2,-99)</f>
        <v>-99</v>
      </c>
      <c r="AC329" s="43">
        <f>IF(AA329=1,($S329-Image_corners!D$4)/Image_corners!D$2,-99)</f>
        <v>-99</v>
      </c>
      <c r="AD329" s="43">
        <f>IF(ISNA(VLOOKUP($A329,Min_pix_val_per_plot!$O$3:$T$327,4,FALSE)),0,IF(OR(VLOOKUP($A329,Min_pix_val_per_plot!$O$3:$T$327,4,FALSE)=0,VLOOKUP($A329,Min_pix_val_per_plot!$O$3:$T$327,5,FALSE)=0,VLOOKUP($A329,Min_pix_val_per_plot!$O$3:$T$327,6,FALSE)=0),0,IF(VLOOKUP($A329,Min_pix_val_per_plot!$O$3:$T$327,2,FALSE)&lt;1200,0,1)))</f>
        <v>0</v>
      </c>
      <c r="AE329" s="43">
        <f>IF(AD329=1,($R329-Image_corners!G$3)/Image_corners!G$2,-99)</f>
        <v>-99</v>
      </c>
      <c r="AF329" s="43">
        <f>IF(AD329=1,($S329-Image_corners!G$4)/Image_corners!G$2,-99)</f>
        <v>-99</v>
      </c>
      <c r="AG329" s="43">
        <f>IF(ISNA(VLOOKUP($A329,Min_pix_val_per_plot!$V$3:$AA$335,4,FALSE)),0,IF(OR(VLOOKUP($A329,Min_pix_val_per_plot!$V$3:$AA$335,4,FALSE)=0,VLOOKUP($A329,Min_pix_val_per_plot!$V$3:$AA$335,5,FALSE)=0,VLOOKUP($A329,Min_pix_val_per_plot!$V$3:$AA$335,6,FALSE)=0),0,IF(VLOOKUP($A329,Min_pix_val_per_plot!$V$3:$AA$335,2,FALSE)&lt;1200,0,1)))</f>
        <v>0</v>
      </c>
      <c r="AH329" s="43">
        <f>IF(AG329=1,($R329-Image_corners!J$3)/Image_corners!J$2,-99)</f>
        <v>-99</v>
      </c>
      <c r="AI329" s="43">
        <f>IF(AG329=1,($S329-Image_corners!J$4)/Image_corners!J$2,-99)</f>
        <v>-99</v>
      </c>
      <c r="AJ329" s="43">
        <f>IF(ISNA(VLOOKUP($A329,Min_pix_val_per_plot!$AC$3:$AH$345,4,FALSE)),0,IF(OR(VLOOKUP($A329,Min_pix_val_per_plot!$AC$3:$AH$345,4,FALSE)=0,VLOOKUP($A329,Min_pix_val_per_plot!$AC$3:$AH$345,5,FALSE)=0,VLOOKUP($A329,Min_pix_val_per_plot!$AC$3:$AH$345,6,FALSE)=0),0,IF(VLOOKUP($A329,Min_pix_val_per_plot!$AC$3:$AH$345,2,FALSE)&lt;1200,0,1)))</f>
        <v>0</v>
      </c>
      <c r="AK329" s="43">
        <f>IF(AJ329=1,($R329-Image_corners!M$3)/Image_corners!M$2,-99)</f>
        <v>-99</v>
      </c>
      <c r="AL329" s="43">
        <f>IF(AJ329=1,($S329-Image_corners!M$4)/Image_corners!M$2,-99)</f>
        <v>-99</v>
      </c>
      <c r="AM329" s="43">
        <f>IF(ISNA(VLOOKUP($A329,Min_pix_val_per_plot!$AJ$3:$AO$325,4,FALSE)),0,IF(OR(VLOOKUP($A329,Min_pix_val_per_plot!$AJ$3:$AO$325,4,FALSE)=0,VLOOKUP($A329,Min_pix_val_per_plot!$AJ$3:$AO$325,5,FALSE)=0,VLOOKUP($A329,Min_pix_val_per_plot!$AJ$3:$AO$325,6,FALSE)=0),0,IF(VLOOKUP($A329,Min_pix_val_per_plot!$AJ$3:$AO$325,2,FALSE)&lt;1200,0,1)))</f>
        <v>0</v>
      </c>
      <c r="AN329" s="43">
        <f>IF(AM329=1,($R329-Image_corners!P$3)/Image_corners!P$2,-99)</f>
        <v>-99</v>
      </c>
      <c r="AO329" s="43">
        <f>IF(AM329=1,($S329-Image_corners!P$4)/Image_corners!P$2,-99)</f>
        <v>-99</v>
      </c>
      <c r="AP329" s="43">
        <f>IF(ISNA(VLOOKUP($A329,Min_pix_val_per_plot!$AQ$3:$AV$386,4,FALSE)),0,IF(OR(VLOOKUP($A329,Min_pix_val_per_plot!$AQ$3:$AV$386,4,FALSE)=0,VLOOKUP($A329,Min_pix_val_per_plot!$AQ$3:$AV$386,5,FALSE)=0,VLOOKUP($A329,Min_pix_val_per_plot!$AQ$3:$AV$386,6,FALSE)=0),0,IF(VLOOKUP($A329,Min_pix_val_per_plot!$AQ$3:$AV$386,2,FALSE)&lt;1200,0,1)))</f>
        <v>0</v>
      </c>
      <c r="AQ329" s="43">
        <f>IF(AP329=1,($R329-Image_corners!S$3)/Image_corners!S$2,-99)</f>
        <v>-99</v>
      </c>
      <c r="AR329" s="43">
        <f>IF(AP329=1,($S329-Image_corners!S$4)/Image_corners!S$2,-99)</f>
        <v>-99</v>
      </c>
      <c r="AS329" s="43">
        <f>IF(ISNA(VLOOKUP($A329,Min_pix_val_per_plot!$AX$3:$BC$331,4,FALSE)),0,IF(OR(VLOOKUP($A329,Min_pix_val_per_plot!$AX$3:$BC$331,4,FALSE)=0,VLOOKUP($A329,Min_pix_val_per_plot!$AX$3:$BC$331,5,FALSE)=0,VLOOKUP($A329,Min_pix_val_per_plot!$AX$3:$BC$331,6,FALSE)=0),0,IF(VLOOKUP($A329,Min_pix_val_per_plot!$AX$3:$BC$331,2,FALSE)&lt;1200,0,1)))</f>
        <v>0</v>
      </c>
      <c r="AT329" s="43">
        <f>IF(AS329=1,($R329-Image_corners!V$3)/Image_corners!V$2,-99)</f>
        <v>-99</v>
      </c>
      <c r="AU329" s="43">
        <f>IF(AS329=1,($S329-Image_corners!V$4)/Image_corners!V$2,-99)</f>
        <v>-99</v>
      </c>
      <c r="AV329" s="43">
        <f>IF(ISNA(VLOOKUP($A329,Min_pix_val_per_plot!$BE$3:$BJ$296,4,FALSE)),0,IF(OR(VLOOKUP($A329,Min_pix_val_per_plot!$BE$3:$BJ$296,4,FALSE)=0,VLOOKUP($A329,Min_pix_val_per_plot!$BE$3:$BJ$296,5,FALSE)=0,VLOOKUP($A329,Min_pix_val_per_plot!$BE$3:$BJ$296,6,FALSE)=0),0,IF(VLOOKUP($A329,Min_pix_val_per_plot!$BE$3:$BJ$296,2,FALSE)&lt;1200,0,1)))</f>
        <v>0</v>
      </c>
      <c r="AW329" s="43">
        <f>IF(AV329=1,($R329-Image_corners!Y$3)/Image_corners!Y$2,-99)</f>
        <v>-99</v>
      </c>
      <c r="AX329" s="43">
        <f>IF(AV329=1,($S329-Image_corners!Y$4)/Image_corners!Y$2,-99)</f>
        <v>-99</v>
      </c>
      <c r="AY329" s="43">
        <f>IF(ISNA(VLOOKUP($A329,Min_pix_val_per_plot!$BL$3:$BQ$59,4,FALSE)),0,IF(OR(VLOOKUP($A329,Min_pix_val_per_plot!$BL$3:$BQ$59,4,FALSE)=0,VLOOKUP($A329,Min_pix_val_per_plot!$BL$3:$BQ$59,5,FALSE)=0,VLOOKUP($A329,Min_pix_val_per_plot!$BL$3:$BQ$59,6,FALSE)=0),0,IF(VLOOKUP($A329,Min_pix_val_per_plot!$BL$3:$BQ$59,2,FALSE)&lt;1200,0,1)))</f>
        <v>0</v>
      </c>
      <c r="AZ329" s="43">
        <f>IF(AY329=1,($R329-Image_corners!AB$3)/Image_corners!AB$2,-99)</f>
        <v>-99</v>
      </c>
      <c r="BA329" s="43">
        <f>IF(AY329=1,($S329-Image_corners!AB$4)/Image_corners!AB$2,-99)</f>
        <v>-99</v>
      </c>
      <c r="BB329" s="43">
        <f>IF(ISNA(VLOOKUP($A329,Min_pix_val_per_plot!$BS$3:$BX$82,4,FALSE)),0,IF(OR(VLOOKUP($A329,Min_pix_val_per_plot!$BS$3:$BX$82,4,FALSE)=0,VLOOKUP($A329,Min_pix_val_per_plot!$BS$3:$BX$82,5,FALSE)=0,VLOOKUP($A329,Min_pix_val_per_plot!$BS$3:$BX$82,6,FALSE)=0),0,IF(VLOOKUP($A329,Min_pix_val_per_plot!$BS$3:$BX$82,2,FALSE)&lt;1200,0,1)))</f>
        <v>0</v>
      </c>
      <c r="BC329" s="43">
        <f>IF(BB329=1,($R329-Image_corners!AE$3)/Image_corners!AE$2,-99)</f>
        <v>-99</v>
      </c>
      <c r="BD329" s="43">
        <f>IF(BB329=1,($S329-Image_corners!AE$4)/Image_corners!AE$2,-99)</f>
        <v>-99</v>
      </c>
      <c r="BE329" s="43">
        <f>IF(ISNA(VLOOKUP($A329,Min_pix_val_per_plot!$BZ$3:$CE$66,4,FALSE)),0,IF(OR(VLOOKUP($A329,Min_pix_val_per_plot!$BZ$3:$CE$66,4,FALSE)=0,VLOOKUP($A329,Min_pix_val_per_plot!$BZ$3:$CE$66,5,FALSE)=0,VLOOKUP($A329,Min_pix_val_per_plot!$BZ$3:$CE$66,6,FALSE)=0),0,IF(VLOOKUP($A329,Min_pix_val_per_plot!$BZ$3:$CE$66,2,FALSE)&lt;1200,0,1)))</f>
        <v>0</v>
      </c>
      <c r="BF329" s="43">
        <f>IF(BE329=1,($R329-Image_corners!AH$3)/Image_corners!AH$2,-99)</f>
        <v>-99</v>
      </c>
      <c r="BG329" s="43">
        <f>IF(BE329=1,($S329-Image_corners!AH$4)/Image_corners!AH$2,-99)</f>
        <v>-99</v>
      </c>
    </row>
    <row r="330" spans="1:59">
      <c r="A330" s="36">
        <v>326</v>
      </c>
      <c r="B330" s="36">
        <v>2516309.4909999999</v>
      </c>
      <c r="C330" s="36">
        <v>6858845.9479999999</v>
      </c>
      <c r="D330" s="36">
        <v>184.04208019999999</v>
      </c>
      <c r="E330" s="36">
        <v>3</v>
      </c>
      <c r="F330" s="36">
        <v>0</v>
      </c>
      <c r="G330" s="36">
        <v>2</v>
      </c>
      <c r="H330" s="39">
        <v>485</v>
      </c>
      <c r="I330" s="39">
        <v>0.20206185567010301</v>
      </c>
      <c r="J330" s="39">
        <v>16.011003417968801</v>
      </c>
      <c r="K330" s="39">
        <v>10.150156674249599</v>
      </c>
      <c r="L330" s="39">
        <v>14.321811218261701</v>
      </c>
      <c r="M330" s="39">
        <v>979</v>
      </c>
      <c r="N330" s="39">
        <v>0.26966292134831499</v>
      </c>
      <c r="O330" s="39">
        <v>15.0620135498047</v>
      </c>
      <c r="P330" s="39">
        <v>9.1287486213737594</v>
      </c>
      <c r="Q330" s="39">
        <v>13.3042025756836</v>
      </c>
      <c r="R330" s="41">
        <f t="shared" si="32"/>
        <v>358177.90568026574</v>
      </c>
      <c r="S330" s="41">
        <f t="shared" si="33"/>
        <v>6858863.5723067224</v>
      </c>
      <c r="T330" s="41">
        <f t="shared" si="34"/>
        <v>1.0176086425781001</v>
      </c>
      <c r="U330" s="41">
        <f t="shared" si="35"/>
        <v>-6.7601065678211975E-2</v>
      </c>
      <c r="V330" s="41">
        <f t="shared" si="36"/>
        <v>1</v>
      </c>
      <c r="W330" s="41">
        <f t="shared" si="37"/>
        <v>0</v>
      </c>
      <c r="X330" s="43">
        <f>IF(ISNA(VLOOKUP($A330,Min_pix_val_per_plot!$A$3:$F$241,4,FALSE)),0,IF(OR(VLOOKUP($A330,Min_pix_val_per_plot!$A$3:$F$241,4,FALSE)=0,VLOOKUP($A330,Min_pix_val_per_plot!$A$3:$F$241,5,FALSE)=0,VLOOKUP($A330,Min_pix_val_per_plot!$A$3:$F$241,6,FALSE)=0),0,IF(VLOOKUP($A330,Min_pix_val_per_plot!$A$3:$F$241,2,FALSE)&lt;1200,0,1)))</f>
        <v>0</v>
      </c>
      <c r="Y330" s="43">
        <f>IF(X330=1,($R330-Image_corners!A$3)/Image_corners!A$2,-99)</f>
        <v>-99</v>
      </c>
      <c r="Z330" s="43">
        <f>IF(X330=1,($S330-Image_corners!A$4)/Image_corners!A$2,-99)</f>
        <v>-99</v>
      </c>
      <c r="AA330" s="43">
        <f>IF(ISNA(VLOOKUP($A330,Min_pix_val_per_plot!$H$3:$M$299,4,FALSE)),0,IF(OR(VLOOKUP($A330,Min_pix_val_per_plot!$H$3:$M$299,4,FALSE)=0,VLOOKUP($A330,Min_pix_val_per_plot!$H$3:$M$299,5,FALSE)=0,VLOOKUP($A330,Min_pix_val_per_plot!$H$3:$M$299,6,FALSE)=0),0,IF(VLOOKUP($A330,Min_pix_val_per_plot!$H$3:$M$299,2,FALSE)&lt;1200,0,1)))</f>
        <v>0</v>
      </c>
      <c r="AB330" s="43">
        <f>IF(AA330=1,($R330-Image_corners!D$3)/Image_corners!D$2,-99)</f>
        <v>-99</v>
      </c>
      <c r="AC330" s="43">
        <f>IF(AA330=1,($S330-Image_corners!D$4)/Image_corners!D$2,-99)</f>
        <v>-99</v>
      </c>
      <c r="AD330" s="43">
        <f>IF(ISNA(VLOOKUP($A330,Min_pix_val_per_plot!$O$3:$T$327,4,FALSE)),0,IF(OR(VLOOKUP($A330,Min_pix_val_per_plot!$O$3:$T$327,4,FALSE)=0,VLOOKUP($A330,Min_pix_val_per_plot!$O$3:$T$327,5,FALSE)=0,VLOOKUP($A330,Min_pix_val_per_plot!$O$3:$T$327,6,FALSE)=0),0,IF(VLOOKUP($A330,Min_pix_val_per_plot!$O$3:$T$327,2,FALSE)&lt;1200,0,1)))</f>
        <v>0</v>
      </c>
      <c r="AE330" s="43">
        <f>IF(AD330=1,($R330-Image_corners!G$3)/Image_corners!G$2,-99)</f>
        <v>-99</v>
      </c>
      <c r="AF330" s="43">
        <f>IF(AD330=1,($S330-Image_corners!G$4)/Image_corners!G$2,-99)</f>
        <v>-99</v>
      </c>
      <c r="AG330" s="43">
        <f>IF(ISNA(VLOOKUP($A330,Min_pix_val_per_plot!$V$3:$AA$335,4,FALSE)),0,IF(OR(VLOOKUP($A330,Min_pix_val_per_plot!$V$3:$AA$335,4,FALSE)=0,VLOOKUP($A330,Min_pix_val_per_plot!$V$3:$AA$335,5,FALSE)=0,VLOOKUP($A330,Min_pix_val_per_plot!$V$3:$AA$335,6,FALSE)=0),0,IF(VLOOKUP($A330,Min_pix_val_per_plot!$V$3:$AA$335,2,FALSE)&lt;1200,0,1)))</f>
        <v>0</v>
      </c>
      <c r="AH330" s="43">
        <f>IF(AG330=1,($R330-Image_corners!J$3)/Image_corners!J$2,-99)</f>
        <v>-99</v>
      </c>
      <c r="AI330" s="43">
        <f>IF(AG330=1,($S330-Image_corners!J$4)/Image_corners!J$2,-99)</f>
        <v>-99</v>
      </c>
      <c r="AJ330" s="43">
        <f>IF(ISNA(VLOOKUP($A330,Min_pix_val_per_plot!$AC$3:$AH$345,4,FALSE)),0,IF(OR(VLOOKUP($A330,Min_pix_val_per_plot!$AC$3:$AH$345,4,FALSE)=0,VLOOKUP($A330,Min_pix_val_per_plot!$AC$3:$AH$345,5,FALSE)=0,VLOOKUP($A330,Min_pix_val_per_plot!$AC$3:$AH$345,6,FALSE)=0),0,IF(VLOOKUP($A330,Min_pix_val_per_plot!$AC$3:$AH$345,2,FALSE)&lt;1200,0,1)))</f>
        <v>0</v>
      </c>
      <c r="AK330" s="43">
        <f>IF(AJ330=1,($R330-Image_corners!M$3)/Image_corners!M$2,-99)</f>
        <v>-99</v>
      </c>
      <c r="AL330" s="43">
        <f>IF(AJ330=1,($S330-Image_corners!M$4)/Image_corners!M$2,-99)</f>
        <v>-99</v>
      </c>
      <c r="AM330" s="43">
        <f>IF(ISNA(VLOOKUP($A330,Min_pix_val_per_plot!$AJ$3:$AO$325,4,FALSE)),0,IF(OR(VLOOKUP($A330,Min_pix_val_per_plot!$AJ$3:$AO$325,4,FALSE)=0,VLOOKUP($A330,Min_pix_val_per_plot!$AJ$3:$AO$325,5,FALSE)=0,VLOOKUP($A330,Min_pix_val_per_plot!$AJ$3:$AO$325,6,FALSE)=0),0,IF(VLOOKUP($A330,Min_pix_val_per_plot!$AJ$3:$AO$325,2,FALSE)&lt;1200,0,1)))</f>
        <v>0</v>
      </c>
      <c r="AN330" s="43">
        <f>IF(AM330=1,($R330-Image_corners!P$3)/Image_corners!P$2,-99)</f>
        <v>-99</v>
      </c>
      <c r="AO330" s="43">
        <f>IF(AM330=1,($S330-Image_corners!P$4)/Image_corners!P$2,-99)</f>
        <v>-99</v>
      </c>
      <c r="AP330" s="43">
        <f>IF(ISNA(VLOOKUP($A330,Min_pix_val_per_plot!$AQ$3:$AV$386,4,FALSE)),0,IF(OR(VLOOKUP($A330,Min_pix_val_per_plot!$AQ$3:$AV$386,4,FALSE)=0,VLOOKUP($A330,Min_pix_val_per_plot!$AQ$3:$AV$386,5,FALSE)=0,VLOOKUP($A330,Min_pix_val_per_plot!$AQ$3:$AV$386,6,FALSE)=0),0,IF(VLOOKUP($A330,Min_pix_val_per_plot!$AQ$3:$AV$386,2,FALSE)&lt;1200,0,1)))</f>
        <v>0</v>
      </c>
      <c r="AQ330" s="43">
        <f>IF(AP330=1,($R330-Image_corners!S$3)/Image_corners!S$2,-99)</f>
        <v>-99</v>
      </c>
      <c r="AR330" s="43">
        <f>IF(AP330=1,($S330-Image_corners!S$4)/Image_corners!S$2,-99)</f>
        <v>-99</v>
      </c>
      <c r="AS330" s="43">
        <f>IF(ISNA(VLOOKUP($A330,Min_pix_val_per_plot!$AX$3:$BC$331,4,FALSE)),0,IF(OR(VLOOKUP($A330,Min_pix_val_per_plot!$AX$3:$BC$331,4,FALSE)=0,VLOOKUP($A330,Min_pix_val_per_plot!$AX$3:$BC$331,5,FALSE)=0,VLOOKUP($A330,Min_pix_val_per_plot!$AX$3:$BC$331,6,FALSE)=0),0,IF(VLOOKUP($A330,Min_pix_val_per_plot!$AX$3:$BC$331,2,FALSE)&lt;1200,0,1)))</f>
        <v>0</v>
      </c>
      <c r="AT330" s="43">
        <f>IF(AS330=1,($R330-Image_corners!V$3)/Image_corners!V$2,-99)</f>
        <v>-99</v>
      </c>
      <c r="AU330" s="43">
        <f>IF(AS330=1,($S330-Image_corners!V$4)/Image_corners!V$2,-99)</f>
        <v>-99</v>
      </c>
      <c r="AV330" s="43">
        <f>IF(ISNA(VLOOKUP($A330,Min_pix_val_per_plot!$BE$3:$BJ$296,4,FALSE)),0,IF(OR(VLOOKUP($A330,Min_pix_val_per_plot!$BE$3:$BJ$296,4,FALSE)=0,VLOOKUP($A330,Min_pix_val_per_plot!$BE$3:$BJ$296,5,FALSE)=0,VLOOKUP($A330,Min_pix_val_per_plot!$BE$3:$BJ$296,6,FALSE)=0),0,IF(VLOOKUP($A330,Min_pix_val_per_plot!$BE$3:$BJ$296,2,FALSE)&lt;1200,0,1)))</f>
        <v>0</v>
      </c>
      <c r="AW330" s="43">
        <f>IF(AV330=1,($R330-Image_corners!Y$3)/Image_corners!Y$2,-99)</f>
        <v>-99</v>
      </c>
      <c r="AX330" s="43">
        <f>IF(AV330=1,($S330-Image_corners!Y$4)/Image_corners!Y$2,-99)</f>
        <v>-99</v>
      </c>
      <c r="AY330" s="43">
        <f>IF(ISNA(VLOOKUP($A330,Min_pix_val_per_plot!$BL$3:$BQ$59,4,FALSE)),0,IF(OR(VLOOKUP($A330,Min_pix_val_per_plot!$BL$3:$BQ$59,4,FALSE)=0,VLOOKUP($A330,Min_pix_val_per_plot!$BL$3:$BQ$59,5,FALSE)=0,VLOOKUP($A330,Min_pix_val_per_plot!$BL$3:$BQ$59,6,FALSE)=0),0,IF(VLOOKUP($A330,Min_pix_val_per_plot!$BL$3:$BQ$59,2,FALSE)&lt;1200,0,1)))</f>
        <v>0</v>
      </c>
      <c r="AZ330" s="43">
        <f>IF(AY330=1,($R330-Image_corners!AB$3)/Image_corners!AB$2,-99)</f>
        <v>-99</v>
      </c>
      <c r="BA330" s="43">
        <f>IF(AY330=1,($S330-Image_corners!AB$4)/Image_corners!AB$2,-99)</f>
        <v>-99</v>
      </c>
      <c r="BB330" s="43">
        <f>IF(ISNA(VLOOKUP($A330,Min_pix_val_per_plot!$BS$3:$BX$82,4,FALSE)),0,IF(OR(VLOOKUP($A330,Min_pix_val_per_plot!$BS$3:$BX$82,4,FALSE)=0,VLOOKUP($A330,Min_pix_val_per_plot!$BS$3:$BX$82,5,FALSE)=0,VLOOKUP($A330,Min_pix_val_per_plot!$BS$3:$BX$82,6,FALSE)=0),0,IF(VLOOKUP($A330,Min_pix_val_per_plot!$BS$3:$BX$82,2,FALSE)&lt;1200,0,1)))</f>
        <v>0</v>
      </c>
      <c r="BC330" s="43">
        <f>IF(BB330=1,($R330-Image_corners!AE$3)/Image_corners!AE$2,-99)</f>
        <v>-99</v>
      </c>
      <c r="BD330" s="43">
        <f>IF(BB330=1,($S330-Image_corners!AE$4)/Image_corners!AE$2,-99)</f>
        <v>-99</v>
      </c>
      <c r="BE330" s="43">
        <f>IF(ISNA(VLOOKUP($A330,Min_pix_val_per_plot!$BZ$3:$CE$66,4,FALSE)),0,IF(OR(VLOOKUP($A330,Min_pix_val_per_plot!$BZ$3:$CE$66,4,FALSE)=0,VLOOKUP($A330,Min_pix_val_per_plot!$BZ$3:$CE$66,5,FALSE)=0,VLOOKUP($A330,Min_pix_val_per_plot!$BZ$3:$CE$66,6,FALSE)=0),0,IF(VLOOKUP($A330,Min_pix_val_per_plot!$BZ$3:$CE$66,2,FALSE)&lt;1200,0,1)))</f>
        <v>0</v>
      </c>
      <c r="BF330" s="43">
        <f>IF(BE330=1,($R330-Image_corners!AH$3)/Image_corners!AH$2,-99)</f>
        <v>-99</v>
      </c>
      <c r="BG330" s="43">
        <f>IF(BE330=1,($S330-Image_corners!AH$4)/Image_corners!AH$2,-99)</f>
        <v>-99</v>
      </c>
    </row>
    <row r="331" spans="1:59">
      <c r="A331" s="36">
        <v>327</v>
      </c>
      <c r="B331" s="36">
        <v>2516308.9380000001</v>
      </c>
      <c r="C331" s="36">
        <v>6858932.8030000003</v>
      </c>
      <c r="D331" s="36">
        <v>179.69767329999999</v>
      </c>
      <c r="E331" s="36">
        <v>3</v>
      </c>
      <c r="F331" s="36">
        <v>0</v>
      </c>
      <c r="G331" s="36">
        <v>2</v>
      </c>
      <c r="H331" s="39">
        <v>417</v>
      </c>
      <c r="I331" s="39">
        <v>9.3525179856115095E-2</v>
      </c>
      <c r="J331" s="39">
        <v>17.295000000000002</v>
      </c>
      <c r="K331" s="39">
        <v>10.235636004089701</v>
      </c>
      <c r="L331" s="39">
        <v>14.642358703613301</v>
      </c>
      <c r="M331" s="39">
        <v>936</v>
      </c>
      <c r="N331" s="39">
        <v>0.167735042735043</v>
      </c>
      <c r="O331" s="39">
        <v>16.938005371093801</v>
      </c>
      <c r="P331" s="39">
        <v>9.1735370029748307</v>
      </c>
      <c r="Q331" s="39">
        <v>13.7369052124024</v>
      </c>
      <c r="R331" s="41">
        <f t="shared" si="32"/>
        <v>358181.35974566231</v>
      </c>
      <c r="S331" s="41">
        <f t="shared" si="33"/>
        <v>6858950.3464243347</v>
      </c>
      <c r="T331" s="41">
        <f t="shared" si="34"/>
        <v>0.90545349121090091</v>
      </c>
      <c r="U331" s="41">
        <f t="shared" si="35"/>
        <v>-7.4209862878927904E-2</v>
      </c>
      <c r="V331" s="41">
        <f t="shared" si="36"/>
        <v>1</v>
      </c>
      <c r="W331" s="41">
        <f t="shared" si="37"/>
        <v>1</v>
      </c>
      <c r="X331" s="43">
        <f>IF(ISNA(VLOOKUP($A331,Min_pix_val_per_plot!$A$3:$F$241,4,FALSE)),0,IF(OR(VLOOKUP($A331,Min_pix_val_per_plot!$A$3:$F$241,4,FALSE)=0,VLOOKUP($A331,Min_pix_val_per_plot!$A$3:$F$241,5,FALSE)=0,VLOOKUP($A331,Min_pix_val_per_plot!$A$3:$F$241,6,FALSE)=0),0,IF(VLOOKUP($A331,Min_pix_val_per_plot!$A$3:$F$241,2,FALSE)&lt;1200,0,1)))</f>
        <v>0</v>
      </c>
      <c r="Y331" s="43">
        <f>IF(X331=1,($R331-Image_corners!A$3)/Image_corners!A$2,-99)</f>
        <v>-99</v>
      </c>
      <c r="Z331" s="43">
        <f>IF(X331=1,($S331-Image_corners!A$4)/Image_corners!A$2,-99)</f>
        <v>-99</v>
      </c>
      <c r="AA331" s="43">
        <f>IF(ISNA(VLOOKUP($A331,Min_pix_val_per_plot!$H$3:$M$299,4,FALSE)),0,IF(OR(VLOOKUP($A331,Min_pix_val_per_plot!$H$3:$M$299,4,FALSE)=0,VLOOKUP($A331,Min_pix_val_per_plot!$H$3:$M$299,5,FALSE)=0,VLOOKUP($A331,Min_pix_val_per_plot!$H$3:$M$299,6,FALSE)=0),0,IF(VLOOKUP($A331,Min_pix_val_per_plot!$H$3:$M$299,2,FALSE)&lt;1200,0,1)))</f>
        <v>0</v>
      </c>
      <c r="AB331" s="43">
        <f>IF(AA331=1,($R331-Image_corners!D$3)/Image_corners!D$2,-99)</f>
        <v>-99</v>
      </c>
      <c r="AC331" s="43">
        <f>IF(AA331=1,($S331-Image_corners!D$4)/Image_corners!D$2,-99)</f>
        <v>-99</v>
      </c>
      <c r="AD331" s="43">
        <f>IF(ISNA(VLOOKUP($A331,Min_pix_val_per_plot!$O$3:$T$327,4,FALSE)),0,IF(OR(VLOOKUP($A331,Min_pix_val_per_plot!$O$3:$T$327,4,FALSE)=0,VLOOKUP($A331,Min_pix_val_per_plot!$O$3:$T$327,5,FALSE)=0,VLOOKUP($A331,Min_pix_val_per_plot!$O$3:$T$327,6,FALSE)=0),0,IF(VLOOKUP($A331,Min_pix_val_per_plot!$O$3:$T$327,2,FALSE)&lt;1200,0,1)))</f>
        <v>1</v>
      </c>
      <c r="AE331" s="43">
        <f>IF(AD331=1,($R331-Image_corners!G$3)/Image_corners!G$2,-99)</f>
        <v>4353.2194913246203</v>
      </c>
      <c r="AF331" s="43">
        <f>IF(AD331=1,($S331-Image_corners!G$4)/Image_corners!G$2,-99)</f>
        <v>-3605.807151330635</v>
      </c>
      <c r="AG331" s="43">
        <f>IF(ISNA(VLOOKUP($A331,Min_pix_val_per_plot!$V$3:$AA$335,4,FALSE)),0,IF(OR(VLOOKUP($A331,Min_pix_val_per_plot!$V$3:$AA$335,4,FALSE)=0,VLOOKUP($A331,Min_pix_val_per_plot!$V$3:$AA$335,5,FALSE)=0,VLOOKUP($A331,Min_pix_val_per_plot!$V$3:$AA$335,6,FALSE)=0),0,IF(VLOOKUP($A331,Min_pix_val_per_plot!$V$3:$AA$335,2,FALSE)&lt;1200,0,1)))</f>
        <v>0</v>
      </c>
      <c r="AH331" s="43">
        <f>IF(AG331=1,($R331-Image_corners!J$3)/Image_corners!J$2,-99)</f>
        <v>-99</v>
      </c>
      <c r="AI331" s="43">
        <f>IF(AG331=1,($S331-Image_corners!J$4)/Image_corners!J$2,-99)</f>
        <v>-99</v>
      </c>
      <c r="AJ331" s="43">
        <f>IF(ISNA(VLOOKUP($A331,Min_pix_val_per_plot!$AC$3:$AH$345,4,FALSE)),0,IF(OR(VLOOKUP($A331,Min_pix_val_per_plot!$AC$3:$AH$345,4,FALSE)=0,VLOOKUP($A331,Min_pix_val_per_plot!$AC$3:$AH$345,5,FALSE)=0,VLOOKUP($A331,Min_pix_val_per_plot!$AC$3:$AH$345,6,FALSE)=0),0,IF(VLOOKUP($A331,Min_pix_val_per_plot!$AC$3:$AH$345,2,FALSE)&lt;1200,0,1)))</f>
        <v>0</v>
      </c>
      <c r="AK331" s="43">
        <f>IF(AJ331=1,($R331-Image_corners!M$3)/Image_corners!M$2,-99)</f>
        <v>-99</v>
      </c>
      <c r="AL331" s="43">
        <f>IF(AJ331=1,($S331-Image_corners!M$4)/Image_corners!M$2,-99)</f>
        <v>-99</v>
      </c>
      <c r="AM331" s="43">
        <f>IF(ISNA(VLOOKUP($A331,Min_pix_val_per_plot!$AJ$3:$AO$325,4,FALSE)),0,IF(OR(VLOOKUP($A331,Min_pix_val_per_plot!$AJ$3:$AO$325,4,FALSE)=0,VLOOKUP($A331,Min_pix_val_per_plot!$AJ$3:$AO$325,5,FALSE)=0,VLOOKUP($A331,Min_pix_val_per_plot!$AJ$3:$AO$325,6,FALSE)=0),0,IF(VLOOKUP($A331,Min_pix_val_per_plot!$AJ$3:$AO$325,2,FALSE)&lt;1200,0,1)))</f>
        <v>0</v>
      </c>
      <c r="AN331" s="43">
        <f>IF(AM331=1,($R331-Image_corners!P$3)/Image_corners!P$2,-99)</f>
        <v>-99</v>
      </c>
      <c r="AO331" s="43">
        <f>IF(AM331=1,($S331-Image_corners!P$4)/Image_corners!P$2,-99)</f>
        <v>-99</v>
      </c>
      <c r="AP331" s="43">
        <f>IF(ISNA(VLOOKUP($A331,Min_pix_val_per_plot!$AQ$3:$AV$386,4,FALSE)),0,IF(OR(VLOOKUP($A331,Min_pix_val_per_plot!$AQ$3:$AV$386,4,FALSE)=0,VLOOKUP($A331,Min_pix_val_per_plot!$AQ$3:$AV$386,5,FALSE)=0,VLOOKUP($A331,Min_pix_val_per_plot!$AQ$3:$AV$386,6,FALSE)=0),0,IF(VLOOKUP($A331,Min_pix_val_per_plot!$AQ$3:$AV$386,2,FALSE)&lt;1200,0,1)))</f>
        <v>0</v>
      </c>
      <c r="AQ331" s="43">
        <f>IF(AP331=1,($R331-Image_corners!S$3)/Image_corners!S$2,-99)</f>
        <v>-99</v>
      </c>
      <c r="AR331" s="43">
        <f>IF(AP331=1,($S331-Image_corners!S$4)/Image_corners!S$2,-99)</f>
        <v>-99</v>
      </c>
      <c r="AS331" s="43">
        <f>IF(ISNA(VLOOKUP($A331,Min_pix_val_per_plot!$AX$3:$BC$331,4,FALSE)),0,IF(OR(VLOOKUP($A331,Min_pix_val_per_plot!$AX$3:$BC$331,4,FALSE)=0,VLOOKUP($A331,Min_pix_val_per_plot!$AX$3:$BC$331,5,FALSE)=0,VLOOKUP($A331,Min_pix_val_per_plot!$AX$3:$BC$331,6,FALSE)=0),0,IF(VLOOKUP($A331,Min_pix_val_per_plot!$AX$3:$BC$331,2,FALSE)&lt;1200,0,1)))</f>
        <v>0</v>
      </c>
      <c r="AT331" s="43">
        <f>IF(AS331=1,($R331-Image_corners!V$3)/Image_corners!V$2,-99)</f>
        <v>-99</v>
      </c>
      <c r="AU331" s="43">
        <f>IF(AS331=1,($S331-Image_corners!V$4)/Image_corners!V$2,-99)</f>
        <v>-99</v>
      </c>
      <c r="AV331" s="43">
        <f>IF(ISNA(VLOOKUP($A331,Min_pix_val_per_plot!$BE$3:$BJ$296,4,FALSE)),0,IF(OR(VLOOKUP($A331,Min_pix_val_per_plot!$BE$3:$BJ$296,4,FALSE)=0,VLOOKUP($A331,Min_pix_val_per_plot!$BE$3:$BJ$296,5,FALSE)=0,VLOOKUP($A331,Min_pix_val_per_plot!$BE$3:$BJ$296,6,FALSE)=0),0,IF(VLOOKUP($A331,Min_pix_val_per_plot!$BE$3:$BJ$296,2,FALSE)&lt;1200,0,1)))</f>
        <v>0</v>
      </c>
      <c r="AW331" s="43">
        <f>IF(AV331=1,($R331-Image_corners!Y$3)/Image_corners!Y$2,-99)</f>
        <v>-99</v>
      </c>
      <c r="AX331" s="43">
        <f>IF(AV331=1,($S331-Image_corners!Y$4)/Image_corners!Y$2,-99)</f>
        <v>-99</v>
      </c>
      <c r="AY331" s="43">
        <f>IF(ISNA(VLOOKUP($A331,Min_pix_val_per_plot!$BL$3:$BQ$59,4,FALSE)),0,IF(OR(VLOOKUP($A331,Min_pix_val_per_plot!$BL$3:$BQ$59,4,FALSE)=0,VLOOKUP($A331,Min_pix_val_per_plot!$BL$3:$BQ$59,5,FALSE)=0,VLOOKUP($A331,Min_pix_val_per_plot!$BL$3:$BQ$59,6,FALSE)=0),0,IF(VLOOKUP($A331,Min_pix_val_per_plot!$BL$3:$BQ$59,2,FALSE)&lt;1200,0,1)))</f>
        <v>0</v>
      </c>
      <c r="AZ331" s="43">
        <f>IF(AY331=1,($R331-Image_corners!AB$3)/Image_corners!AB$2,-99)</f>
        <v>-99</v>
      </c>
      <c r="BA331" s="43">
        <f>IF(AY331=1,($S331-Image_corners!AB$4)/Image_corners!AB$2,-99)</f>
        <v>-99</v>
      </c>
      <c r="BB331" s="43">
        <f>IF(ISNA(VLOOKUP($A331,Min_pix_val_per_plot!$BS$3:$BX$82,4,FALSE)),0,IF(OR(VLOOKUP($A331,Min_pix_val_per_plot!$BS$3:$BX$82,4,FALSE)=0,VLOOKUP($A331,Min_pix_val_per_plot!$BS$3:$BX$82,5,FALSE)=0,VLOOKUP($A331,Min_pix_val_per_plot!$BS$3:$BX$82,6,FALSE)=0),0,IF(VLOOKUP($A331,Min_pix_val_per_plot!$BS$3:$BX$82,2,FALSE)&lt;1200,0,1)))</f>
        <v>0</v>
      </c>
      <c r="BC331" s="43">
        <f>IF(BB331=1,($R331-Image_corners!AE$3)/Image_corners!AE$2,-99)</f>
        <v>-99</v>
      </c>
      <c r="BD331" s="43">
        <f>IF(BB331=1,($S331-Image_corners!AE$4)/Image_corners!AE$2,-99)</f>
        <v>-99</v>
      </c>
      <c r="BE331" s="43">
        <f>IF(ISNA(VLOOKUP($A331,Min_pix_val_per_plot!$BZ$3:$CE$66,4,FALSE)),0,IF(OR(VLOOKUP($A331,Min_pix_val_per_plot!$BZ$3:$CE$66,4,FALSE)=0,VLOOKUP($A331,Min_pix_val_per_plot!$BZ$3:$CE$66,5,FALSE)=0,VLOOKUP($A331,Min_pix_val_per_plot!$BZ$3:$CE$66,6,FALSE)=0),0,IF(VLOOKUP($A331,Min_pix_val_per_plot!$BZ$3:$CE$66,2,FALSE)&lt;1200,0,1)))</f>
        <v>0</v>
      </c>
      <c r="BF331" s="43">
        <f>IF(BE331=1,($R331-Image_corners!AH$3)/Image_corners!AH$2,-99)</f>
        <v>-99</v>
      </c>
      <c r="BG331" s="43">
        <f>IF(BE331=1,($S331-Image_corners!AH$4)/Image_corners!AH$2,-99)</f>
        <v>-99</v>
      </c>
    </row>
    <row r="332" spans="1:59">
      <c r="A332" s="36">
        <v>328</v>
      </c>
      <c r="B332" s="36">
        <v>2516352.6639999999</v>
      </c>
      <c r="C332" s="36">
        <v>6859162.5460000001</v>
      </c>
      <c r="D332" s="36">
        <v>202.05968319999999</v>
      </c>
      <c r="E332" s="36">
        <v>2</v>
      </c>
      <c r="F332" s="36">
        <v>0</v>
      </c>
      <c r="G332" s="36">
        <v>2</v>
      </c>
      <c r="H332" s="39">
        <v>447</v>
      </c>
      <c r="I332" s="39">
        <v>0.34004474272930701</v>
      </c>
      <c r="J332" s="39">
        <v>22.225999755859402</v>
      </c>
      <c r="K332" s="39">
        <v>13.7830852650788</v>
      </c>
      <c r="L332" s="39">
        <v>18.922900695800799</v>
      </c>
      <c r="M332" s="39">
        <v>4018</v>
      </c>
      <c r="N332" s="39">
        <v>0.23718267794922801</v>
      </c>
      <c r="O332" s="39">
        <v>21.572008056640598</v>
      </c>
      <c r="P332" s="39">
        <v>12.1944318254231</v>
      </c>
      <c r="Q332" s="39">
        <v>17.4870013427734</v>
      </c>
      <c r="R332" s="41">
        <f t="shared" si="32"/>
        <v>358235.629826341</v>
      </c>
      <c r="S332" s="41">
        <f t="shared" si="33"/>
        <v>6859177.7905398756</v>
      </c>
      <c r="T332" s="41">
        <f t="shared" si="34"/>
        <v>1.4358993530273985</v>
      </c>
      <c r="U332" s="41">
        <f t="shared" si="35"/>
        <v>0.102862064780079</v>
      </c>
      <c r="V332" s="41">
        <f t="shared" si="36"/>
        <v>1</v>
      </c>
      <c r="W332" s="41">
        <f t="shared" si="37"/>
        <v>1</v>
      </c>
      <c r="X332" s="43">
        <f>IF(ISNA(VLOOKUP($A332,Min_pix_val_per_plot!$A$3:$F$241,4,FALSE)),0,IF(OR(VLOOKUP($A332,Min_pix_val_per_plot!$A$3:$F$241,4,FALSE)=0,VLOOKUP($A332,Min_pix_val_per_plot!$A$3:$F$241,5,FALSE)=0,VLOOKUP($A332,Min_pix_val_per_plot!$A$3:$F$241,6,FALSE)=0),0,IF(VLOOKUP($A332,Min_pix_val_per_plot!$A$3:$F$241,2,FALSE)&lt;1200,0,1)))</f>
        <v>0</v>
      </c>
      <c r="Y332" s="43">
        <f>IF(X332=1,($R332-Image_corners!A$3)/Image_corners!A$2,-99)</f>
        <v>-99</v>
      </c>
      <c r="Z332" s="43">
        <f>IF(X332=1,($S332-Image_corners!A$4)/Image_corners!A$2,-99)</f>
        <v>-99</v>
      </c>
      <c r="AA332" s="43">
        <f>IF(ISNA(VLOOKUP($A332,Min_pix_val_per_plot!$H$3:$M$299,4,FALSE)),0,IF(OR(VLOOKUP($A332,Min_pix_val_per_plot!$H$3:$M$299,4,FALSE)=0,VLOOKUP($A332,Min_pix_val_per_plot!$H$3:$M$299,5,FALSE)=0,VLOOKUP($A332,Min_pix_val_per_plot!$H$3:$M$299,6,FALSE)=0),0,IF(VLOOKUP($A332,Min_pix_val_per_plot!$H$3:$M$299,2,FALSE)&lt;1200,0,1)))</f>
        <v>0</v>
      </c>
      <c r="AB332" s="43">
        <f>IF(AA332=1,($R332-Image_corners!D$3)/Image_corners!D$2,-99)</f>
        <v>-99</v>
      </c>
      <c r="AC332" s="43">
        <f>IF(AA332=1,($S332-Image_corners!D$4)/Image_corners!D$2,-99)</f>
        <v>-99</v>
      </c>
      <c r="AD332" s="43">
        <f>IF(ISNA(VLOOKUP($A332,Min_pix_val_per_plot!$O$3:$T$327,4,FALSE)),0,IF(OR(VLOOKUP($A332,Min_pix_val_per_plot!$O$3:$T$327,4,FALSE)=0,VLOOKUP($A332,Min_pix_val_per_plot!$O$3:$T$327,5,FALSE)=0,VLOOKUP($A332,Min_pix_val_per_plot!$O$3:$T$327,6,FALSE)=0),0,IF(VLOOKUP($A332,Min_pix_val_per_plot!$O$3:$T$327,2,FALSE)&lt;1200,0,1)))</f>
        <v>1</v>
      </c>
      <c r="AE332" s="43">
        <f>IF(AD332=1,($R332-Image_corners!G$3)/Image_corners!G$2,-99)</f>
        <v>4461.759652681998</v>
      </c>
      <c r="AF332" s="43">
        <f>IF(AD332=1,($S332-Image_corners!G$4)/Image_corners!G$2,-99)</f>
        <v>-3150.9189202487469</v>
      </c>
      <c r="AG332" s="43">
        <f>IF(ISNA(VLOOKUP($A332,Min_pix_val_per_plot!$V$3:$AA$335,4,FALSE)),0,IF(OR(VLOOKUP($A332,Min_pix_val_per_plot!$V$3:$AA$335,4,FALSE)=0,VLOOKUP($A332,Min_pix_val_per_plot!$V$3:$AA$335,5,FALSE)=0,VLOOKUP($A332,Min_pix_val_per_plot!$V$3:$AA$335,6,FALSE)=0),0,IF(VLOOKUP($A332,Min_pix_val_per_plot!$V$3:$AA$335,2,FALSE)&lt;1200,0,1)))</f>
        <v>1</v>
      </c>
      <c r="AH332" s="43">
        <f>IF(AG332=1,($R332-Image_corners!J$3)/Image_corners!J$2,-99)</f>
        <v>4461.759652681998</v>
      </c>
      <c r="AI332" s="43">
        <f>IF(AG332=1,($S332-Image_corners!J$4)/Image_corners!J$2,-99)</f>
        <v>-3618.9189202487469</v>
      </c>
      <c r="AJ332" s="43">
        <f>IF(ISNA(VLOOKUP($A332,Min_pix_val_per_plot!$AC$3:$AH$345,4,FALSE)),0,IF(OR(VLOOKUP($A332,Min_pix_val_per_plot!$AC$3:$AH$345,4,FALSE)=0,VLOOKUP($A332,Min_pix_val_per_plot!$AC$3:$AH$345,5,FALSE)=0,VLOOKUP($A332,Min_pix_val_per_plot!$AC$3:$AH$345,6,FALSE)=0),0,IF(VLOOKUP($A332,Min_pix_val_per_plot!$AC$3:$AH$345,2,FALSE)&lt;1200,0,1)))</f>
        <v>0</v>
      </c>
      <c r="AK332" s="43">
        <f>IF(AJ332=1,($R332-Image_corners!M$3)/Image_corners!M$2,-99)</f>
        <v>-99</v>
      </c>
      <c r="AL332" s="43">
        <f>IF(AJ332=1,($S332-Image_corners!M$4)/Image_corners!M$2,-99)</f>
        <v>-99</v>
      </c>
      <c r="AM332" s="43">
        <f>IF(ISNA(VLOOKUP($A332,Min_pix_val_per_plot!$AJ$3:$AO$325,4,FALSE)),0,IF(OR(VLOOKUP($A332,Min_pix_val_per_plot!$AJ$3:$AO$325,4,FALSE)=0,VLOOKUP($A332,Min_pix_val_per_plot!$AJ$3:$AO$325,5,FALSE)=0,VLOOKUP($A332,Min_pix_val_per_plot!$AJ$3:$AO$325,6,FALSE)=0),0,IF(VLOOKUP($A332,Min_pix_val_per_plot!$AJ$3:$AO$325,2,FALSE)&lt;1200,0,1)))</f>
        <v>0</v>
      </c>
      <c r="AN332" s="43">
        <f>IF(AM332=1,($R332-Image_corners!P$3)/Image_corners!P$2,-99)</f>
        <v>-99</v>
      </c>
      <c r="AO332" s="43">
        <f>IF(AM332=1,($S332-Image_corners!P$4)/Image_corners!P$2,-99)</f>
        <v>-99</v>
      </c>
      <c r="AP332" s="43">
        <f>IF(ISNA(VLOOKUP($A332,Min_pix_val_per_plot!$AQ$3:$AV$386,4,FALSE)),0,IF(OR(VLOOKUP($A332,Min_pix_val_per_plot!$AQ$3:$AV$386,4,FALSE)=0,VLOOKUP($A332,Min_pix_val_per_plot!$AQ$3:$AV$386,5,FALSE)=0,VLOOKUP($A332,Min_pix_val_per_plot!$AQ$3:$AV$386,6,FALSE)=0),0,IF(VLOOKUP($A332,Min_pix_val_per_plot!$AQ$3:$AV$386,2,FALSE)&lt;1200,0,1)))</f>
        <v>0</v>
      </c>
      <c r="AQ332" s="43">
        <f>IF(AP332=1,($R332-Image_corners!S$3)/Image_corners!S$2,-99)</f>
        <v>-99</v>
      </c>
      <c r="AR332" s="43">
        <f>IF(AP332=1,($S332-Image_corners!S$4)/Image_corners!S$2,-99)</f>
        <v>-99</v>
      </c>
      <c r="AS332" s="43">
        <f>IF(ISNA(VLOOKUP($A332,Min_pix_val_per_plot!$AX$3:$BC$331,4,FALSE)),0,IF(OR(VLOOKUP($A332,Min_pix_val_per_plot!$AX$3:$BC$331,4,FALSE)=0,VLOOKUP($A332,Min_pix_val_per_plot!$AX$3:$BC$331,5,FALSE)=0,VLOOKUP($A332,Min_pix_val_per_plot!$AX$3:$BC$331,6,FALSE)=0),0,IF(VLOOKUP($A332,Min_pix_val_per_plot!$AX$3:$BC$331,2,FALSE)&lt;1200,0,1)))</f>
        <v>0</v>
      </c>
      <c r="AT332" s="43">
        <f>IF(AS332=1,($R332-Image_corners!V$3)/Image_corners!V$2,-99)</f>
        <v>-99</v>
      </c>
      <c r="AU332" s="43">
        <f>IF(AS332=1,($S332-Image_corners!V$4)/Image_corners!V$2,-99)</f>
        <v>-99</v>
      </c>
      <c r="AV332" s="43">
        <f>IF(ISNA(VLOOKUP($A332,Min_pix_val_per_plot!$BE$3:$BJ$296,4,FALSE)),0,IF(OR(VLOOKUP($A332,Min_pix_val_per_plot!$BE$3:$BJ$296,4,FALSE)=0,VLOOKUP($A332,Min_pix_val_per_plot!$BE$3:$BJ$296,5,FALSE)=0,VLOOKUP($A332,Min_pix_val_per_plot!$BE$3:$BJ$296,6,FALSE)=0),0,IF(VLOOKUP($A332,Min_pix_val_per_plot!$BE$3:$BJ$296,2,FALSE)&lt;1200,0,1)))</f>
        <v>0</v>
      </c>
      <c r="AW332" s="43">
        <f>IF(AV332=1,($R332-Image_corners!Y$3)/Image_corners!Y$2,-99)</f>
        <v>-99</v>
      </c>
      <c r="AX332" s="43">
        <f>IF(AV332=1,($S332-Image_corners!Y$4)/Image_corners!Y$2,-99)</f>
        <v>-99</v>
      </c>
      <c r="AY332" s="43">
        <f>IF(ISNA(VLOOKUP($A332,Min_pix_val_per_plot!$BL$3:$BQ$59,4,FALSE)),0,IF(OR(VLOOKUP($A332,Min_pix_val_per_plot!$BL$3:$BQ$59,4,FALSE)=0,VLOOKUP($A332,Min_pix_val_per_plot!$BL$3:$BQ$59,5,FALSE)=0,VLOOKUP($A332,Min_pix_val_per_plot!$BL$3:$BQ$59,6,FALSE)=0),0,IF(VLOOKUP($A332,Min_pix_val_per_plot!$BL$3:$BQ$59,2,FALSE)&lt;1200,0,1)))</f>
        <v>0</v>
      </c>
      <c r="AZ332" s="43">
        <f>IF(AY332=1,($R332-Image_corners!AB$3)/Image_corners!AB$2,-99)</f>
        <v>-99</v>
      </c>
      <c r="BA332" s="43">
        <f>IF(AY332=1,($S332-Image_corners!AB$4)/Image_corners!AB$2,-99)</f>
        <v>-99</v>
      </c>
      <c r="BB332" s="43">
        <f>IF(ISNA(VLOOKUP($A332,Min_pix_val_per_plot!$BS$3:$BX$82,4,FALSE)),0,IF(OR(VLOOKUP($A332,Min_pix_val_per_plot!$BS$3:$BX$82,4,FALSE)=0,VLOOKUP($A332,Min_pix_val_per_plot!$BS$3:$BX$82,5,FALSE)=0,VLOOKUP($A332,Min_pix_val_per_plot!$BS$3:$BX$82,6,FALSE)=0),0,IF(VLOOKUP($A332,Min_pix_val_per_plot!$BS$3:$BX$82,2,FALSE)&lt;1200,0,1)))</f>
        <v>0</v>
      </c>
      <c r="BC332" s="43">
        <f>IF(BB332=1,($R332-Image_corners!AE$3)/Image_corners!AE$2,-99)</f>
        <v>-99</v>
      </c>
      <c r="BD332" s="43">
        <f>IF(BB332=1,($S332-Image_corners!AE$4)/Image_corners!AE$2,-99)</f>
        <v>-99</v>
      </c>
      <c r="BE332" s="43">
        <f>IF(ISNA(VLOOKUP($A332,Min_pix_val_per_plot!$BZ$3:$CE$66,4,FALSE)),0,IF(OR(VLOOKUP($A332,Min_pix_val_per_plot!$BZ$3:$CE$66,4,FALSE)=0,VLOOKUP($A332,Min_pix_val_per_plot!$BZ$3:$CE$66,5,FALSE)=0,VLOOKUP($A332,Min_pix_val_per_plot!$BZ$3:$CE$66,6,FALSE)=0),0,IF(VLOOKUP($A332,Min_pix_val_per_plot!$BZ$3:$CE$66,2,FALSE)&lt;1200,0,1)))</f>
        <v>0</v>
      </c>
      <c r="BF332" s="43">
        <f>IF(BE332=1,($R332-Image_corners!AH$3)/Image_corners!AH$2,-99)</f>
        <v>-99</v>
      </c>
      <c r="BG332" s="43">
        <f>IF(BE332=1,($S332-Image_corners!AH$4)/Image_corners!AH$2,-99)</f>
        <v>-99</v>
      </c>
    </row>
    <row r="333" spans="1:59">
      <c r="A333" s="36">
        <v>329</v>
      </c>
      <c r="B333" s="36">
        <v>2516330.9550000001</v>
      </c>
      <c r="C333" s="36">
        <v>6859367.676</v>
      </c>
      <c r="D333" s="36">
        <v>183.26908689999999</v>
      </c>
      <c r="E333" s="36">
        <v>2</v>
      </c>
      <c r="F333" s="36">
        <v>0</v>
      </c>
      <c r="G333" s="36">
        <v>2</v>
      </c>
      <c r="H333" s="39">
        <v>436</v>
      </c>
      <c r="I333" s="39">
        <v>0.28211009174311902</v>
      </c>
      <c r="J333" s="39">
        <v>24.815004272461</v>
      </c>
      <c r="K333" s="39">
        <v>14.4991478751186</v>
      </c>
      <c r="L333" s="39">
        <v>20.327601928711001</v>
      </c>
      <c r="M333" s="39">
        <v>3962</v>
      </c>
      <c r="N333" s="39">
        <v>0.28899545683998001</v>
      </c>
      <c r="O333" s="39">
        <v>24.5150164794922</v>
      </c>
      <c r="P333" s="39">
        <v>12.896074207916699</v>
      </c>
      <c r="Q333" s="39">
        <v>19.040404052734399</v>
      </c>
      <c r="R333" s="41">
        <f t="shared" si="32"/>
        <v>358223.40941797767</v>
      </c>
      <c r="S333" s="41">
        <f t="shared" si="33"/>
        <v>6859383.6708764797</v>
      </c>
      <c r="T333" s="41">
        <f t="shared" si="34"/>
        <v>1.2871978759766023</v>
      </c>
      <c r="U333" s="41">
        <f t="shared" si="35"/>
        <v>-6.8853650968609958E-3</v>
      </c>
      <c r="V333" s="41">
        <f t="shared" si="36"/>
        <v>1</v>
      </c>
      <c r="W333" s="41">
        <f t="shared" si="37"/>
        <v>1</v>
      </c>
      <c r="X333" s="43">
        <f>IF(ISNA(VLOOKUP($A333,Min_pix_val_per_plot!$A$3:$F$241,4,FALSE)),0,IF(OR(VLOOKUP($A333,Min_pix_val_per_plot!$A$3:$F$241,4,FALSE)=0,VLOOKUP($A333,Min_pix_val_per_plot!$A$3:$F$241,5,FALSE)=0,VLOOKUP($A333,Min_pix_val_per_plot!$A$3:$F$241,6,FALSE)=0),0,IF(VLOOKUP($A333,Min_pix_val_per_plot!$A$3:$F$241,2,FALSE)&lt;1200,0,1)))</f>
        <v>0</v>
      </c>
      <c r="Y333" s="43">
        <f>IF(X333=1,($R333-Image_corners!A$3)/Image_corners!A$2,-99)</f>
        <v>-99</v>
      </c>
      <c r="Z333" s="43">
        <f>IF(X333=1,($S333-Image_corners!A$4)/Image_corners!A$2,-99)</f>
        <v>-99</v>
      </c>
      <c r="AA333" s="43">
        <f>IF(ISNA(VLOOKUP($A333,Min_pix_val_per_plot!$H$3:$M$299,4,FALSE)),0,IF(OR(VLOOKUP($A333,Min_pix_val_per_plot!$H$3:$M$299,4,FALSE)=0,VLOOKUP($A333,Min_pix_val_per_plot!$H$3:$M$299,5,FALSE)=0,VLOOKUP($A333,Min_pix_val_per_plot!$H$3:$M$299,6,FALSE)=0),0,IF(VLOOKUP($A333,Min_pix_val_per_plot!$H$3:$M$299,2,FALSE)&lt;1200,0,1)))</f>
        <v>0</v>
      </c>
      <c r="AB333" s="43">
        <f>IF(AA333=1,($R333-Image_corners!D$3)/Image_corners!D$2,-99)</f>
        <v>-99</v>
      </c>
      <c r="AC333" s="43">
        <f>IF(AA333=1,($S333-Image_corners!D$4)/Image_corners!D$2,-99)</f>
        <v>-99</v>
      </c>
      <c r="AD333" s="43">
        <f>IF(ISNA(VLOOKUP($A333,Min_pix_val_per_plot!$O$3:$T$327,4,FALSE)),0,IF(OR(VLOOKUP($A333,Min_pix_val_per_plot!$O$3:$T$327,4,FALSE)=0,VLOOKUP($A333,Min_pix_val_per_plot!$O$3:$T$327,5,FALSE)=0,VLOOKUP($A333,Min_pix_val_per_plot!$O$3:$T$327,6,FALSE)=0),0,IF(VLOOKUP($A333,Min_pix_val_per_plot!$O$3:$T$327,2,FALSE)&lt;1200,0,1)))</f>
        <v>0</v>
      </c>
      <c r="AE333" s="43">
        <f>IF(AD333=1,($R333-Image_corners!G$3)/Image_corners!G$2,-99)</f>
        <v>-99</v>
      </c>
      <c r="AF333" s="43">
        <f>IF(AD333=1,($S333-Image_corners!G$4)/Image_corners!G$2,-99)</f>
        <v>-99</v>
      </c>
      <c r="AG333" s="43">
        <f>IF(ISNA(VLOOKUP($A333,Min_pix_val_per_plot!$V$3:$AA$335,4,FALSE)),0,IF(OR(VLOOKUP($A333,Min_pix_val_per_plot!$V$3:$AA$335,4,FALSE)=0,VLOOKUP($A333,Min_pix_val_per_plot!$V$3:$AA$335,5,FALSE)=0,VLOOKUP($A333,Min_pix_val_per_plot!$V$3:$AA$335,6,FALSE)=0),0,IF(VLOOKUP($A333,Min_pix_val_per_plot!$V$3:$AA$335,2,FALSE)&lt;1200,0,1)))</f>
        <v>1</v>
      </c>
      <c r="AH333" s="43">
        <f>IF(AG333=1,($R333-Image_corners!J$3)/Image_corners!J$2,-99)</f>
        <v>4437.318835955346</v>
      </c>
      <c r="AI333" s="43">
        <f>IF(AG333=1,($S333-Image_corners!J$4)/Image_corners!J$2,-99)</f>
        <v>-3207.1582470405847</v>
      </c>
      <c r="AJ333" s="43">
        <f>IF(ISNA(VLOOKUP($A333,Min_pix_val_per_plot!$AC$3:$AH$345,4,FALSE)),0,IF(OR(VLOOKUP($A333,Min_pix_val_per_plot!$AC$3:$AH$345,4,FALSE)=0,VLOOKUP($A333,Min_pix_val_per_plot!$AC$3:$AH$345,5,FALSE)=0,VLOOKUP($A333,Min_pix_val_per_plot!$AC$3:$AH$345,6,FALSE)=0),0,IF(VLOOKUP($A333,Min_pix_val_per_plot!$AC$3:$AH$345,2,FALSE)&lt;1200,0,1)))</f>
        <v>1</v>
      </c>
      <c r="AK333" s="43">
        <f>IF(AJ333=1,($R333-Image_corners!M$3)/Image_corners!M$2,-99)</f>
        <v>4437.318835955346</v>
      </c>
      <c r="AL333" s="43">
        <f>IF(AJ333=1,($S333-Image_corners!M$4)/Image_corners!M$2,-99)</f>
        <v>-3763.1582470405847</v>
      </c>
      <c r="AM333" s="43">
        <f>IF(ISNA(VLOOKUP($A333,Min_pix_val_per_plot!$AJ$3:$AO$325,4,FALSE)),0,IF(OR(VLOOKUP($A333,Min_pix_val_per_plot!$AJ$3:$AO$325,4,FALSE)=0,VLOOKUP($A333,Min_pix_val_per_plot!$AJ$3:$AO$325,5,FALSE)=0,VLOOKUP($A333,Min_pix_val_per_plot!$AJ$3:$AO$325,6,FALSE)=0),0,IF(VLOOKUP($A333,Min_pix_val_per_plot!$AJ$3:$AO$325,2,FALSE)&lt;1200,0,1)))</f>
        <v>0</v>
      </c>
      <c r="AN333" s="43">
        <f>IF(AM333=1,($R333-Image_corners!P$3)/Image_corners!P$2,-99)</f>
        <v>-99</v>
      </c>
      <c r="AO333" s="43">
        <f>IF(AM333=1,($S333-Image_corners!P$4)/Image_corners!P$2,-99)</f>
        <v>-99</v>
      </c>
      <c r="AP333" s="43">
        <f>IF(ISNA(VLOOKUP($A333,Min_pix_val_per_plot!$AQ$3:$AV$386,4,FALSE)),0,IF(OR(VLOOKUP($A333,Min_pix_val_per_plot!$AQ$3:$AV$386,4,FALSE)=0,VLOOKUP($A333,Min_pix_val_per_plot!$AQ$3:$AV$386,5,FALSE)=0,VLOOKUP($A333,Min_pix_val_per_plot!$AQ$3:$AV$386,6,FALSE)=0),0,IF(VLOOKUP($A333,Min_pix_val_per_plot!$AQ$3:$AV$386,2,FALSE)&lt;1200,0,1)))</f>
        <v>0</v>
      </c>
      <c r="AQ333" s="43">
        <f>IF(AP333=1,($R333-Image_corners!S$3)/Image_corners!S$2,-99)</f>
        <v>-99</v>
      </c>
      <c r="AR333" s="43">
        <f>IF(AP333=1,($S333-Image_corners!S$4)/Image_corners!S$2,-99)</f>
        <v>-99</v>
      </c>
      <c r="AS333" s="43">
        <f>IF(ISNA(VLOOKUP($A333,Min_pix_val_per_plot!$AX$3:$BC$331,4,FALSE)),0,IF(OR(VLOOKUP($A333,Min_pix_val_per_plot!$AX$3:$BC$331,4,FALSE)=0,VLOOKUP($A333,Min_pix_val_per_plot!$AX$3:$BC$331,5,FALSE)=0,VLOOKUP($A333,Min_pix_val_per_plot!$AX$3:$BC$331,6,FALSE)=0),0,IF(VLOOKUP($A333,Min_pix_val_per_plot!$AX$3:$BC$331,2,FALSE)&lt;1200,0,1)))</f>
        <v>0</v>
      </c>
      <c r="AT333" s="43">
        <f>IF(AS333=1,($R333-Image_corners!V$3)/Image_corners!V$2,-99)</f>
        <v>-99</v>
      </c>
      <c r="AU333" s="43">
        <f>IF(AS333=1,($S333-Image_corners!V$4)/Image_corners!V$2,-99)</f>
        <v>-99</v>
      </c>
      <c r="AV333" s="43">
        <f>IF(ISNA(VLOOKUP($A333,Min_pix_val_per_plot!$BE$3:$BJ$296,4,FALSE)),0,IF(OR(VLOOKUP($A333,Min_pix_val_per_plot!$BE$3:$BJ$296,4,FALSE)=0,VLOOKUP($A333,Min_pix_val_per_plot!$BE$3:$BJ$296,5,FALSE)=0,VLOOKUP($A333,Min_pix_val_per_plot!$BE$3:$BJ$296,6,FALSE)=0),0,IF(VLOOKUP($A333,Min_pix_val_per_plot!$BE$3:$BJ$296,2,FALSE)&lt;1200,0,1)))</f>
        <v>0</v>
      </c>
      <c r="AW333" s="43">
        <f>IF(AV333=1,($R333-Image_corners!Y$3)/Image_corners!Y$2,-99)</f>
        <v>-99</v>
      </c>
      <c r="AX333" s="43">
        <f>IF(AV333=1,($S333-Image_corners!Y$4)/Image_corners!Y$2,-99)</f>
        <v>-99</v>
      </c>
      <c r="AY333" s="43">
        <f>IF(ISNA(VLOOKUP($A333,Min_pix_val_per_plot!$BL$3:$BQ$59,4,FALSE)),0,IF(OR(VLOOKUP($A333,Min_pix_val_per_plot!$BL$3:$BQ$59,4,FALSE)=0,VLOOKUP($A333,Min_pix_val_per_plot!$BL$3:$BQ$59,5,FALSE)=0,VLOOKUP($A333,Min_pix_val_per_plot!$BL$3:$BQ$59,6,FALSE)=0),0,IF(VLOOKUP($A333,Min_pix_val_per_plot!$BL$3:$BQ$59,2,FALSE)&lt;1200,0,1)))</f>
        <v>0</v>
      </c>
      <c r="AZ333" s="43">
        <f>IF(AY333=1,($R333-Image_corners!AB$3)/Image_corners!AB$2,-99)</f>
        <v>-99</v>
      </c>
      <c r="BA333" s="43">
        <f>IF(AY333=1,($S333-Image_corners!AB$4)/Image_corners!AB$2,-99)</f>
        <v>-99</v>
      </c>
      <c r="BB333" s="43">
        <f>IF(ISNA(VLOOKUP($A333,Min_pix_val_per_plot!$BS$3:$BX$82,4,FALSE)),0,IF(OR(VLOOKUP($A333,Min_pix_val_per_plot!$BS$3:$BX$82,4,FALSE)=0,VLOOKUP($A333,Min_pix_val_per_plot!$BS$3:$BX$82,5,FALSE)=0,VLOOKUP($A333,Min_pix_val_per_plot!$BS$3:$BX$82,6,FALSE)=0),0,IF(VLOOKUP($A333,Min_pix_val_per_plot!$BS$3:$BX$82,2,FALSE)&lt;1200,0,1)))</f>
        <v>0</v>
      </c>
      <c r="BC333" s="43">
        <f>IF(BB333=1,($R333-Image_corners!AE$3)/Image_corners!AE$2,-99)</f>
        <v>-99</v>
      </c>
      <c r="BD333" s="43">
        <f>IF(BB333=1,($S333-Image_corners!AE$4)/Image_corners!AE$2,-99)</f>
        <v>-99</v>
      </c>
      <c r="BE333" s="43">
        <f>IF(ISNA(VLOOKUP($A333,Min_pix_val_per_plot!$BZ$3:$CE$66,4,FALSE)),0,IF(OR(VLOOKUP($A333,Min_pix_val_per_plot!$BZ$3:$CE$66,4,FALSE)=0,VLOOKUP($A333,Min_pix_val_per_plot!$BZ$3:$CE$66,5,FALSE)=0,VLOOKUP($A333,Min_pix_val_per_plot!$BZ$3:$CE$66,6,FALSE)=0),0,IF(VLOOKUP($A333,Min_pix_val_per_plot!$BZ$3:$CE$66,2,FALSE)&lt;1200,0,1)))</f>
        <v>0</v>
      </c>
      <c r="BF333" s="43">
        <f>IF(BE333=1,($R333-Image_corners!AH$3)/Image_corners!AH$2,-99)</f>
        <v>-99</v>
      </c>
      <c r="BG333" s="43">
        <f>IF(BE333=1,($S333-Image_corners!AH$4)/Image_corners!AH$2,-99)</f>
        <v>-99</v>
      </c>
    </row>
    <row r="334" spans="1:59">
      <c r="A334" s="36">
        <v>330</v>
      </c>
      <c r="B334" s="36">
        <v>2516387.9070000001</v>
      </c>
      <c r="C334" s="36">
        <v>6859485.8480000002</v>
      </c>
      <c r="D334" s="36">
        <v>193.21919009999999</v>
      </c>
      <c r="E334" s="36">
        <v>1</v>
      </c>
      <c r="F334" s="36">
        <v>1</v>
      </c>
      <c r="G334" s="36">
        <v>2</v>
      </c>
      <c r="H334" s="39">
        <v>2600</v>
      </c>
      <c r="I334" s="39">
        <v>0.327692307692308</v>
      </c>
      <c r="J334" s="39">
        <v>18.502000732421902</v>
      </c>
      <c r="K334" s="39">
        <v>11.1448116150601</v>
      </c>
      <c r="L334" s="39">
        <v>15.3915629577637</v>
      </c>
      <c r="M334" s="39">
        <v>2623</v>
      </c>
      <c r="N334" s="39">
        <v>0.447579107891727</v>
      </c>
      <c r="O334" s="39">
        <v>17.7290057373047</v>
      </c>
      <c r="P334" s="39">
        <v>10.697465620231799</v>
      </c>
      <c r="Q334" s="39">
        <v>14.787807006835999</v>
      </c>
      <c r="R334" s="41">
        <f t="shared" si="32"/>
        <v>358285.7428862736</v>
      </c>
      <c r="S334" s="41">
        <f t="shared" si="33"/>
        <v>6859499.0704386644</v>
      </c>
      <c r="T334" s="41">
        <f t="shared" si="34"/>
        <v>0.60375595092770062</v>
      </c>
      <c r="U334" s="41">
        <f t="shared" si="35"/>
        <v>-0.119886800199419</v>
      </c>
      <c r="V334" s="41">
        <f t="shared" si="36"/>
        <v>1</v>
      </c>
      <c r="W334" s="41">
        <f t="shared" si="37"/>
        <v>1</v>
      </c>
      <c r="X334" s="43">
        <f>IF(ISNA(VLOOKUP($A334,Min_pix_val_per_plot!$A$3:$F$241,4,FALSE)),0,IF(OR(VLOOKUP($A334,Min_pix_val_per_plot!$A$3:$F$241,4,FALSE)=0,VLOOKUP($A334,Min_pix_val_per_plot!$A$3:$F$241,5,FALSE)=0,VLOOKUP($A334,Min_pix_val_per_plot!$A$3:$F$241,6,FALSE)=0),0,IF(VLOOKUP($A334,Min_pix_val_per_plot!$A$3:$F$241,2,FALSE)&lt;1200,0,1)))</f>
        <v>0</v>
      </c>
      <c r="Y334" s="43">
        <f>IF(X334=1,($R334-Image_corners!A$3)/Image_corners!A$2,-99)</f>
        <v>-99</v>
      </c>
      <c r="Z334" s="43">
        <f>IF(X334=1,($S334-Image_corners!A$4)/Image_corners!A$2,-99)</f>
        <v>-99</v>
      </c>
      <c r="AA334" s="43">
        <f>IF(ISNA(VLOOKUP($A334,Min_pix_val_per_plot!$H$3:$M$299,4,FALSE)),0,IF(OR(VLOOKUP($A334,Min_pix_val_per_plot!$H$3:$M$299,4,FALSE)=0,VLOOKUP($A334,Min_pix_val_per_plot!$H$3:$M$299,5,FALSE)=0,VLOOKUP($A334,Min_pix_val_per_plot!$H$3:$M$299,6,FALSE)=0),0,IF(VLOOKUP($A334,Min_pix_val_per_plot!$H$3:$M$299,2,FALSE)&lt;1200,0,1)))</f>
        <v>0</v>
      </c>
      <c r="AB334" s="43">
        <f>IF(AA334=1,($R334-Image_corners!D$3)/Image_corners!D$2,-99)</f>
        <v>-99</v>
      </c>
      <c r="AC334" s="43">
        <f>IF(AA334=1,($S334-Image_corners!D$4)/Image_corners!D$2,-99)</f>
        <v>-99</v>
      </c>
      <c r="AD334" s="43">
        <f>IF(ISNA(VLOOKUP($A334,Min_pix_val_per_plot!$O$3:$T$327,4,FALSE)),0,IF(OR(VLOOKUP($A334,Min_pix_val_per_plot!$O$3:$T$327,4,FALSE)=0,VLOOKUP($A334,Min_pix_val_per_plot!$O$3:$T$327,5,FALSE)=0,VLOOKUP($A334,Min_pix_val_per_plot!$O$3:$T$327,6,FALSE)=0),0,IF(VLOOKUP($A334,Min_pix_val_per_plot!$O$3:$T$327,2,FALSE)&lt;1200,0,1)))</f>
        <v>0</v>
      </c>
      <c r="AE334" s="43">
        <f>IF(AD334=1,($R334-Image_corners!G$3)/Image_corners!G$2,-99)</f>
        <v>-99</v>
      </c>
      <c r="AF334" s="43">
        <f>IF(AD334=1,($S334-Image_corners!G$4)/Image_corners!G$2,-99)</f>
        <v>-99</v>
      </c>
      <c r="AG334" s="43">
        <f>IF(ISNA(VLOOKUP($A334,Min_pix_val_per_plot!$V$3:$AA$335,4,FALSE)),0,IF(OR(VLOOKUP($A334,Min_pix_val_per_plot!$V$3:$AA$335,4,FALSE)=0,VLOOKUP($A334,Min_pix_val_per_plot!$V$3:$AA$335,5,FALSE)=0,VLOOKUP($A334,Min_pix_val_per_plot!$V$3:$AA$335,6,FALSE)=0),0,IF(VLOOKUP($A334,Min_pix_val_per_plot!$V$3:$AA$335,2,FALSE)&lt;1200,0,1)))</f>
        <v>1</v>
      </c>
      <c r="AH334" s="43">
        <f>IF(AG334=1,($R334-Image_corners!J$3)/Image_corners!J$2,-99)</f>
        <v>4561.9857725471957</v>
      </c>
      <c r="AI334" s="43">
        <f>IF(AG334=1,($S334-Image_corners!J$4)/Image_corners!J$2,-99)</f>
        <v>-2976.3591226711869</v>
      </c>
      <c r="AJ334" s="43">
        <f>IF(ISNA(VLOOKUP($A334,Min_pix_val_per_plot!$AC$3:$AH$345,4,FALSE)),0,IF(OR(VLOOKUP($A334,Min_pix_val_per_plot!$AC$3:$AH$345,4,FALSE)=0,VLOOKUP($A334,Min_pix_val_per_plot!$AC$3:$AH$345,5,FALSE)=0,VLOOKUP($A334,Min_pix_val_per_plot!$AC$3:$AH$345,6,FALSE)=0),0,IF(VLOOKUP($A334,Min_pix_val_per_plot!$AC$3:$AH$345,2,FALSE)&lt;1200,0,1)))</f>
        <v>1</v>
      </c>
      <c r="AK334" s="43">
        <f>IF(AJ334=1,($R334-Image_corners!M$3)/Image_corners!M$2,-99)</f>
        <v>4561.9857725471957</v>
      </c>
      <c r="AL334" s="43">
        <f>IF(AJ334=1,($S334-Image_corners!M$4)/Image_corners!M$2,-99)</f>
        <v>-3532.3591226711869</v>
      </c>
      <c r="AM334" s="43">
        <f>IF(ISNA(VLOOKUP($A334,Min_pix_val_per_plot!$AJ$3:$AO$325,4,FALSE)),0,IF(OR(VLOOKUP($A334,Min_pix_val_per_plot!$AJ$3:$AO$325,4,FALSE)=0,VLOOKUP($A334,Min_pix_val_per_plot!$AJ$3:$AO$325,5,FALSE)=0,VLOOKUP($A334,Min_pix_val_per_plot!$AJ$3:$AO$325,6,FALSE)=0),0,IF(VLOOKUP($A334,Min_pix_val_per_plot!$AJ$3:$AO$325,2,FALSE)&lt;1200,0,1)))</f>
        <v>0</v>
      </c>
      <c r="AN334" s="43">
        <f>IF(AM334=1,($R334-Image_corners!P$3)/Image_corners!P$2,-99)</f>
        <v>-99</v>
      </c>
      <c r="AO334" s="43">
        <f>IF(AM334=1,($S334-Image_corners!P$4)/Image_corners!P$2,-99)</f>
        <v>-99</v>
      </c>
      <c r="AP334" s="43">
        <f>IF(ISNA(VLOOKUP($A334,Min_pix_val_per_plot!$AQ$3:$AV$386,4,FALSE)),0,IF(OR(VLOOKUP($A334,Min_pix_val_per_plot!$AQ$3:$AV$386,4,FALSE)=0,VLOOKUP($A334,Min_pix_val_per_plot!$AQ$3:$AV$386,5,FALSE)=0,VLOOKUP($A334,Min_pix_val_per_plot!$AQ$3:$AV$386,6,FALSE)=0),0,IF(VLOOKUP($A334,Min_pix_val_per_plot!$AQ$3:$AV$386,2,FALSE)&lt;1200,0,1)))</f>
        <v>0</v>
      </c>
      <c r="AQ334" s="43">
        <f>IF(AP334=1,($R334-Image_corners!S$3)/Image_corners!S$2,-99)</f>
        <v>-99</v>
      </c>
      <c r="AR334" s="43">
        <f>IF(AP334=1,($S334-Image_corners!S$4)/Image_corners!S$2,-99)</f>
        <v>-99</v>
      </c>
      <c r="AS334" s="43">
        <f>IF(ISNA(VLOOKUP($A334,Min_pix_val_per_plot!$AX$3:$BC$331,4,FALSE)),0,IF(OR(VLOOKUP($A334,Min_pix_val_per_plot!$AX$3:$BC$331,4,FALSE)=0,VLOOKUP($A334,Min_pix_val_per_plot!$AX$3:$BC$331,5,FALSE)=0,VLOOKUP($A334,Min_pix_val_per_plot!$AX$3:$BC$331,6,FALSE)=0),0,IF(VLOOKUP($A334,Min_pix_val_per_plot!$AX$3:$BC$331,2,FALSE)&lt;1200,0,1)))</f>
        <v>0</v>
      </c>
      <c r="AT334" s="43">
        <f>IF(AS334=1,($R334-Image_corners!V$3)/Image_corners!V$2,-99)</f>
        <v>-99</v>
      </c>
      <c r="AU334" s="43">
        <f>IF(AS334=1,($S334-Image_corners!V$4)/Image_corners!V$2,-99)</f>
        <v>-99</v>
      </c>
      <c r="AV334" s="43">
        <f>IF(ISNA(VLOOKUP($A334,Min_pix_val_per_plot!$BE$3:$BJ$296,4,FALSE)),0,IF(OR(VLOOKUP($A334,Min_pix_val_per_plot!$BE$3:$BJ$296,4,FALSE)=0,VLOOKUP($A334,Min_pix_val_per_plot!$BE$3:$BJ$296,5,FALSE)=0,VLOOKUP($A334,Min_pix_val_per_plot!$BE$3:$BJ$296,6,FALSE)=0),0,IF(VLOOKUP($A334,Min_pix_val_per_plot!$BE$3:$BJ$296,2,FALSE)&lt;1200,0,1)))</f>
        <v>0</v>
      </c>
      <c r="AW334" s="43">
        <f>IF(AV334=1,($R334-Image_corners!Y$3)/Image_corners!Y$2,-99)</f>
        <v>-99</v>
      </c>
      <c r="AX334" s="43">
        <f>IF(AV334=1,($S334-Image_corners!Y$4)/Image_corners!Y$2,-99)</f>
        <v>-99</v>
      </c>
      <c r="AY334" s="43">
        <f>IF(ISNA(VLOOKUP($A334,Min_pix_val_per_plot!$BL$3:$BQ$59,4,FALSE)),0,IF(OR(VLOOKUP($A334,Min_pix_val_per_plot!$BL$3:$BQ$59,4,FALSE)=0,VLOOKUP($A334,Min_pix_val_per_plot!$BL$3:$BQ$59,5,FALSE)=0,VLOOKUP($A334,Min_pix_val_per_plot!$BL$3:$BQ$59,6,FALSE)=0),0,IF(VLOOKUP($A334,Min_pix_val_per_plot!$BL$3:$BQ$59,2,FALSE)&lt;1200,0,1)))</f>
        <v>0</v>
      </c>
      <c r="AZ334" s="43">
        <f>IF(AY334=1,($R334-Image_corners!AB$3)/Image_corners!AB$2,-99)</f>
        <v>-99</v>
      </c>
      <c r="BA334" s="43">
        <f>IF(AY334=1,($S334-Image_corners!AB$4)/Image_corners!AB$2,-99)</f>
        <v>-99</v>
      </c>
      <c r="BB334" s="43">
        <f>IF(ISNA(VLOOKUP($A334,Min_pix_val_per_plot!$BS$3:$BX$82,4,FALSE)),0,IF(OR(VLOOKUP($A334,Min_pix_val_per_plot!$BS$3:$BX$82,4,FALSE)=0,VLOOKUP($A334,Min_pix_val_per_plot!$BS$3:$BX$82,5,FALSE)=0,VLOOKUP($A334,Min_pix_val_per_plot!$BS$3:$BX$82,6,FALSE)=0),0,IF(VLOOKUP($A334,Min_pix_val_per_plot!$BS$3:$BX$82,2,FALSE)&lt;1200,0,1)))</f>
        <v>0</v>
      </c>
      <c r="BC334" s="43">
        <f>IF(BB334=1,($R334-Image_corners!AE$3)/Image_corners!AE$2,-99)</f>
        <v>-99</v>
      </c>
      <c r="BD334" s="43">
        <f>IF(BB334=1,($S334-Image_corners!AE$4)/Image_corners!AE$2,-99)</f>
        <v>-99</v>
      </c>
      <c r="BE334" s="43">
        <f>IF(ISNA(VLOOKUP($A334,Min_pix_val_per_plot!$BZ$3:$CE$66,4,FALSE)),0,IF(OR(VLOOKUP($A334,Min_pix_val_per_plot!$BZ$3:$CE$66,4,FALSE)=0,VLOOKUP($A334,Min_pix_val_per_plot!$BZ$3:$CE$66,5,FALSE)=0,VLOOKUP($A334,Min_pix_val_per_plot!$BZ$3:$CE$66,6,FALSE)=0),0,IF(VLOOKUP($A334,Min_pix_val_per_plot!$BZ$3:$CE$66,2,FALSE)&lt;1200,0,1)))</f>
        <v>0</v>
      </c>
      <c r="BF334" s="43">
        <f>IF(BE334=1,($R334-Image_corners!AH$3)/Image_corners!AH$2,-99)</f>
        <v>-99</v>
      </c>
      <c r="BG334" s="43">
        <f>IF(BE334=1,($S334-Image_corners!AH$4)/Image_corners!AH$2,-99)</f>
        <v>-99</v>
      </c>
    </row>
    <row r="335" spans="1:59">
      <c r="A335" s="36">
        <v>331</v>
      </c>
      <c r="B335" s="36">
        <v>2516356.3560000001</v>
      </c>
      <c r="C335" s="36">
        <v>6859523.091</v>
      </c>
      <c r="D335" s="36">
        <v>172.3455155</v>
      </c>
      <c r="E335" s="36">
        <v>1</v>
      </c>
      <c r="F335" s="36">
        <v>1</v>
      </c>
      <c r="G335" s="36">
        <v>2</v>
      </c>
      <c r="H335" s="39">
        <v>3404</v>
      </c>
      <c r="I335" s="39">
        <v>0.30317273795534699</v>
      </c>
      <c r="J335" s="39">
        <v>18.991014404296902</v>
      </c>
      <c r="K335" s="39">
        <v>12.7350941163653</v>
      </c>
      <c r="L335" s="39">
        <v>16.815302581787101</v>
      </c>
      <c r="M335" s="39">
        <v>2682</v>
      </c>
      <c r="N335" s="39">
        <v>0.42393736017897099</v>
      </c>
      <c r="O335" s="39">
        <v>18.227006835937502</v>
      </c>
      <c r="P335" s="39">
        <v>12.2354533805971</v>
      </c>
      <c r="Q335" s="39">
        <v>16.458604736328098</v>
      </c>
      <c r="R335" s="41">
        <f t="shared" si="32"/>
        <v>358255.94830532389</v>
      </c>
      <c r="S335" s="41">
        <f t="shared" si="33"/>
        <v>6859537.7235307805</v>
      </c>
      <c r="T335" s="41">
        <f t="shared" si="34"/>
        <v>0.35669784545900285</v>
      </c>
      <c r="U335" s="41">
        <f t="shared" si="35"/>
        <v>-0.120764622223624</v>
      </c>
      <c r="V335" s="41">
        <f t="shared" si="36"/>
        <v>1</v>
      </c>
      <c r="W335" s="41">
        <f t="shared" si="37"/>
        <v>1</v>
      </c>
      <c r="X335" s="43">
        <f>IF(ISNA(VLOOKUP($A335,Min_pix_val_per_plot!$A$3:$F$241,4,FALSE)),0,IF(OR(VLOOKUP($A335,Min_pix_val_per_plot!$A$3:$F$241,4,FALSE)=0,VLOOKUP($A335,Min_pix_val_per_plot!$A$3:$F$241,5,FALSE)=0,VLOOKUP($A335,Min_pix_val_per_plot!$A$3:$F$241,6,FALSE)=0),0,IF(VLOOKUP($A335,Min_pix_val_per_plot!$A$3:$F$241,2,FALSE)&lt;1200,0,1)))</f>
        <v>0</v>
      </c>
      <c r="Y335" s="43">
        <f>IF(X335=1,($R335-Image_corners!A$3)/Image_corners!A$2,-99)</f>
        <v>-99</v>
      </c>
      <c r="Z335" s="43">
        <f>IF(X335=1,($S335-Image_corners!A$4)/Image_corners!A$2,-99)</f>
        <v>-99</v>
      </c>
      <c r="AA335" s="43">
        <f>IF(ISNA(VLOOKUP($A335,Min_pix_val_per_plot!$H$3:$M$299,4,FALSE)),0,IF(OR(VLOOKUP($A335,Min_pix_val_per_plot!$H$3:$M$299,4,FALSE)=0,VLOOKUP($A335,Min_pix_val_per_plot!$H$3:$M$299,5,FALSE)=0,VLOOKUP($A335,Min_pix_val_per_plot!$H$3:$M$299,6,FALSE)=0),0,IF(VLOOKUP($A335,Min_pix_val_per_plot!$H$3:$M$299,2,FALSE)&lt;1200,0,1)))</f>
        <v>0</v>
      </c>
      <c r="AB335" s="43">
        <f>IF(AA335=1,($R335-Image_corners!D$3)/Image_corners!D$2,-99)</f>
        <v>-99</v>
      </c>
      <c r="AC335" s="43">
        <f>IF(AA335=1,($S335-Image_corners!D$4)/Image_corners!D$2,-99)</f>
        <v>-99</v>
      </c>
      <c r="AD335" s="43">
        <f>IF(ISNA(VLOOKUP($A335,Min_pix_val_per_plot!$O$3:$T$327,4,FALSE)),0,IF(OR(VLOOKUP($A335,Min_pix_val_per_plot!$O$3:$T$327,4,FALSE)=0,VLOOKUP($A335,Min_pix_val_per_plot!$O$3:$T$327,5,FALSE)=0,VLOOKUP($A335,Min_pix_val_per_plot!$O$3:$T$327,6,FALSE)=0),0,IF(VLOOKUP($A335,Min_pix_val_per_plot!$O$3:$T$327,2,FALSE)&lt;1200,0,1)))</f>
        <v>0</v>
      </c>
      <c r="AE335" s="43">
        <f>IF(AD335=1,($R335-Image_corners!G$3)/Image_corners!G$2,-99)</f>
        <v>-99</v>
      </c>
      <c r="AF335" s="43">
        <f>IF(AD335=1,($S335-Image_corners!G$4)/Image_corners!G$2,-99)</f>
        <v>-99</v>
      </c>
      <c r="AG335" s="43">
        <f>IF(ISNA(VLOOKUP($A335,Min_pix_val_per_plot!$V$3:$AA$335,4,FALSE)),0,IF(OR(VLOOKUP($A335,Min_pix_val_per_plot!$V$3:$AA$335,4,FALSE)=0,VLOOKUP($A335,Min_pix_val_per_plot!$V$3:$AA$335,5,FALSE)=0,VLOOKUP($A335,Min_pix_val_per_plot!$V$3:$AA$335,6,FALSE)=0),0,IF(VLOOKUP($A335,Min_pix_val_per_plot!$V$3:$AA$335,2,FALSE)&lt;1200,0,1)))</f>
        <v>1</v>
      </c>
      <c r="AH335" s="43">
        <f>IF(AG335=1,($R335-Image_corners!J$3)/Image_corners!J$2,-99)</f>
        <v>4502.3966106477892</v>
      </c>
      <c r="AI335" s="43">
        <f>IF(AG335=1,($S335-Image_corners!J$4)/Image_corners!J$2,-99)</f>
        <v>-2899.052938438952</v>
      </c>
      <c r="AJ335" s="43">
        <f>IF(ISNA(VLOOKUP($A335,Min_pix_val_per_plot!$AC$3:$AH$345,4,FALSE)),0,IF(OR(VLOOKUP($A335,Min_pix_val_per_plot!$AC$3:$AH$345,4,FALSE)=0,VLOOKUP($A335,Min_pix_val_per_plot!$AC$3:$AH$345,5,FALSE)=0,VLOOKUP($A335,Min_pix_val_per_plot!$AC$3:$AH$345,6,FALSE)=0),0,IF(VLOOKUP($A335,Min_pix_val_per_plot!$AC$3:$AH$345,2,FALSE)&lt;1200,0,1)))</f>
        <v>1</v>
      </c>
      <c r="AK335" s="43">
        <f>IF(AJ335=1,($R335-Image_corners!M$3)/Image_corners!M$2,-99)</f>
        <v>4502.3966106477892</v>
      </c>
      <c r="AL335" s="43">
        <f>IF(AJ335=1,($S335-Image_corners!M$4)/Image_corners!M$2,-99)</f>
        <v>-3455.052938438952</v>
      </c>
      <c r="AM335" s="43">
        <f>IF(ISNA(VLOOKUP($A335,Min_pix_val_per_plot!$AJ$3:$AO$325,4,FALSE)),0,IF(OR(VLOOKUP($A335,Min_pix_val_per_plot!$AJ$3:$AO$325,4,FALSE)=0,VLOOKUP($A335,Min_pix_val_per_plot!$AJ$3:$AO$325,5,FALSE)=0,VLOOKUP($A335,Min_pix_val_per_plot!$AJ$3:$AO$325,6,FALSE)=0),0,IF(VLOOKUP($A335,Min_pix_val_per_plot!$AJ$3:$AO$325,2,FALSE)&lt;1200,0,1)))</f>
        <v>0</v>
      </c>
      <c r="AN335" s="43">
        <f>IF(AM335=1,($R335-Image_corners!P$3)/Image_corners!P$2,-99)</f>
        <v>-99</v>
      </c>
      <c r="AO335" s="43">
        <f>IF(AM335=1,($S335-Image_corners!P$4)/Image_corners!P$2,-99)</f>
        <v>-99</v>
      </c>
      <c r="AP335" s="43">
        <f>IF(ISNA(VLOOKUP($A335,Min_pix_val_per_plot!$AQ$3:$AV$386,4,FALSE)),0,IF(OR(VLOOKUP($A335,Min_pix_val_per_plot!$AQ$3:$AV$386,4,FALSE)=0,VLOOKUP($A335,Min_pix_val_per_plot!$AQ$3:$AV$386,5,FALSE)=0,VLOOKUP($A335,Min_pix_val_per_plot!$AQ$3:$AV$386,6,FALSE)=0),0,IF(VLOOKUP($A335,Min_pix_val_per_plot!$AQ$3:$AV$386,2,FALSE)&lt;1200,0,1)))</f>
        <v>0</v>
      </c>
      <c r="AQ335" s="43">
        <f>IF(AP335=1,($R335-Image_corners!S$3)/Image_corners!S$2,-99)</f>
        <v>-99</v>
      </c>
      <c r="AR335" s="43">
        <f>IF(AP335=1,($S335-Image_corners!S$4)/Image_corners!S$2,-99)</f>
        <v>-99</v>
      </c>
      <c r="AS335" s="43">
        <f>IF(ISNA(VLOOKUP($A335,Min_pix_val_per_plot!$AX$3:$BC$331,4,FALSE)),0,IF(OR(VLOOKUP($A335,Min_pix_val_per_plot!$AX$3:$BC$331,4,FALSE)=0,VLOOKUP($A335,Min_pix_val_per_plot!$AX$3:$BC$331,5,FALSE)=0,VLOOKUP($A335,Min_pix_val_per_plot!$AX$3:$BC$331,6,FALSE)=0),0,IF(VLOOKUP($A335,Min_pix_val_per_plot!$AX$3:$BC$331,2,FALSE)&lt;1200,0,1)))</f>
        <v>0</v>
      </c>
      <c r="AT335" s="43">
        <f>IF(AS335=1,($R335-Image_corners!V$3)/Image_corners!V$2,-99)</f>
        <v>-99</v>
      </c>
      <c r="AU335" s="43">
        <f>IF(AS335=1,($S335-Image_corners!V$4)/Image_corners!V$2,-99)</f>
        <v>-99</v>
      </c>
      <c r="AV335" s="43">
        <f>IF(ISNA(VLOOKUP($A335,Min_pix_val_per_plot!$BE$3:$BJ$296,4,FALSE)),0,IF(OR(VLOOKUP($A335,Min_pix_val_per_plot!$BE$3:$BJ$296,4,FALSE)=0,VLOOKUP($A335,Min_pix_val_per_plot!$BE$3:$BJ$296,5,FALSE)=0,VLOOKUP($A335,Min_pix_val_per_plot!$BE$3:$BJ$296,6,FALSE)=0),0,IF(VLOOKUP($A335,Min_pix_val_per_plot!$BE$3:$BJ$296,2,FALSE)&lt;1200,0,1)))</f>
        <v>0</v>
      </c>
      <c r="AW335" s="43">
        <f>IF(AV335=1,($R335-Image_corners!Y$3)/Image_corners!Y$2,-99)</f>
        <v>-99</v>
      </c>
      <c r="AX335" s="43">
        <f>IF(AV335=1,($S335-Image_corners!Y$4)/Image_corners!Y$2,-99)</f>
        <v>-99</v>
      </c>
      <c r="AY335" s="43">
        <f>IF(ISNA(VLOOKUP($A335,Min_pix_val_per_plot!$BL$3:$BQ$59,4,FALSE)),0,IF(OR(VLOOKUP($A335,Min_pix_val_per_plot!$BL$3:$BQ$59,4,FALSE)=0,VLOOKUP($A335,Min_pix_val_per_plot!$BL$3:$BQ$59,5,FALSE)=0,VLOOKUP($A335,Min_pix_val_per_plot!$BL$3:$BQ$59,6,FALSE)=0),0,IF(VLOOKUP($A335,Min_pix_val_per_plot!$BL$3:$BQ$59,2,FALSE)&lt;1200,0,1)))</f>
        <v>0</v>
      </c>
      <c r="AZ335" s="43">
        <f>IF(AY335=1,($R335-Image_corners!AB$3)/Image_corners!AB$2,-99)</f>
        <v>-99</v>
      </c>
      <c r="BA335" s="43">
        <f>IF(AY335=1,($S335-Image_corners!AB$4)/Image_corners!AB$2,-99)</f>
        <v>-99</v>
      </c>
      <c r="BB335" s="43">
        <f>IF(ISNA(VLOOKUP($A335,Min_pix_val_per_plot!$BS$3:$BX$82,4,FALSE)),0,IF(OR(VLOOKUP($A335,Min_pix_val_per_plot!$BS$3:$BX$82,4,FALSE)=0,VLOOKUP($A335,Min_pix_val_per_plot!$BS$3:$BX$82,5,FALSE)=0,VLOOKUP($A335,Min_pix_val_per_plot!$BS$3:$BX$82,6,FALSE)=0),0,IF(VLOOKUP($A335,Min_pix_val_per_plot!$BS$3:$BX$82,2,FALSE)&lt;1200,0,1)))</f>
        <v>0</v>
      </c>
      <c r="BC335" s="43">
        <f>IF(BB335=1,($R335-Image_corners!AE$3)/Image_corners!AE$2,-99)</f>
        <v>-99</v>
      </c>
      <c r="BD335" s="43">
        <f>IF(BB335=1,($S335-Image_corners!AE$4)/Image_corners!AE$2,-99)</f>
        <v>-99</v>
      </c>
      <c r="BE335" s="43">
        <f>IF(ISNA(VLOOKUP($A335,Min_pix_val_per_plot!$BZ$3:$CE$66,4,FALSE)),0,IF(OR(VLOOKUP($A335,Min_pix_val_per_plot!$BZ$3:$CE$66,4,FALSE)=0,VLOOKUP($A335,Min_pix_val_per_plot!$BZ$3:$CE$66,5,FALSE)=0,VLOOKUP($A335,Min_pix_val_per_plot!$BZ$3:$CE$66,6,FALSE)=0),0,IF(VLOOKUP($A335,Min_pix_val_per_plot!$BZ$3:$CE$66,2,FALSE)&lt;1200,0,1)))</f>
        <v>0</v>
      </c>
      <c r="BF335" s="43">
        <f>IF(BE335=1,($R335-Image_corners!AH$3)/Image_corners!AH$2,-99)</f>
        <v>-99</v>
      </c>
      <c r="BG335" s="43">
        <f>IF(BE335=1,($S335-Image_corners!AH$4)/Image_corners!AH$2,-99)</f>
        <v>-99</v>
      </c>
    </row>
    <row r="336" spans="1:59">
      <c r="A336" s="36">
        <v>332</v>
      </c>
      <c r="B336" s="36">
        <v>2516359.8089999999</v>
      </c>
      <c r="C336" s="36">
        <v>6859979.2570000002</v>
      </c>
      <c r="D336" s="36">
        <v>179.94308129999999</v>
      </c>
      <c r="E336" s="36">
        <v>3</v>
      </c>
      <c r="F336" s="36">
        <v>0</v>
      </c>
      <c r="G336" s="36">
        <v>3</v>
      </c>
      <c r="H336" s="39">
        <v>1198</v>
      </c>
      <c r="I336" s="39">
        <v>8.4307178631051694E-2</v>
      </c>
      <c r="J336" s="39">
        <v>16.827012939453098</v>
      </c>
      <c r="K336" s="39">
        <v>9.3738083628512907</v>
      </c>
      <c r="L336" s="39">
        <v>13.1478045654297</v>
      </c>
      <c r="M336" s="39">
        <v>3905</v>
      </c>
      <c r="N336" s="39">
        <v>0.165428937259923</v>
      </c>
      <c r="O336" s="39">
        <v>16.494005126953098</v>
      </c>
      <c r="P336" s="39">
        <v>8.2986978567989205</v>
      </c>
      <c r="Q336" s="39">
        <v>12.1840075683594</v>
      </c>
      <c r="R336" s="41">
        <f t="shared" si="32"/>
        <v>358280.4388188764</v>
      </c>
      <c r="S336" s="41">
        <f t="shared" si="33"/>
        <v>6859993.171413511</v>
      </c>
      <c r="T336" s="41">
        <f t="shared" si="34"/>
        <v>0.96379699707030042</v>
      </c>
      <c r="U336" s="41">
        <f t="shared" si="35"/>
        <v>-8.1121758628871304E-2</v>
      </c>
      <c r="V336" s="41">
        <f t="shared" si="36"/>
        <v>1</v>
      </c>
      <c r="W336" s="41">
        <f t="shared" si="37"/>
        <v>1</v>
      </c>
      <c r="X336" s="43">
        <f>IF(ISNA(VLOOKUP($A336,Min_pix_val_per_plot!$A$3:$F$241,4,FALSE)),0,IF(OR(VLOOKUP($A336,Min_pix_val_per_plot!$A$3:$F$241,4,FALSE)=0,VLOOKUP($A336,Min_pix_val_per_plot!$A$3:$F$241,5,FALSE)=0,VLOOKUP($A336,Min_pix_val_per_plot!$A$3:$F$241,6,FALSE)=0),0,IF(VLOOKUP($A336,Min_pix_val_per_plot!$A$3:$F$241,2,FALSE)&lt;1200,0,1)))</f>
        <v>0</v>
      </c>
      <c r="Y336" s="43">
        <f>IF(X336=1,($R336-Image_corners!A$3)/Image_corners!A$2,-99)</f>
        <v>-99</v>
      </c>
      <c r="Z336" s="43">
        <f>IF(X336=1,($S336-Image_corners!A$4)/Image_corners!A$2,-99)</f>
        <v>-99</v>
      </c>
      <c r="AA336" s="43">
        <f>IF(ISNA(VLOOKUP($A336,Min_pix_val_per_plot!$H$3:$M$299,4,FALSE)),0,IF(OR(VLOOKUP($A336,Min_pix_val_per_plot!$H$3:$M$299,4,FALSE)=0,VLOOKUP($A336,Min_pix_val_per_plot!$H$3:$M$299,5,FALSE)=0,VLOOKUP($A336,Min_pix_val_per_plot!$H$3:$M$299,6,FALSE)=0),0,IF(VLOOKUP($A336,Min_pix_val_per_plot!$H$3:$M$299,2,FALSE)&lt;1200,0,1)))</f>
        <v>0</v>
      </c>
      <c r="AB336" s="43">
        <f>IF(AA336=1,($R336-Image_corners!D$3)/Image_corners!D$2,-99)</f>
        <v>-99</v>
      </c>
      <c r="AC336" s="43">
        <f>IF(AA336=1,($S336-Image_corners!D$4)/Image_corners!D$2,-99)</f>
        <v>-99</v>
      </c>
      <c r="AD336" s="43">
        <f>IF(ISNA(VLOOKUP($A336,Min_pix_val_per_plot!$O$3:$T$327,4,FALSE)),0,IF(OR(VLOOKUP($A336,Min_pix_val_per_plot!$O$3:$T$327,4,FALSE)=0,VLOOKUP($A336,Min_pix_val_per_plot!$O$3:$T$327,5,FALSE)=0,VLOOKUP($A336,Min_pix_val_per_plot!$O$3:$T$327,6,FALSE)=0),0,IF(VLOOKUP($A336,Min_pix_val_per_plot!$O$3:$T$327,2,FALSE)&lt;1200,0,1)))</f>
        <v>0</v>
      </c>
      <c r="AE336" s="43">
        <f>IF(AD336=1,($R336-Image_corners!G$3)/Image_corners!G$2,-99)</f>
        <v>-99</v>
      </c>
      <c r="AF336" s="43">
        <f>IF(AD336=1,($S336-Image_corners!G$4)/Image_corners!G$2,-99)</f>
        <v>-99</v>
      </c>
      <c r="AG336" s="43">
        <f>IF(ISNA(VLOOKUP($A336,Min_pix_val_per_plot!$V$3:$AA$335,4,FALSE)),0,IF(OR(VLOOKUP($A336,Min_pix_val_per_plot!$V$3:$AA$335,4,FALSE)=0,VLOOKUP($A336,Min_pix_val_per_plot!$V$3:$AA$335,5,FALSE)=0,VLOOKUP($A336,Min_pix_val_per_plot!$V$3:$AA$335,6,FALSE)=0),0,IF(VLOOKUP($A336,Min_pix_val_per_plot!$V$3:$AA$335,2,FALSE)&lt;1200,0,1)))</f>
        <v>0</v>
      </c>
      <c r="AH336" s="43">
        <f>IF(AG336=1,($R336-Image_corners!J$3)/Image_corners!J$2,-99)</f>
        <v>-99</v>
      </c>
      <c r="AI336" s="43">
        <f>IF(AG336=1,($S336-Image_corners!J$4)/Image_corners!J$2,-99)</f>
        <v>-99</v>
      </c>
      <c r="AJ336" s="43">
        <f>IF(ISNA(VLOOKUP($A336,Min_pix_val_per_plot!$AC$3:$AH$345,4,FALSE)),0,IF(OR(VLOOKUP($A336,Min_pix_val_per_plot!$AC$3:$AH$345,4,FALSE)=0,VLOOKUP($A336,Min_pix_val_per_plot!$AC$3:$AH$345,5,FALSE)=0,VLOOKUP($A336,Min_pix_val_per_plot!$AC$3:$AH$345,6,FALSE)=0),0,IF(VLOOKUP($A336,Min_pix_val_per_plot!$AC$3:$AH$345,2,FALSE)&lt;1200,0,1)))</f>
        <v>1</v>
      </c>
      <c r="AK336" s="43">
        <f>IF(AJ336=1,($R336-Image_corners!M$3)/Image_corners!M$2,-99)</f>
        <v>4551.3776377527975</v>
      </c>
      <c r="AL336" s="43">
        <f>IF(AJ336=1,($S336-Image_corners!M$4)/Image_corners!M$2,-99)</f>
        <v>-2544.1571729779243</v>
      </c>
      <c r="AM336" s="43">
        <f>IF(ISNA(VLOOKUP($A336,Min_pix_val_per_plot!$AJ$3:$AO$325,4,FALSE)),0,IF(OR(VLOOKUP($A336,Min_pix_val_per_plot!$AJ$3:$AO$325,4,FALSE)=0,VLOOKUP($A336,Min_pix_val_per_plot!$AJ$3:$AO$325,5,FALSE)=0,VLOOKUP($A336,Min_pix_val_per_plot!$AJ$3:$AO$325,6,FALSE)=0),0,IF(VLOOKUP($A336,Min_pix_val_per_plot!$AJ$3:$AO$325,2,FALSE)&lt;1200,0,1)))</f>
        <v>1</v>
      </c>
      <c r="AN336" s="43">
        <f>IF(AM336=1,($R336-Image_corners!P$3)/Image_corners!P$2,-99)</f>
        <v>4551.3776377527975</v>
      </c>
      <c r="AO336" s="43">
        <f>IF(AM336=1,($S336-Image_corners!P$4)/Image_corners!P$2,-99)</f>
        <v>-2446.1571729779243</v>
      </c>
      <c r="AP336" s="43">
        <f>IF(ISNA(VLOOKUP($A336,Min_pix_val_per_plot!$AQ$3:$AV$386,4,FALSE)),0,IF(OR(VLOOKUP($A336,Min_pix_val_per_plot!$AQ$3:$AV$386,4,FALSE)=0,VLOOKUP($A336,Min_pix_val_per_plot!$AQ$3:$AV$386,5,FALSE)=0,VLOOKUP($A336,Min_pix_val_per_plot!$AQ$3:$AV$386,6,FALSE)=0),0,IF(VLOOKUP($A336,Min_pix_val_per_plot!$AQ$3:$AV$386,2,FALSE)&lt;1200,0,1)))</f>
        <v>1</v>
      </c>
      <c r="AQ336" s="43">
        <f>IF(AP336=1,($R336-Image_corners!S$3)/Image_corners!S$2,-99)</f>
        <v>4551.3776377527975</v>
      </c>
      <c r="AR336" s="43">
        <f>IF(AP336=1,($S336-Image_corners!S$4)/Image_corners!S$2,-99)</f>
        <v>-4072.1571729779243</v>
      </c>
      <c r="AS336" s="43">
        <f>IF(ISNA(VLOOKUP($A336,Min_pix_val_per_plot!$AX$3:$BC$331,4,FALSE)),0,IF(OR(VLOOKUP($A336,Min_pix_val_per_plot!$AX$3:$BC$331,4,FALSE)=0,VLOOKUP($A336,Min_pix_val_per_plot!$AX$3:$BC$331,5,FALSE)=0,VLOOKUP($A336,Min_pix_val_per_plot!$AX$3:$BC$331,6,FALSE)=0),0,IF(VLOOKUP($A336,Min_pix_val_per_plot!$AX$3:$BC$331,2,FALSE)&lt;1200,0,1)))</f>
        <v>0</v>
      </c>
      <c r="AT336" s="43">
        <f>IF(AS336=1,($R336-Image_corners!V$3)/Image_corners!V$2,-99)</f>
        <v>-99</v>
      </c>
      <c r="AU336" s="43">
        <f>IF(AS336=1,($S336-Image_corners!V$4)/Image_corners!V$2,-99)</f>
        <v>-99</v>
      </c>
      <c r="AV336" s="43">
        <f>IF(ISNA(VLOOKUP($A336,Min_pix_val_per_plot!$BE$3:$BJ$296,4,FALSE)),0,IF(OR(VLOOKUP($A336,Min_pix_val_per_plot!$BE$3:$BJ$296,4,FALSE)=0,VLOOKUP($A336,Min_pix_val_per_plot!$BE$3:$BJ$296,5,FALSE)=0,VLOOKUP($A336,Min_pix_val_per_plot!$BE$3:$BJ$296,6,FALSE)=0),0,IF(VLOOKUP($A336,Min_pix_val_per_plot!$BE$3:$BJ$296,2,FALSE)&lt;1200,0,1)))</f>
        <v>0</v>
      </c>
      <c r="AW336" s="43">
        <f>IF(AV336=1,($R336-Image_corners!Y$3)/Image_corners!Y$2,-99)</f>
        <v>-99</v>
      </c>
      <c r="AX336" s="43">
        <f>IF(AV336=1,($S336-Image_corners!Y$4)/Image_corners!Y$2,-99)</f>
        <v>-99</v>
      </c>
      <c r="AY336" s="43">
        <f>IF(ISNA(VLOOKUP($A336,Min_pix_val_per_plot!$BL$3:$BQ$59,4,FALSE)),0,IF(OR(VLOOKUP($A336,Min_pix_val_per_plot!$BL$3:$BQ$59,4,FALSE)=0,VLOOKUP($A336,Min_pix_val_per_plot!$BL$3:$BQ$59,5,FALSE)=0,VLOOKUP($A336,Min_pix_val_per_plot!$BL$3:$BQ$59,6,FALSE)=0),0,IF(VLOOKUP($A336,Min_pix_val_per_plot!$BL$3:$BQ$59,2,FALSE)&lt;1200,0,1)))</f>
        <v>0</v>
      </c>
      <c r="AZ336" s="43">
        <f>IF(AY336=1,($R336-Image_corners!AB$3)/Image_corners!AB$2,-99)</f>
        <v>-99</v>
      </c>
      <c r="BA336" s="43">
        <f>IF(AY336=1,($S336-Image_corners!AB$4)/Image_corners!AB$2,-99)</f>
        <v>-99</v>
      </c>
      <c r="BB336" s="43">
        <f>IF(ISNA(VLOOKUP($A336,Min_pix_val_per_plot!$BS$3:$BX$82,4,FALSE)),0,IF(OR(VLOOKUP($A336,Min_pix_val_per_plot!$BS$3:$BX$82,4,FALSE)=0,VLOOKUP($A336,Min_pix_val_per_plot!$BS$3:$BX$82,5,FALSE)=0,VLOOKUP($A336,Min_pix_val_per_plot!$BS$3:$BX$82,6,FALSE)=0),0,IF(VLOOKUP($A336,Min_pix_val_per_plot!$BS$3:$BX$82,2,FALSE)&lt;1200,0,1)))</f>
        <v>0</v>
      </c>
      <c r="BC336" s="43">
        <f>IF(BB336=1,($R336-Image_corners!AE$3)/Image_corners!AE$2,-99)</f>
        <v>-99</v>
      </c>
      <c r="BD336" s="43">
        <f>IF(BB336=1,($S336-Image_corners!AE$4)/Image_corners!AE$2,-99)</f>
        <v>-99</v>
      </c>
      <c r="BE336" s="43">
        <f>IF(ISNA(VLOOKUP($A336,Min_pix_val_per_plot!$BZ$3:$CE$66,4,FALSE)),0,IF(OR(VLOOKUP($A336,Min_pix_val_per_plot!$BZ$3:$CE$66,4,FALSE)=0,VLOOKUP($A336,Min_pix_val_per_plot!$BZ$3:$CE$66,5,FALSE)=0,VLOOKUP($A336,Min_pix_val_per_plot!$BZ$3:$CE$66,6,FALSE)=0),0,IF(VLOOKUP($A336,Min_pix_val_per_plot!$BZ$3:$CE$66,2,FALSE)&lt;1200,0,1)))</f>
        <v>0</v>
      </c>
      <c r="BF336" s="43">
        <f>IF(BE336=1,($R336-Image_corners!AH$3)/Image_corners!AH$2,-99)</f>
        <v>-99</v>
      </c>
      <c r="BG336" s="43">
        <f>IF(BE336=1,($S336-Image_corners!AH$4)/Image_corners!AH$2,-99)</f>
        <v>-99</v>
      </c>
    </row>
    <row r="337" spans="1:59">
      <c r="A337" s="36">
        <v>333</v>
      </c>
      <c r="B337" s="36">
        <v>2516352.6519999998</v>
      </c>
      <c r="C337" s="36">
        <v>6860036.8839999996</v>
      </c>
      <c r="D337" s="36">
        <v>183.4503292</v>
      </c>
      <c r="E337" s="36">
        <v>3</v>
      </c>
      <c r="F337" s="36">
        <v>0</v>
      </c>
      <c r="G337" s="36">
        <v>3</v>
      </c>
      <c r="H337" s="39">
        <v>1284</v>
      </c>
      <c r="I337" s="39">
        <v>7.3987538940810005E-2</v>
      </c>
      <c r="J337" s="39">
        <v>15.9410113525391</v>
      </c>
      <c r="K337" s="39">
        <v>9.8968216170815602</v>
      </c>
      <c r="L337" s="39">
        <v>14.210600585937501</v>
      </c>
      <c r="M337" s="39">
        <v>4776</v>
      </c>
      <c r="N337" s="39">
        <v>0.106365159128978</v>
      </c>
      <c r="O337" s="39">
        <v>15.2930010986328</v>
      </c>
      <c r="P337" s="39">
        <v>9.0168227904873195</v>
      </c>
      <c r="Q337" s="39">
        <v>13.090305633544901</v>
      </c>
      <c r="R337" s="41">
        <f t="shared" si="32"/>
        <v>358275.94873236009</v>
      </c>
      <c r="S337" s="41">
        <f t="shared" si="33"/>
        <v>6860051.0580336843</v>
      </c>
      <c r="T337" s="41">
        <f t="shared" si="34"/>
        <v>1.1202949523925998</v>
      </c>
      <c r="U337" s="41">
        <f t="shared" si="35"/>
        <v>-3.2377620188167991E-2</v>
      </c>
      <c r="V337" s="41">
        <f t="shared" si="36"/>
        <v>1</v>
      </c>
      <c r="W337" s="41">
        <f t="shared" si="37"/>
        <v>1</v>
      </c>
      <c r="X337" s="43">
        <f>IF(ISNA(VLOOKUP($A337,Min_pix_val_per_plot!$A$3:$F$241,4,FALSE)),0,IF(OR(VLOOKUP($A337,Min_pix_val_per_plot!$A$3:$F$241,4,FALSE)=0,VLOOKUP($A337,Min_pix_val_per_plot!$A$3:$F$241,5,FALSE)=0,VLOOKUP($A337,Min_pix_val_per_plot!$A$3:$F$241,6,FALSE)=0),0,IF(VLOOKUP($A337,Min_pix_val_per_plot!$A$3:$F$241,2,FALSE)&lt;1200,0,1)))</f>
        <v>0</v>
      </c>
      <c r="Y337" s="43">
        <f>IF(X337=1,($R337-Image_corners!A$3)/Image_corners!A$2,-99)</f>
        <v>-99</v>
      </c>
      <c r="Z337" s="43">
        <f>IF(X337=1,($S337-Image_corners!A$4)/Image_corners!A$2,-99)</f>
        <v>-99</v>
      </c>
      <c r="AA337" s="43">
        <f>IF(ISNA(VLOOKUP($A337,Min_pix_val_per_plot!$H$3:$M$299,4,FALSE)),0,IF(OR(VLOOKUP($A337,Min_pix_val_per_plot!$H$3:$M$299,4,FALSE)=0,VLOOKUP($A337,Min_pix_val_per_plot!$H$3:$M$299,5,FALSE)=0,VLOOKUP($A337,Min_pix_val_per_plot!$H$3:$M$299,6,FALSE)=0),0,IF(VLOOKUP($A337,Min_pix_val_per_plot!$H$3:$M$299,2,FALSE)&lt;1200,0,1)))</f>
        <v>0</v>
      </c>
      <c r="AB337" s="43">
        <f>IF(AA337=1,($R337-Image_corners!D$3)/Image_corners!D$2,-99)</f>
        <v>-99</v>
      </c>
      <c r="AC337" s="43">
        <f>IF(AA337=1,($S337-Image_corners!D$4)/Image_corners!D$2,-99)</f>
        <v>-99</v>
      </c>
      <c r="AD337" s="43">
        <f>IF(ISNA(VLOOKUP($A337,Min_pix_val_per_plot!$O$3:$T$327,4,FALSE)),0,IF(OR(VLOOKUP($A337,Min_pix_val_per_plot!$O$3:$T$327,4,FALSE)=0,VLOOKUP($A337,Min_pix_val_per_plot!$O$3:$T$327,5,FALSE)=0,VLOOKUP($A337,Min_pix_val_per_plot!$O$3:$T$327,6,FALSE)=0),0,IF(VLOOKUP($A337,Min_pix_val_per_plot!$O$3:$T$327,2,FALSE)&lt;1200,0,1)))</f>
        <v>0</v>
      </c>
      <c r="AE337" s="43">
        <f>IF(AD337=1,($R337-Image_corners!G$3)/Image_corners!G$2,-99)</f>
        <v>-99</v>
      </c>
      <c r="AF337" s="43">
        <f>IF(AD337=1,($S337-Image_corners!G$4)/Image_corners!G$2,-99)</f>
        <v>-99</v>
      </c>
      <c r="AG337" s="43">
        <f>IF(ISNA(VLOOKUP($A337,Min_pix_val_per_plot!$V$3:$AA$335,4,FALSE)),0,IF(OR(VLOOKUP($A337,Min_pix_val_per_plot!$V$3:$AA$335,4,FALSE)=0,VLOOKUP($A337,Min_pix_val_per_plot!$V$3:$AA$335,5,FALSE)=0,VLOOKUP($A337,Min_pix_val_per_plot!$V$3:$AA$335,6,FALSE)=0),0,IF(VLOOKUP($A337,Min_pix_val_per_plot!$V$3:$AA$335,2,FALSE)&lt;1200,0,1)))</f>
        <v>0</v>
      </c>
      <c r="AH337" s="43">
        <f>IF(AG337=1,($R337-Image_corners!J$3)/Image_corners!J$2,-99)</f>
        <v>-99</v>
      </c>
      <c r="AI337" s="43">
        <f>IF(AG337=1,($S337-Image_corners!J$4)/Image_corners!J$2,-99)</f>
        <v>-99</v>
      </c>
      <c r="AJ337" s="43">
        <f>IF(ISNA(VLOOKUP($A337,Min_pix_val_per_plot!$AC$3:$AH$345,4,FALSE)),0,IF(OR(VLOOKUP($A337,Min_pix_val_per_plot!$AC$3:$AH$345,4,FALSE)=0,VLOOKUP($A337,Min_pix_val_per_plot!$AC$3:$AH$345,5,FALSE)=0,VLOOKUP($A337,Min_pix_val_per_plot!$AC$3:$AH$345,6,FALSE)=0),0,IF(VLOOKUP($A337,Min_pix_val_per_plot!$AC$3:$AH$345,2,FALSE)&lt;1200,0,1)))</f>
        <v>0</v>
      </c>
      <c r="AK337" s="43">
        <f>IF(AJ337=1,($R337-Image_corners!M$3)/Image_corners!M$2,-99)</f>
        <v>-99</v>
      </c>
      <c r="AL337" s="43">
        <f>IF(AJ337=1,($S337-Image_corners!M$4)/Image_corners!M$2,-99)</f>
        <v>-99</v>
      </c>
      <c r="AM337" s="43">
        <f>IF(ISNA(VLOOKUP($A337,Min_pix_val_per_plot!$AJ$3:$AO$325,4,FALSE)),0,IF(OR(VLOOKUP($A337,Min_pix_val_per_plot!$AJ$3:$AO$325,4,FALSE)=0,VLOOKUP($A337,Min_pix_val_per_plot!$AJ$3:$AO$325,5,FALSE)=0,VLOOKUP($A337,Min_pix_val_per_plot!$AJ$3:$AO$325,6,FALSE)=0),0,IF(VLOOKUP($A337,Min_pix_val_per_plot!$AJ$3:$AO$325,2,FALSE)&lt;1200,0,1)))</f>
        <v>1</v>
      </c>
      <c r="AN337" s="43">
        <f>IF(AM337=1,($R337-Image_corners!P$3)/Image_corners!P$2,-99)</f>
        <v>4542.3974647201831</v>
      </c>
      <c r="AO337" s="43">
        <f>IF(AM337=1,($S337-Image_corners!P$4)/Image_corners!P$2,-99)</f>
        <v>-2330.3839326314628</v>
      </c>
      <c r="AP337" s="43">
        <f>IF(ISNA(VLOOKUP($A337,Min_pix_val_per_plot!$AQ$3:$AV$386,4,FALSE)),0,IF(OR(VLOOKUP($A337,Min_pix_val_per_plot!$AQ$3:$AV$386,4,FALSE)=0,VLOOKUP($A337,Min_pix_val_per_plot!$AQ$3:$AV$386,5,FALSE)=0,VLOOKUP($A337,Min_pix_val_per_plot!$AQ$3:$AV$386,6,FALSE)=0),0,IF(VLOOKUP($A337,Min_pix_val_per_plot!$AQ$3:$AV$386,2,FALSE)&lt;1200,0,1)))</f>
        <v>1</v>
      </c>
      <c r="AQ337" s="43">
        <f>IF(AP337=1,($R337-Image_corners!S$3)/Image_corners!S$2,-99)</f>
        <v>4542.3974647201831</v>
      </c>
      <c r="AR337" s="43">
        <f>IF(AP337=1,($S337-Image_corners!S$4)/Image_corners!S$2,-99)</f>
        <v>-3956.3839326314628</v>
      </c>
      <c r="AS337" s="43">
        <f>IF(ISNA(VLOOKUP($A337,Min_pix_val_per_plot!$AX$3:$BC$331,4,FALSE)),0,IF(OR(VLOOKUP($A337,Min_pix_val_per_plot!$AX$3:$BC$331,4,FALSE)=0,VLOOKUP($A337,Min_pix_val_per_plot!$AX$3:$BC$331,5,FALSE)=0,VLOOKUP($A337,Min_pix_val_per_plot!$AX$3:$BC$331,6,FALSE)=0),0,IF(VLOOKUP($A337,Min_pix_val_per_plot!$AX$3:$BC$331,2,FALSE)&lt;1200,0,1)))</f>
        <v>0</v>
      </c>
      <c r="AT337" s="43">
        <f>IF(AS337=1,($R337-Image_corners!V$3)/Image_corners!V$2,-99)</f>
        <v>-99</v>
      </c>
      <c r="AU337" s="43">
        <f>IF(AS337=1,($S337-Image_corners!V$4)/Image_corners!V$2,-99)</f>
        <v>-99</v>
      </c>
      <c r="AV337" s="43">
        <f>IF(ISNA(VLOOKUP($A337,Min_pix_val_per_plot!$BE$3:$BJ$296,4,FALSE)),0,IF(OR(VLOOKUP($A337,Min_pix_val_per_plot!$BE$3:$BJ$296,4,FALSE)=0,VLOOKUP($A337,Min_pix_val_per_plot!$BE$3:$BJ$296,5,FALSE)=0,VLOOKUP($A337,Min_pix_val_per_plot!$BE$3:$BJ$296,6,FALSE)=0),0,IF(VLOOKUP($A337,Min_pix_val_per_plot!$BE$3:$BJ$296,2,FALSE)&lt;1200,0,1)))</f>
        <v>0</v>
      </c>
      <c r="AW337" s="43">
        <f>IF(AV337=1,($R337-Image_corners!Y$3)/Image_corners!Y$2,-99)</f>
        <v>-99</v>
      </c>
      <c r="AX337" s="43">
        <f>IF(AV337=1,($S337-Image_corners!Y$4)/Image_corners!Y$2,-99)</f>
        <v>-99</v>
      </c>
      <c r="AY337" s="43">
        <f>IF(ISNA(VLOOKUP($A337,Min_pix_val_per_plot!$BL$3:$BQ$59,4,FALSE)),0,IF(OR(VLOOKUP($A337,Min_pix_val_per_plot!$BL$3:$BQ$59,4,FALSE)=0,VLOOKUP($A337,Min_pix_val_per_plot!$BL$3:$BQ$59,5,FALSE)=0,VLOOKUP($A337,Min_pix_val_per_plot!$BL$3:$BQ$59,6,FALSE)=0),0,IF(VLOOKUP($A337,Min_pix_val_per_plot!$BL$3:$BQ$59,2,FALSE)&lt;1200,0,1)))</f>
        <v>0</v>
      </c>
      <c r="AZ337" s="43">
        <f>IF(AY337=1,($R337-Image_corners!AB$3)/Image_corners!AB$2,-99)</f>
        <v>-99</v>
      </c>
      <c r="BA337" s="43">
        <f>IF(AY337=1,($S337-Image_corners!AB$4)/Image_corners!AB$2,-99)</f>
        <v>-99</v>
      </c>
      <c r="BB337" s="43">
        <f>IF(ISNA(VLOOKUP($A337,Min_pix_val_per_plot!$BS$3:$BX$82,4,FALSE)),0,IF(OR(VLOOKUP($A337,Min_pix_val_per_plot!$BS$3:$BX$82,4,FALSE)=0,VLOOKUP($A337,Min_pix_val_per_plot!$BS$3:$BX$82,5,FALSE)=0,VLOOKUP($A337,Min_pix_val_per_plot!$BS$3:$BX$82,6,FALSE)=0),0,IF(VLOOKUP($A337,Min_pix_val_per_plot!$BS$3:$BX$82,2,FALSE)&lt;1200,0,1)))</f>
        <v>0</v>
      </c>
      <c r="BC337" s="43">
        <f>IF(BB337=1,($R337-Image_corners!AE$3)/Image_corners!AE$2,-99)</f>
        <v>-99</v>
      </c>
      <c r="BD337" s="43">
        <f>IF(BB337=1,($S337-Image_corners!AE$4)/Image_corners!AE$2,-99)</f>
        <v>-99</v>
      </c>
      <c r="BE337" s="43">
        <f>IF(ISNA(VLOOKUP($A337,Min_pix_val_per_plot!$BZ$3:$CE$66,4,FALSE)),0,IF(OR(VLOOKUP($A337,Min_pix_val_per_plot!$BZ$3:$CE$66,4,FALSE)=0,VLOOKUP($A337,Min_pix_val_per_plot!$BZ$3:$CE$66,5,FALSE)=0,VLOOKUP($A337,Min_pix_val_per_plot!$BZ$3:$CE$66,6,FALSE)=0),0,IF(VLOOKUP($A337,Min_pix_val_per_plot!$BZ$3:$CE$66,2,FALSE)&lt;1200,0,1)))</f>
        <v>0</v>
      </c>
      <c r="BF337" s="43">
        <f>IF(BE337=1,($R337-Image_corners!AH$3)/Image_corners!AH$2,-99)</f>
        <v>-99</v>
      </c>
      <c r="BG337" s="43">
        <f>IF(BE337=1,($S337-Image_corners!AH$4)/Image_corners!AH$2,-99)</f>
        <v>-99</v>
      </c>
    </row>
    <row r="338" spans="1:59">
      <c r="A338" s="36">
        <v>334</v>
      </c>
      <c r="B338" s="36">
        <v>2516369.5619999999</v>
      </c>
      <c r="C338" s="36">
        <v>6860159.8229999999</v>
      </c>
      <c r="D338" s="36">
        <v>196.5717751</v>
      </c>
      <c r="E338" s="36">
        <v>1</v>
      </c>
      <c r="F338" s="36">
        <v>1</v>
      </c>
      <c r="G338" s="36">
        <v>2</v>
      </c>
      <c r="H338" s="39">
        <v>2221</v>
      </c>
      <c r="I338" s="39">
        <v>0.45069788383610998</v>
      </c>
      <c r="J338" s="39">
        <v>18.391008300781301</v>
      </c>
      <c r="K338" s="39">
        <v>13.368789402696001</v>
      </c>
      <c r="L338" s="39">
        <v>17.258247680664098</v>
      </c>
      <c r="M338" s="39">
        <v>1022</v>
      </c>
      <c r="N338" s="39">
        <v>0.28375733855185897</v>
      </c>
      <c r="O338" s="39">
        <v>19.388002319336</v>
      </c>
      <c r="P338" s="39">
        <v>11.2443166397178</v>
      </c>
      <c r="Q338" s="39">
        <v>16.434606475830101</v>
      </c>
      <c r="R338" s="41">
        <f t="shared" si="32"/>
        <v>358298.50894867844</v>
      </c>
      <c r="S338" s="41">
        <f t="shared" si="33"/>
        <v>6860173.0662326077</v>
      </c>
      <c r="T338" s="41">
        <f t="shared" si="34"/>
        <v>0.82364120483399716</v>
      </c>
      <c r="U338" s="41">
        <f t="shared" si="35"/>
        <v>0.16694054528425101</v>
      </c>
      <c r="V338" s="41">
        <f t="shared" si="36"/>
        <v>1</v>
      </c>
      <c r="W338" s="41">
        <f t="shared" si="37"/>
        <v>1</v>
      </c>
      <c r="X338" s="43">
        <f>IF(ISNA(VLOOKUP($A338,Min_pix_val_per_plot!$A$3:$F$241,4,FALSE)),0,IF(OR(VLOOKUP($A338,Min_pix_val_per_plot!$A$3:$F$241,4,FALSE)=0,VLOOKUP($A338,Min_pix_val_per_plot!$A$3:$F$241,5,FALSE)=0,VLOOKUP($A338,Min_pix_val_per_plot!$A$3:$F$241,6,FALSE)=0),0,IF(VLOOKUP($A338,Min_pix_val_per_plot!$A$3:$F$241,2,FALSE)&lt;1200,0,1)))</f>
        <v>0</v>
      </c>
      <c r="Y338" s="43">
        <f>IF(X338=1,($R338-Image_corners!A$3)/Image_corners!A$2,-99)</f>
        <v>-99</v>
      </c>
      <c r="Z338" s="43">
        <f>IF(X338=1,($S338-Image_corners!A$4)/Image_corners!A$2,-99)</f>
        <v>-99</v>
      </c>
      <c r="AA338" s="43">
        <f>IF(ISNA(VLOOKUP($A338,Min_pix_val_per_plot!$H$3:$M$299,4,FALSE)),0,IF(OR(VLOOKUP($A338,Min_pix_val_per_plot!$H$3:$M$299,4,FALSE)=0,VLOOKUP($A338,Min_pix_val_per_plot!$H$3:$M$299,5,FALSE)=0,VLOOKUP($A338,Min_pix_val_per_plot!$H$3:$M$299,6,FALSE)=0),0,IF(VLOOKUP($A338,Min_pix_val_per_plot!$H$3:$M$299,2,FALSE)&lt;1200,0,1)))</f>
        <v>0</v>
      </c>
      <c r="AB338" s="43">
        <f>IF(AA338=1,($R338-Image_corners!D$3)/Image_corners!D$2,-99)</f>
        <v>-99</v>
      </c>
      <c r="AC338" s="43">
        <f>IF(AA338=1,($S338-Image_corners!D$4)/Image_corners!D$2,-99)</f>
        <v>-99</v>
      </c>
      <c r="AD338" s="43">
        <f>IF(ISNA(VLOOKUP($A338,Min_pix_val_per_plot!$O$3:$T$327,4,FALSE)),0,IF(OR(VLOOKUP($A338,Min_pix_val_per_plot!$O$3:$T$327,4,FALSE)=0,VLOOKUP($A338,Min_pix_val_per_plot!$O$3:$T$327,5,FALSE)=0,VLOOKUP($A338,Min_pix_val_per_plot!$O$3:$T$327,6,FALSE)=0),0,IF(VLOOKUP($A338,Min_pix_val_per_plot!$O$3:$T$327,2,FALSE)&lt;1200,0,1)))</f>
        <v>0</v>
      </c>
      <c r="AE338" s="43">
        <f>IF(AD338=1,($R338-Image_corners!G$3)/Image_corners!G$2,-99)</f>
        <v>-99</v>
      </c>
      <c r="AF338" s="43">
        <f>IF(AD338=1,($S338-Image_corners!G$4)/Image_corners!G$2,-99)</f>
        <v>-99</v>
      </c>
      <c r="AG338" s="43">
        <f>IF(ISNA(VLOOKUP($A338,Min_pix_val_per_plot!$V$3:$AA$335,4,FALSE)),0,IF(OR(VLOOKUP($A338,Min_pix_val_per_plot!$V$3:$AA$335,4,FALSE)=0,VLOOKUP($A338,Min_pix_val_per_plot!$V$3:$AA$335,5,FALSE)=0,VLOOKUP($A338,Min_pix_val_per_plot!$V$3:$AA$335,6,FALSE)=0),0,IF(VLOOKUP($A338,Min_pix_val_per_plot!$V$3:$AA$335,2,FALSE)&lt;1200,0,1)))</f>
        <v>0</v>
      </c>
      <c r="AH338" s="43">
        <f>IF(AG338=1,($R338-Image_corners!J$3)/Image_corners!J$2,-99)</f>
        <v>-99</v>
      </c>
      <c r="AI338" s="43">
        <f>IF(AG338=1,($S338-Image_corners!J$4)/Image_corners!J$2,-99)</f>
        <v>-99</v>
      </c>
      <c r="AJ338" s="43">
        <f>IF(ISNA(VLOOKUP($A338,Min_pix_val_per_plot!$AC$3:$AH$345,4,FALSE)),0,IF(OR(VLOOKUP($A338,Min_pix_val_per_plot!$AC$3:$AH$345,4,FALSE)=0,VLOOKUP($A338,Min_pix_val_per_plot!$AC$3:$AH$345,5,FALSE)=0,VLOOKUP($A338,Min_pix_val_per_plot!$AC$3:$AH$345,6,FALSE)=0),0,IF(VLOOKUP($A338,Min_pix_val_per_plot!$AC$3:$AH$345,2,FALSE)&lt;1200,0,1)))</f>
        <v>0</v>
      </c>
      <c r="AK338" s="43">
        <f>IF(AJ338=1,($R338-Image_corners!M$3)/Image_corners!M$2,-99)</f>
        <v>-99</v>
      </c>
      <c r="AL338" s="43">
        <f>IF(AJ338=1,($S338-Image_corners!M$4)/Image_corners!M$2,-99)</f>
        <v>-99</v>
      </c>
      <c r="AM338" s="43">
        <f>IF(ISNA(VLOOKUP($A338,Min_pix_val_per_plot!$AJ$3:$AO$325,4,FALSE)),0,IF(OR(VLOOKUP($A338,Min_pix_val_per_plot!$AJ$3:$AO$325,4,FALSE)=0,VLOOKUP($A338,Min_pix_val_per_plot!$AJ$3:$AO$325,5,FALSE)=0,VLOOKUP($A338,Min_pix_val_per_plot!$AJ$3:$AO$325,6,FALSE)=0),0,IF(VLOOKUP($A338,Min_pix_val_per_plot!$AJ$3:$AO$325,2,FALSE)&lt;1200,0,1)))</f>
        <v>1</v>
      </c>
      <c r="AN338" s="43">
        <f>IF(AM338=1,($R338-Image_corners!P$3)/Image_corners!P$2,-99)</f>
        <v>4587.5178973568836</v>
      </c>
      <c r="AO338" s="43">
        <f>IF(AM338=1,($S338-Image_corners!P$4)/Image_corners!P$2,-99)</f>
        <v>-2086.3675347846001</v>
      </c>
      <c r="AP338" s="43">
        <f>IF(ISNA(VLOOKUP($A338,Min_pix_val_per_plot!$AQ$3:$AV$386,4,FALSE)),0,IF(OR(VLOOKUP($A338,Min_pix_val_per_plot!$AQ$3:$AV$386,4,FALSE)=0,VLOOKUP($A338,Min_pix_val_per_plot!$AQ$3:$AV$386,5,FALSE)=0,VLOOKUP($A338,Min_pix_val_per_plot!$AQ$3:$AV$386,6,FALSE)=0),0,IF(VLOOKUP($A338,Min_pix_val_per_plot!$AQ$3:$AV$386,2,FALSE)&lt;1200,0,1)))</f>
        <v>1</v>
      </c>
      <c r="AQ338" s="43">
        <f>IF(AP338=1,($R338-Image_corners!S$3)/Image_corners!S$2,-99)</f>
        <v>4587.5178973568836</v>
      </c>
      <c r="AR338" s="43">
        <f>IF(AP338=1,($S338-Image_corners!S$4)/Image_corners!S$2,-99)</f>
        <v>-3712.3675347846001</v>
      </c>
      <c r="AS338" s="43">
        <f>IF(ISNA(VLOOKUP($A338,Min_pix_val_per_plot!$AX$3:$BC$331,4,FALSE)),0,IF(OR(VLOOKUP($A338,Min_pix_val_per_plot!$AX$3:$BC$331,4,FALSE)=0,VLOOKUP($A338,Min_pix_val_per_plot!$AX$3:$BC$331,5,FALSE)=0,VLOOKUP($A338,Min_pix_val_per_plot!$AX$3:$BC$331,6,FALSE)=0),0,IF(VLOOKUP($A338,Min_pix_val_per_plot!$AX$3:$BC$331,2,FALSE)&lt;1200,0,1)))</f>
        <v>0</v>
      </c>
      <c r="AT338" s="43">
        <f>IF(AS338=1,($R338-Image_corners!V$3)/Image_corners!V$2,-99)</f>
        <v>-99</v>
      </c>
      <c r="AU338" s="43">
        <f>IF(AS338=1,($S338-Image_corners!V$4)/Image_corners!V$2,-99)</f>
        <v>-99</v>
      </c>
      <c r="AV338" s="43">
        <f>IF(ISNA(VLOOKUP($A338,Min_pix_val_per_plot!$BE$3:$BJ$296,4,FALSE)),0,IF(OR(VLOOKUP($A338,Min_pix_val_per_plot!$BE$3:$BJ$296,4,FALSE)=0,VLOOKUP($A338,Min_pix_val_per_plot!$BE$3:$BJ$296,5,FALSE)=0,VLOOKUP($A338,Min_pix_val_per_plot!$BE$3:$BJ$296,6,FALSE)=0),0,IF(VLOOKUP($A338,Min_pix_val_per_plot!$BE$3:$BJ$296,2,FALSE)&lt;1200,0,1)))</f>
        <v>0</v>
      </c>
      <c r="AW338" s="43">
        <f>IF(AV338=1,($R338-Image_corners!Y$3)/Image_corners!Y$2,-99)</f>
        <v>-99</v>
      </c>
      <c r="AX338" s="43">
        <f>IF(AV338=1,($S338-Image_corners!Y$4)/Image_corners!Y$2,-99)</f>
        <v>-99</v>
      </c>
      <c r="AY338" s="43">
        <f>IF(ISNA(VLOOKUP($A338,Min_pix_val_per_plot!$BL$3:$BQ$59,4,FALSE)),0,IF(OR(VLOOKUP($A338,Min_pix_val_per_plot!$BL$3:$BQ$59,4,FALSE)=0,VLOOKUP($A338,Min_pix_val_per_plot!$BL$3:$BQ$59,5,FALSE)=0,VLOOKUP($A338,Min_pix_val_per_plot!$BL$3:$BQ$59,6,FALSE)=0),0,IF(VLOOKUP($A338,Min_pix_val_per_plot!$BL$3:$BQ$59,2,FALSE)&lt;1200,0,1)))</f>
        <v>0</v>
      </c>
      <c r="AZ338" s="43">
        <f>IF(AY338=1,($R338-Image_corners!AB$3)/Image_corners!AB$2,-99)</f>
        <v>-99</v>
      </c>
      <c r="BA338" s="43">
        <f>IF(AY338=1,($S338-Image_corners!AB$4)/Image_corners!AB$2,-99)</f>
        <v>-99</v>
      </c>
      <c r="BB338" s="43">
        <f>IF(ISNA(VLOOKUP($A338,Min_pix_val_per_plot!$BS$3:$BX$82,4,FALSE)),0,IF(OR(VLOOKUP($A338,Min_pix_val_per_plot!$BS$3:$BX$82,4,FALSE)=0,VLOOKUP($A338,Min_pix_val_per_plot!$BS$3:$BX$82,5,FALSE)=0,VLOOKUP($A338,Min_pix_val_per_plot!$BS$3:$BX$82,6,FALSE)=0),0,IF(VLOOKUP($A338,Min_pix_val_per_plot!$BS$3:$BX$82,2,FALSE)&lt;1200,0,1)))</f>
        <v>0</v>
      </c>
      <c r="BC338" s="43">
        <f>IF(BB338=1,($R338-Image_corners!AE$3)/Image_corners!AE$2,-99)</f>
        <v>-99</v>
      </c>
      <c r="BD338" s="43">
        <f>IF(BB338=1,($S338-Image_corners!AE$4)/Image_corners!AE$2,-99)</f>
        <v>-99</v>
      </c>
      <c r="BE338" s="43">
        <f>IF(ISNA(VLOOKUP($A338,Min_pix_val_per_plot!$BZ$3:$CE$66,4,FALSE)),0,IF(OR(VLOOKUP($A338,Min_pix_val_per_plot!$BZ$3:$CE$66,4,FALSE)=0,VLOOKUP($A338,Min_pix_val_per_plot!$BZ$3:$CE$66,5,FALSE)=0,VLOOKUP($A338,Min_pix_val_per_plot!$BZ$3:$CE$66,6,FALSE)=0),0,IF(VLOOKUP($A338,Min_pix_val_per_plot!$BZ$3:$CE$66,2,FALSE)&lt;1200,0,1)))</f>
        <v>0</v>
      </c>
      <c r="BF338" s="43">
        <f>IF(BE338=1,($R338-Image_corners!AH$3)/Image_corners!AH$2,-99)</f>
        <v>-99</v>
      </c>
      <c r="BG338" s="43">
        <f>IF(BE338=1,($S338-Image_corners!AH$4)/Image_corners!AH$2,-99)</f>
        <v>-99</v>
      </c>
    </row>
    <row r="339" spans="1:59">
      <c r="A339" s="36">
        <v>335</v>
      </c>
      <c r="B339" s="36">
        <v>2516352.4610000001</v>
      </c>
      <c r="C339" s="36">
        <v>6860372.5259999996</v>
      </c>
      <c r="D339" s="36">
        <v>205.9716286</v>
      </c>
      <c r="E339" s="36">
        <v>2</v>
      </c>
      <c r="F339" s="36">
        <v>0</v>
      </c>
      <c r="G339" s="36">
        <v>2</v>
      </c>
      <c r="H339" s="39">
        <v>406</v>
      </c>
      <c r="I339" s="39">
        <v>0.42118226600985198</v>
      </c>
      <c r="J339" s="39">
        <v>21.281999511718801</v>
      </c>
      <c r="K339" s="39">
        <v>12.8918466900765</v>
      </c>
      <c r="L339" s="39">
        <v>18.136398620605501</v>
      </c>
      <c r="M339" s="39">
        <v>1010</v>
      </c>
      <c r="N339" s="39">
        <v>0.286138613861386</v>
      </c>
      <c r="O339" s="39">
        <v>21.3970050048828</v>
      </c>
      <c r="P339" s="39">
        <v>12.1113906737604</v>
      </c>
      <c r="Q339" s="39">
        <v>17.890001220703098</v>
      </c>
      <c r="R339" s="41">
        <f t="shared" si="32"/>
        <v>358291.24024005671</v>
      </c>
      <c r="S339" s="41">
        <f t="shared" si="33"/>
        <v>6860386.2976862909</v>
      </c>
      <c r="T339" s="41">
        <f t="shared" si="34"/>
        <v>0.24639739990240273</v>
      </c>
      <c r="U339" s="41">
        <f t="shared" si="35"/>
        <v>0.13504365214846598</v>
      </c>
      <c r="V339" s="41">
        <f t="shared" si="36"/>
        <v>1</v>
      </c>
      <c r="W339" s="41">
        <f t="shared" si="37"/>
        <v>1</v>
      </c>
      <c r="X339" s="43">
        <f>IF(ISNA(VLOOKUP($A339,Min_pix_val_per_plot!$A$3:$F$241,4,FALSE)),0,IF(OR(VLOOKUP($A339,Min_pix_val_per_plot!$A$3:$F$241,4,FALSE)=0,VLOOKUP($A339,Min_pix_val_per_plot!$A$3:$F$241,5,FALSE)=0,VLOOKUP($A339,Min_pix_val_per_plot!$A$3:$F$241,6,FALSE)=0),0,IF(VLOOKUP($A339,Min_pix_val_per_plot!$A$3:$F$241,2,FALSE)&lt;1200,0,1)))</f>
        <v>0</v>
      </c>
      <c r="Y339" s="43">
        <f>IF(X339=1,($R339-Image_corners!A$3)/Image_corners!A$2,-99)</f>
        <v>-99</v>
      </c>
      <c r="Z339" s="43">
        <f>IF(X339=1,($S339-Image_corners!A$4)/Image_corners!A$2,-99)</f>
        <v>-99</v>
      </c>
      <c r="AA339" s="43">
        <f>IF(ISNA(VLOOKUP($A339,Min_pix_val_per_plot!$H$3:$M$299,4,FALSE)),0,IF(OR(VLOOKUP($A339,Min_pix_val_per_plot!$H$3:$M$299,4,FALSE)=0,VLOOKUP($A339,Min_pix_val_per_plot!$H$3:$M$299,5,FALSE)=0,VLOOKUP($A339,Min_pix_val_per_plot!$H$3:$M$299,6,FALSE)=0),0,IF(VLOOKUP($A339,Min_pix_val_per_plot!$H$3:$M$299,2,FALSE)&lt;1200,0,1)))</f>
        <v>0</v>
      </c>
      <c r="AB339" s="43">
        <f>IF(AA339=1,($R339-Image_corners!D$3)/Image_corners!D$2,-99)</f>
        <v>-99</v>
      </c>
      <c r="AC339" s="43">
        <f>IF(AA339=1,($S339-Image_corners!D$4)/Image_corners!D$2,-99)</f>
        <v>-99</v>
      </c>
      <c r="AD339" s="43">
        <f>IF(ISNA(VLOOKUP($A339,Min_pix_val_per_plot!$O$3:$T$327,4,FALSE)),0,IF(OR(VLOOKUP($A339,Min_pix_val_per_plot!$O$3:$T$327,4,FALSE)=0,VLOOKUP($A339,Min_pix_val_per_plot!$O$3:$T$327,5,FALSE)=0,VLOOKUP($A339,Min_pix_val_per_plot!$O$3:$T$327,6,FALSE)=0),0,IF(VLOOKUP($A339,Min_pix_val_per_plot!$O$3:$T$327,2,FALSE)&lt;1200,0,1)))</f>
        <v>0</v>
      </c>
      <c r="AE339" s="43">
        <f>IF(AD339=1,($R339-Image_corners!G$3)/Image_corners!G$2,-99)</f>
        <v>-99</v>
      </c>
      <c r="AF339" s="43">
        <f>IF(AD339=1,($S339-Image_corners!G$4)/Image_corners!G$2,-99)</f>
        <v>-99</v>
      </c>
      <c r="AG339" s="43">
        <f>IF(ISNA(VLOOKUP($A339,Min_pix_val_per_plot!$V$3:$AA$335,4,FALSE)),0,IF(OR(VLOOKUP($A339,Min_pix_val_per_plot!$V$3:$AA$335,4,FALSE)=0,VLOOKUP($A339,Min_pix_val_per_plot!$V$3:$AA$335,5,FALSE)=0,VLOOKUP($A339,Min_pix_val_per_plot!$V$3:$AA$335,6,FALSE)=0),0,IF(VLOOKUP($A339,Min_pix_val_per_plot!$V$3:$AA$335,2,FALSE)&lt;1200,0,1)))</f>
        <v>0</v>
      </c>
      <c r="AH339" s="43">
        <f>IF(AG339=1,($R339-Image_corners!J$3)/Image_corners!J$2,-99)</f>
        <v>-99</v>
      </c>
      <c r="AI339" s="43">
        <f>IF(AG339=1,($S339-Image_corners!J$4)/Image_corners!J$2,-99)</f>
        <v>-99</v>
      </c>
      <c r="AJ339" s="43">
        <f>IF(ISNA(VLOOKUP($A339,Min_pix_val_per_plot!$AC$3:$AH$345,4,FALSE)),0,IF(OR(VLOOKUP($A339,Min_pix_val_per_plot!$AC$3:$AH$345,4,FALSE)=0,VLOOKUP($A339,Min_pix_val_per_plot!$AC$3:$AH$345,5,FALSE)=0,VLOOKUP($A339,Min_pix_val_per_plot!$AC$3:$AH$345,6,FALSE)=0),0,IF(VLOOKUP($A339,Min_pix_val_per_plot!$AC$3:$AH$345,2,FALSE)&lt;1200,0,1)))</f>
        <v>0</v>
      </c>
      <c r="AK339" s="43">
        <f>IF(AJ339=1,($R339-Image_corners!M$3)/Image_corners!M$2,-99)</f>
        <v>-99</v>
      </c>
      <c r="AL339" s="43">
        <f>IF(AJ339=1,($S339-Image_corners!M$4)/Image_corners!M$2,-99)</f>
        <v>-99</v>
      </c>
      <c r="AM339" s="43">
        <f>IF(ISNA(VLOOKUP($A339,Min_pix_val_per_plot!$AJ$3:$AO$325,4,FALSE)),0,IF(OR(VLOOKUP($A339,Min_pix_val_per_plot!$AJ$3:$AO$325,4,FALSE)=0,VLOOKUP($A339,Min_pix_val_per_plot!$AJ$3:$AO$325,5,FALSE)=0,VLOOKUP($A339,Min_pix_val_per_plot!$AJ$3:$AO$325,6,FALSE)=0),0,IF(VLOOKUP($A339,Min_pix_val_per_plot!$AJ$3:$AO$325,2,FALSE)&lt;1200,0,1)))</f>
        <v>0</v>
      </c>
      <c r="AN339" s="43">
        <f>IF(AM339=1,($R339-Image_corners!P$3)/Image_corners!P$2,-99)</f>
        <v>-99</v>
      </c>
      <c r="AO339" s="43">
        <f>IF(AM339=1,($S339-Image_corners!P$4)/Image_corners!P$2,-99)</f>
        <v>-99</v>
      </c>
      <c r="AP339" s="43">
        <f>IF(ISNA(VLOOKUP($A339,Min_pix_val_per_plot!$AQ$3:$AV$386,4,FALSE)),0,IF(OR(VLOOKUP($A339,Min_pix_val_per_plot!$AQ$3:$AV$386,4,FALSE)=0,VLOOKUP($A339,Min_pix_val_per_plot!$AQ$3:$AV$386,5,FALSE)=0,VLOOKUP($A339,Min_pix_val_per_plot!$AQ$3:$AV$386,6,FALSE)=0),0,IF(VLOOKUP($A339,Min_pix_val_per_plot!$AQ$3:$AV$386,2,FALSE)&lt;1200,0,1)))</f>
        <v>1</v>
      </c>
      <c r="AQ339" s="43">
        <f>IF(AP339=1,($R339-Image_corners!S$3)/Image_corners!S$2,-99)</f>
        <v>4572.980480113416</v>
      </c>
      <c r="AR339" s="43">
        <f>IF(AP339=1,($S339-Image_corners!S$4)/Image_corners!S$2,-99)</f>
        <v>-3285.9046274181455</v>
      </c>
      <c r="AS339" s="43">
        <f>IF(ISNA(VLOOKUP($A339,Min_pix_val_per_plot!$AX$3:$BC$331,4,FALSE)),0,IF(OR(VLOOKUP($A339,Min_pix_val_per_plot!$AX$3:$BC$331,4,FALSE)=0,VLOOKUP($A339,Min_pix_val_per_plot!$AX$3:$BC$331,5,FALSE)=0,VLOOKUP($A339,Min_pix_val_per_plot!$AX$3:$BC$331,6,FALSE)=0),0,IF(VLOOKUP($A339,Min_pix_val_per_plot!$AX$3:$BC$331,2,FALSE)&lt;1200,0,1)))</f>
        <v>1</v>
      </c>
      <c r="AT339" s="43">
        <f>IF(AS339=1,($R339-Image_corners!V$3)/Image_corners!V$2,-99)</f>
        <v>4572.980480113416</v>
      </c>
      <c r="AU339" s="43">
        <f>IF(AS339=1,($S339-Image_corners!V$4)/Image_corners!V$2,-99)</f>
        <v>-3675.9046274181455</v>
      </c>
      <c r="AV339" s="43">
        <f>IF(ISNA(VLOOKUP($A339,Min_pix_val_per_plot!$BE$3:$BJ$296,4,FALSE)),0,IF(OR(VLOOKUP($A339,Min_pix_val_per_plot!$BE$3:$BJ$296,4,FALSE)=0,VLOOKUP($A339,Min_pix_val_per_plot!$BE$3:$BJ$296,5,FALSE)=0,VLOOKUP($A339,Min_pix_val_per_plot!$BE$3:$BJ$296,6,FALSE)=0),0,IF(VLOOKUP($A339,Min_pix_val_per_plot!$BE$3:$BJ$296,2,FALSE)&lt;1200,0,1)))</f>
        <v>0</v>
      </c>
      <c r="AW339" s="43">
        <f>IF(AV339=1,($R339-Image_corners!Y$3)/Image_corners!Y$2,-99)</f>
        <v>-99</v>
      </c>
      <c r="AX339" s="43">
        <f>IF(AV339=1,($S339-Image_corners!Y$4)/Image_corners!Y$2,-99)</f>
        <v>-99</v>
      </c>
      <c r="AY339" s="43">
        <f>IF(ISNA(VLOOKUP($A339,Min_pix_val_per_plot!$BL$3:$BQ$59,4,FALSE)),0,IF(OR(VLOOKUP($A339,Min_pix_val_per_plot!$BL$3:$BQ$59,4,FALSE)=0,VLOOKUP($A339,Min_pix_val_per_plot!$BL$3:$BQ$59,5,FALSE)=0,VLOOKUP($A339,Min_pix_val_per_plot!$BL$3:$BQ$59,6,FALSE)=0),0,IF(VLOOKUP($A339,Min_pix_val_per_plot!$BL$3:$BQ$59,2,FALSE)&lt;1200,0,1)))</f>
        <v>0</v>
      </c>
      <c r="AZ339" s="43">
        <f>IF(AY339=1,($R339-Image_corners!AB$3)/Image_corners!AB$2,-99)</f>
        <v>-99</v>
      </c>
      <c r="BA339" s="43">
        <f>IF(AY339=1,($S339-Image_corners!AB$4)/Image_corners!AB$2,-99)</f>
        <v>-99</v>
      </c>
      <c r="BB339" s="43">
        <f>IF(ISNA(VLOOKUP($A339,Min_pix_val_per_plot!$BS$3:$BX$82,4,FALSE)),0,IF(OR(VLOOKUP($A339,Min_pix_val_per_plot!$BS$3:$BX$82,4,FALSE)=0,VLOOKUP($A339,Min_pix_val_per_plot!$BS$3:$BX$82,5,FALSE)=0,VLOOKUP($A339,Min_pix_val_per_plot!$BS$3:$BX$82,6,FALSE)=0),0,IF(VLOOKUP($A339,Min_pix_val_per_plot!$BS$3:$BX$82,2,FALSE)&lt;1200,0,1)))</f>
        <v>0</v>
      </c>
      <c r="BC339" s="43">
        <f>IF(BB339=1,($R339-Image_corners!AE$3)/Image_corners!AE$2,-99)</f>
        <v>-99</v>
      </c>
      <c r="BD339" s="43">
        <f>IF(BB339=1,($S339-Image_corners!AE$4)/Image_corners!AE$2,-99)</f>
        <v>-99</v>
      </c>
      <c r="BE339" s="43">
        <f>IF(ISNA(VLOOKUP($A339,Min_pix_val_per_plot!$BZ$3:$CE$66,4,FALSE)),0,IF(OR(VLOOKUP($A339,Min_pix_val_per_plot!$BZ$3:$CE$66,4,FALSE)=0,VLOOKUP($A339,Min_pix_val_per_plot!$BZ$3:$CE$66,5,FALSE)=0,VLOOKUP($A339,Min_pix_val_per_plot!$BZ$3:$CE$66,6,FALSE)=0),0,IF(VLOOKUP($A339,Min_pix_val_per_plot!$BZ$3:$CE$66,2,FALSE)&lt;1200,0,1)))</f>
        <v>0</v>
      </c>
      <c r="BF339" s="43">
        <f>IF(BE339=1,($R339-Image_corners!AH$3)/Image_corners!AH$2,-99)</f>
        <v>-99</v>
      </c>
      <c r="BG339" s="43">
        <f>IF(BE339=1,($S339-Image_corners!AH$4)/Image_corners!AH$2,-99)</f>
        <v>-99</v>
      </c>
    </row>
    <row r="340" spans="1:59">
      <c r="A340" s="36">
        <v>336</v>
      </c>
      <c r="B340" s="36">
        <v>2516320.7760000001</v>
      </c>
      <c r="C340" s="36">
        <v>6860480.7690000003</v>
      </c>
      <c r="D340" s="36">
        <v>192.68669499999999</v>
      </c>
      <c r="E340" s="36">
        <v>2</v>
      </c>
      <c r="F340" s="36">
        <v>1</v>
      </c>
      <c r="G340" s="36">
        <v>2</v>
      </c>
      <c r="H340" s="39">
        <v>464</v>
      </c>
      <c r="I340" s="39">
        <v>0.41810344827586199</v>
      </c>
      <c r="J340" s="39">
        <v>24.5589923095703</v>
      </c>
      <c r="K340" s="39">
        <v>14.8738079720956</v>
      </c>
      <c r="L340" s="39">
        <v>21.896756286621098</v>
      </c>
      <c r="M340" s="39">
        <v>1107</v>
      </c>
      <c r="N340" s="39">
        <v>0.35049683830171602</v>
      </c>
      <c r="O340" s="39">
        <v>23.861009521484402</v>
      </c>
      <c r="P340" s="39">
        <v>14.072370065575001</v>
      </c>
      <c r="Q340" s="39">
        <v>21.073501892089901</v>
      </c>
      <c r="R340" s="41">
        <f t="shared" si="32"/>
        <v>358264.58686417306</v>
      </c>
      <c r="S340" s="41">
        <f t="shared" si="33"/>
        <v>6860495.8699863022</v>
      </c>
      <c r="T340" s="41">
        <f t="shared" si="34"/>
        <v>0.82325439453119742</v>
      </c>
      <c r="U340" s="41">
        <f t="shared" si="35"/>
        <v>6.760660997414597E-2</v>
      </c>
      <c r="V340" s="41">
        <f t="shared" si="36"/>
        <v>1</v>
      </c>
      <c r="W340" s="41">
        <f t="shared" si="37"/>
        <v>1</v>
      </c>
      <c r="X340" s="43">
        <f>IF(ISNA(VLOOKUP($A340,Min_pix_val_per_plot!$A$3:$F$241,4,FALSE)),0,IF(OR(VLOOKUP($A340,Min_pix_val_per_plot!$A$3:$F$241,4,FALSE)=0,VLOOKUP($A340,Min_pix_val_per_plot!$A$3:$F$241,5,FALSE)=0,VLOOKUP($A340,Min_pix_val_per_plot!$A$3:$F$241,6,FALSE)=0),0,IF(VLOOKUP($A340,Min_pix_val_per_plot!$A$3:$F$241,2,FALSE)&lt;1200,0,1)))</f>
        <v>0</v>
      </c>
      <c r="Y340" s="43">
        <f>IF(X340=1,($R340-Image_corners!A$3)/Image_corners!A$2,-99)</f>
        <v>-99</v>
      </c>
      <c r="Z340" s="43">
        <f>IF(X340=1,($S340-Image_corners!A$4)/Image_corners!A$2,-99)</f>
        <v>-99</v>
      </c>
      <c r="AA340" s="43">
        <f>IF(ISNA(VLOOKUP($A340,Min_pix_val_per_plot!$H$3:$M$299,4,FALSE)),0,IF(OR(VLOOKUP($A340,Min_pix_val_per_plot!$H$3:$M$299,4,FALSE)=0,VLOOKUP($A340,Min_pix_val_per_plot!$H$3:$M$299,5,FALSE)=0,VLOOKUP($A340,Min_pix_val_per_plot!$H$3:$M$299,6,FALSE)=0),0,IF(VLOOKUP($A340,Min_pix_val_per_plot!$H$3:$M$299,2,FALSE)&lt;1200,0,1)))</f>
        <v>0</v>
      </c>
      <c r="AB340" s="43">
        <f>IF(AA340=1,($R340-Image_corners!D$3)/Image_corners!D$2,-99)</f>
        <v>-99</v>
      </c>
      <c r="AC340" s="43">
        <f>IF(AA340=1,($S340-Image_corners!D$4)/Image_corners!D$2,-99)</f>
        <v>-99</v>
      </c>
      <c r="AD340" s="43">
        <f>IF(ISNA(VLOOKUP($A340,Min_pix_val_per_plot!$O$3:$T$327,4,FALSE)),0,IF(OR(VLOOKUP($A340,Min_pix_val_per_plot!$O$3:$T$327,4,FALSE)=0,VLOOKUP($A340,Min_pix_val_per_plot!$O$3:$T$327,5,FALSE)=0,VLOOKUP($A340,Min_pix_val_per_plot!$O$3:$T$327,6,FALSE)=0),0,IF(VLOOKUP($A340,Min_pix_val_per_plot!$O$3:$T$327,2,FALSE)&lt;1200,0,1)))</f>
        <v>0</v>
      </c>
      <c r="AE340" s="43">
        <f>IF(AD340=1,($R340-Image_corners!G$3)/Image_corners!G$2,-99)</f>
        <v>-99</v>
      </c>
      <c r="AF340" s="43">
        <f>IF(AD340=1,($S340-Image_corners!G$4)/Image_corners!G$2,-99)</f>
        <v>-99</v>
      </c>
      <c r="AG340" s="43">
        <f>IF(ISNA(VLOOKUP($A340,Min_pix_val_per_plot!$V$3:$AA$335,4,FALSE)),0,IF(OR(VLOOKUP($A340,Min_pix_val_per_plot!$V$3:$AA$335,4,FALSE)=0,VLOOKUP($A340,Min_pix_val_per_plot!$V$3:$AA$335,5,FALSE)=0,VLOOKUP($A340,Min_pix_val_per_plot!$V$3:$AA$335,6,FALSE)=0),0,IF(VLOOKUP($A340,Min_pix_val_per_plot!$V$3:$AA$335,2,FALSE)&lt;1200,0,1)))</f>
        <v>0</v>
      </c>
      <c r="AH340" s="43">
        <f>IF(AG340=1,($R340-Image_corners!J$3)/Image_corners!J$2,-99)</f>
        <v>-99</v>
      </c>
      <c r="AI340" s="43">
        <f>IF(AG340=1,($S340-Image_corners!J$4)/Image_corners!J$2,-99)</f>
        <v>-99</v>
      </c>
      <c r="AJ340" s="43">
        <f>IF(ISNA(VLOOKUP($A340,Min_pix_val_per_plot!$AC$3:$AH$345,4,FALSE)),0,IF(OR(VLOOKUP($A340,Min_pix_val_per_plot!$AC$3:$AH$345,4,FALSE)=0,VLOOKUP($A340,Min_pix_val_per_plot!$AC$3:$AH$345,5,FALSE)=0,VLOOKUP($A340,Min_pix_val_per_plot!$AC$3:$AH$345,6,FALSE)=0),0,IF(VLOOKUP($A340,Min_pix_val_per_plot!$AC$3:$AH$345,2,FALSE)&lt;1200,0,1)))</f>
        <v>0</v>
      </c>
      <c r="AK340" s="43">
        <f>IF(AJ340=1,($R340-Image_corners!M$3)/Image_corners!M$2,-99)</f>
        <v>-99</v>
      </c>
      <c r="AL340" s="43">
        <f>IF(AJ340=1,($S340-Image_corners!M$4)/Image_corners!M$2,-99)</f>
        <v>-99</v>
      </c>
      <c r="AM340" s="43">
        <f>IF(ISNA(VLOOKUP($A340,Min_pix_val_per_plot!$AJ$3:$AO$325,4,FALSE)),0,IF(OR(VLOOKUP($A340,Min_pix_val_per_plot!$AJ$3:$AO$325,4,FALSE)=0,VLOOKUP($A340,Min_pix_val_per_plot!$AJ$3:$AO$325,5,FALSE)=0,VLOOKUP($A340,Min_pix_val_per_plot!$AJ$3:$AO$325,6,FALSE)=0),0,IF(VLOOKUP($A340,Min_pix_val_per_plot!$AJ$3:$AO$325,2,FALSE)&lt;1200,0,1)))</f>
        <v>0</v>
      </c>
      <c r="AN340" s="43">
        <f>IF(AM340=1,($R340-Image_corners!P$3)/Image_corners!P$2,-99)</f>
        <v>-99</v>
      </c>
      <c r="AO340" s="43">
        <f>IF(AM340=1,($S340-Image_corners!P$4)/Image_corners!P$2,-99)</f>
        <v>-99</v>
      </c>
      <c r="AP340" s="43">
        <f>IF(ISNA(VLOOKUP($A340,Min_pix_val_per_plot!$AQ$3:$AV$386,4,FALSE)),0,IF(OR(VLOOKUP($A340,Min_pix_val_per_plot!$AQ$3:$AV$386,4,FALSE)=0,VLOOKUP($A340,Min_pix_val_per_plot!$AQ$3:$AV$386,5,FALSE)=0,VLOOKUP($A340,Min_pix_val_per_plot!$AQ$3:$AV$386,6,FALSE)=0),0,IF(VLOOKUP($A340,Min_pix_val_per_plot!$AQ$3:$AV$386,2,FALSE)&lt;1200,0,1)))</f>
        <v>0</v>
      </c>
      <c r="AQ340" s="43">
        <f>IF(AP340=1,($R340-Image_corners!S$3)/Image_corners!S$2,-99)</f>
        <v>-99</v>
      </c>
      <c r="AR340" s="43">
        <f>IF(AP340=1,($S340-Image_corners!S$4)/Image_corners!S$2,-99)</f>
        <v>-99</v>
      </c>
      <c r="AS340" s="43">
        <f>IF(ISNA(VLOOKUP($A340,Min_pix_val_per_plot!$AX$3:$BC$331,4,FALSE)),0,IF(OR(VLOOKUP($A340,Min_pix_val_per_plot!$AX$3:$BC$331,4,FALSE)=0,VLOOKUP($A340,Min_pix_val_per_plot!$AX$3:$BC$331,5,FALSE)=0,VLOOKUP($A340,Min_pix_val_per_plot!$AX$3:$BC$331,6,FALSE)=0),0,IF(VLOOKUP($A340,Min_pix_val_per_plot!$AX$3:$BC$331,2,FALSE)&lt;1200,0,1)))</f>
        <v>1</v>
      </c>
      <c r="AT340" s="43">
        <f>IF(AS340=1,($R340-Image_corners!V$3)/Image_corners!V$2,-99)</f>
        <v>4519.6737283461262</v>
      </c>
      <c r="AU340" s="43">
        <f>IF(AS340=1,($S340-Image_corners!V$4)/Image_corners!V$2,-99)</f>
        <v>-3456.7600273955613</v>
      </c>
      <c r="AV340" s="43">
        <f>IF(ISNA(VLOOKUP($A340,Min_pix_val_per_plot!$BE$3:$BJ$296,4,FALSE)),0,IF(OR(VLOOKUP($A340,Min_pix_val_per_plot!$BE$3:$BJ$296,4,FALSE)=0,VLOOKUP($A340,Min_pix_val_per_plot!$BE$3:$BJ$296,5,FALSE)=0,VLOOKUP($A340,Min_pix_val_per_plot!$BE$3:$BJ$296,6,FALSE)=0),0,IF(VLOOKUP($A340,Min_pix_val_per_plot!$BE$3:$BJ$296,2,FALSE)&lt;1200,0,1)))</f>
        <v>0</v>
      </c>
      <c r="AW340" s="43">
        <f>IF(AV340=1,($R340-Image_corners!Y$3)/Image_corners!Y$2,-99)</f>
        <v>-99</v>
      </c>
      <c r="AX340" s="43">
        <f>IF(AV340=1,($S340-Image_corners!Y$4)/Image_corners!Y$2,-99)</f>
        <v>-99</v>
      </c>
      <c r="AY340" s="43">
        <f>IF(ISNA(VLOOKUP($A340,Min_pix_val_per_plot!$BL$3:$BQ$59,4,FALSE)),0,IF(OR(VLOOKUP($A340,Min_pix_val_per_plot!$BL$3:$BQ$59,4,FALSE)=0,VLOOKUP($A340,Min_pix_val_per_plot!$BL$3:$BQ$59,5,FALSE)=0,VLOOKUP($A340,Min_pix_val_per_plot!$BL$3:$BQ$59,6,FALSE)=0),0,IF(VLOOKUP($A340,Min_pix_val_per_plot!$BL$3:$BQ$59,2,FALSE)&lt;1200,0,1)))</f>
        <v>0</v>
      </c>
      <c r="AZ340" s="43">
        <f>IF(AY340=1,($R340-Image_corners!AB$3)/Image_corners!AB$2,-99)</f>
        <v>-99</v>
      </c>
      <c r="BA340" s="43">
        <f>IF(AY340=1,($S340-Image_corners!AB$4)/Image_corners!AB$2,-99)</f>
        <v>-99</v>
      </c>
      <c r="BB340" s="43">
        <f>IF(ISNA(VLOOKUP($A340,Min_pix_val_per_plot!$BS$3:$BX$82,4,FALSE)),0,IF(OR(VLOOKUP($A340,Min_pix_val_per_plot!$BS$3:$BX$82,4,FALSE)=0,VLOOKUP($A340,Min_pix_val_per_plot!$BS$3:$BX$82,5,FALSE)=0,VLOOKUP($A340,Min_pix_val_per_plot!$BS$3:$BX$82,6,FALSE)=0),0,IF(VLOOKUP($A340,Min_pix_val_per_plot!$BS$3:$BX$82,2,FALSE)&lt;1200,0,1)))</f>
        <v>0</v>
      </c>
      <c r="BC340" s="43">
        <f>IF(BB340=1,($R340-Image_corners!AE$3)/Image_corners!AE$2,-99)</f>
        <v>-99</v>
      </c>
      <c r="BD340" s="43">
        <f>IF(BB340=1,($S340-Image_corners!AE$4)/Image_corners!AE$2,-99)</f>
        <v>-99</v>
      </c>
      <c r="BE340" s="43">
        <f>IF(ISNA(VLOOKUP($A340,Min_pix_val_per_plot!$BZ$3:$CE$66,4,FALSE)),0,IF(OR(VLOOKUP($A340,Min_pix_val_per_plot!$BZ$3:$CE$66,4,FALSE)=0,VLOOKUP($A340,Min_pix_val_per_plot!$BZ$3:$CE$66,5,FALSE)=0,VLOOKUP($A340,Min_pix_val_per_plot!$BZ$3:$CE$66,6,FALSE)=0),0,IF(VLOOKUP($A340,Min_pix_val_per_plot!$BZ$3:$CE$66,2,FALSE)&lt;1200,0,1)))</f>
        <v>0</v>
      </c>
      <c r="BF340" s="43">
        <f>IF(BE340=1,($R340-Image_corners!AH$3)/Image_corners!AH$2,-99)</f>
        <v>-99</v>
      </c>
      <c r="BG340" s="43">
        <f>IF(BE340=1,($S340-Image_corners!AH$4)/Image_corners!AH$2,-99)</f>
        <v>-99</v>
      </c>
    </row>
    <row r="341" spans="1:59">
      <c r="A341" s="36">
        <v>337</v>
      </c>
      <c r="B341" s="36">
        <v>2516369.5520000001</v>
      </c>
      <c r="C341" s="36">
        <v>6860576.4950000001</v>
      </c>
      <c r="D341" s="36">
        <v>195.62960000000001</v>
      </c>
      <c r="E341" s="36">
        <v>2</v>
      </c>
      <c r="F341" s="36">
        <v>0</v>
      </c>
      <c r="G341" s="36">
        <v>2</v>
      </c>
      <c r="H341" s="39">
        <v>468</v>
      </c>
      <c r="I341" s="39">
        <v>0.29700854700854701</v>
      </c>
      <c r="J341" s="39">
        <v>22.033998413086</v>
      </c>
      <c r="K341" s="39">
        <v>14.306201667205899</v>
      </c>
      <c r="L341" s="39">
        <v>20.278203125000001</v>
      </c>
      <c r="M341" s="39">
        <v>1034</v>
      </c>
      <c r="N341" s="39">
        <v>0.37717601547388802</v>
      </c>
      <c r="O341" s="39">
        <v>21.5509967041016</v>
      </c>
      <c r="P341" s="39">
        <v>13.2947885093926</v>
      </c>
      <c r="Q341" s="39">
        <v>19.101904602050801</v>
      </c>
      <c r="R341" s="41">
        <f t="shared" si="32"/>
        <v>358317.71893436008</v>
      </c>
      <c r="S341" s="41">
        <f t="shared" si="33"/>
        <v>6860589.2282727929</v>
      </c>
      <c r="T341" s="41">
        <f t="shared" si="34"/>
        <v>1.1762985229491996</v>
      </c>
      <c r="U341" s="41">
        <f t="shared" si="35"/>
        <v>-8.0167468465341007E-2</v>
      </c>
      <c r="V341" s="41">
        <f t="shared" si="36"/>
        <v>1</v>
      </c>
      <c r="W341" s="41">
        <f t="shared" si="37"/>
        <v>1</v>
      </c>
      <c r="X341" s="43">
        <f>IF(ISNA(VLOOKUP($A341,Min_pix_val_per_plot!$A$3:$F$241,4,FALSE)),0,IF(OR(VLOOKUP($A341,Min_pix_val_per_plot!$A$3:$F$241,4,FALSE)=0,VLOOKUP($A341,Min_pix_val_per_plot!$A$3:$F$241,5,FALSE)=0,VLOOKUP($A341,Min_pix_val_per_plot!$A$3:$F$241,6,FALSE)=0),0,IF(VLOOKUP($A341,Min_pix_val_per_plot!$A$3:$F$241,2,FALSE)&lt;1200,0,1)))</f>
        <v>0</v>
      </c>
      <c r="Y341" s="43">
        <f>IF(X341=1,($R341-Image_corners!A$3)/Image_corners!A$2,-99)</f>
        <v>-99</v>
      </c>
      <c r="Z341" s="43">
        <f>IF(X341=1,($S341-Image_corners!A$4)/Image_corners!A$2,-99)</f>
        <v>-99</v>
      </c>
      <c r="AA341" s="43">
        <f>IF(ISNA(VLOOKUP($A341,Min_pix_val_per_plot!$H$3:$M$299,4,FALSE)),0,IF(OR(VLOOKUP($A341,Min_pix_val_per_plot!$H$3:$M$299,4,FALSE)=0,VLOOKUP($A341,Min_pix_val_per_plot!$H$3:$M$299,5,FALSE)=0,VLOOKUP($A341,Min_pix_val_per_plot!$H$3:$M$299,6,FALSE)=0),0,IF(VLOOKUP($A341,Min_pix_val_per_plot!$H$3:$M$299,2,FALSE)&lt;1200,0,1)))</f>
        <v>0</v>
      </c>
      <c r="AB341" s="43">
        <f>IF(AA341=1,($R341-Image_corners!D$3)/Image_corners!D$2,-99)</f>
        <v>-99</v>
      </c>
      <c r="AC341" s="43">
        <f>IF(AA341=1,($S341-Image_corners!D$4)/Image_corners!D$2,-99)</f>
        <v>-99</v>
      </c>
      <c r="AD341" s="43">
        <f>IF(ISNA(VLOOKUP($A341,Min_pix_val_per_plot!$O$3:$T$327,4,FALSE)),0,IF(OR(VLOOKUP($A341,Min_pix_val_per_plot!$O$3:$T$327,4,FALSE)=0,VLOOKUP($A341,Min_pix_val_per_plot!$O$3:$T$327,5,FALSE)=0,VLOOKUP($A341,Min_pix_val_per_plot!$O$3:$T$327,6,FALSE)=0),0,IF(VLOOKUP($A341,Min_pix_val_per_plot!$O$3:$T$327,2,FALSE)&lt;1200,0,1)))</f>
        <v>0</v>
      </c>
      <c r="AE341" s="43">
        <f>IF(AD341=1,($R341-Image_corners!G$3)/Image_corners!G$2,-99)</f>
        <v>-99</v>
      </c>
      <c r="AF341" s="43">
        <f>IF(AD341=1,($S341-Image_corners!G$4)/Image_corners!G$2,-99)</f>
        <v>-99</v>
      </c>
      <c r="AG341" s="43">
        <f>IF(ISNA(VLOOKUP($A341,Min_pix_val_per_plot!$V$3:$AA$335,4,FALSE)),0,IF(OR(VLOOKUP($A341,Min_pix_val_per_plot!$V$3:$AA$335,4,FALSE)=0,VLOOKUP($A341,Min_pix_val_per_plot!$V$3:$AA$335,5,FALSE)=0,VLOOKUP($A341,Min_pix_val_per_plot!$V$3:$AA$335,6,FALSE)=0),0,IF(VLOOKUP($A341,Min_pix_val_per_plot!$V$3:$AA$335,2,FALSE)&lt;1200,0,1)))</f>
        <v>0</v>
      </c>
      <c r="AH341" s="43">
        <f>IF(AG341=1,($R341-Image_corners!J$3)/Image_corners!J$2,-99)</f>
        <v>-99</v>
      </c>
      <c r="AI341" s="43">
        <f>IF(AG341=1,($S341-Image_corners!J$4)/Image_corners!J$2,-99)</f>
        <v>-99</v>
      </c>
      <c r="AJ341" s="43">
        <f>IF(ISNA(VLOOKUP($A341,Min_pix_val_per_plot!$AC$3:$AH$345,4,FALSE)),0,IF(OR(VLOOKUP($A341,Min_pix_val_per_plot!$AC$3:$AH$345,4,FALSE)=0,VLOOKUP($A341,Min_pix_val_per_plot!$AC$3:$AH$345,5,FALSE)=0,VLOOKUP($A341,Min_pix_val_per_plot!$AC$3:$AH$345,6,FALSE)=0),0,IF(VLOOKUP($A341,Min_pix_val_per_plot!$AC$3:$AH$345,2,FALSE)&lt;1200,0,1)))</f>
        <v>0</v>
      </c>
      <c r="AK341" s="43">
        <f>IF(AJ341=1,($R341-Image_corners!M$3)/Image_corners!M$2,-99)</f>
        <v>-99</v>
      </c>
      <c r="AL341" s="43">
        <f>IF(AJ341=1,($S341-Image_corners!M$4)/Image_corners!M$2,-99)</f>
        <v>-99</v>
      </c>
      <c r="AM341" s="43">
        <f>IF(ISNA(VLOOKUP($A341,Min_pix_val_per_plot!$AJ$3:$AO$325,4,FALSE)),0,IF(OR(VLOOKUP($A341,Min_pix_val_per_plot!$AJ$3:$AO$325,4,FALSE)=0,VLOOKUP($A341,Min_pix_val_per_plot!$AJ$3:$AO$325,5,FALSE)=0,VLOOKUP($A341,Min_pix_val_per_plot!$AJ$3:$AO$325,6,FALSE)=0),0,IF(VLOOKUP($A341,Min_pix_val_per_plot!$AJ$3:$AO$325,2,FALSE)&lt;1200,0,1)))</f>
        <v>0</v>
      </c>
      <c r="AN341" s="43">
        <f>IF(AM341=1,($R341-Image_corners!P$3)/Image_corners!P$2,-99)</f>
        <v>-99</v>
      </c>
      <c r="AO341" s="43">
        <f>IF(AM341=1,($S341-Image_corners!P$4)/Image_corners!P$2,-99)</f>
        <v>-99</v>
      </c>
      <c r="AP341" s="43">
        <f>IF(ISNA(VLOOKUP($A341,Min_pix_val_per_plot!$AQ$3:$AV$386,4,FALSE)),0,IF(OR(VLOOKUP($A341,Min_pix_val_per_plot!$AQ$3:$AV$386,4,FALSE)=0,VLOOKUP($A341,Min_pix_val_per_plot!$AQ$3:$AV$386,5,FALSE)=0,VLOOKUP($A341,Min_pix_val_per_plot!$AQ$3:$AV$386,6,FALSE)=0),0,IF(VLOOKUP($A341,Min_pix_val_per_plot!$AQ$3:$AV$386,2,FALSE)&lt;1200,0,1)))</f>
        <v>0</v>
      </c>
      <c r="AQ341" s="43">
        <f>IF(AP341=1,($R341-Image_corners!S$3)/Image_corners!S$2,-99)</f>
        <v>-99</v>
      </c>
      <c r="AR341" s="43">
        <f>IF(AP341=1,($S341-Image_corners!S$4)/Image_corners!S$2,-99)</f>
        <v>-99</v>
      </c>
      <c r="AS341" s="43">
        <f>IF(ISNA(VLOOKUP($A341,Min_pix_val_per_plot!$AX$3:$BC$331,4,FALSE)),0,IF(OR(VLOOKUP($A341,Min_pix_val_per_plot!$AX$3:$BC$331,4,FALSE)=0,VLOOKUP($A341,Min_pix_val_per_plot!$AX$3:$BC$331,5,FALSE)=0,VLOOKUP($A341,Min_pix_val_per_plot!$AX$3:$BC$331,6,FALSE)=0),0,IF(VLOOKUP($A341,Min_pix_val_per_plot!$AX$3:$BC$331,2,FALSE)&lt;1200,0,1)))</f>
        <v>1</v>
      </c>
      <c r="AT341" s="43">
        <f>IF(AS341=1,($R341-Image_corners!V$3)/Image_corners!V$2,-99)</f>
        <v>4625.9378687201533</v>
      </c>
      <c r="AU341" s="43">
        <f>IF(AS341=1,($S341-Image_corners!V$4)/Image_corners!V$2,-99)</f>
        <v>-3270.0434544142336</v>
      </c>
      <c r="AV341" s="43">
        <f>IF(ISNA(VLOOKUP($A341,Min_pix_val_per_plot!$BE$3:$BJ$296,4,FALSE)),0,IF(OR(VLOOKUP($A341,Min_pix_val_per_plot!$BE$3:$BJ$296,4,FALSE)=0,VLOOKUP($A341,Min_pix_val_per_plot!$BE$3:$BJ$296,5,FALSE)=0,VLOOKUP($A341,Min_pix_val_per_plot!$BE$3:$BJ$296,6,FALSE)=0),0,IF(VLOOKUP($A341,Min_pix_val_per_plot!$BE$3:$BJ$296,2,FALSE)&lt;1200,0,1)))</f>
        <v>1</v>
      </c>
      <c r="AW341" s="43">
        <f>IF(AV341=1,($R341-Image_corners!Y$3)/Image_corners!Y$2,-99)</f>
        <v>4625.9378687201533</v>
      </c>
      <c r="AX341" s="43">
        <f>IF(AV341=1,($S341-Image_corners!Y$4)/Image_corners!Y$2,-99)</f>
        <v>-3120.0434544142336</v>
      </c>
      <c r="AY341" s="43">
        <f>IF(ISNA(VLOOKUP($A341,Min_pix_val_per_plot!$BL$3:$BQ$59,4,FALSE)),0,IF(OR(VLOOKUP($A341,Min_pix_val_per_plot!$BL$3:$BQ$59,4,FALSE)=0,VLOOKUP($A341,Min_pix_val_per_plot!$BL$3:$BQ$59,5,FALSE)=0,VLOOKUP($A341,Min_pix_val_per_plot!$BL$3:$BQ$59,6,FALSE)=0),0,IF(VLOOKUP($A341,Min_pix_val_per_plot!$BL$3:$BQ$59,2,FALSE)&lt;1200,0,1)))</f>
        <v>0</v>
      </c>
      <c r="AZ341" s="43">
        <f>IF(AY341=1,($R341-Image_corners!AB$3)/Image_corners!AB$2,-99)</f>
        <v>-99</v>
      </c>
      <c r="BA341" s="43">
        <f>IF(AY341=1,($S341-Image_corners!AB$4)/Image_corners!AB$2,-99)</f>
        <v>-99</v>
      </c>
      <c r="BB341" s="43">
        <f>IF(ISNA(VLOOKUP($A341,Min_pix_val_per_plot!$BS$3:$BX$82,4,FALSE)),0,IF(OR(VLOOKUP($A341,Min_pix_val_per_plot!$BS$3:$BX$82,4,FALSE)=0,VLOOKUP($A341,Min_pix_val_per_plot!$BS$3:$BX$82,5,FALSE)=0,VLOOKUP($A341,Min_pix_val_per_plot!$BS$3:$BX$82,6,FALSE)=0),0,IF(VLOOKUP($A341,Min_pix_val_per_plot!$BS$3:$BX$82,2,FALSE)&lt;1200,0,1)))</f>
        <v>0</v>
      </c>
      <c r="BC341" s="43">
        <f>IF(BB341=1,($R341-Image_corners!AE$3)/Image_corners!AE$2,-99)</f>
        <v>-99</v>
      </c>
      <c r="BD341" s="43">
        <f>IF(BB341=1,($S341-Image_corners!AE$4)/Image_corners!AE$2,-99)</f>
        <v>-99</v>
      </c>
      <c r="BE341" s="43">
        <f>IF(ISNA(VLOOKUP($A341,Min_pix_val_per_plot!$BZ$3:$CE$66,4,FALSE)),0,IF(OR(VLOOKUP($A341,Min_pix_val_per_plot!$BZ$3:$CE$66,4,FALSE)=0,VLOOKUP($A341,Min_pix_val_per_plot!$BZ$3:$CE$66,5,FALSE)=0,VLOOKUP($A341,Min_pix_val_per_plot!$BZ$3:$CE$66,6,FALSE)=0),0,IF(VLOOKUP($A341,Min_pix_val_per_plot!$BZ$3:$CE$66,2,FALSE)&lt;1200,0,1)))</f>
        <v>0</v>
      </c>
      <c r="BF341" s="43">
        <f>IF(BE341=1,($R341-Image_corners!AH$3)/Image_corners!AH$2,-99)</f>
        <v>-99</v>
      </c>
      <c r="BG341" s="43">
        <f>IF(BE341=1,($S341-Image_corners!AH$4)/Image_corners!AH$2,-99)</f>
        <v>-99</v>
      </c>
    </row>
    <row r="342" spans="1:59">
      <c r="A342" s="36">
        <v>338</v>
      </c>
      <c r="B342" s="36">
        <v>2516357.5890000002</v>
      </c>
      <c r="C342" s="36">
        <v>6860742.4060000004</v>
      </c>
      <c r="D342" s="36">
        <v>197.96722109999999</v>
      </c>
      <c r="E342" s="36">
        <v>2</v>
      </c>
      <c r="F342" s="36">
        <v>1</v>
      </c>
      <c r="G342" s="36">
        <v>2</v>
      </c>
      <c r="H342" s="39">
        <v>490</v>
      </c>
      <c r="I342" s="39">
        <v>0.32448979591836702</v>
      </c>
      <c r="J342" s="39">
        <v>25.3620013427735</v>
      </c>
      <c r="K342" s="39">
        <v>15.3848137856106</v>
      </c>
      <c r="L342" s="39">
        <v>21.8504962158203</v>
      </c>
      <c r="M342" s="39">
        <v>957</v>
      </c>
      <c r="N342" s="39">
        <v>0.35736677115987497</v>
      </c>
      <c r="O342" s="39">
        <v>24.7709979248047</v>
      </c>
      <c r="P342" s="39">
        <v>14.808963677631199</v>
      </c>
      <c r="Q342" s="39">
        <v>21.072407836914099</v>
      </c>
      <c r="R342" s="41">
        <f t="shared" si="32"/>
        <v>358313.42356561625</v>
      </c>
      <c r="S342" s="41">
        <f t="shared" si="33"/>
        <v>6860755.487987035</v>
      </c>
      <c r="T342" s="41">
        <f t="shared" si="34"/>
        <v>0.77808837890620097</v>
      </c>
      <c r="U342" s="41">
        <f t="shared" si="35"/>
        <v>-3.2876975241507955E-2</v>
      </c>
      <c r="V342" s="41">
        <f t="shared" si="36"/>
        <v>1</v>
      </c>
      <c r="W342" s="41">
        <f t="shared" si="37"/>
        <v>1</v>
      </c>
      <c r="X342" s="43">
        <f>IF(ISNA(VLOOKUP($A342,Min_pix_val_per_plot!$A$3:$F$241,4,FALSE)),0,IF(OR(VLOOKUP($A342,Min_pix_val_per_plot!$A$3:$F$241,4,FALSE)=0,VLOOKUP($A342,Min_pix_val_per_plot!$A$3:$F$241,5,FALSE)=0,VLOOKUP($A342,Min_pix_val_per_plot!$A$3:$F$241,6,FALSE)=0),0,IF(VLOOKUP($A342,Min_pix_val_per_plot!$A$3:$F$241,2,FALSE)&lt;1200,0,1)))</f>
        <v>0</v>
      </c>
      <c r="Y342" s="43">
        <f>IF(X342=1,($R342-Image_corners!A$3)/Image_corners!A$2,-99)</f>
        <v>-99</v>
      </c>
      <c r="Z342" s="43">
        <f>IF(X342=1,($S342-Image_corners!A$4)/Image_corners!A$2,-99)</f>
        <v>-99</v>
      </c>
      <c r="AA342" s="43">
        <f>IF(ISNA(VLOOKUP($A342,Min_pix_val_per_plot!$H$3:$M$299,4,FALSE)),0,IF(OR(VLOOKUP($A342,Min_pix_val_per_plot!$H$3:$M$299,4,FALSE)=0,VLOOKUP($A342,Min_pix_val_per_plot!$H$3:$M$299,5,FALSE)=0,VLOOKUP($A342,Min_pix_val_per_plot!$H$3:$M$299,6,FALSE)=0),0,IF(VLOOKUP($A342,Min_pix_val_per_plot!$H$3:$M$299,2,FALSE)&lt;1200,0,1)))</f>
        <v>0</v>
      </c>
      <c r="AB342" s="43">
        <f>IF(AA342=1,($R342-Image_corners!D$3)/Image_corners!D$2,-99)</f>
        <v>-99</v>
      </c>
      <c r="AC342" s="43">
        <f>IF(AA342=1,($S342-Image_corners!D$4)/Image_corners!D$2,-99)</f>
        <v>-99</v>
      </c>
      <c r="AD342" s="43">
        <f>IF(ISNA(VLOOKUP($A342,Min_pix_val_per_plot!$O$3:$T$327,4,FALSE)),0,IF(OR(VLOOKUP($A342,Min_pix_val_per_plot!$O$3:$T$327,4,FALSE)=0,VLOOKUP($A342,Min_pix_val_per_plot!$O$3:$T$327,5,FALSE)=0,VLOOKUP($A342,Min_pix_val_per_plot!$O$3:$T$327,6,FALSE)=0),0,IF(VLOOKUP($A342,Min_pix_val_per_plot!$O$3:$T$327,2,FALSE)&lt;1200,0,1)))</f>
        <v>0</v>
      </c>
      <c r="AE342" s="43">
        <f>IF(AD342=1,($R342-Image_corners!G$3)/Image_corners!G$2,-99)</f>
        <v>-99</v>
      </c>
      <c r="AF342" s="43">
        <f>IF(AD342=1,($S342-Image_corners!G$4)/Image_corners!G$2,-99)</f>
        <v>-99</v>
      </c>
      <c r="AG342" s="43">
        <f>IF(ISNA(VLOOKUP($A342,Min_pix_val_per_plot!$V$3:$AA$335,4,FALSE)),0,IF(OR(VLOOKUP($A342,Min_pix_val_per_plot!$V$3:$AA$335,4,FALSE)=0,VLOOKUP($A342,Min_pix_val_per_plot!$V$3:$AA$335,5,FALSE)=0,VLOOKUP($A342,Min_pix_val_per_plot!$V$3:$AA$335,6,FALSE)=0),0,IF(VLOOKUP($A342,Min_pix_val_per_plot!$V$3:$AA$335,2,FALSE)&lt;1200,0,1)))</f>
        <v>0</v>
      </c>
      <c r="AH342" s="43">
        <f>IF(AG342=1,($R342-Image_corners!J$3)/Image_corners!J$2,-99)</f>
        <v>-99</v>
      </c>
      <c r="AI342" s="43">
        <f>IF(AG342=1,($S342-Image_corners!J$4)/Image_corners!J$2,-99)</f>
        <v>-99</v>
      </c>
      <c r="AJ342" s="43">
        <f>IF(ISNA(VLOOKUP($A342,Min_pix_val_per_plot!$AC$3:$AH$345,4,FALSE)),0,IF(OR(VLOOKUP($A342,Min_pix_val_per_plot!$AC$3:$AH$345,4,FALSE)=0,VLOOKUP($A342,Min_pix_val_per_plot!$AC$3:$AH$345,5,FALSE)=0,VLOOKUP($A342,Min_pix_val_per_plot!$AC$3:$AH$345,6,FALSE)=0),0,IF(VLOOKUP($A342,Min_pix_val_per_plot!$AC$3:$AH$345,2,FALSE)&lt;1200,0,1)))</f>
        <v>0</v>
      </c>
      <c r="AK342" s="43">
        <f>IF(AJ342=1,($R342-Image_corners!M$3)/Image_corners!M$2,-99)</f>
        <v>-99</v>
      </c>
      <c r="AL342" s="43">
        <f>IF(AJ342=1,($S342-Image_corners!M$4)/Image_corners!M$2,-99)</f>
        <v>-99</v>
      </c>
      <c r="AM342" s="43">
        <f>IF(ISNA(VLOOKUP($A342,Min_pix_val_per_plot!$AJ$3:$AO$325,4,FALSE)),0,IF(OR(VLOOKUP($A342,Min_pix_val_per_plot!$AJ$3:$AO$325,4,FALSE)=0,VLOOKUP($A342,Min_pix_val_per_plot!$AJ$3:$AO$325,5,FALSE)=0,VLOOKUP($A342,Min_pix_val_per_plot!$AJ$3:$AO$325,6,FALSE)=0),0,IF(VLOOKUP($A342,Min_pix_val_per_plot!$AJ$3:$AO$325,2,FALSE)&lt;1200,0,1)))</f>
        <v>0</v>
      </c>
      <c r="AN342" s="43">
        <f>IF(AM342=1,($R342-Image_corners!P$3)/Image_corners!P$2,-99)</f>
        <v>-99</v>
      </c>
      <c r="AO342" s="43">
        <f>IF(AM342=1,($S342-Image_corners!P$4)/Image_corners!P$2,-99)</f>
        <v>-99</v>
      </c>
      <c r="AP342" s="43">
        <f>IF(ISNA(VLOOKUP($A342,Min_pix_val_per_plot!$AQ$3:$AV$386,4,FALSE)),0,IF(OR(VLOOKUP($A342,Min_pix_val_per_plot!$AQ$3:$AV$386,4,FALSE)=0,VLOOKUP($A342,Min_pix_val_per_plot!$AQ$3:$AV$386,5,FALSE)=0,VLOOKUP($A342,Min_pix_val_per_plot!$AQ$3:$AV$386,6,FALSE)=0),0,IF(VLOOKUP($A342,Min_pix_val_per_plot!$AQ$3:$AV$386,2,FALSE)&lt;1200,0,1)))</f>
        <v>0</v>
      </c>
      <c r="AQ342" s="43">
        <f>IF(AP342=1,($R342-Image_corners!S$3)/Image_corners!S$2,-99)</f>
        <v>-99</v>
      </c>
      <c r="AR342" s="43">
        <f>IF(AP342=1,($S342-Image_corners!S$4)/Image_corners!S$2,-99)</f>
        <v>-99</v>
      </c>
      <c r="AS342" s="43">
        <f>IF(ISNA(VLOOKUP($A342,Min_pix_val_per_plot!$AX$3:$BC$331,4,FALSE)),0,IF(OR(VLOOKUP($A342,Min_pix_val_per_plot!$AX$3:$BC$331,4,FALSE)=0,VLOOKUP($A342,Min_pix_val_per_plot!$AX$3:$BC$331,5,FALSE)=0,VLOOKUP($A342,Min_pix_val_per_plot!$AX$3:$BC$331,6,FALSE)=0),0,IF(VLOOKUP($A342,Min_pix_val_per_plot!$AX$3:$BC$331,2,FALSE)&lt;1200,0,1)))</f>
        <v>0</v>
      </c>
      <c r="AT342" s="43">
        <f>IF(AS342=1,($R342-Image_corners!V$3)/Image_corners!V$2,-99)</f>
        <v>-99</v>
      </c>
      <c r="AU342" s="43">
        <f>IF(AS342=1,($S342-Image_corners!V$4)/Image_corners!V$2,-99)</f>
        <v>-99</v>
      </c>
      <c r="AV342" s="43">
        <f>IF(ISNA(VLOOKUP($A342,Min_pix_val_per_plot!$BE$3:$BJ$296,4,FALSE)),0,IF(OR(VLOOKUP($A342,Min_pix_val_per_plot!$BE$3:$BJ$296,4,FALSE)=0,VLOOKUP($A342,Min_pix_val_per_plot!$BE$3:$BJ$296,5,FALSE)=0,VLOOKUP($A342,Min_pix_val_per_plot!$BE$3:$BJ$296,6,FALSE)=0),0,IF(VLOOKUP($A342,Min_pix_val_per_plot!$BE$3:$BJ$296,2,FALSE)&lt;1200,0,1)))</f>
        <v>1</v>
      </c>
      <c r="AW342" s="43">
        <f>IF(AV342=1,($R342-Image_corners!Y$3)/Image_corners!Y$2,-99)</f>
        <v>4617.3471312324982</v>
      </c>
      <c r="AX342" s="43">
        <f>IF(AV342=1,($S342-Image_corners!Y$4)/Image_corners!Y$2,-99)</f>
        <v>-2787.5240259300917</v>
      </c>
      <c r="AY342" s="43">
        <f>IF(ISNA(VLOOKUP($A342,Min_pix_val_per_plot!$BL$3:$BQ$59,4,FALSE)),0,IF(OR(VLOOKUP($A342,Min_pix_val_per_plot!$BL$3:$BQ$59,4,FALSE)=0,VLOOKUP($A342,Min_pix_val_per_plot!$BL$3:$BQ$59,5,FALSE)=0,VLOOKUP($A342,Min_pix_val_per_plot!$BL$3:$BQ$59,6,FALSE)=0),0,IF(VLOOKUP($A342,Min_pix_val_per_plot!$BL$3:$BQ$59,2,FALSE)&lt;1200,0,1)))</f>
        <v>0</v>
      </c>
      <c r="AZ342" s="43">
        <f>IF(AY342=1,($R342-Image_corners!AB$3)/Image_corners!AB$2,-99)</f>
        <v>-99</v>
      </c>
      <c r="BA342" s="43">
        <f>IF(AY342=1,($S342-Image_corners!AB$4)/Image_corners!AB$2,-99)</f>
        <v>-99</v>
      </c>
      <c r="BB342" s="43">
        <f>IF(ISNA(VLOOKUP($A342,Min_pix_val_per_plot!$BS$3:$BX$82,4,FALSE)),0,IF(OR(VLOOKUP($A342,Min_pix_val_per_plot!$BS$3:$BX$82,4,FALSE)=0,VLOOKUP($A342,Min_pix_val_per_plot!$BS$3:$BX$82,5,FALSE)=0,VLOOKUP($A342,Min_pix_val_per_plot!$BS$3:$BX$82,6,FALSE)=0),0,IF(VLOOKUP($A342,Min_pix_val_per_plot!$BS$3:$BX$82,2,FALSE)&lt;1200,0,1)))</f>
        <v>0</v>
      </c>
      <c r="BC342" s="43">
        <f>IF(BB342=1,($R342-Image_corners!AE$3)/Image_corners!AE$2,-99)</f>
        <v>-99</v>
      </c>
      <c r="BD342" s="43">
        <f>IF(BB342=1,($S342-Image_corners!AE$4)/Image_corners!AE$2,-99)</f>
        <v>-99</v>
      </c>
      <c r="BE342" s="43">
        <f>IF(ISNA(VLOOKUP($A342,Min_pix_val_per_plot!$BZ$3:$CE$66,4,FALSE)),0,IF(OR(VLOOKUP($A342,Min_pix_val_per_plot!$BZ$3:$CE$66,4,FALSE)=0,VLOOKUP($A342,Min_pix_val_per_plot!$BZ$3:$CE$66,5,FALSE)=0,VLOOKUP($A342,Min_pix_val_per_plot!$BZ$3:$CE$66,6,FALSE)=0),0,IF(VLOOKUP($A342,Min_pix_val_per_plot!$BZ$3:$CE$66,2,FALSE)&lt;1200,0,1)))</f>
        <v>0</v>
      </c>
      <c r="BF342" s="43">
        <f>IF(BE342=1,($R342-Image_corners!AH$3)/Image_corners!AH$2,-99)</f>
        <v>-99</v>
      </c>
      <c r="BG342" s="43">
        <f>IF(BE342=1,($S342-Image_corners!AH$4)/Image_corners!AH$2,-99)</f>
        <v>-99</v>
      </c>
    </row>
    <row r="343" spans="1:59">
      <c r="A343" s="36">
        <v>339</v>
      </c>
      <c r="B343" s="36">
        <v>2516323.898</v>
      </c>
      <c r="C343" s="36">
        <v>6860850.0580000002</v>
      </c>
      <c r="D343" s="36">
        <v>198.8848558</v>
      </c>
      <c r="E343" s="36">
        <v>2</v>
      </c>
      <c r="F343" s="36">
        <v>1</v>
      </c>
      <c r="G343" s="36">
        <v>1</v>
      </c>
      <c r="H343" s="39">
        <v>409</v>
      </c>
      <c r="I343" s="39">
        <v>0.61124694376528099</v>
      </c>
      <c r="J343" s="39">
        <v>23.4729937744141</v>
      </c>
      <c r="K343" s="39">
        <v>15.605871532128299</v>
      </c>
      <c r="L343" s="39">
        <v>21.989509887695299</v>
      </c>
      <c r="M343" s="39">
        <v>811</v>
      </c>
      <c r="N343" s="39">
        <v>0.64118372379778099</v>
      </c>
      <c r="O343" s="39">
        <v>23.0740069580078</v>
      </c>
      <c r="P343" s="39">
        <v>15.0769870362167</v>
      </c>
      <c r="Q343" s="39">
        <v>21.108499450683599</v>
      </c>
      <c r="R343" s="41">
        <f t="shared" si="32"/>
        <v>358284.73937617819</v>
      </c>
      <c r="S343" s="41">
        <f t="shared" si="33"/>
        <v>6860864.5625647726</v>
      </c>
      <c r="T343" s="41">
        <f t="shared" si="34"/>
        <v>0.88101043701169957</v>
      </c>
      <c r="U343" s="41">
        <f t="shared" si="35"/>
        <v>-2.9936780032499999E-2</v>
      </c>
      <c r="V343" s="41">
        <f t="shared" si="36"/>
        <v>1</v>
      </c>
      <c r="W343" s="41">
        <f t="shared" si="37"/>
        <v>1</v>
      </c>
      <c r="X343" s="43">
        <f>IF(ISNA(VLOOKUP($A343,Min_pix_val_per_plot!$A$3:$F$241,4,FALSE)),0,IF(OR(VLOOKUP($A343,Min_pix_val_per_plot!$A$3:$F$241,4,FALSE)=0,VLOOKUP($A343,Min_pix_val_per_plot!$A$3:$F$241,5,FALSE)=0,VLOOKUP($A343,Min_pix_val_per_plot!$A$3:$F$241,6,FALSE)=0),0,IF(VLOOKUP($A343,Min_pix_val_per_plot!$A$3:$F$241,2,FALSE)&lt;1200,0,1)))</f>
        <v>0</v>
      </c>
      <c r="Y343" s="43">
        <f>IF(X343=1,($R343-Image_corners!A$3)/Image_corners!A$2,-99)</f>
        <v>-99</v>
      </c>
      <c r="Z343" s="43">
        <f>IF(X343=1,($S343-Image_corners!A$4)/Image_corners!A$2,-99)</f>
        <v>-99</v>
      </c>
      <c r="AA343" s="43">
        <f>IF(ISNA(VLOOKUP($A343,Min_pix_val_per_plot!$H$3:$M$299,4,FALSE)),0,IF(OR(VLOOKUP($A343,Min_pix_val_per_plot!$H$3:$M$299,4,FALSE)=0,VLOOKUP($A343,Min_pix_val_per_plot!$H$3:$M$299,5,FALSE)=0,VLOOKUP($A343,Min_pix_val_per_plot!$H$3:$M$299,6,FALSE)=0),0,IF(VLOOKUP($A343,Min_pix_val_per_plot!$H$3:$M$299,2,FALSE)&lt;1200,0,1)))</f>
        <v>0</v>
      </c>
      <c r="AB343" s="43">
        <f>IF(AA343=1,($R343-Image_corners!D$3)/Image_corners!D$2,-99)</f>
        <v>-99</v>
      </c>
      <c r="AC343" s="43">
        <f>IF(AA343=1,($S343-Image_corners!D$4)/Image_corners!D$2,-99)</f>
        <v>-99</v>
      </c>
      <c r="AD343" s="43">
        <f>IF(ISNA(VLOOKUP($A343,Min_pix_val_per_plot!$O$3:$T$327,4,FALSE)),0,IF(OR(VLOOKUP($A343,Min_pix_val_per_plot!$O$3:$T$327,4,FALSE)=0,VLOOKUP($A343,Min_pix_val_per_plot!$O$3:$T$327,5,FALSE)=0,VLOOKUP($A343,Min_pix_val_per_plot!$O$3:$T$327,6,FALSE)=0),0,IF(VLOOKUP($A343,Min_pix_val_per_plot!$O$3:$T$327,2,FALSE)&lt;1200,0,1)))</f>
        <v>0</v>
      </c>
      <c r="AE343" s="43">
        <f>IF(AD343=1,($R343-Image_corners!G$3)/Image_corners!G$2,-99)</f>
        <v>-99</v>
      </c>
      <c r="AF343" s="43">
        <f>IF(AD343=1,($S343-Image_corners!G$4)/Image_corners!G$2,-99)</f>
        <v>-99</v>
      </c>
      <c r="AG343" s="43">
        <f>IF(ISNA(VLOOKUP($A343,Min_pix_val_per_plot!$V$3:$AA$335,4,FALSE)),0,IF(OR(VLOOKUP($A343,Min_pix_val_per_plot!$V$3:$AA$335,4,FALSE)=0,VLOOKUP($A343,Min_pix_val_per_plot!$V$3:$AA$335,5,FALSE)=0,VLOOKUP($A343,Min_pix_val_per_plot!$V$3:$AA$335,6,FALSE)=0),0,IF(VLOOKUP($A343,Min_pix_val_per_plot!$V$3:$AA$335,2,FALSE)&lt;1200,0,1)))</f>
        <v>0</v>
      </c>
      <c r="AH343" s="43">
        <f>IF(AG343=1,($R343-Image_corners!J$3)/Image_corners!J$2,-99)</f>
        <v>-99</v>
      </c>
      <c r="AI343" s="43">
        <f>IF(AG343=1,($S343-Image_corners!J$4)/Image_corners!J$2,-99)</f>
        <v>-99</v>
      </c>
      <c r="AJ343" s="43">
        <f>IF(ISNA(VLOOKUP($A343,Min_pix_val_per_plot!$AC$3:$AH$345,4,FALSE)),0,IF(OR(VLOOKUP($A343,Min_pix_val_per_plot!$AC$3:$AH$345,4,FALSE)=0,VLOOKUP($A343,Min_pix_val_per_plot!$AC$3:$AH$345,5,FALSE)=0,VLOOKUP($A343,Min_pix_val_per_plot!$AC$3:$AH$345,6,FALSE)=0),0,IF(VLOOKUP($A343,Min_pix_val_per_plot!$AC$3:$AH$345,2,FALSE)&lt;1200,0,1)))</f>
        <v>0</v>
      </c>
      <c r="AK343" s="43">
        <f>IF(AJ343=1,($R343-Image_corners!M$3)/Image_corners!M$2,-99)</f>
        <v>-99</v>
      </c>
      <c r="AL343" s="43">
        <f>IF(AJ343=1,($S343-Image_corners!M$4)/Image_corners!M$2,-99)</f>
        <v>-99</v>
      </c>
      <c r="AM343" s="43">
        <f>IF(ISNA(VLOOKUP($A343,Min_pix_val_per_plot!$AJ$3:$AO$325,4,FALSE)),0,IF(OR(VLOOKUP($A343,Min_pix_val_per_plot!$AJ$3:$AO$325,4,FALSE)=0,VLOOKUP($A343,Min_pix_val_per_plot!$AJ$3:$AO$325,5,FALSE)=0,VLOOKUP($A343,Min_pix_val_per_plot!$AJ$3:$AO$325,6,FALSE)=0),0,IF(VLOOKUP($A343,Min_pix_val_per_plot!$AJ$3:$AO$325,2,FALSE)&lt;1200,0,1)))</f>
        <v>0</v>
      </c>
      <c r="AN343" s="43">
        <f>IF(AM343=1,($R343-Image_corners!P$3)/Image_corners!P$2,-99)</f>
        <v>-99</v>
      </c>
      <c r="AO343" s="43">
        <f>IF(AM343=1,($S343-Image_corners!P$4)/Image_corners!P$2,-99)</f>
        <v>-99</v>
      </c>
      <c r="AP343" s="43">
        <f>IF(ISNA(VLOOKUP($A343,Min_pix_val_per_plot!$AQ$3:$AV$386,4,FALSE)),0,IF(OR(VLOOKUP($A343,Min_pix_val_per_plot!$AQ$3:$AV$386,4,FALSE)=0,VLOOKUP($A343,Min_pix_val_per_plot!$AQ$3:$AV$386,5,FALSE)=0,VLOOKUP($A343,Min_pix_val_per_plot!$AQ$3:$AV$386,6,FALSE)=0),0,IF(VLOOKUP($A343,Min_pix_val_per_plot!$AQ$3:$AV$386,2,FALSE)&lt;1200,0,1)))</f>
        <v>0</v>
      </c>
      <c r="AQ343" s="43">
        <f>IF(AP343=1,($R343-Image_corners!S$3)/Image_corners!S$2,-99)</f>
        <v>-99</v>
      </c>
      <c r="AR343" s="43">
        <f>IF(AP343=1,($S343-Image_corners!S$4)/Image_corners!S$2,-99)</f>
        <v>-99</v>
      </c>
      <c r="AS343" s="43">
        <f>IF(ISNA(VLOOKUP($A343,Min_pix_val_per_plot!$AX$3:$BC$331,4,FALSE)),0,IF(OR(VLOOKUP($A343,Min_pix_val_per_plot!$AX$3:$BC$331,4,FALSE)=0,VLOOKUP($A343,Min_pix_val_per_plot!$AX$3:$BC$331,5,FALSE)=0,VLOOKUP($A343,Min_pix_val_per_plot!$AX$3:$BC$331,6,FALSE)=0),0,IF(VLOOKUP($A343,Min_pix_val_per_plot!$AX$3:$BC$331,2,FALSE)&lt;1200,0,1)))</f>
        <v>0</v>
      </c>
      <c r="AT343" s="43">
        <f>IF(AS343=1,($R343-Image_corners!V$3)/Image_corners!V$2,-99)</f>
        <v>-99</v>
      </c>
      <c r="AU343" s="43">
        <f>IF(AS343=1,($S343-Image_corners!V$4)/Image_corners!V$2,-99)</f>
        <v>-99</v>
      </c>
      <c r="AV343" s="43">
        <f>IF(ISNA(VLOOKUP($A343,Min_pix_val_per_plot!$BE$3:$BJ$296,4,FALSE)),0,IF(OR(VLOOKUP($A343,Min_pix_val_per_plot!$BE$3:$BJ$296,4,FALSE)=0,VLOOKUP($A343,Min_pix_val_per_plot!$BE$3:$BJ$296,5,FALSE)=0,VLOOKUP($A343,Min_pix_val_per_plot!$BE$3:$BJ$296,6,FALSE)=0),0,IF(VLOOKUP($A343,Min_pix_val_per_plot!$BE$3:$BJ$296,2,FALSE)&lt;1200,0,1)))</f>
        <v>1</v>
      </c>
      <c r="AW343" s="43">
        <f>IF(AV343=1,($R343-Image_corners!Y$3)/Image_corners!Y$2,-99)</f>
        <v>4559.9787523563718</v>
      </c>
      <c r="AX343" s="43">
        <f>IF(AV343=1,($S343-Image_corners!Y$4)/Image_corners!Y$2,-99)</f>
        <v>-2569.3748704548925</v>
      </c>
      <c r="AY343" s="43">
        <f>IF(ISNA(VLOOKUP($A343,Min_pix_val_per_plot!$BL$3:$BQ$59,4,FALSE)),0,IF(OR(VLOOKUP($A343,Min_pix_val_per_plot!$BL$3:$BQ$59,4,FALSE)=0,VLOOKUP($A343,Min_pix_val_per_plot!$BL$3:$BQ$59,5,FALSE)=0,VLOOKUP($A343,Min_pix_val_per_plot!$BL$3:$BQ$59,6,FALSE)=0),0,IF(VLOOKUP($A343,Min_pix_val_per_plot!$BL$3:$BQ$59,2,FALSE)&lt;1200,0,1)))</f>
        <v>0</v>
      </c>
      <c r="AZ343" s="43">
        <f>IF(AY343=1,($R343-Image_corners!AB$3)/Image_corners!AB$2,-99)</f>
        <v>-99</v>
      </c>
      <c r="BA343" s="43">
        <f>IF(AY343=1,($S343-Image_corners!AB$4)/Image_corners!AB$2,-99)</f>
        <v>-99</v>
      </c>
      <c r="BB343" s="43">
        <f>IF(ISNA(VLOOKUP($A343,Min_pix_val_per_plot!$BS$3:$BX$82,4,FALSE)),0,IF(OR(VLOOKUP($A343,Min_pix_val_per_plot!$BS$3:$BX$82,4,FALSE)=0,VLOOKUP($A343,Min_pix_val_per_plot!$BS$3:$BX$82,5,FALSE)=0,VLOOKUP($A343,Min_pix_val_per_plot!$BS$3:$BX$82,6,FALSE)=0),0,IF(VLOOKUP($A343,Min_pix_val_per_plot!$BS$3:$BX$82,2,FALSE)&lt;1200,0,1)))</f>
        <v>0</v>
      </c>
      <c r="BC343" s="43">
        <f>IF(BB343=1,($R343-Image_corners!AE$3)/Image_corners!AE$2,-99)</f>
        <v>-99</v>
      </c>
      <c r="BD343" s="43">
        <f>IF(BB343=1,($S343-Image_corners!AE$4)/Image_corners!AE$2,-99)</f>
        <v>-99</v>
      </c>
      <c r="BE343" s="43">
        <f>IF(ISNA(VLOOKUP($A343,Min_pix_val_per_plot!$BZ$3:$CE$66,4,FALSE)),0,IF(OR(VLOOKUP($A343,Min_pix_val_per_plot!$BZ$3:$CE$66,4,FALSE)=0,VLOOKUP($A343,Min_pix_val_per_plot!$BZ$3:$CE$66,5,FALSE)=0,VLOOKUP($A343,Min_pix_val_per_plot!$BZ$3:$CE$66,6,FALSE)=0),0,IF(VLOOKUP($A343,Min_pix_val_per_plot!$BZ$3:$CE$66,2,FALSE)&lt;1200,0,1)))</f>
        <v>0</v>
      </c>
      <c r="BF343" s="43">
        <f>IF(BE343=1,($R343-Image_corners!AH$3)/Image_corners!AH$2,-99)</f>
        <v>-99</v>
      </c>
      <c r="BG343" s="43">
        <f>IF(BE343=1,($S343-Image_corners!AH$4)/Image_corners!AH$2,-99)</f>
        <v>-99</v>
      </c>
    </row>
    <row r="344" spans="1:59">
      <c r="A344" s="36">
        <v>340</v>
      </c>
      <c r="B344" s="36">
        <v>2516336.3560000001</v>
      </c>
      <c r="C344" s="36">
        <v>6860960.6380000003</v>
      </c>
      <c r="D344" s="36">
        <v>188.1942052</v>
      </c>
      <c r="E344" s="36">
        <v>2</v>
      </c>
      <c r="F344" s="36">
        <v>1</v>
      </c>
      <c r="G344" s="36">
        <v>1</v>
      </c>
      <c r="H344" s="39">
        <v>449</v>
      </c>
      <c r="I344" s="39">
        <v>0.34298440979955502</v>
      </c>
      <c r="J344" s="39">
        <v>27.692003173828098</v>
      </c>
      <c r="K344" s="39">
        <v>17.256828044309501</v>
      </c>
      <c r="L344" s="39">
        <v>24.2219058227539</v>
      </c>
      <c r="M344" s="39">
        <v>947</v>
      </c>
      <c r="N344" s="39">
        <v>0.41288278775079201</v>
      </c>
      <c r="O344" s="39">
        <v>26.2900103759766</v>
      </c>
      <c r="P344" s="39">
        <v>16.684640314115899</v>
      </c>
      <c r="Q344" s="39">
        <v>23.433755798339899</v>
      </c>
      <c r="R344" s="41">
        <f t="shared" si="32"/>
        <v>358302.28293692716</v>
      </c>
      <c r="S344" s="41">
        <f t="shared" si="33"/>
        <v>6860974.4323118441</v>
      </c>
      <c r="T344" s="41">
        <f t="shared" si="34"/>
        <v>0.78815002441400139</v>
      </c>
      <c r="U344" s="41">
        <f t="shared" si="35"/>
        <v>-6.989837795123699E-2</v>
      </c>
      <c r="V344" s="41">
        <f t="shared" si="36"/>
        <v>1</v>
      </c>
      <c r="W344" s="41">
        <f t="shared" si="37"/>
        <v>1</v>
      </c>
      <c r="X344" s="43">
        <f>IF(ISNA(VLOOKUP($A344,Min_pix_val_per_plot!$A$3:$F$241,4,FALSE)),0,IF(OR(VLOOKUP($A344,Min_pix_val_per_plot!$A$3:$F$241,4,FALSE)=0,VLOOKUP($A344,Min_pix_val_per_plot!$A$3:$F$241,5,FALSE)=0,VLOOKUP($A344,Min_pix_val_per_plot!$A$3:$F$241,6,FALSE)=0),0,IF(VLOOKUP($A344,Min_pix_val_per_plot!$A$3:$F$241,2,FALSE)&lt;1200,0,1)))</f>
        <v>0</v>
      </c>
      <c r="Y344" s="43">
        <f>IF(X344=1,($R344-Image_corners!A$3)/Image_corners!A$2,-99)</f>
        <v>-99</v>
      </c>
      <c r="Z344" s="43">
        <f>IF(X344=1,($S344-Image_corners!A$4)/Image_corners!A$2,-99)</f>
        <v>-99</v>
      </c>
      <c r="AA344" s="43">
        <f>IF(ISNA(VLOOKUP($A344,Min_pix_val_per_plot!$H$3:$M$299,4,FALSE)),0,IF(OR(VLOOKUP($A344,Min_pix_val_per_plot!$H$3:$M$299,4,FALSE)=0,VLOOKUP($A344,Min_pix_val_per_plot!$H$3:$M$299,5,FALSE)=0,VLOOKUP($A344,Min_pix_val_per_plot!$H$3:$M$299,6,FALSE)=0),0,IF(VLOOKUP($A344,Min_pix_val_per_plot!$H$3:$M$299,2,FALSE)&lt;1200,0,1)))</f>
        <v>0</v>
      </c>
      <c r="AB344" s="43">
        <f>IF(AA344=1,($R344-Image_corners!D$3)/Image_corners!D$2,-99)</f>
        <v>-99</v>
      </c>
      <c r="AC344" s="43">
        <f>IF(AA344=1,($S344-Image_corners!D$4)/Image_corners!D$2,-99)</f>
        <v>-99</v>
      </c>
      <c r="AD344" s="43">
        <f>IF(ISNA(VLOOKUP($A344,Min_pix_val_per_plot!$O$3:$T$327,4,FALSE)),0,IF(OR(VLOOKUP($A344,Min_pix_val_per_plot!$O$3:$T$327,4,FALSE)=0,VLOOKUP($A344,Min_pix_val_per_plot!$O$3:$T$327,5,FALSE)=0,VLOOKUP($A344,Min_pix_val_per_plot!$O$3:$T$327,6,FALSE)=0),0,IF(VLOOKUP($A344,Min_pix_val_per_plot!$O$3:$T$327,2,FALSE)&lt;1200,0,1)))</f>
        <v>0</v>
      </c>
      <c r="AE344" s="43">
        <f>IF(AD344=1,($R344-Image_corners!G$3)/Image_corners!G$2,-99)</f>
        <v>-99</v>
      </c>
      <c r="AF344" s="43">
        <f>IF(AD344=1,($S344-Image_corners!G$4)/Image_corners!G$2,-99)</f>
        <v>-99</v>
      </c>
      <c r="AG344" s="43">
        <f>IF(ISNA(VLOOKUP($A344,Min_pix_val_per_plot!$V$3:$AA$335,4,FALSE)),0,IF(OR(VLOOKUP($A344,Min_pix_val_per_plot!$V$3:$AA$335,4,FALSE)=0,VLOOKUP($A344,Min_pix_val_per_plot!$V$3:$AA$335,5,FALSE)=0,VLOOKUP($A344,Min_pix_val_per_plot!$V$3:$AA$335,6,FALSE)=0),0,IF(VLOOKUP($A344,Min_pix_val_per_plot!$V$3:$AA$335,2,FALSE)&lt;1200,0,1)))</f>
        <v>0</v>
      </c>
      <c r="AH344" s="43">
        <f>IF(AG344=1,($R344-Image_corners!J$3)/Image_corners!J$2,-99)</f>
        <v>-99</v>
      </c>
      <c r="AI344" s="43">
        <f>IF(AG344=1,($S344-Image_corners!J$4)/Image_corners!J$2,-99)</f>
        <v>-99</v>
      </c>
      <c r="AJ344" s="43">
        <f>IF(ISNA(VLOOKUP($A344,Min_pix_val_per_plot!$AC$3:$AH$345,4,FALSE)),0,IF(OR(VLOOKUP($A344,Min_pix_val_per_plot!$AC$3:$AH$345,4,FALSE)=0,VLOOKUP($A344,Min_pix_val_per_plot!$AC$3:$AH$345,5,FALSE)=0,VLOOKUP($A344,Min_pix_val_per_plot!$AC$3:$AH$345,6,FALSE)=0),0,IF(VLOOKUP($A344,Min_pix_val_per_plot!$AC$3:$AH$345,2,FALSE)&lt;1200,0,1)))</f>
        <v>0</v>
      </c>
      <c r="AK344" s="43">
        <f>IF(AJ344=1,($R344-Image_corners!M$3)/Image_corners!M$2,-99)</f>
        <v>-99</v>
      </c>
      <c r="AL344" s="43">
        <f>IF(AJ344=1,($S344-Image_corners!M$4)/Image_corners!M$2,-99)</f>
        <v>-99</v>
      </c>
      <c r="AM344" s="43">
        <f>IF(ISNA(VLOOKUP($A344,Min_pix_val_per_plot!$AJ$3:$AO$325,4,FALSE)),0,IF(OR(VLOOKUP($A344,Min_pix_val_per_plot!$AJ$3:$AO$325,4,FALSE)=0,VLOOKUP($A344,Min_pix_val_per_plot!$AJ$3:$AO$325,5,FALSE)=0,VLOOKUP($A344,Min_pix_val_per_plot!$AJ$3:$AO$325,6,FALSE)=0),0,IF(VLOOKUP($A344,Min_pix_val_per_plot!$AJ$3:$AO$325,2,FALSE)&lt;1200,0,1)))</f>
        <v>0</v>
      </c>
      <c r="AN344" s="43">
        <f>IF(AM344=1,($R344-Image_corners!P$3)/Image_corners!P$2,-99)</f>
        <v>-99</v>
      </c>
      <c r="AO344" s="43">
        <f>IF(AM344=1,($S344-Image_corners!P$4)/Image_corners!P$2,-99)</f>
        <v>-99</v>
      </c>
      <c r="AP344" s="43">
        <f>IF(ISNA(VLOOKUP($A344,Min_pix_val_per_plot!$AQ$3:$AV$386,4,FALSE)),0,IF(OR(VLOOKUP($A344,Min_pix_val_per_plot!$AQ$3:$AV$386,4,FALSE)=0,VLOOKUP($A344,Min_pix_val_per_plot!$AQ$3:$AV$386,5,FALSE)=0,VLOOKUP($A344,Min_pix_val_per_plot!$AQ$3:$AV$386,6,FALSE)=0),0,IF(VLOOKUP($A344,Min_pix_val_per_plot!$AQ$3:$AV$386,2,FALSE)&lt;1200,0,1)))</f>
        <v>0</v>
      </c>
      <c r="AQ344" s="43">
        <f>IF(AP344=1,($R344-Image_corners!S$3)/Image_corners!S$2,-99)</f>
        <v>-99</v>
      </c>
      <c r="AR344" s="43">
        <f>IF(AP344=1,($S344-Image_corners!S$4)/Image_corners!S$2,-99)</f>
        <v>-99</v>
      </c>
      <c r="AS344" s="43">
        <f>IF(ISNA(VLOOKUP($A344,Min_pix_val_per_plot!$AX$3:$BC$331,4,FALSE)),0,IF(OR(VLOOKUP($A344,Min_pix_val_per_plot!$AX$3:$BC$331,4,FALSE)=0,VLOOKUP($A344,Min_pix_val_per_plot!$AX$3:$BC$331,5,FALSE)=0,VLOOKUP($A344,Min_pix_val_per_plot!$AX$3:$BC$331,6,FALSE)=0),0,IF(VLOOKUP($A344,Min_pix_val_per_plot!$AX$3:$BC$331,2,FALSE)&lt;1200,0,1)))</f>
        <v>0</v>
      </c>
      <c r="AT344" s="43">
        <f>IF(AS344=1,($R344-Image_corners!V$3)/Image_corners!V$2,-99)</f>
        <v>-99</v>
      </c>
      <c r="AU344" s="43">
        <f>IF(AS344=1,($S344-Image_corners!V$4)/Image_corners!V$2,-99)</f>
        <v>-99</v>
      </c>
      <c r="AV344" s="43">
        <f>IF(ISNA(VLOOKUP($A344,Min_pix_val_per_plot!$BE$3:$BJ$296,4,FALSE)),0,IF(OR(VLOOKUP($A344,Min_pix_val_per_plot!$BE$3:$BJ$296,4,FALSE)=0,VLOOKUP($A344,Min_pix_val_per_plot!$BE$3:$BJ$296,5,FALSE)=0,VLOOKUP($A344,Min_pix_val_per_plot!$BE$3:$BJ$296,6,FALSE)=0),0,IF(VLOOKUP($A344,Min_pix_val_per_plot!$BE$3:$BJ$296,2,FALSE)&lt;1200,0,1)))</f>
        <v>1</v>
      </c>
      <c r="AW344" s="43">
        <f>IF(AV344=1,($R344-Image_corners!Y$3)/Image_corners!Y$2,-99)</f>
        <v>4595.0658738543279</v>
      </c>
      <c r="AX344" s="43">
        <f>IF(AV344=1,($S344-Image_corners!Y$4)/Image_corners!Y$2,-99)</f>
        <v>-2349.6353763118386</v>
      </c>
      <c r="AY344" s="43">
        <f>IF(ISNA(VLOOKUP($A344,Min_pix_val_per_plot!$BL$3:$BQ$59,4,FALSE)),0,IF(OR(VLOOKUP($A344,Min_pix_val_per_plot!$BL$3:$BQ$59,4,FALSE)=0,VLOOKUP($A344,Min_pix_val_per_plot!$BL$3:$BQ$59,5,FALSE)=0,VLOOKUP($A344,Min_pix_val_per_plot!$BL$3:$BQ$59,6,FALSE)=0),0,IF(VLOOKUP($A344,Min_pix_val_per_plot!$BL$3:$BQ$59,2,FALSE)&lt;1200,0,1)))</f>
        <v>0</v>
      </c>
      <c r="AZ344" s="43">
        <f>IF(AY344=1,($R344-Image_corners!AB$3)/Image_corners!AB$2,-99)</f>
        <v>-99</v>
      </c>
      <c r="BA344" s="43">
        <f>IF(AY344=1,($S344-Image_corners!AB$4)/Image_corners!AB$2,-99)</f>
        <v>-99</v>
      </c>
      <c r="BB344" s="43">
        <f>IF(ISNA(VLOOKUP($A344,Min_pix_val_per_plot!$BS$3:$BX$82,4,FALSE)),0,IF(OR(VLOOKUP($A344,Min_pix_val_per_plot!$BS$3:$BX$82,4,FALSE)=0,VLOOKUP($A344,Min_pix_val_per_plot!$BS$3:$BX$82,5,FALSE)=0,VLOOKUP($A344,Min_pix_val_per_plot!$BS$3:$BX$82,6,FALSE)=0),0,IF(VLOOKUP($A344,Min_pix_val_per_plot!$BS$3:$BX$82,2,FALSE)&lt;1200,0,1)))</f>
        <v>0</v>
      </c>
      <c r="BC344" s="43">
        <f>IF(BB344=1,($R344-Image_corners!AE$3)/Image_corners!AE$2,-99)</f>
        <v>-99</v>
      </c>
      <c r="BD344" s="43">
        <f>IF(BB344=1,($S344-Image_corners!AE$4)/Image_corners!AE$2,-99)</f>
        <v>-99</v>
      </c>
      <c r="BE344" s="43">
        <f>IF(ISNA(VLOOKUP($A344,Min_pix_val_per_plot!$BZ$3:$CE$66,4,FALSE)),0,IF(OR(VLOOKUP($A344,Min_pix_val_per_plot!$BZ$3:$CE$66,4,FALSE)=0,VLOOKUP($A344,Min_pix_val_per_plot!$BZ$3:$CE$66,5,FALSE)=0,VLOOKUP($A344,Min_pix_val_per_plot!$BZ$3:$CE$66,6,FALSE)=0),0,IF(VLOOKUP($A344,Min_pix_val_per_plot!$BZ$3:$CE$66,2,FALSE)&lt;1200,0,1)))</f>
        <v>0</v>
      </c>
      <c r="BF344" s="43">
        <f>IF(BE344=1,($R344-Image_corners!AH$3)/Image_corners!AH$2,-99)</f>
        <v>-99</v>
      </c>
      <c r="BG344" s="43">
        <f>IF(BE344=1,($S344-Image_corners!AH$4)/Image_corners!AH$2,-99)</f>
        <v>-99</v>
      </c>
    </row>
    <row r="345" spans="1:59">
      <c r="A345" s="36">
        <v>341</v>
      </c>
      <c r="B345" s="36">
        <v>2516415.6150000002</v>
      </c>
      <c r="C345" s="36">
        <v>6857726.5410000002</v>
      </c>
      <c r="D345" s="36">
        <v>164.9013405</v>
      </c>
      <c r="E345" s="36">
        <v>2</v>
      </c>
      <c r="F345" s="36">
        <v>1</v>
      </c>
      <c r="G345" s="36">
        <v>2</v>
      </c>
      <c r="H345" s="39">
        <v>463</v>
      </c>
      <c r="I345" s="39">
        <v>0.27861771058315299</v>
      </c>
      <c r="J345" s="39">
        <v>31.746995849609402</v>
      </c>
      <c r="K345" s="39">
        <v>18.6659230708505</v>
      </c>
      <c r="L345" s="39">
        <v>27.372706146240201</v>
      </c>
      <c r="M345" s="39">
        <v>5854</v>
      </c>
      <c r="N345" s="39">
        <v>0.22463272975743101</v>
      </c>
      <c r="O345" s="39">
        <v>31.686998291015598</v>
      </c>
      <c r="P345" s="39">
        <v>17.949179685886399</v>
      </c>
      <c r="Q345" s="39">
        <v>26.606996459961</v>
      </c>
      <c r="R345" s="41">
        <f t="shared" si="32"/>
        <v>358232.2649146003</v>
      </c>
      <c r="S345" s="41">
        <f t="shared" si="33"/>
        <v>6857740.6401767917</v>
      </c>
      <c r="T345" s="41">
        <f t="shared" si="34"/>
        <v>0.76570968627920166</v>
      </c>
      <c r="U345" s="41">
        <f t="shared" si="35"/>
        <v>5.3984980825721979E-2</v>
      </c>
      <c r="V345" s="41">
        <f t="shared" si="36"/>
        <v>1</v>
      </c>
      <c r="W345" s="41">
        <f t="shared" si="37"/>
        <v>0</v>
      </c>
      <c r="X345" s="43">
        <f>IF(ISNA(VLOOKUP($A345,Min_pix_val_per_plot!$A$3:$F$241,4,FALSE)),0,IF(OR(VLOOKUP($A345,Min_pix_val_per_plot!$A$3:$F$241,4,FALSE)=0,VLOOKUP($A345,Min_pix_val_per_plot!$A$3:$F$241,5,FALSE)=0,VLOOKUP($A345,Min_pix_val_per_plot!$A$3:$F$241,6,FALSE)=0),0,IF(VLOOKUP($A345,Min_pix_val_per_plot!$A$3:$F$241,2,FALSE)&lt;1200,0,1)))</f>
        <v>0</v>
      </c>
      <c r="Y345" s="43">
        <f>IF(X345=1,($R345-Image_corners!A$3)/Image_corners!A$2,-99)</f>
        <v>-99</v>
      </c>
      <c r="Z345" s="43">
        <f>IF(X345=1,($S345-Image_corners!A$4)/Image_corners!A$2,-99)</f>
        <v>-99</v>
      </c>
      <c r="AA345" s="43">
        <f>IF(ISNA(VLOOKUP($A345,Min_pix_val_per_plot!$H$3:$M$299,4,FALSE)),0,IF(OR(VLOOKUP($A345,Min_pix_val_per_plot!$H$3:$M$299,4,FALSE)=0,VLOOKUP($A345,Min_pix_val_per_plot!$H$3:$M$299,5,FALSE)=0,VLOOKUP($A345,Min_pix_val_per_plot!$H$3:$M$299,6,FALSE)=0),0,IF(VLOOKUP($A345,Min_pix_val_per_plot!$H$3:$M$299,2,FALSE)&lt;1200,0,1)))</f>
        <v>0</v>
      </c>
      <c r="AB345" s="43">
        <f>IF(AA345=1,($R345-Image_corners!D$3)/Image_corners!D$2,-99)</f>
        <v>-99</v>
      </c>
      <c r="AC345" s="43">
        <f>IF(AA345=1,($S345-Image_corners!D$4)/Image_corners!D$2,-99)</f>
        <v>-99</v>
      </c>
      <c r="AD345" s="43">
        <f>IF(ISNA(VLOOKUP($A345,Min_pix_val_per_plot!$O$3:$T$327,4,FALSE)),0,IF(OR(VLOOKUP($A345,Min_pix_val_per_plot!$O$3:$T$327,4,FALSE)=0,VLOOKUP($A345,Min_pix_val_per_plot!$O$3:$T$327,5,FALSE)=0,VLOOKUP($A345,Min_pix_val_per_plot!$O$3:$T$327,6,FALSE)=0),0,IF(VLOOKUP($A345,Min_pix_val_per_plot!$O$3:$T$327,2,FALSE)&lt;1200,0,1)))</f>
        <v>0</v>
      </c>
      <c r="AE345" s="43">
        <f>IF(AD345=1,($R345-Image_corners!G$3)/Image_corners!G$2,-99)</f>
        <v>-99</v>
      </c>
      <c r="AF345" s="43">
        <f>IF(AD345=1,($S345-Image_corners!G$4)/Image_corners!G$2,-99)</f>
        <v>-99</v>
      </c>
      <c r="AG345" s="43">
        <f>IF(ISNA(VLOOKUP($A345,Min_pix_val_per_plot!$V$3:$AA$335,4,FALSE)),0,IF(OR(VLOOKUP($A345,Min_pix_val_per_plot!$V$3:$AA$335,4,FALSE)=0,VLOOKUP($A345,Min_pix_val_per_plot!$V$3:$AA$335,5,FALSE)=0,VLOOKUP($A345,Min_pix_val_per_plot!$V$3:$AA$335,6,FALSE)=0),0,IF(VLOOKUP($A345,Min_pix_val_per_plot!$V$3:$AA$335,2,FALSE)&lt;1200,0,1)))</f>
        <v>0</v>
      </c>
      <c r="AH345" s="43">
        <f>IF(AG345=1,($R345-Image_corners!J$3)/Image_corners!J$2,-99)</f>
        <v>-99</v>
      </c>
      <c r="AI345" s="43">
        <f>IF(AG345=1,($S345-Image_corners!J$4)/Image_corners!J$2,-99)</f>
        <v>-99</v>
      </c>
      <c r="AJ345" s="43">
        <f>IF(ISNA(VLOOKUP($A345,Min_pix_val_per_plot!$AC$3:$AH$345,4,FALSE)),0,IF(OR(VLOOKUP($A345,Min_pix_val_per_plot!$AC$3:$AH$345,4,FALSE)=0,VLOOKUP($A345,Min_pix_val_per_plot!$AC$3:$AH$345,5,FALSE)=0,VLOOKUP($A345,Min_pix_val_per_plot!$AC$3:$AH$345,6,FALSE)=0),0,IF(VLOOKUP($A345,Min_pix_val_per_plot!$AC$3:$AH$345,2,FALSE)&lt;1200,0,1)))</f>
        <v>0</v>
      </c>
      <c r="AK345" s="43">
        <f>IF(AJ345=1,($R345-Image_corners!M$3)/Image_corners!M$2,-99)</f>
        <v>-99</v>
      </c>
      <c r="AL345" s="43">
        <f>IF(AJ345=1,($S345-Image_corners!M$4)/Image_corners!M$2,-99)</f>
        <v>-99</v>
      </c>
      <c r="AM345" s="43">
        <f>IF(ISNA(VLOOKUP($A345,Min_pix_val_per_plot!$AJ$3:$AO$325,4,FALSE)),0,IF(OR(VLOOKUP($A345,Min_pix_val_per_plot!$AJ$3:$AO$325,4,FALSE)=0,VLOOKUP($A345,Min_pix_val_per_plot!$AJ$3:$AO$325,5,FALSE)=0,VLOOKUP($A345,Min_pix_val_per_plot!$AJ$3:$AO$325,6,FALSE)=0),0,IF(VLOOKUP($A345,Min_pix_val_per_plot!$AJ$3:$AO$325,2,FALSE)&lt;1200,0,1)))</f>
        <v>0</v>
      </c>
      <c r="AN345" s="43">
        <f>IF(AM345=1,($R345-Image_corners!P$3)/Image_corners!P$2,-99)</f>
        <v>-99</v>
      </c>
      <c r="AO345" s="43">
        <f>IF(AM345=1,($S345-Image_corners!P$4)/Image_corners!P$2,-99)</f>
        <v>-99</v>
      </c>
      <c r="AP345" s="43">
        <f>IF(ISNA(VLOOKUP($A345,Min_pix_val_per_plot!$AQ$3:$AV$386,4,FALSE)),0,IF(OR(VLOOKUP($A345,Min_pix_val_per_plot!$AQ$3:$AV$386,4,FALSE)=0,VLOOKUP($A345,Min_pix_val_per_plot!$AQ$3:$AV$386,5,FALSE)=0,VLOOKUP($A345,Min_pix_val_per_plot!$AQ$3:$AV$386,6,FALSE)=0),0,IF(VLOOKUP($A345,Min_pix_val_per_plot!$AQ$3:$AV$386,2,FALSE)&lt;1200,0,1)))</f>
        <v>0</v>
      </c>
      <c r="AQ345" s="43">
        <f>IF(AP345=1,($R345-Image_corners!S$3)/Image_corners!S$2,-99)</f>
        <v>-99</v>
      </c>
      <c r="AR345" s="43">
        <f>IF(AP345=1,($S345-Image_corners!S$4)/Image_corners!S$2,-99)</f>
        <v>-99</v>
      </c>
      <c r="AS345" s="43">
        <f>IF(ISNA(VLOOKUP($A345,Min_pix_val_per_plot!$AX$3:$BC$331,4,FALSE)),0,IF(OR(VLOOKUP($A345,Min_pix_val_per_plot!$AX$3:$BC$331,4,FALSE)=0,VLOOKUP($A345,Min_pix_val_per_plot!$AX$3:$BC$331,5,FALSE)=0,VLOOKUP($A345,Min_pix_val_per_plot!$AX$3:$BC$331,6,FALSE)=0),0,IF(VLOOKUP($A345,Min_pix_val_per_plot!$AX$3:$BC$331,2,FALSE)&lt;1200,0,1)))</f>
        <v>0</v>
      </c>
      <c r="AT345" s="43">
        <f>IF(AS345=1,($R345-Image_corners!V$3)/Image_corners!V$2,-99)</f>
        <v>-99</v>
      </c>
      <c r="AU345" s="43">
        <f>IF(AS345=1,($S345-Image_corners!V$4)/Image_corners!V$2,-99)</f>
        <v>-99</v>
      </c>
      <c r="AV345" s="43">
        <f>IF(ISNA(VLOOKUP($A345,Min_pix_val_per_plot!$BE$3:$BJ$296,4,FALSE)),0,IF(OR(VLOOKUP($A345,Min_pix_val_per_plot!$BE$3:$BJ$296,4,FALSE)=0,VLOOKUP($A345,Min_pix_val_per_plot!$BE$3:$BJ$296,5,FALSE)=0,VLOOKUP($A345,Min_pix_val_per_plot!$BE$3:$BJ$296,6,FALSE)=0),0,IF(VLOOKUP($A345,Min_pix_val_per_plot!$BE$3:$BJ$296,2,FALSE)&lt;1200,0,1)))</f>
        <v>0</v>
      </c>
      <c r="AW345" s="43">
        <f>IF(AV345=1,($R345-Image_corners!Y$3)/Image_corners!Y$2,-99)</f>
        <v>-99</v>
      </c>
      <c r="AX345" s="43">
        <f>IF(AV345=1,($S345-Image_corners!Y$4)/Image_corners!Y$2,-99)</f>
        <v>-99</v>
      </c>
      <c r="AY345" s="43">
        <f>IF(ISNA(VLOOKUP($A345,Min_pix_val_per_plot!$BL$3:$BQ$59,4,FALSE)),0,IF(OR(VLOOKUP($A345,Min_pix_val_per_plot!$BL$3:$BQ$59,4,FALSE)=0,VLOOKUP($A345,Min_pix_val_per_plot!$BL$3:$BQ$59,5,FALSE)=0,VLOOKUP($A345,Min_pix_val_per_plot!$BL$3:$BQ$59,6,FALSE)=0),0,IF(VLOOKUP($A345,Min_pix_val_per_plot!$BL$3:$BQ$59,2,FALSE)&lt;1200,0,1)))</f>
        <v>0</v>
      </c>
      <c r="AZ345" s="43">
        <f>IF(AY345=1,($R345-Image_corners!AB$3)/Image_corners!AB$2,-99)</f>
        <v>-99</v>
      </c>
      <c r="BA345" s="43">
        <f>IF(AY345=1,($S345-Image_corners!AB$4)/Image_corners!AB$2,-99)</f>
        <v>-99</v>
      </c>
      <c r="BB345" s="43">
        <f>IF(ISNA(VLOOKUP($A345,Min_pix_val_per_plot!$BS$3:$BX$82,4,FALSE)),0,IF(OR(VLOOKUP($A345,Min_pix_val_per_plot!$BS$3:$BX$82,4,FALSE)=0,VLOOKUP($A345,Min_pix_val_per_plot!$BS$3:$BX$82,5,FALSE)=0,VLOOKUP($A345,Min_pix_val_per_plot!$BS$3:$BX$82,6,FALSE)=0),0,IF(VLOOKUP($A345,Min_pix_val_per_plot!$BS$3:$BX$82,2,FALSE)&lt;1200,0,1)))</f>
        <v>0</v>
      </c>
      <c r="BC345" s="43">
        <f>IF(BB345=1,($R345-Image_corners!AE$3)/Image_corners!AE$2,-99)</f>
        <v>-99</v>
      </c>
      <c r="BD345" s="43">
        <f>IF(BB345=1,($S345-Image_corners!AE$4)/Image_corners!AE$2,-99)</f>
        <v>-99</v>
      </c>
      <c r="BE345" s="43">
        <f>IF(ISNA(VLOOKUP($A345,Min_pix_val_per_plot!$BZ$3:$CE$66,4,FALSE)),0,IF(OR(VLOOKUP($A345,Min_pix_val_per_plot!$BZ$3:$CE$66,4,FALSE)=0,VLOOKUP($A345,Min_pix_val_per_plot!$BZ$3:$CE$66,5,FALSE)=0,VLOOKUP($A345,Min_pix_val_per_plot!$BZ$3:$CE$66,6,FALSE)=0),0,IF(VLOOKUP($A345,Min_pix_val_per_plot!$BZ$3:$CE$66,2,FALSE)&lt;1200,0,1)))</f>
        <v>0</v>
      </c>
      <c r="BF345" s="43">
        <f>IF(BE345=1,($R345-Image_corners!AH$3)/Image_corners!AH$2,-99)</f>
        <v>-99</v>
      </c>
      <c r="BG345" s="43">
        <f>IF(BE345=1,($S345-Image_corners!AH$4)/Image_corners!AH$2,-99)</f>
        <v>-99</v>
      </c>
    </row>
    <row r="346" spans="1:59">
      <c r="A346" s="36">
        <v>342</v>
      </c>
      <c r="B346" s="36">
        <v>2516451.1460000002</v>
      </c>
      <c r="C346" s="36">
        <v>6857814.6619999995</v>
      </c>
      <c r="D346" s="36">
        <v>145.0789427</v>
      </c>
      <c r="E346" s="36">
        <v>2</v>
      </c>
      <c r="F346" s="36">
        <v>0</v>
      </c>
      <c r="G346" s="36">
        <v>2</v>
      </c>
      <c r="H346" s="39">
        <v>546</v>
      </c>
      <c r="I346" s="39">
        <v>0.23443223443223399</v>
      </c>
      <c r="J346" s="39">
        <v>30.5530108642578</v>
      </c>
      <c r="K346" s="39">
        <v>20.8478904307972</v>
      </c>
      <c r="L346" s="39">
        <v>28.282062072753899</v>
      </c>
      <c r="M346" s="39">
        <v>4427</v>
      </c>
      <c r="N346" s="39">
        <v>0.25367065733001998</v>
      </c>
      <c r="O346" s="39">
        <v>30.761003417968801</v>
      </c>
      <c r="P346" s="39">
        <v>19.051429330488698</v>
      </c>
      <c r="Q346" s="39">
        <v>26.2431033325195</v>
      </c>
      <c r="R346" s="41">
        <f t="shared" si="32"/>
        <v>358271.81734777626</v>
      </c>
      <c r="S346" s="41">
        <f t="shared" si="33"/>
        <v>6857827.0138832983</v>
      </c>
      <c r="T346" s="41">
        <f t="shared" si="34"/>
        <v>2.0389587402343992</v>
      </c>
      <c r="U346" s="41">
        <f t="shared" si="35"/>
        <v>-1.9238422897785989E-2</v>
      </c>
      <c r="V346" s="41">
        <f t="shared" si="36"/>
        <v>1</v>
      </c>
      <c r="W346" s="41">
        <f t="shared" si="37"/>
        <v>1</v>
      </c>
      <c r="X346" s="43">
        <f>IF(ISNA(VLOOKUP($A346,Min_pix_val_per_plot!$A$3:$F$241,4,FALSE)),0,IF(OR(VLOOKUP($A346,Min_pix_val_per_plot!$A$3:$F$241,4,FALSE)=0,VLOOKUP($A346,Min_pix_val_per_plot!$A$3:$F$241,5,FALSE)=0,VLOOKUP($A346,Min_pix_val_per_plot!$A$3:$F$241,6,FALSE)=0),0,IF(VLOOKUP($A346,Min_pix_val_per_plot!$A$3:$F$241,2,FALSE)&lt;1200,0,1)))</f>
        <v>1</v>
      </c>
      <c r="Y346" s="43">
        <f>IF(X346=1,($R346-Image_corners!A$3)/Image_corners!A$2,-99)</f>
        <v>4534.1346955525223</v>
      </c>
      <c r="Z346" s="43">
        <f>IF(X346=1,($S346-Image_corners!A$4)/Image_corners!A$2,-99)</f>
        <v>-4120.4722334034741</v>
      </c>
      <c r="AA346" s="43">
        <f>IF(ISNA(VLOOKUP($A346,Min_pix_val_per_plot!$H$3:$M$299,4,FALSE)),0,IF(OR(VLOOKUP($A346,Min_pix_val_per_plot!$H$3:$M$299,4,FALSE)=0,VLOOKUP($A346,Min_pix_val_per_plot!$H$3:$M$299,5,FALSE)=0,VLOOKUP($A346,Min_pix_val_per_plot!$H$3:$M$299,6,FALSE)=0),0,IF(VLOOKUP($A346,Min_pix_val_per_plot!$H$3:$M$299,2,FALSE)&lt;1200,0,1)))</f>
        <v>0</v>
      </c>
      <c r="AB346" s="43">
        <f>IF(AA346=1,($R346-Image_corners!D$3)/Image_corners!D$2,-99)</f>
        <v>-99</v>
      </c>
      <c r="AC346" s="43">
        <f>IF(AA346=1,($S346-Image_corners!D$4)/Image_corners!D$2,-99)</f>
        <v>-99</v>
      </c>
      <c r="AD346" s="43">
        <f>IF(ISNA(VLOOKUP($A346,Min_pix_val_per_plot!$O$3:$T$327,4,FALSE)),0,IF(OR(VLOOKUP($A346,Min_pix_val_per_plot!$O$3:$T$327,4,FALSE)=0,VLOOKUP($A346,Min_pix_val_per_plot!$O$3:$T$327,5,FALSE)=0,VLOOKUP($A346,Min_pix_val_per_plot!$O$3:$T$327,6,FALSE)=0),0,IF(VLOOKUP($A346,Min_pix_val_per_plot!$O$3:$T$327,2,FALSE)&lt;1200,0,1)))</f>
        <v>0</v>
      </c>
      <c r="AE346" s="43">
        <f>IF(AD346=1,($R346-Image_corners!G$3)/Image_corners!G$2,-99)</f>
        <v>-99</v>
      </c>
      <c r="AF346" s="43">
        <f>IF(AD346=1,($S346-Image_corners!G$4)/Image_corners!G$2,-99)</f>
        <v>-99</v>
      </c>
      <c r="AG346" s="43">
        <f>IF(ISNA(VLOOKUP($A346,Min_pix_val_per_plot!$V$3:$AA$335,4,FALSE)),0,IF(OR(VLOOKUP($A346,Min_pix_val_per_plot!$V$3:$AA$335,4,FALSE)=0,VLOOKUP($A346,Min_pix_val_per_plot!$V$3:$AA$335,5,FALSE)=0,VLOOKUP($A346,Min_pix_val_per_plot!$V$3:$AA$335,6,FALSE)=0),0,IF(VLOOKUP($A346,Min_pix_val_per_plot!$V$3:$AA$335,2,FALSE)&lt;1200,0,1)))</f>
        <v>0</v>
      </c>
      <c r="AH346" s="43">
        <f>IF(AG346=1,($R346-Image_corners!J$3)/Image_corners!J$2,-99)</f>
        <v>-99</v>
      </c>
      <c r="AI346" s="43">
        <f>IF(AG346=1,($S346-Image_corners!J$4)/Image_corners!J$2,-99)</f>
        <v>-99</v>
      </c>
      <c r="AJ346" s="43">
        <f>IF(ISNA(VLOOKUP($A346,Min_pix_val_per_plot!$AC$3:$AH$345,4,FALSE)),0,IF(OR(VLOOKUP($A346,Min_pix_val_per_plot!$AC$3:$AH$345,4,FALSE)=0,VLOOKUP($A346,Min_pix_val_per_plot!$AC$3:$AH$345,5,FALSE)=0,VLOOKUP($A346,Min_pix_val_per_plot!$AC$3:$AH$345,6,FALSE)=0),0,IF(VLOOKUP($A346,Min_pix_val_per_plot!$AC$3:$AH$345,2,FALSE)&lt;1200,0,1)))</f>
        <v>0</v>
      </c>
      <c r="AK346" s="43">
        <f>IF(AJ346=1,($R346-Image_corners!M$3)/Image_corners!M$2,-99)</f>
        <v>-99</v>
      </c>
      <c r="AL346" s="43">
        <f>IF(AJ346=1,($S346-Image_corners!M$4)/Image_corners!M$2,-99)</f>
        <v>-99</v>
      </c>
      <c r="AM346" s="43">
        <f>IF(ISNA(VLOOKUP($A346,Min_pix_val_per_plot!$AJ$3:$AO$325,4,FALSE)),0,IF(OR(VLOOKUP($A346,Min_pix_val_per_plot!$AJ$3:$AO$325,4,FALSE)=0,VLOOKUP($A346,Min_pix_val_per_plot!$AJ$3:$AO$325,5,FALSE)=0,VLOOKUP($A346,Min_pix_val_per_plot!$AJ$3:$AO$325,6,FALSE)=0),0,IF(VLOOKUP($A346,Min_pix_val_per_plot!$AJ$3:$AO$325,2,FALSE)&lt;1200,0,1)))</f>
        <v>0</v>
      </c>
      <c r="AN346" s="43">
        <f>IF(AM346=1,($R346-Image_corners!P$3)/Image_corners!P$2,-99)</f>
        <v>-99</v>
      </c>
      <c r="AO346" s="43">
        <f>IF(AM346=1,($S346-Image_corners!P$4)/Image_corners!P$2,-99)</f>
        <v>-99</v>
      </c>
      <c r="AP346" s="43">
        <f>IF(ISNA(VLOOKUP($A346,Min_pix_val_per_plot!$AQ$3:$AV$386,4,FALSE)),0,IF(OR(VLOOKUP($A346,Min_pix_val_per_plot!$AQ$3:$AV$386,4,FALSE)=0,VLOOKUP($A346,Min_pix_val_per_plot!$AQ$3:$AV$386,5,FALSE)=0,VLOOKUP($A346,Min_pix_val_per_plot!$AQ$3:$AV$386,6,FALSE)=0),0,IF(VLOOKUP($A346,Min_pix_val_per_plot!$AQ$3:$AV$386,2,FALSE)&lt;1200,0,1)))</f>
        <v>0</v>
      </c>
      <c r="AQ346" s="43">
        <f>IF(AP346=1,($R346-Image_corners!S$3)/Image_corners!S$2,-99)</f>
        <v>-99</v>
      </c>
      <c r="AR346" s="43">
        <f>IF(AP346=1,($S346-Image_corners!S$4)/Image_corners!S$2,-99)</f>
        <v>-99</v>
      </c>
      <c r="AS346" s="43">
        <f>IF(ISNA(VLOOKUP($A346,Min_pix_val_per_plot!$AX$3:$BC$331,4,FALSE)),0,IF(OR(VLOOKUP($A346,Min_pix_val_per_plot!$AX$3:$BC$331,4,FALSE)=0,VLOOKUP($A346,Min_pix_val_per_plot!$AX$3:$BC$331,5,FALSE)=0,VLOOKUP($A346,Min_pix_val_per_plot!$AX$3:$BC$331,6,FALSE)=0),0,IF(VLOOKUP($A346,Min_pix_val_per_plot!$AX$3:$BC$331,2,FALSE)&lt;1200,0,1)))</f>
        <v>0</v>
      </c>
      <c r="AT346" s="43">
        <f>IF(AS346=1,($R346-Image_corners!V$3)/Image_corners!V$2,-99)</f>
        <v>-99</v>
      </c>
      <c r="AU346" s="43">
        <f>IF(AS346=1,($S346-Image_corners!V$4)/Image_corners!V$2,-99)</f>
        <v>-99</v>
      </c>
      <c r="AV346" s="43">
        <f>IF(ISNA(VLOOKUP($A346,Min_pix_val_per_plot!$BE$3:$BJ$296,4,FALSE)),0,IF(OR(VLOOKUP($A346,Min_pix_val_per_plot!$BE$3:$BJ$296,4,FALSE)=0,VLOOKUP($A346,Min_pix_val_per_plot!$BE$3:$BJ$296,5,FALSE)=0,VLOOKUP($A346,Min_pix_val_per_plot!$BE$3:$BJ$296,6,FALSE)=0),0,IF(VLOOKUP($A346,Min_pix_val_per_plot!$BE$3:$BJ$296,2,FALSE)&lt;1200,0,1)))</f>
        <v>0</v>
      </c>
      <c r="AW346" s="43">
        <f>IF(AV346=1,($R346-Image_corners!Y$3)/Image_corners!Y$2,-99)</f>
        <v>-99</v>
      </c>
      <c r="AX346" s="43">
        <f>IF(AV346=1,($S346-Image_corners!Y$4)/Image_corners!Y$2,-99)</f>
        <v>-99</v>
      </c>
      <c r="AY346" s="43">
        <f>IF(ISNA(VLOOKUP($A346,Min_pix_val_per_plot!$BL$3:$BQ$59,4,FALSE)),0,IF(OR(VLOOKUP($A346,Min_pix_val_per_plot!$BL$3:$BQ$59,4,FALSE)=0,VLOOKUP($A346,Min_pix_val_per_plot!$BL$3:$BQ$59,5,FALSE)=0,VLOOKUP($A346,Min_pix_val_per_plot!$BL$3:$BQ$59,6,FALSE)=0),0,IF(VLOOKUP($A346,Min_pix_val_per_plot!$BL$3:$BQ$59,2,FALSE)&lt;1200,0,1)))</f>
        <v>0</v>
      </c>
      <c r="AZ346" s="43">
        <f>IF(AY346=1,($R346-Image_corners!AB$3)/Image_corners!AB$2,-99)</f>
        <v>-99</v>
      </c>
      <c r="BA346" s="43">
        <f>IF(AY346=1,($S346-Image_corners!AB$4)/Image_corners!AB$2,-99)</f>
        <v>-99</v>
      </c>
      <c r="BB346" s="43">
        <f>IF(ISNA(VLOOKUP($A346,Min_pix_val_per_plot!$BS$3:$BX$82,4,FALSE)),0,IF(OR(VLOOKUP($A346,Min_pix_val_per_plot!$BS$3:$BX$82,4,FALSE)=0,VLOOKUP($A346,Min_pix_val_per_plot!$BS$3:$BX$82,5,FALSE)=0,VLOOKUP($A346,Min_pix_val_per_plot!$BS$3:$BX$82,6,FALSE)=0),0,IF(VLOOKUP($A346,Min_pix_val_per_plot!$BS$3:$BX$82,2,FALSE)&lt;1200,0,1)))</f>
        <v>0</v>
      </c>
      <c r="BC346" s="43">
        <f>IF(BB346=1,($R346-Image_corners!AE$3)/Image_corners!AE$2,-99)</f>
        <v>-99</v>
      </c>
      <c r="BD346" s="43">
        <f>IF(BB346=1,($S346-Image_corners!AE$4)/Image_corners!AE$2,-99)</f>
        <v>-99</v>
      </c>
      <c r="BE346" s="43">
        <f>IF(ISNA(VLOOKUP($A346,Min_pix_val_per_plot!$BZ$3:$CE$66,4,FALSE)),0,IF(OR(VLOOKUP($A346,Min_pix_val_per_plot!$BZ$3:$CE$66,4,FALSE)=0,VLOOKUP($A346,Min_pix_val_per_plot!$BZ$3:$CE$66,5,FALSE)=0,VLOOKUP($A346,Min_pix_val_per_plot!$BZ$3:$CE$66,6,FALSE)=0),0,IF(VLOOKUP($A346,Min_pix_val_per_plot!$BZ$3:$CE$66,2,FALSE)&lt;1200,0,1)))</f>
        <v>0</v>
      </c>
      <c r="BF346" s="43">
        <f>IF(BE346=1,($R346-Image_corners!AH$3)/Image_corners!AH$2,-99)</f>
        <v>-99</v>
      </c>
      <c r="BG346" s="43">
        <f>IF(BE346=1,($S346-Image_corners!AH$4)/Image_corners!AH$2,-99)</f>
        <v>-99</v>
      </c>
    </row>
    <row r="347" spans="1:59">
      <c r="A347" s="36">
        <v>343</v>
      </c>
      <c r="B347" s="36">
        <v>2516466.6639999999</v>
      </c>
      <c r="C347" s="36">
        <v>6858255.5999999996</v>
      </c>
      <c r="D347" s="36">
        <v>189.66171829999999</v>
      </c>
      <c r="E347" s="36">
        <v>2</v>
      </c>
      <c r="F347" s="36">
        <v>1</v>
      </c>
      <c r="G347" s="36">
        <v>2</v>
      </c>
      <c r="H347" s="39">
        <v>1464</v>
      </c>
      <c r="I347" s="39">
        <v>0.22404371584699501</v>
      </c>
      <c r="J347" s="39">
        <v>30.183000488281301</v>
      </c>
      <c r="K347" s="39">
        <v>20.836102906348</v>
      </c>
      <c r="L347" s="39">
        <v>27.734750671386699</v>
      </c>
      <c r="M347" s="39">
        <v>941</v>
      </c>
      <c r="N347" s="39">
        <v>0.33900106269925601</v>
      </c>
      <c r="O347" s="39">
        <v>29.227006835937502</v>
      </c>
      <c r="P347" s="39">
        <v>20.711031815998101</v>
      </c>
      <c r="Q347" s="39">
        <v>27.3794482421875</v>
      </c>
      <c r="R347" s="41">
        <f t="shared" si="32"/>
        <v>358307.65571247769</v>
      </c>
      <c r="S347" s="41">
        <f t="shared" si="33"/>
        <v>6858266.6957597136</v>
      </c>
      <c r="T347" s="41">
        <f t="shared" si="34"/>
        <v>0.35530242919919885</v>
      </c>
      <c r="U347" s="41">
        <f t="shared" si="35"/>
        <v>-0.114957346852261</v>
      </c>
      <c r="V347" s="41">
        <f t="shared" si="36"/>
        <v>1</v>
      </c>
      <c r="W347" s="41">
        <f t="shared" si="37"/>
        <v>1</v>
      </c>
      <c r="X347" s="43">
        <f>IF(ISNA(VLOOKUP($A347,Min_pix_val_per_plot!$A$3:$F$241,4,FALSE)),0,IF(OR(VLOOKUP($A347,Min_pix_val_per_plot!$A$3:$F$241,4,FALSE)=0,VLOOKUP($A347,Min_pix_val_per_plot!$A$3:$F$241,5,FALSE)=0,VLOOKUP($A347,Min_pix_val_per_plot!$A$3:$F$241,6,FALSE)=0),0,IF(VLOOKUP($A347,Min_pix_val_per_plot!$A$3:$F$241,2,FALSE)&lt;1200,0,1)))</f>
        <v>0</v>
      </c>
      <c r="Y347" s="43">
        <f>IF(X347=1,($R347-Image_corners!A$3)/Image_corners!A$2,-99)</f>
        <v>-99</v>
      </c>
      <c r="Z347" s="43">
        <f>IF(X347=1,($S347-Image_corners!A$4)/Image_corners!A$2,-99)</f>
        <v>-99</v>
      </c>
      <c r="AA347" s="43">
        <f>IF(ISNA(VLOOKUP($A347,Min_pix_val_per_plot!$H$3:$M$299,4,FALSE)),0,IF(OR(VLOOKUP($A347,Min_pix_val_per_plot!$H$3:$M$299,4,FALSE)=0,VLOOKUP($A347,Min_pix_val_per_plot!$H$3:$M$299,5,FALSE)=0,VLOOKUP($A347,Min_pix_val_per_plot!$H$3:$M$299,6,FALSE)=0),0,IF(VLOOKUP($A347,Min_pix_val_per_plot!$H$3:$M$299,2,FALSE)&lt;1200,0,1)))</f>
        <v>1</v>
      </c>
      <c r="AB347" s="43">
        <f>IF(AA347=1,($R347-Image_corners!D$3)/Image_corners!D$2,-99)</f>
        <v>4605.8114249553764</v>
      </c>
      <c r="AC347" s="43">
        <f>IF(AA347=1,($S347-Image_corners!D$4)/Image_corners!D$2,-99)</f>
        <v>-4191.1084805727005</v>
      </c>
      <c r="AD347" s="43">
        <f>IF(ISNA(VLOOKUP($A347,Min_pix_val_per_plot!$O$3:$T$327,4,FALSE)),0,IF(OR(VLOOKUP($A347,Min_pix_val_per_plot!$O$3:$T$327,4,FALSE)=0,VLOOKUP($A347,Min_pix_val_per_plot!$O$3:$T$327,5,FALSE)=0,VLOOKUP($A347,Min_pix_val_per_plot!$O$3:$T$327,6,FALSE)=0),0,IF(VLOOKUP($A347,Min_pix_val_per_plot!$O$3:$T$327,2,FALSE)&lt;1200,0,1)))</f>
        <v>0</v>
      </c>
      <c r="AE347" s="43">
        <f>IF(AD347=1,($R347-Image_corners!G$3)/Image_corners!G$2,-99)</f>
        <v>-99</v>
      </c>
      <c r="AF347" s="43">
        <f>IF(AD347=1,($S347-Image_corners!G$4)/Image_corners!G$2,-99)</f>
        <v>-99</v>
      </c>
      <c r="AG347" s="43">
        <f>IF(ISNA(VLOOKUP($A347,Min_pix_val_per_plot!$V$3:$AA$335,4,FALSE)),0,IF(OR(VLOOKUP($A347,Min_pix_val_per_plot!$V$3:$AA$335,4,FALSE)=0,VLOOKUP($A347,Min_pix_val_per_plot!$V$3:$AA$335,5,FALSE)=0,VLOOKUP($A347,Min_pix_val_per_plot!$V$3:$AA$335,6,FALSE)=0),0,IF(VLOOKUP($A347,Min_pix_val_per_plot!$V$3:$AA$335,2,FALSE)&lt;1200,0,1)))</f>
        <v>0</v>
      </c>
      <c r="AH347" s="43">
        <f>IF(AG347=1,($R347-Image_corners!J$3)/Image_corners!J$2,-99)</f>
        <v>-99</v>
      </c>
      <c r="AI347" s="43">
        <f>IF(AG347=1,($S347-Image_corners!J$4)/Image_corners!J$2,-99)</f>
        <v>-99</v>
      </c>
      <c r="AJ347" s="43">
        <f>IF(ISNA(VLOOKUP($A347,Min_pix_val_per_plot!$AC$3:$AH$345,4,FALSE)),0,IF(OR(VLOOKUP($A347,Min_pix_val_per_plot!$AC$3:$AH$345,4,FALSE)=0,VLOOKUP($A347,Min_pix_val_per_plot!$AC$3:$AH$345,5,FALSE)=0,VLOOKUP($A347,Min_pix_val_per_plot!$AC$3:$AH$345,6,FALSE)=0),0,IF(VLOOKUP($A347,Min_pix_val_per_plot!$AC$3:$AH$345,2,FALSE)&lt;1200,0,1)))</f>
        <v>0</v>
      </c>
      <c r="AK347" s="43">
        <f>IF(AJ347=1,($R347-Image_corners!M$3)/Image_corners!M$2,-99)</f>
        <v>-99</v>
      </c>
      <c r="AL347" s="43">
        <f>IF(AJ347=1,($S347-Image_corners!M$4)/Image_corners!M$2,-99)</f>
        <v>-99</v>
      </c>
      <c r="AM347" s="43">
        <f>IF(ISNA(VLOOKUP($A347,Min_pix_val_per_plot!$AJ$3:$AO$325,4,FALSE)),0,IF(OR(VLOOKUP($A347,Min_pix_val_per_plot!$AJ$3:$AO$325,4,FALSE)=0,VLOOKUP($A347,Min_pix_val_per_plot!$AJ$3:$AO$325,5,FALSE)=0,VLOOKUP($A347,Min_pix_val_per_plot!$AJ$3:$AO$325,6,FALSE)=0),0,IF(VLOOKUP($A347,Min_pix_val_per_plot!$AJ$3:$AO$325,2,FALSE)&lt;1200,0,1)))</f>
        <v>0</v>
      </c>
      <c r="AN347" s="43">
        <f>IF(AM347=1,($R347-Image_corners!P$3)/Image_corners!P$2,-99)</f>
        <v>-99</v>
      </c>
      <c r="AO347" s="43">
        <f>IF(AM347=1,($S347-Image_corners!P$4)/Image_corners!P$2,-99)</f>
        <v>-99</v>
      </c>
      <c r="AP347" s="43">
        <f>IF(ISNA(VLOOKUP($A347,Min_pix_val_per_plot!$AQ$3:$AV$386,4,FALSE)),0,IF(OR(VLOOKUP($A347,Min_pix_val_per_plot!$AQ$3:$AV$386,4,FALSE)=0,VLOOKUP($A347,Min_pix_val_per_plot!$AQ$3:$AV$386,5,FALSE)=0,VLOOKUP($A347,Min_pix_val_per_plot!$AQ$3:$AV$386,6,FALSE)=0),0,IF(VLOOKUP($A347,Min_pix_val_per_plot!$AQ$3:$AV$386,2,FALSE)&lt;1200,0,1)))</f>
        <v>0</v>
      </c>
      <c r="AQ347" s="43">
        <f>IF(AP347=1,($R347-Image_corners!S$3)/Image_corners!S$2,-99)</f>
        <v>-99</v>
      </c>
      <c r="AR347" s="43">
        <f>IF(AP347=1,($S347-Image_corners!S$4)/Image_corners!S$2,-99)</f>
        <v>-99</v>
      </c>
      <c r="AS347" s="43">
        <f>IF(ISNA(VLOOKUP($A347,Min_pix_val_per_plot!$AX$3:$BC$331,4,FALSE)),0,IF(OR(VLOOKUP($A347,Min_pix_val_per_plot!$AX$3:$BC$331,4,FALSE)=0,VLOOKUP($A347,Min_pix_val_per_plot!$AX$3:$BC$331,5,FALSE)=0,VLOOKUP($A347,Min_pix_val_per_plot!$AX$3:$BC$331,6,FALSE)=0),0,IF(VLOOKUP($A347,Min_pix_val_per_plot!$AX$3:$BC$331,2,FALSE)&lt;1200,0,1)))</f>
        <v>0</v>
      </c>
      <c r="AT347" s="43">
        <f>IF(AS347=1,($R347-Image_corners!V$3)/Image_corners!V$2,-99)</f>
        <v>-99</v>
      </c>
      <c r="AU347" s="43">
        <f>IF(AS347=1,($S347-Image_corners!V$4)/Image_corners!V$2,-99)</f>
        <v>-99</v>
      </c>
      <c r="AV347" s="43">
        <f>IF(ISNA(VLOOKUP($A347,Min_pix_val_per_plot!$BE$3:$BJ$296,4,FALSE)),0,IF(OR(VLOOKUP($A347,Min_pix_val_per_plot!$BE$3:$BJ$296,4,FALSE)=0,VLOOKUP($A347,Min_pix_val_per_plot!$BE$3:$BJ$296,5,FALSE)=0,VLOOKUP($A347,Min_pix_val_per_plot!$BE$3:$BJ$296,6,FALSE)=0),0,IF(VLOOKUP($A347,Min_pix_val_per_plot!$BE$3:$BJ$296,2,FALSE)&lt;1200,0,1)))</f>
        <v>0</v>
      </c>
      <c r="AW347" s="43">
        <f>IF(AV347=1,($R347-Image_corners!Y$3)/Image_corners!Y$2,-99)</f>
        <v>-99</v>
      </c>
      <c r="AX347" s="43">
        <f>IF(AV347=1,($S347-Image_corners!Y$4)/Image_corners!Y$2,-99)</f>
        <v>-99</v>
      </c>
      <c r="AY347" s="43">
        <f>IF(ISNA(VLOOKUP($A347,Min_pix_val_per_plot!$BL$3:$BQ$59,4,FALSE)),0,IF(OR(VLOOKUP($A347,Min_pix_val_per_plot!$BL$3:$BQ$59,4,FALSE)=0,VLOOKUP($A347,Min_pix_val_per_plot!$BL$3:$BQ$59,5,FALSE)=0,VLOOKUP($A347,Min_pix_val_per_plot!$BL$3:$BQ$59,6,FALSE)=0),0,IF(VLOOKUP($A347,Min_pix_val_per_plot!$BL$3:$BQ$59,2,FALSE)&lt;1200,0,1)))</f>
        <v>0</v>
      </c>
      <c r="AZ347" s="43">
        <f>IF(AY347=1,($R347-Image_corners!AB$3)/Image_corners!AB$2,-99)</f>
        <v>-99</v>
      </c>
      <c r="BA347" s="43">
        <f>IF(AY347=1,($S347-Image_corners!AB$4)/Image_corners!AB$2,-99)</f>
        <v>-99</v>
      </c>
      <c r="BB347" s="43">
        <f>IF(ISNA(VLOOKUP($A347,Min_pix_val_per_plot!$BS$3:$BX$82,4,FALSE)),0,IF(OR(VLOOKUP($A347,Min_pix_val_per_plot!$BS$3:$BX$82,4,FALSE)=0,VLOOKUP($A347,Min_pix_val_per_plot!$BS$3:$BX$82,5,FALSE)=0,VLOOKUP($A347,Min_pix_val_per_plot!$BS$3:$BX$82,6,FALSE)=0),0,IF(VLOOKUP($A347,Min_pix_val_per_plot!$BS$3:$BX$82,2,FALSE)&lt;1200,0,1)))</f>
        <v>0</v>
      </c>
      <c r="BC347" s="43">
        <f>IF(BB347=1,($R347-Image_corners!AE$3)/Image_corners!AE$2,-99)</f>
        <v>-99</v>
      </c>
      <c r="BD347" s="43">
        <f>IF(BB347=1,($S347-Image_corners!AE$4)/Image_corners!AE$2,-99)</f>
        <v>-99</v>
      </c>
      <c r="BE347" s="43">
        <f>IF(ISNA(VLOOKUP($A347,Min_pix_val_per_plot!$BZ$3:$CE$66,4,FALSE)),0,IF(OR(VLOOKUP($A347,Min_pix_val_per_plot!$BZ$3:$CE$66,4,FALSE)=0,VLOOKUP($A347,Min_pix_val_per_plot!$BZ$3:$CE$66,5,FALSE)=0,VLOOKUP($A347,Min_pix_val_per_plot!$BZ$3:$CE$66,6,FALSE)=0),0,IF(VLOOKUP($A347,Min_pix_val_per_plot!$BZ$3:$CE$66,2,FALSE)&lt;1200,0,1)))</f>
        <v>0</v>
      </c>
      <c r="BF347" s="43">
        <f>IF(BE347=1,($R347-Image_corners!AH$3)/Image_corners!AH$2,-99)</f>
        <v>-99</v>
      </c>
      <c r="BG347" s="43">
        <f>IF(BE347=1,($S347-Image_corners!AH$4)/Image_corners!AH$2,-99)</f>
        <v>-99</v>
      </c>
    </row>
    <row r="348" spans="1:59">
      <c r="A348" s="36">
        <v>344</v>
      </c>
      <c r="B348" s="36">
        <v>2516461.66</v>
      </c>
      <c r="C348" s="36">
        <v>6858639.6730000004</v>
      </c>
      <c r="D348" s="36">
        <v>192.00934889999999</v>
      </c>
      <c r="E348" s="36">
        <v>1</v>
      </c>
      <c r="F348" s="36">
        <v>0</v>
      </c>
      <c r="G348" s="36">
        <v>3</v>
      </c>
      <c r="H348" s="39">
        <v>490</v>
      </c>
      <c r="I348" s="39">
        <v>0.340816326530612</v>
      </c>
      <c r="J348" s="39">
        <v>16.1199969482422</v>
      </c>
      <c r="K348" s="39">
        <v>10.966444352566301</v>
      </c>
      <c r="L348" s="39">
        <v>14.264306945800801</v>
      </c>
      <c r="M348" s="39">
        <v>1069</v>
      </c>
      <c r="N348" s="39">
        <v>0.43124415341440597</v>
      </c>
      <c r="O348" s="39">
        <v>15.0660113525391</v>
      </c>
      <c r="P348" s="39">
        <v>9.8993879860326004</v>
      </c>
      <c r="Q348" s="39">
        <v>13.3672137451172</v>
      </c>
      <c r="R348" s="41">
        <f t="shared" si="32"/>
        <v>358320.37408645288</v>
      </c>
      <c r="S348" s="41">
        <f t="shared" si="33"/>
        <v>6858650.5291489959</v>
      </c>
      <c r="T348" s="41">
        <f t="shared" si="34"/>
        <v>0.89709320068360121</v>
      </c>
      <c r="U348" s="41">
        <f t="shared" si="35"/>
        <v>-9.0427826883793971E-2</v>
      </c>
      <c r="V348" s="41">
        <f t="shared" si="36"/>
        <v>1</v>
      </c>
      <c r="W348" s="41">
        <f t="shared" si="37"/>
        <v>1</v>
      </c>
      <c r="X348" s="43">
        <f>IF(ISNA(VLOOKUP($A348,Min_pix_val_per_plot!$A$3:$F$241,4,FALSE)),0,IF(OR(VLOOKUP($A348,Min_pix_val_per_plot!$A$3:$F$241,4,FALSE)=0,VLOOKUP($A348,Min_pix_val_per_plot!$A$3:$F$241,5,FALSE)=0,VLOOKUP($A348,Min_pix_val_per_plot!$A$3:$F$241,6,FALSE)=0),0,IF(VLOOKUP($A348,Min_pix_val_per_plot!$A$3:$F$241,2,FALSE)&lt;1200,0,1)))</f>
        <v>0</v>
      </c>
      <c r="Y348" s="43">
        <f>IF(X348=1,($R348-Image_corners!A$3)/Image_corners!A$2,-99)</f>
        <v>-99</v>
      </c>
      <c r="Z348" s="43">
        <f>IF(X348=1,($S348-Image_corners!A$4)/Image_corners!A$2,-99)</f>
        <v>-99</v>
      </c>
      <c r="AA348" s="43">
        <f>IF(ISNA(VLOOKUP($A348,Min_pix_val_per_plot!$H$3:$M$299,4,FALSE)),0,IF(OR(VLOOKUP($A348,Min_pix_val_per_plot!$H$3:$M$299,4,FALSE)=0,VLOOKUP($A348,Min_pix_val_per_plot!$H$3:$M$299,5,FALSE)=0,VLOOKUP($A348,Min_pix_val_per_plot!$H$3:$M$299,6,FALSE)=0),0,IF(VLOOKUP($A348,Min_pix_val_per_plot!$H$3:$M$299,2,FALSE)&lt;1200,0,1)))</f>
        <v>0</v>
      </c>
      <c r="AB348" s="43">
        <f>IF(AA348=1,($R348-Image_corners!D$3)/Image_corners!D$2,-99)</f>
        <v>-99</v>
      </c>
      <c r="AC348" s="43">
        <f>IF(AA348=1,($S348-Image_corners!D$4)/Image_corners!D$2,-99)</f>
        <v>-99</v>
      </c>
      <c r="AD348" s="43">
        <f>IF(ISNA(VLOOKUP($A348,Min_pix_val_per_plot!$O$3:$T$327,4,FALSE)),0,IF(OR(VLOOKUP($A348,Min_pix_val_per_plot!$O$3:$T$327,4,FALSE)=0,VLOOKUP($A348,Min_pix_val_per_plot!$O$3:$T$327,5,FALSE)=0,VLOOKUP($A348,Min_pix_val_per_plot!$O$3:$T$327,6,FALSE)=0),0,IF(VLOOKUP($A348,Min_pix_val_per_plot!$O$3:$T$327,2,FALSE)&lt;1200,0,1)))</f>
        <v>1</v>
      </c>
      <c r="AE348" s="43">
        <f>IF(AD348=1,($R348-Image_corners!G$3)/Image_corners!G$2,-99)</f>
        <v>4631.2481729057617</v>
      </c>
      <c r="AF348" s="43">
        <f>IF(AD348=1,($S348-Image_corners!G$4)/Image_corners!G$2,-99)</f>
        <v>-4205.4417020082474</v>
      </c>
      <c r="AG348" s="43">
        <f>IF(ISNA(VLOOKUP($A348,Min_pix_val_per_plot!$V$3:$AA$335,4,FALSE)),0,IF(OR(VLOOKUP($A348,Min_pix_val_per_plot!$V$3:$AA$335,4,FALSE)=0,VLOOKUP($A348,Min_pix_val_per_plot!$V$3:$AA$335,5,FALSE)=0,VLOOKUP($A348,Min_pix_val_per_plot!$V$3:$AA$335,6,FALSE)=0),0,IF(VLOOKUP($A348,Min_pix_val_per_plot!$V$3:$AA$335,2,FALSE)&lt;1200,0,1)))</f>
        <v>0</v>
      </c>
      <c r="AH348" s="43">
        <f>IF(AG348=1,($R348-Image_corners!J$3)/Image_corners!J$2,-99)</f>
        <v>-99</v>
      </c>
      <c r="AI348" s="43">
        <f>IF(AG348=1,($S348-Image_corners!J$4)/Image_corners!J$2,-99)</f>
        <v>-99</v>
      </c>
      <c r="AJ348" s="43">
        <f>IF(ISNA(VLOOKUP($A348,Min_pix_val_per_plot!$AC$3:$AH$345,4,FALSE)),0,IF(OR(VLOOKUP($A348,Min_pix_val_per_plot!$AC$3:$AH$345,4,FALSE)=0,VLOOKUP($A348,Min_pix_val_per_plot!$AC$3:$AH$345,5,FALSE)=0,VLOOKUP($A348,Min_pix_val_per_plot!$AC$3:$AH$345,6,FALSE)=0),0,IF(VLOOKUP($A348,Min_pix_val_per_plot!$AC$3:$AH$345,2,FALSE)&lt;1200,0,1)))</f>
        <v>0</v>
      </c>
      <c r="AK348" s="43">
        <f>IF(AJ348=1,($R348-Image_corners!M$3)/Image_corners!M$2,-99)</f>
        <v>-99</v>
      </c>
      <c r="AL348" s="43">
        <f>IF(AJ348=1,($S348-Image_corners!M$4)/Image_corners!M$2,-99)</f>
        <v>-99</v>
      </c>
      <c r="AM348" s="43">
        <f>IF(ISNA(VLOOKUP($A348,Min_pix_val_per_plot!$AJ$3:$AO$325,4,FALSE)),0,IF(OR(VLOOKUP($A348,Min_pix_val_per_plot!$AJ$3:$AO$325,4,FALSE)=0,VLOOKUP($A348,Min_pix_val_per_plot!$AJ$3:$AO$325,5,FALSE)=0,VLOOKUP($A348,Min_pix_val_per_plot!$AJ$3:$AO$325,6,FALSE)=0),0,IF(VLOOKUP($A348,Min_pix_val_per_plot!$AJ$3:$AO$325,2,FALSE)&lt;1200,0,1)))</f>
        <v>0</v>
      </c>
      <c r="AN348" s="43">
        <f>IF(AM348=1,($R348-Image_corners!P$3)/Image_corners!P$2,-99)</f>
        <v>-99</v>
      </c>
      <c r="AO348" s="43">
        <f>IF(AM348=1,($S348-Image_corners!P$4)/Image_corners!P$2,-99)</f>
        <v>-99</v>
      </c>
      <c r="AP348" s="43">
        <f>IF(ISNA(VLOOKUP($A348,Min_pix_val_per_plot!$AQ$3:$AV$386,4,FALSE)),0,IF(OR(VLOOKUP($A348,Min_pix_val_per_plot!$AQ$3:$AV$386,4,FALSE)=0,VLOOKUP($A348,Min_pix_val_per_plot!$AQ$3:$AV$386,5,FALSE)=0,VLOOKUP($A348,Min_pix_val_per_plot!$AQ$3:$AV$386,6,FALSE)=0),0,IF(VLOOKUP($A348,Min_pix_val_per_plot!$AQ$3:$AV$386,2,FALSE)&lt;1200,0,1)))</f>
        <v>0</v>
      </c>
      <c r="AQ348" s="43">
        <f>IF(AP348=1,($R348-Image_corners!S$3)/Image_corners!S$2,-99)</f>
        <v>-99</v>
      </c>
      <c r="AR348" s="43">
        <f>IF(AP348=1,($S348-Image_corners!S$4)/Image_corners!S$2,-99)</f>
        <v>-99</v>
      </c>
      <c r="AS348" s="43">
        <f>IF(ISNA(VLOOKUP($A348,Min_pix_val_per_plot!$AX$3:$BC$331,4,FALSE)),0,IF(OR(VLOOKUP($A348,Min_pix_val_per_plot!$AX$3:$BC$331,4,FALSE)=0,VLOOKUP($A348,Min_pix_val_per_plot!$AX$3:$BC$331,5,FALSE)=0,VLOOKUP($A348,Min_pix_val_per_plot!$AX$3:$BC$331,6,FALSE)=0),0,IF(VLOOKUP($A348,Min_pix_val_per_plot!$AX$3:$BC$331,2,FALSE)&lt;1200,0,1)))</f>
        <v>0</v>
      </c>
      <c r="AT348" s="43">
        <f>IF(AS348=1,($R348-Image_corners!V$3)/Image_corners!V$2,-99)</f>
        <v>-99</v>
      </c>
      <c r="AU348" s="43">
        <f>IF(AS348=1,($S348-Image_corners!V$4)/Image_corners!V$2,-99)</f>
        <v>-99</v>
      </c>
      <c r="AV348" s="43">
        <f>IF(ISNA(VLOOKUP($A348,Min_pix_val_per_plot!$BE$3:$BJ$296,4,FALSE)),0,IF(OR(VLOOKUP($A348,Min_pix_val_per_plot!$BE$3:$BJ$296,4,FALSE)=0,VLOOKUP($A348,Min_pix_val_per_plot!$BE$3:$BJ$296,5,FALSE)=0,VLOOKUP($A348,Min_pix_val_per_plot!$BE$3:$BJ$296,6,FALSE)=0),0,IF(VLOOKUP($A348,Min_pix_val_per_plot!$BE$3:$BJ$296,2,FALSE)&lt;1200,0,1)))</f>
        <v>0</v>
      </c>
      <c r="AW348" s="43">
        <f>IF(AV348=1,($R348-Image_corners!Y$3)/Image_corners!Y$2,-99)</f>
        <v>-99</v>
      </c>
      <c r="AX348" s="43">
        <f>IF(AV348=1,($S348-Image_corners!Y$4)/Image_corners!Y$2,-99)</f>
        <v>-99</v>
      </c>
      <c r="AY348" s="43">
        <f>IF(ISNA(VLOOKUP($A348,Min_pix_val_per_plot!$BL$3:$BQ$59,4,FALSE)),0,IF(OR(VLOOKUP($A348,Min_pix_val_per_plot!$BL$3:$BQ$59,4,FALSE)=0,VLOOKUP($A348,Min_pix_val_per_plot!$BL$3:$BQ$59,5,FALSE)=0,VLOOKUP($A348,Min_pix_val_per_plot!$BL$3:$BQ$59,6,FALSE)=0),0,IF(VLOOKUP($A348,Min_pix_val_per_plot!$BL$3:$BQ$59,2,FALSE)&lt;1200,0,1)))</f>
        <v>0</v>
      </c>
      <c r="AZ348" s="43">
        <f>IF(AY348=1,($R348-Image_corners!AB$3)/Image_corners!AB$2,-99)</f>
        <v>-99</v>
      </c>
      <c r="BA348" s="43">
        <f>IF(AY348=1,($S348-Image_corners!AB$4)/Image_corners!AB$2,-99)</f>
        <v>-99</v>
      </c>
      <c r="BB348" s="43">
        <f>IF(ISNA(VLOOKUP($A348,Min_pix_val_per_plot!$BS$3:$BX$82,4,FALSE)),0,IF(OR(VLOOKUP($A348,Min_pix_val_per_plot!$BS$3:$BX$82,4,FALSE)=0,VLOOKUP($A348,Min_pix_val_per_plot!$BS$3:$BX$82,5,FALSE)=0,VLOOKUP($A348,Min_pix_val_per_plot!$BS$3:$BX$82,6,FALSE)=0),0,IF(VLOOKUP($A348,Min_pix_val_per_plot!$BS$3:$BX$82,2,FALSE)&lt;1200,0,1)))</f>
        <v>0</v>
      </c>
      <c r="BC348" s="43">
        <f>IF(BB348=1,($R348-Image_corners!AE$3)/Image_corners!AE$2,-99)</f>
        <v>-99</v>
      </c>
      <c r="BD348" s="43">
        <f>IF(BB348=1,($S348-Image_corners!AE$4)/Image_corners!AE$2,-99)</f>
        <v>-99</v>
      </c>
      <c r="BE348" s="43">
        <f>IF(ISNA(VLOOKUP($A348,Min_pix_val_per_plot!$BZ$3:$CE$66,4,FALSE)),0,IF(OR(VLOOKUP($A348,Min_pix_val_per_plot!$BZ$3:$CE$66,4,FALSE)=0,VLOOKUP($A348,Min_pix_val_per_plot!$BZ$3:$CE$66,5,FALSE)=0,VLOOKUP($A348,Min_pix_val_per_plot!$BZ$3:$CE$66,6,FALSE)=0),0,IF(VLOOKUP($A348,Min_pix_val_per_plot!$BZ$3:$CE$66,2,FALSE)&lt;1200,0,1)))</f>
        <v>0</v>
      </c>
      <c r="BF348" s="43">
        <f>IF(BE348=1,($R348-Image_corners!AH$3)/Image_corners!AH$2,-99)</f>
        <v>-99</v>
      </c>
      <c r="BG348" s="43">
        <f>IF(BE348=1,($S348-Image_corners!AH$4)/Image_corners!AH$2,-99)</f>
        <v>-99</v>
      </c>
    </row>
    <row r="349" spans="1:59">
      <c r="A349" s="36">
        <v>345</v>
      </c>
      <c r="B349" s="36">
        <v>2516417.8990000002</v>
      </c>
      <c r="C349" s="36">
        <v>6859162.8279999997</v>
      </c>
      <c r="D349" s="36">
        <v>196.8296799</v>
      </c>
      <c r="E349" s="36">
        <v>3</v>
      </c>
      <c r="F349" s="36">
        <v>0</v>
      </c>
      <c r="G349" s="36">
        <v>2</v>
      </c>
      <c r="H349" s="39">
        <v>454</v>
      </c>
      <c r="I349" s="39">
        <v>0.26872246696035201</v>
      </c>
      <c r="J349" s="39">
        <v>16.647996826171902</v>
      </c>
      <c r="K349" s="39">
        <v>11.799405056137701</v>
      </c>
      <c r="L349" s="39">
        <v>15.195308227539099</v>
      </c>
      <c r="M349" s="39">
        <v>5423</v>
      </c>
      <c r="N349" s="39">
        <v>0.36123916651299998</v>
      </c>
      <c r="O349" s="39">
        <v>16.261003417968801</v>
      </c>
      <c r="P349" s="39">
        <v>10.6744764283072</v>
      </c>
      <c r="Q349" s="39">
        <v>14.4719020080567</v>
      </c>
      <c r="R349" s="41">
        <f t="shared" si="32"/>
        <v>358300.7982349692</v>
      </c>
      <c r="S349" s="41">
        <f t="shared" si="33"/>
        <v>6859175.0623518629</v>
      </c>
      <c r="T349" s="41">
        <f t="shared" si="34"/>
        <v>0.72340621948239914</v>
      </c>
      <c r="U349" s="41">
        <f t="shared" si="35"/>
        <v>-9.2516699552647963E-2</v>
      </c>
      <c r="V349" s="41">
        <f t="shared" si="36"/>
        <v>1</v>
      </c>
      <c r="W349" s="41">
        <f t="shared" si="37"/>
        <v>1</v>
      </c>
      <c r="X349" s="43">
        <f>IF(ISNA(VLOOKUP($A349,Min_pix_val_per_plot!$A$3:$F$241,4,FALSE)),0,IF(OR(VLOOKUP($A349,Min_pix_val_per_plot!$A$3:$F$241,4,FALSE)=0,VLOOKUP($A349,Min_pix_val_per_plot!$A$3:$F$241,5,FALSE)=0,VLOOKUP($A349,Min_pix_val_per_plot!$A$3:$F$241,6,FALSE)=0),0,IF(VLOOKUP($A349,Min_pix_val_per_plot!$A$3:$F$241,2,FALSE)&lt;1200,0,1)))</f>
        <v>0</v>
      </c>
      <c r="Y349" s="43">
        <f>IF(X349=1,($R349-Image_corners!A$3)/Image_corners!A$2,-99)</f>
        <v>-99</v>
      </c>
      <c r="Z349" s="43">
        <f>IF(X349=1,($S349-Image_corners!A$4)/Image_corners!A$2,-99)</f>
        <v>-99</v>
      </c>
      <c r="AA349" s="43">
        <f>IF(ISNA(VLOOKUP($A349,Min_pix_val_per_plot!$H$3:$M$299,4,FALSE)),0,IF(OR(VLOOKUP($A349,Min_pix_val_per_plot!$H$3:$M$299,4,FALSE)=0,VLOOKUP($A349,Min_pix_val_per_plot!$H$3:$M$299,5,FALSE)=0,VLOOKUP($A349,Min_pix_val_per_plot!$H$3:$M$299,6,FALSE)=0),0,IF(VLOOKUP($A349,Min_pix_val_per_plot!$H$3:$M$299,2,FALSE)&lt;1200,0,1)))</f>
        <v>0</v>
      </c>
      <c r="AB349" s="43">
        <f>IF(AA349=1,($R349-Image_corners!D$3)/Image_corners!D$2,-99)</f>
        <v>-99</v>
      </c>
      <c r="AC349" s="43">
        <f>IF(AA349=1,($S349-Image_corners!D$4)/Image_corners!D$2,-99)</f>
        <v>-99</v>
      </c>
      <c r="AD349" s="43">
        <f>IF(ISNA(VLOOKUP($A349,Min_pix_val_per_plot!$O$3:$T$327,4,FALSE)),0,IF(OR(VLOOKUP($A349,Min_pix_val_per_plot!$O$3:$T$327,4,FALSE)=0,VLOOKUP($A349,Min_pix_val_per_plot!$O$3:$T$327,5,FALSE)=0,VLOOKUP($A349,Min_pix_val_per_plot!$O$3:$T$327,6,FALSE)=0),0,IF(VLOOKUP($A349,Min_pix_val_per_plot!$O$3:$T$327,2,FALSE)&lt;1200,0,1)))</f>
        <v>1</v>
      </c>
      <c r="AE349" s="43">
        <f>IF(AD349=1,($R349-Image_corners!G$3)/Image_corners!G$2,-99)</f>
        <v>4592.0964699384058</v>
      </c>
      <c r="AF349" s="43">
        <f>IF(AD349=1,($S349-Image_corners!G$4)/Image_corners!G$2,-99)</f>
        <v>-3156.3752962742001</v>
      </c>
      <c r="AG349" s="43">
        <f>IF(ISNA(VLOOKUP($A349,Min_pix_val_per_plot!$V$3:$AA$335,4,FALSE)),0,IF(OR(VLOOKUP($A349,Min_pix_val_per_plot!$V$3:$AA$335,4,FALSE)=0,VLOOKUP($A349,Min_pix_val_per_plot!$V$3:$AA$335,5,FALSE)=0,VLOOKUP($A349,Min_pix_val_per_plot!$V$3:$AA$335,6,FALSE)=0),0,IF(VLOOKUP($A349,Min_pix_val_per_plot!$V$3:$AA$335,2,FALSE)&lt;1200,0,1)))</f>
        <v>1</v>
      </c>
      <c r="AH349" s="43">
        <f>IF(AG349=1,($R349-Image_corners!J$3)/Image_corners!J$2,-99)</f>
        <v>4592.0964699384058</v>
      </c>
      <c r="AI349" s="43">
        <f>IF(AG349=1,($S349-Image_corners!J$4)/Image_corners!J$2,-99)</f>
        <v>-3624.3752962742001</v>
      </c>
      <c r="AJ349" s="43">
        <f>IF(ISNA(VLOOKUP($A349,Min_pix_val_per_plot!$AC$3:$AH$345,4,FALSE)),0,IF(OR(VLOOKUP($A349,Min_pix_val_per_plot!$AC$3:$AH$345,4,FALSE)=0,VLOOKUP($A349,Min_pix_val_per_plot!$AC$3:$AH$345,5,FALSE)=0,VLOOKUP($A349,Min_pix_val_per_plot!$AC$3:$AH$345,6,FALSE)=0),0,IF(VLOOKUP($A349,Min_pix_val_per_plot!$AC$3:$AH$345,2,FALSE)&lt;1200,0,1)))</f>
        <v>0</v>
      </c>
      <c r="AK349" s="43">
        <f>IF(AJ349=1,($R349-Image_corners!M$3)/Image_corners!M$2,-99)</f>
        <v>-99</v>
      </c>
      <c r="AL349" s="43">
        <f>IF(AJ349=1,($S349-Image_corners!M$4)/Image_corners!M$2,-99)</f>
        <v>-99</v>
      </c>
      <c r="AM349" s="43">
        <f>IF(ISNA(VLOOKUP($A349,Min_pix_val_per_plot!$AJ$3:$AO$325,4,FALSE)),0,IF(OR(VLOOKUP($A349,Min_pix_val_per_plot!$AJ$3:$AO$325,4,FALSE)=0,VLOOKUP($A349,Min_pix_val_per_plot!$AJ$3:$AO$325,5,FALSE)=0,VLOOKUP($A349,Min_pix_val_per_plot!$AJ$3:$AO$325,6,FALSE)=0),0,IF(VLOOKUP($A349,Min_pix_val_per_plot!$AJ$3:$AO$325,2,FALSE)&lt;1200,0,1)))</f>
        <v>0</v>
      </c>
      <c r="AN349" s="43">
        <f>IF(AM349=1,($R349-Image_corners!P$3)/Image_corners!P$2,-99)</f>
        <v>-99</v>
      </c>
      <c r="AO349" s="43">
        <f>IF(AM349=1,($S349-Image_corners!P$4)/Image_corners!P$2,-99)</f>
        <v>-99</v>
      </c>
      <c r="AP349" s="43">
        <f>IF(ISNA(VLOOKUP($A349,Min_pix_val_per_plot!$AQ$3:$AV$386,4,FALSE)),0,IF(OR(VLOOKUP($A349,Min_pix_val_per_plot!$AQ$3:$AV$386,4,FALSE)=0,VLOOKUP($A349,Min_pix_val_per_plot!$AQ$3:$AV$386,5,FALSE)=0,VLOOKUP($A349,Min_pix_val_per_plot!$AQ$3:$AV$386,6,FALSE)=0),0,IF(VLOOKUP($A349,Min_pix_val_per_plot!$AQ$3:$AV$386,2,FALSE)&lt;1200,0,1)))</f>
        <v>0</v>
      </c>
      <c r="AQ349" s="43">
        <f>IF(AP349=1,($R349-Image_corners!S$3)/Image_corners!S$2,-99)</f>
        <v>-99</v>
      </c>
      <c r="AR349" s="43">
        <f>IF(AP349=1,($S349-Image_corners!S$4)/Image_corners!S$2,-99)</f>
        <v>-99</v>
      </c>
      <c r="AS349" s="43">
        <f>IF(ISNA(VLOOKUP($A349,Min_pix_val_per_plot!$AX$3:$BC$331,4,FALSE)),0,IF(OR(VLOOKUP($A349,Min_pix_val_per_plot!$AX$3:$BC$331,4,FALSE)=0,VLOOKUP($A349,Min_pix_val_per_plot!$AX$3:$BC$331,5,FALSE)=0,VLOOKUP($A349,Min_pix_val_per_plot!$AX$3:$BC$331,6,FALSE)=0),0,IF(VLOOKUP($A349,Min_pix_val_per_plot!$AX$3:$BC$331,2,FALSE)&lt;1200,0,1)))</f>
        <v>0</v>
      </c>
      <c r="AT349" s="43">
        <f>IF(AS349=1,($R349-Image_corners!V$3)/Image_corners!V$2,-99)</f>
        <v>-99</v>
      </c>
      <c r="AU349" s="43">
        <f>IF(AS349=1,($S349-Image_corners!V$4)/Image_corners!V$2,-99)</f>
        <v>-99</v>
      </c>
      <c r="AV349" s="43">
        <f>IF(ISNA(VLOOKUP($A349,Min_pix_val_per_plot!$BE$3:$BJ$296,4,FALSE)),0,IF(OR(VLOOKUP($A349,Min_pix_val_per_plot!$BE$3:$BJ$296,4,FALSE)=0,VLOOKUP($A349,Min_pix_val_per_plot!$BE$3:$BJ$296,5,FALSE)=0,VLOOKUP($A349,Min_pix_val_per_plot!$BE$3:$BJ$296,6,FALSE)=0),0,IF(VLOOKUP($A349,Min_pix_val_per_plot!$BE$3:$BJ$296,2,FALSE)&lt;1200,0,1)))</f>
        <v>0</v>
      </c>
      <c r="AW349" s="43">
        <f>IF(AV349=1,($R349-Image_corners!Y$3)/Image_corners!Y$2,-99)</f>
        <v>-99</v>
      </c>
      <c r="AX349" s="43">
        <f>IF(AV349=1,($S349-Image_corners!Y$4)/Image_corners!Y$2,-99)</f>
        <v>-99</v>
      </c>
      <c r="AY349" s="43">
        <f>IF(ISNA(VLOOKUP($A349,Min_pix_val_per_plot!$BL$3:$BQ$59,4,FALSE)),0,IF(OR(VLOOKUP($A349,Min_pix_val_per_plot!$BL$3:$BQ$59,4,FALSE)=0,VLOOKUP($A349,Min_pix_val_per_plot!$BL$3:$BQ$59,5,FALSE)=0,VLOOKUP($A349,Min_pix_val_per_plot!$BL$3:$BQ$59,6,FALSE)=0),0,IF(VLOOKUP($A349,Min_pix_val_per_plot!$BL$3:$BQ$59,2,FALSE)&lt;1200,0,1)))</f>
        <v>0</v>
      </c>
      <c r="AZ349" s="43">
        <f>IF(AY349=1,($R349-Image_corners!AB$3)/Image_corners!AB$2,-99)</f>
        <v>-99</v>
      </c>
      <c r="BA349" s="43">
        <f>IF(AY349=1,($S349-Image_corners!AB$4)/Image_corners!AB$2,-99)</f>
        <v>-99</v>
      </c>
      <c r="BB349" s="43">
        <f>IF(ISNA(VLOOKUP($A349,Min_pix_val_per_plot!$BS$3:$BX$82,4,FALSE)),0,IF(OR(VLOOKUP($A349,Min_pix_val_per_plot!$BS$3:$BX$82,4,FALSE)=0,VLOOKUP($A349,Min_pix_val_per_plot!$BS$3:$BX$82,5,FALSE)=0,VLOOKUP($A349,Min_pix_val_per_plot!$BS$3:$BX$82,6,FALSE)=0),0,IF(VLOOKUP($A349,Min_pix_val_per_plot!$BS$3:$BX$82,2,FALSE)&lt;1200,0,1)))</f>
        <v>0</v>
      </c>
      <c r="BC349" s="43">
        <f>IF(BB349=1,($R349-Image_corners!AE$3)/Image_corners!AE$2,-99)</f>
        <v>-99</v>
      </c>
      <c r="BD349" s="43">
        <f>IF(BB349=1,($S349-Image_corners!AE$4)/Image_corners!AE$2,-99)</f>
        <v>-99</v>
      </c>
      <c r="BE349" s="43">
        <f>IF(ISNA(VLOOKUP($A349,Min_pix_val_per_plot!$BZ$3:$CE$66,4,FALSE)),0,IF(OR(VLOOKUP($A349,Min_pix_val_per_plot!$BZ$3:$CE$66,4,FALSE)=0,VLOOKUP($A349,Min_pix_val_per_plot!$BZ$3:$CE$66,5,FALSE)=0,VLOOKUP($A349,Min_pix_val_per_plot!$BZ$3:$CE$66,6,FALSE)=0),0,IF(VLOOKUP($A349,Min_pix_val_per_plot!$BZ$3:$CE$66,2,FALSE)&lt;1200,0,1)))</f>
        <v>0</v>
      </c>
      <c r="BF349" s="43">
        <f>IF(BE349=1,($R349-Image_corners!AH$3)/Image_corners!AH$2,-99)</f>
        <v>-99</v>
      </c>
      <c r="BG349" s="43">
        <f>IF(BE349=1,($S349-Image_corners!AH$4)/Image_corners!AH$2,-99)</f>
        <v>-99</v>
      </c>
    </row>
    <row r="350" spans="1:59">
      <c r="A350" s="36">
        <v>346</v>
      </c>
      <c r="B350" s="36">
        <v>2516415.2949999999</v>
      </c>
      <c r="C350" s="36">
        <v>6859208.7609999999</v>
      </c>
      <c r="D350" s="36">
        <v>199.00730150000001</v>
      </c>
      <c r="E350" s="36">
        <v>3</v>
      </c>
      <c r="F350" s="36">
        <v>0</v>
      </c>
      <c r="G350" s="36">
        <v>2</v>
      </c>
      <c r="H350" s="39">
        <v>473</v>
      </c>
      <c r="I350" s="39">
        <v>0.13953488372093001</v>
      </c>
      <c r="J350" s="39">
        <v>25.4639910888672</v>
      </c>
      <c r="K350" s="39">
        <v>16.718997321351502</v>
      </c>
      <c r="L350" s="39">
        <v>23.484811706542999</v>
      </c>
      <c r="M350" s="39">
        <v>4255</v>
      </c>
      <c r="N350" s="39">
        <v>0.151821386603995</v>
      </c>
      <c r="O350" s="39">
        <v>25.097001953125002</v>
      </c>
      <c r="P350" s="39">
        <v>15.6915638187923</v>
      </c>
      <c r="Q350" s="39">
        <v>22.697008056640598</v>
      </c>
      <c r="R350" s="41">
        <f t="shared" si="32"/>
        <v>358300.31617973116</v>
      </c>
      <c r="S350" s="41">
        <f t="shared" si="33"/>
        <v>6859221.0592287146</v>
      </c>
      <c r="T350" s="41">
        <f t="shared" si="34"/>
        <v>0.78780364990240059</v>
      </c>
      <c r="U350" s="41">
        <f t="shared" si="35"/>
        <v>-1.2286502883064987E-2</v>
      </c>
      <c r="V350" s="41">
        <f t="shared" si="36"/>
        <v>1</v>
      </c>
      <c r="W350" s="41">
        <f t="shared" si="37"/>
        <v>1</v>
      </c>
      <c r="X350" s="43">
        <f>IF(ISNA(VLOOKUP($A350,Min_pix_val_per_plot!$A$3:$F$241,4,FALSE)),0,IF(OR(VLOOKUP($A350,Min_pix_val_per_plot!$A$3:$F$241,4,FALSE)=0,VLOOKUP($A350,Min_pix_val_per_plot!$A$3:$F$241,5,FALSE)=0,VLOOKUP($A350,Min_pix_val_per_plot!$A$3:$F$241,6,FALSE)=0),0,IF(VLOOKUP($A350,Min_pix_val_per_plot!$A$3:$F$241,2,FALSE)&lt;1200,0,1)))</f>
        <v>0</v>
      </c>
      <c r="Y350" s="43">
        <f>IF(X350=1,($R350-Image_corners!A$3)/Image_corners!A$2,-99)</f>
        <v>-99</v>
      </c>
      <c r="Z350" s="43">
        <f>IF(X350=1,($S350-Image_corners!A$4)/Image_corners!A$2,-99)</f>
        <v>-99</v>
      </c>
      <c r="AA350" s="43">
        <f>IF(ISNA(VLOOKUP($A350,Min_pix_val_per_plot!$H$3:$M$299,4,FALSE)),0,IF(OR(VLOOKUP($A350,Min_pix_val_per_plot!$H$3:$M$299,4,FALSE)=0,VLOOKUP($A350,Min_pix_val_per_plot!$H$3:$M$299,5,FALSE)=0,VLOOKUP($A350,Min_pix_val_per_plot!$H$3:$M$299,6,FALSE)=0),0,IF(VLOOKUP($A350,Min_pix_val_per_plot!$H$3:$M$299,2,FALSE)&lt;1200,0,1)))</f>
        <v>0</v>
      </c>
      <c r="AB350" s="43">
        <f>IF(AA350=1,($R350-Image_corners!D$3)/Image_corners!D$2,-99)</f>
        <v>-99</v>
      </c>
      <c r="AC350" s="43">
        <f>IF(AA350=1,($S350-Image_corners!D$4)/Image_corners!D$2,-99)</f>
        <v>-99</v>
      </c>
      <c r="AD350" s="43">
        <f>IF(ISNA(VLOOKUP($A350,Min_pix_val_per_plot!$O$3:$T$327,4,FALSE)),0,IF(OR(VLOOKUP($A350,Min_pix_val_per_plot!$O$3:$T$327,4,FALSE)=0,VLOOKUP($A350,Min_pix_val_per_plot!$O$3:$T$327,5,FALSE)=0,VLOOKUP($A350,Min_pix_val_per_plot!$O$3:$T$327,6,FALSE)=0),0,IF(VLOOKUP($A350,Min_pix_val_per_plot!$O$3:$T$327,2,FALSE)&lt;1200,0,1)))</f>
        <v>1</v>
      </c>
      <c r="AE350" s="43">
        <f>IF(AD350=1,($R350-Image_corners!G$3)/Image_corners!G$2,-99)</f>
        <v>4591.1323594623245</v>
      </c>
      <c r="AF350" s="43">
        <f>IF(AD350=1,($S350-Image_corners!G$4)/Image_corners!G$2,-99)</f>
        <v>-3064.381542570889</v>
      </c>
      <c r="AG350" s="43">
        <f>IF(ISNA(VLOOKUP($A350,Min_pix_val_per_plot!$V$3:$AA$335,4,FALSE)),0,IF(OR(VLOOKUP($A350,Min_pix_val_per_plot!$V$3:$AA$335,4,FALSE)=0,VLOOKUP($A350,Min_pix_val_per_plot!$V$3:$AA$335,5,FALSE)=0,VLOOKUP($A350,Min_pix_val_per_plot!$V$3:$AA$335,6,FALSE)=0),0,IF(VLOOKUP($A350,Min_pix_val_per_plot!$V$3:$AA$335,2,FALSE)&lt;1200,0,1)))</f>
        <v>1</v>
      </c>
      <c r="AH350" s="43">
        <f>IF(AG350=1,($R350-Image_corners!J$3)/Image_corners!J$2,-99)</f>
        <v>4591.1323594623245</v>
      </c>
      <c r="AI350" s="43">
        <f>IF(AG350=1,($S350-Image_corners!J$4)/Image_corners!J$2,-99)</f>
        <v>-3532.381542570889</v>
      </c>
      <c r="AJ350" s="43">
        <f>IF(ISNA(VLOOKUP($A350,Min_pix_val_per_plot!$AC$3:$AH$345,4,FALSE)),0,IF(OR(VLOOKUP($A350,Min_pix_val_per_plot!$AC$3:$AH$345,4,FALSE)=0,VLOOKUP($A350,Min_pix_val_per_plot!$AC$3:$AH$345,5,FALSE)=0,VLOOKUP($A350,Min_pix_val_per_plot!$AC$3:$AH$345,6,FALSE)=0),0,IF(VLOOKUP($A350,Min_pix_val_per_plot!$AC$3:$AH$345,2,FALSE)&lt;1200,0,1)))</f>
        <v>0</v>
      </c>
      <c r="AK350" s="43">
        <f>IF(AJ350=1,($R350-Image_corners!M$3)/Image_corners!M$2,-99)</f>
        <v>-99</v>
      </c>
      <c r="AL350" s="43">
        <f>IF(AJ350=1,($S350-Image_corners!M$4)/Image_corners!M$2,-99)</f>
        <v>-99</v>
      </c>
      <c r="AM350" s="43">
        <f>IF(ISNA(VLOOKUP($A350,Min_pix_val_per_plot!$AJ$3:$AO$325,4,FALSE)),0,IF(OR(VLOOKUP($A350,Min_pix_val_per_plot!$AJ$3:$AO$325,4,FALSE)=0,VLOOKUP($A350,Min_pix_val_per_plot!$AJ$3:$AO$325,5,FALSE)=0,VLOOKUP($A350,Min_pix_val_per_plot!$AJ$3:$AO$325,6,FALSE)=0),0,IF(VLOOKUP($A350,Min_pix_val_per_plot!$AJ$3:$AO$325,2,FALSE)&lt;1200,0,1)))</f>
        <v>0</v>
      </c>
      <c r="AN350" s="43">
        <f>IF(AM350=1,($R350-Image_corners!P$3)/Image_corners!P$2,-99)</f>
        <v>-99</v>
      </c>
      <c r="AO350" s="43">
        <f>IF(AM350=1,($S350-Image_corners!P$4)/Image_corners!P$2,-99)</f>
        <v>-99</v>
      </c>
      <c r="AP350" s="43">
        <f>IF(ISNA(VLOOKUP($A350,Min_pix_val_per_plot!$AQ$3:$AV$386,4,FALSE)),0,IF(OR(VLOOKUP($A350,Min_pix_val_per_plot!$AQ$3:$AV$386,4,FALSE)=0,VLOOKUP($A350,Min_pix_val_per_plot!$AQ$3:$AV$386,5,FALSE)=0,VLOOKUP($A350,Min_pix_val_per_plot!$AQ$3:$AV$386,6,FALSE)=0),0,IF(VLOOKUP($A350,Min_pix_val_per_plot!$AQ$3:$AV$386,2,FALSE)&lt;1200,0,1)))</f>
        <v>0</v>
      </c>
      <c r="AQ350" s="43">
        <f>IF(AP350=1,($R350-Image_corners!S$3)/Image_corners!S$2,-99)</f>
        <v>-99</v>
      </c>
      <c r="AR350" s="43">
        <f>IF(AP350=1,($S350-Image_corners!S$4)/Image_corners!S$2,-99)</f>
        <v>-99</v>
      </c>
      <c r="AS350" s="43">
        <f>IF(ISNA(VLOOKUP($A350,Min_pix_val_per_plot!$AX$3:$BC$331,4,FALSE)),0,IF(OR(VLOOKUP($A350,Min_pix_val_per_plot!$AX$3:$BC$331,4,FALSE)=0,VLOOKUP($A350,Min_pix_val_per_plot!$AX$3:$BC$331,5,FALSE)=0,VLOOKUP($A350,Min_pix_val_per_plot!$AX$3:$BC$331,6,FALSE)=0),0,IF(VLOOKUP($A350,Min_pix_val_per_plot!$AX$3:$BC$331,2,FALSE)&lt;1200,0,1)))</f>
        <v>0</v>
      </c>
      <c r="AT350" s="43">
        <f>IF(AS350=1,($R350-Image_corners!V$3)/Image_corners!V$2,-99)</f>
        <v>-99</v>
      </c>
      <c r="AU350" s="43">
        <f>IF(AS350=1,($S350-Image_corners!V$4)/Image_corners!V$2,-99)</f>
        <v>-99</v>
      </c>
      <c r="AV350" s="43">
        <f>IF(ISNA(VLOOKUP($A350,Min_pix_val_per_plot!$BE$3:$BJ$296,4,FALSE)),0,IF(OR(VLOOKUP($A350,Min_pix_val_per_plot!$BE$3:$BJ$296,4,FALSE)=0,VLOOKUP($A350,Min_pix_val_per_plot!$BE$3:$BJ$296,5,FALSE)=0,VLOOKUP($A350,Min_pix_val_per_plot!$BE$3:$BJ$296,6,FALSE)=0),0,IF(VLOOKUP($A350,Min_pix_val_per_plot!$BE$3:$BJ$296,2,FALSE)&lt;1200,0,1)))</f>
        <v>0</v>
      </c>
      <c r="AW350" s="43">
        <f>IF(AV350=1,($R350-Image_corners!Y$3)/Image_corners!Y$2,-99)</f>
        <v>-99</v>
      </c>
      <c r="AX350" s="43">
        <f>IF(AV350=1,($S350-Image_corners!Y$4)/Image_corners!Y$2,-99)</f>
        <v>-99</v>
      </c>
      <c r="AY350" s="43">
        <f>IF(ISNA(VLOOKUP($A350,Min_pix_val_per_plot!$BL$3:$BQ$59,4,FALSE)),0,IF(OR(VLOOKUP($A350,Min_pix_val_per_plot!$BL$3:$BQ$59,4,FALSE)=0,VLOOKUP($A350,Min_pix_val_per_plot!$BL$3:$BQ$59,5,FALSE)=0,VLOOKUP($A350,Min_pix_val_per_plot!$BL$3:$BQ$59,6,FALSE)=0),0,IF(VLOOKUP($A350,Min_pix_val_per_plot!$BL$3:$BQ$59,2,FALSE)&lt;1200,0,1)))</f>
        <v>0</v>
      </c>
      <c r="AZ350" s="43">
        <f>IF(AY350=1,($R350-Image_corners!AB$3)/Image_corners!AB$2,-99)</f>
        <v>-99</v>
      </c>
      <c r="BA350" s="43">
        <f>IF(AY350=1,($S350-Image_corners!AB$4)/Image_corners!AB$2,-99)</f>
        <v>-99</v>
      </c>
      <c r="BB350" s="43">
        <f>IF(ISNA(VLOOKUP($A350,Min_pix_val_per_plot!$BS$3:$BX$82,4,FALSE)),0,IF(OR(VLOOKUP($A350,Min_pix_val_per_plot!$BS$3:$BX$82,4,FALSE)=0,VLOOKUP($A350,Min_pix_val_per_plot!$BS$3:$BX$82,5,FALSE)=0,VLOOKUP($A350,Min_pix_val_per_plot!$BS$3:$BX$82,6,FALSE)=0),0,IF(VLOOKUP($A350,Min_pix_val_per_plot!$BS$3:$BX$82,2,FALSE)&lt;1200,0,1)))</f>
        <v>0</v>
      </c>
      <c r="BC350" s="43">
        <f>IF(BB350=1,($R350-Image_corners!AE$3)/Image_corners!AE$2,-99)</f>
        <v>-99</v>
      </c>
      <c r="BD350" s="43">
        <f>IF(BB350=1,($S350-Image_corners!AE$4)/Image_corners!AE$2,-99)</f>
        <v>-99</v>
      </c>
      <c r="BE350" s="43">
        <f>IF(ISNA(VLOOKUP($A350,Min_pix_val_per_plot!$BZ$3:$CE$66,4,FALSE)),0,IF(OR(VLOOKUP($A350,Min_pix_val_per_plot!$BZ$3:$CE$66,4,FALSE)=0,VLOOKUP($A350,Min_pix_val_per_plot!$BZ$3:$CE$66,5,FALSE)=0,VLOOKUP($A350,Min_pix_val_per_plot!$BZ$3:$CE$66,6,FALSE)=0),0,IF(VLOOKUP($A350,Min_pix_val_per_plot!$BZ$3:$CE$66,2,FALSE)&lt;1200,0,1)))</f>
        <v>0</v>
      </c>
      <c r="BF350" s="43">
        <f>IF(BE350=1,($R350-Image_corners!AH$3)/Image_corners!AH$2,-99)</f>
        <v>-99</v>
      </c>
      <c r="BG350" s="43">
        <f>IF(BE350=1,($S350-Image_corners!AH$4)/Image_corners!AH$2,-99)</f>
        <v>-99</v>
      </c>
    </row>
    <row r="351" spans="1:59">
      <c r="A351" s="36">
        <v>347</v>
      </c>
      <c r="B351" s="36">
        <v>2516446.406</v>
      </c>
      <c r="C351" s="36">
        <v>6859482.6129999999</v>
      </c>
      <c r="D351" s="36">
        <v>200.10974899999999</v>
      </c>
      <c r="E351" s="36">
        <v>1</v>
      </c>
      <c r="F351" s="36">
        <v>1</v>
      </c>
      <c r="G351" s="36">
        <v>2</v>
      </c>
      <c r="H351" s="39">
        <v>1480</v>
      </c>
      <c r="I351" s="39">
        <v>0.31081081081081102</v>
      </c>
      <c r="J351" s="39">
        <v>20.224992675781301</v>
      </c>
      <c r="K351" s="39">
        <v>14.004305617388599</v>
      </c>
      <c r="L351" s="39">
        <v>18.315104217529299</v>
      </c>
      <c r="M351" s="39">
        <v>2927</v>
      </c>
      <c r="N351" s="39">
        <v>0.39631021523744397</v>
      </c>
      <c r="O351" s="39">
        <v>19.752000732421902</v>
      </c>
      <c r="P351" s="39">
        <v>13.2579152014084</v>
      </c>
      <c r="Q351" s="39">
        <v>17.7539996337891</v>
      </c>
      <c r="R351" s="41">
        <f t="shared" si="32"/>
        <v>358344.02128424501</v>
      </c>
      <c r="S351" s="41">
        <f t="shared" si="33"/>
        <v>6859493.1403476391</v>
      </c>
      <c r="T351" s="41">
        <f t="shared" si="34"/>
        <v>0.56110458374019956</v>
      </c>
      <c r="U351" s="41">
        <f t="shared" si="35"/>
        <v>-8.5499404426632952E-2</v>
      </c>
      <c r="V351" s="41">
        <f t="shared" si="36"/>
        <v>1</v>
      </c>
      <c r="W351" s="41">
        <f t="shared" si="37"/>
        <v>1</v>
      </c>
      <c r="X351" s="43">
        <f>IF(ISNA(VLOOKUP($A351,Min_pix_val_per_plot!$A$3:$F$241,4,FALSE)),0,IF(OR(VLOOKUP($A351,Min_pix_val_per_plot!$A$3:$F$241,4,FALSE)=0,VLOOKUP($A351,Min_pix_val_per_plot!$A$3:$F$241,5,FALSE)=0,VLOOKUP($A351,Min_pix_val_per_plot!$A$3:$F$241,6,FALSE)=0),0,IF(VLOOKUP($A351,Min_pix_val_per_plot!$A$3:$F$241,2,FALSE)&lt;1200,0,1)))</f>
        <v>0</v>
      </c>
      <c r="Y351" s="43">
        <f>IF(X351=1,($R351-Image_corners!A$3)/Image_corners!A$2,-99)</f>
        <v>-99</v>
      </c>
      <c r="Z351" s="43">
        <f>IF(X351=1,($S351-Image_corners!A$4)/Image_corners!A$2,-99)</f>
        <v>-99</v>
      </c>
      <c r="AA351" s="43">
        <f>IF(ISNA(VLOOKUP($A351,Min_pix_val_per_plot!$H$3:$M$299,4,FALSE)),0,IF(OR(VLOOKUP($A351,Min_pix_val_per_plot!$H$3:$M$299,4,FALSE)=0,VLOOKUP($A351,Min_pix_val_per_plot!$H$3:$M$299,5,FALSE)=0,VLOOKUP($A351,Min_pix_val_per_plot!$H$3:$M$299,6,FALSE)=0),0,IF(VLOOKUP($A351,Min_pix_val_per_plot!$H$3:$M$299,2,FALSE)&lt;1200,0,1)))</f>
        <v>0</v>
      </c>
      <c r="AB351" s="43">
        <f>IF(AA351=1,($R351-Image_corners!D$3)/Image_corners!D$2,-99)</f>
        <v>-99</v>
      </c>
      <c r="AC351" s="43">
        <f>IF(AA351=1,($S351-Image_corners!D$4)/Image_corners!D$2,-99)</f>
        <v>-99</v>
      </c>
      <c r="AD351" s="43">
        <f>IF(ISNA(VLOOKUP($A351,Min_pix_val_per_plot!$O$3:$T$327,4,FALSE)),0,IF(OR(VLOOKUP($A351,Min_pix_val_per_plot!$O$3:$T$327,4,FALSE)=0,VLOOKUP($A351,Min_pix_val_per_plot!$O$3:$T$327,5,FALSE)=0,VLOOKUP($A351,Min_pix_val_per_plot!$O$3:$T$327,6,FALSE)=0),0,IF(VLOOKUP($A351,Min_pix_val_per_plot!$O$3:$T$327,2,FALSE)&lt;1200,0,1)))</f>
        <v>0</v>
      </c>
      <c r="AE351" s="43">
        <f>IF(AD351=1,($R351-Image_corners!G$3)/Image_corners!G$2,-99)</f>
        <v>-99</v>
      </c>
      <c r="AF351" s="43">
        <f>IF(AD351=1,($S351-Image_corners!G$4)/Image_corners!G$2,-99)</f>
        <v>-99</v>
      </c>
      <c r="AG351" s="43">
        <f>IF(ISNA(VLOOKUP($A351,Min_pix_val_per_plot!$V$3:$AA$335,4,FALSE)),0,IF(OR(VLOOKUP($A351,Min_pix_val_per_plot!$V$3:$AA$335,4,FALSE)=0,VLOOKUP($A351,Min_pix_val_per_plot!$V$3:$AA$335,5,FALSE)=0,VLOOKUP($A351,Min_pix_val_per_plot!$V$3:$AA$335,6,FALSE)=0),0,IF(VLOOKUP($A351,Min_pix_val_per_plot!$V$3:$AA$335,2,FALSE)&lt;1200,0,1)))</f>
        <v>1</v>
      </c>
      <c r="AH351" s="43">
        <f>IF(AG351=1,($R351-Image_corners!J$3)/Image_corners!J$2,-99)</f>
        <v>4678.5425684900256</v>
      </c>
      <c r="AI351" s="43">
        <f>IF(AG351=1,($S351-Image_corners!J$4)/Image_corners!J$2,-99)</f>
        <v>-2988.2193047218025</v>
      </c>
      <c r="AJ351" s="43">
        <f>IF(ISNA(VLOOKUP($A351,Min_pix_val_per_plot!$AC$3:$AH$345,4,FALSE)),0,IF(OR(VLOOKUP($A351,Min_pix_val_per_plot!$AC$3:$AH$345,4,FALSE)=0,VLOOKUP($A351,Min_pix_val_per_plot!$AC$3:$AH$345,5,FALSE)=0,VLOOKUP($A351,Min_pix_val_per_plot!$AC$3:$AH$345,6,FALSE)=0),0,IF(VLOOKUP($A351,Min_pix_val_per_plot!$AC$3:$AH$345,2,FALSE)&lt;1200,0,1)))</f>
        <v>1</v>
      </c>
      <c r="AK351" s="43">
        <f>IF(AJ351=1,($R351-Image_corners!M$3)/Image_corners!M$2,-99)</f>
        <v>4678.5425684900256</v>
      </c>
      <c r="AL351" s="43">
        <f>IF(AJ351=1,($S351-Image_corners!M$4)/Image_corners!M$2,-99)</f>
        <v>-3544.2193047218025</v>
      </c>
      <c r="AM351" s="43">
        <f>IF(ISNA(VLOOKUP($A351,Min_pix_val_per_plot!$AJ$3:$AO$325,4,FALSE)),0,IF(OR(VLOOKUP($A351,Min_pix_val_per_plot!$AJ$3:$AO$325,4,FALSE)=0,VLOOKUP($A351,Min_pix_val_per_plot!$AJ$3:$AO$325,5,FALSE)=0,VLOOKUP($A351,Min_pix_val_per_plot!$AJ$3:$AO$325,6,FALSE)=0),0,IF(VLOOKUP($A351,Min_pix_val_per_plot!$AJ$3:$AO$325,2,FALSE)&lt;1200,0,1)))</f>
        <v>0</v>
      </c>
      <c r="AN351" s="43">
        <f>IF(AM351=1,($R351-Image_corners!P$3)/Image_corners!P$2,-99)</f>
        <v>-99</v>
      </c>
      <c r="AO351" s="43">
        <f>IF(AM351=1,($S351-Image_corners!P$4)/Image_corners!P$2,-99)</f>
        <v>-99</v>
      </c>
      <c r="AP351" s="43">
        <f>IF(ISNA(VLOOKUP($A351,Min_pix_val_per_plot!$AQ$3:$AV$386,4,FALSE)),0,IF(OR(VLOOKUP($A351,Min_pix_val_per_plot!$AQ$3:$AV$386,4,FALSE)=0,VLOOKUP($A351,Min_pix_val_per_plot!$AQ$3:$AV$386,5,FALSE)=0,VLOOKUP($A351,Min_pix_val_per_plot!$AQ$3:$AV$386,6,FALSE)=0),0,IF(VLOOKUP($A351,Min_pix_val_per_plot!$AQ$3:$AV$386,2,FALSE)&lt;1200,0,1)))</f>
        <v>0</v>
      </c>
      <c r="AQ351" s="43">
        <f>IF(AP351=1,($R351-Image_corners!S$3)/Image_corners!S$2,-99)</f>
        <v>-99</v>
      </c>
      <c r="AR351" s="43">
        <f>IF(AP351=1,($S351-Image_corners!S$4)/Image_corners!S$2,-99)</f>
        <v>-99</v>
      </c>
      <c r="AS351" s="43">
        <f>IF(ISNA(VLOOKUP($A351,Min_pix_val_per_plot!$AX$3:$BC$331,4,FALSE)),0,IF(OR(VLOOKUP($A351,Min_pix_val_per_plot!$AX$3:$BC$331,4,FALSE)=0,VLOOKUP($A351,Min_pix_val_per_plot!$AX$3:$BC$331,5,FALSE)=0,VLOOKUP($A351,Min_pix_val_per_plot!$AX$3:$BC$331,6,FALSE)=0),0,IF(VLOOKUP($A351,Min_pix_val_per_plot!$AX$3:$BC$331,2,FALSE)&lt;1200,0,1)))</f>
        <v>0</v>
      </c>
      <c r="AT351" s="43">
        <f>IF(AS351=1,($R351-Image_corners!V$3)/Image_corners!V$2,-99)</f>
        <v>-99</v>
      </c>
      <c r="AU351" s="43">
        <f>IF(AS351=1,($S351-Image_corners!V$4)/Image_corners!V$2,-99)</f>
        <v>-99</v>
      </c>
      <c r="AV351" s="43">
        <f>IF(ISNA(VLOOKUP($A351,Min_pix_val_per_plot!$BE$3:$BJ$296,4,FALSE)),0,IF(OR(VLOOKUP($A351,Min_pix_val_per_plot!$BE$3:$BJ$296,4,FALSE)=0,VLOOKUP($A351,Min_pix_val_per_plot!$BE$3:$BJ$296,5,FALSE)=0,VLOOKUP($A351,Min_pix_val_per_plot!$BE$3:$BJ$296,6,FALSE)=0),0,IF(VLOOKUP($A351,Min_pix_val_per_plot!$BE$3:$BJ$296,2,FALSE)&lt;1200,0,1)))</f>
        <v>0</v>
      </c>
      <c r="AW351" s="43">
        <f>IF(AV351=1,($R351-Image_corners!Y$3)/Image_corners!Y$2,-99)</f>
        <v>-99</v>
      </c>
      <c r="AX351" s="43">
        <f>IF(AV351=1,($S351-Image_corners!Y$4)/Image_corners!Y$2,-99)</f>
        <v>-99</v>
      </c>
      <c r="AY351" s="43">
        <f>IF(ISNA(VLOOKUP($A351,Min_pix_val_per_plot!$BL$3:$BQ$59,4,FALSE)),0,IF(OR(VLOOKUP($A351,Min_pix_val_per_plot!$BL$3:$BQ$59,4,FALSE)=0,VLOOKUP($A351,Min_pix_val_per_plot!$BL$3:$BQ$59,5,FALSE)=0,VLOOKUP($A351,Min_pix_val_per_plot!$BL$3:$BQ$59,6,FALSE)=0),0,IF(VLOOKUP($A351,Min_pix_val_per_plot!$BL$3:$BQ$59,2,FALSE)&lt;1200,0,1)))</f>
        <v>0</v>
      </c>
      <c r="AZ351" s="43">
        <f>IF(AY351=1,($R351-Image_corners!AB$3)/Image_corners!AB$2,-99)</f>
        <v>-99</v>
      </c>
      <c r="BA351" s="43">
        <f>IF(AY351=1,($S351-Image_corners!AB$4)/Image_corners!AB$2,-99)</f>
        <v>-99</v>
      </c>
      <c r="BB351" s="43">
        <f>IF(ISNA(VLOOKUP($A351,Min_pix_val_per_plot!$BS$3:$BX$82,4,FALSE)),0,IF(OR(VLOOKUP($A351,Min_pix_val_per_plot!$BS$3:$BX$82,4,FALSE)=0,VLOOKUP($A351,Min_pix_val_per_plot!$BS$3:$BX$82,5,FALSE)=0,VLOOKUP($A351,Min_pix_val_per_plot!$BS$3:$BX$82,6,FALSE)=0),0,IF(VLOOKUP($A351,Min_pix_val_per_plot!$BS$3:$BX$82,2,FALSE)&lt;1200,0,1)))</f>
        <v>0</v>
      </c>
      <c r="BC351" s="43">
        <f>IF(BB351=1,($R351-Image_corners!AE$3)/Image_corners!AE$2,-99)</f>
        <v>-99</v>
      </c>
      <c r="BD351" s="43">
        <f>IF(BB351=1,($S351-Image_corners!AE$4)/Image_corners!AE$2,-99)</f>
        <v>-99</v>
      </c>
      <c r="BE351" s="43">
        <f>IF(ISNA(VLOOKUP($A351,Min_pix_val_per_plot!$BZ$3:$CE$66,4,FALSE)),0,IF(OR(VLOOKUP($A351,Min_pix_val_per_plot!$BZ$3:$CE$66,4,FALSE)=0,VLOOKUP($A351,Min_pix_val_per_plot!$BZ$3:$CE$66,5,FALSE)=0,VLOOKUP($A351,Min_pix_val_per_plot!$BZ$3:$CE$66,6,FALSE)=0),0,IF(VLOOKUP($A351,Min_pix_val_per_plot!$BZ$3:$CE$66,2,FALSE)&lt;1200,0,1)))</f>
        <v>0</v>
      </c>
      <c r="BF351" s="43">
        <f>IF(BE351=1,($R351-Image_corners!AH$3)/Image_corners!AH$2,-99)</f>
        <v>-99</v>
      </c>
      <c r="BG351" s="43">
        <f>IF(BE351=1,($S351-Image_corners!AH$4)/Image_corners!AH$2,-99)</f>
        <v>-99</v>
      </c>
    </row>
    <row r="352" spans="1:59">
      <c r="A352" s="36">
        <v>348</v>
      </c>
      <c r="B352" s="36">
        <v>2516441.19</v>
      </c>
      <c r="C352" s="36">
        <v>6859574.6330000004</v>
      </c>
      <c r="D352" s="36">
        <v>188.7644957</v>
      </c>
      <c r="E352" s="36">
        <v>1</v>
      </c>
      <c r="F352" s="36">
        <v>1</v>
      </c>
      <c r="G352" s="36">
        <v>2</v>
      </c>
      <c r="H352" s="39">
        <v>1173</v>
      </c>
      <c r="I352" s="39">
        <v>0.39812446717817601</v>
      </c>
      <c r="J352" s="39">
        <v>18.6090106201172</v>
      </c>
      <c r="K352" s="39">
        <v>13.5926728444734</v>
      </c>
      <c r="L352" s="39">
        <v>17.278009338378901</v>
      </c>
      <c r="M352" s="39">
        <v>2781</v>
      </c>
      <c r="N352" s="39">
        <v>0.48507731032002899</v>
      </c>
      <c r="O352" s="39">
        <v>18.3890093994141</v>
      </c>
      <c r="P352" s="39">
        <v>13.057220318757</v>
      </c>
      <c r="Q352" s="39">
        <v>16.852407379150399</v>
      </c>
      <c r="R352" s="41">
        <f t="shared" si="32"/>
        <v>358343.0562871428</v>
      </c>
      <c r="S352" s="41">
        <f t="shared" si="33"/>
        <v>6859585.2882817993</v>
      </c>
      <c r="T352" s="41">
        <f t="shared" si="34"/>
        <v>0.42560195922850141</v>
      </c>
      <c r="U352" s="41">
        <f t="shared" si="35"/>
        <v>-8.6952843141852976E-2</v>
      </c>
      <c r="V352" s="41">
        <f t="shared" si="36"/>
        <v>1</v>
      </c>
      <c r="W352" s="41">
        <f t="shared" si="37"/>
        <v>1</v>
      </c>
      <c r="X352" s="43">
        <f>IF(ISNA(VLOOKUP($A352,Min_pix_val_per_plot!$A$3:$F$241,4,FALSE)),0,IF(OR(VLOOKUP($A352,Min_pix_val_per_plot!$A$3:$F$241,4,FALSE)=0,VLOOKUP($A352,Min_pix_val_per_plot!$A$3:$F$241,5,FALSE)=0,VLOOKUP($A352,Min_pix_val_per_plot!$A$3:$F$241,6,FALSE)=0),0,IF(VLOOKUP($A352,Min_pix_val_per_plot!$A$3:$F$241,2,FALSE)&lt;1200,0,1)))</f>
        <v>0</v>
      </c>
      <c r="Y352" s="43">
        <f>IF(X352=1,($R352-Image_corners!A$3)/Image_corners!A$2,-99)</f>
        <v>-99</v>
      </c>
      <c r="Z352" s="43">
        <f>IF(X352=1,($S352-Image_corners!A$4)/Image_corners!A$2,-99)</f>
        <v>-99</v>
      </c>
      <c r="AA352" s="43">
        <f>IF(ISNA(VLOOKUP($A352,Min_pix_val_per_plot!$H$3:$M$299,4,FALSE)),0,IF(OR(VLOOKUP($A352,Min_pix_val_per_plot!$H$3:$M$299,4,FALSE)=0,VLOOKUP($A352,Min_pix_val_per_plot!$H$3:$M$299,5,FALSE)=0,VLOOKUP($A352,Min_pix_val_per_plot!$H$3:$M$299,6,FALSE)=0),0,IF(VLOOKUP($A352,Min_pix_val_per_plot!$H$3:$M$299,2,FALSE)&lt;1200,0,1)))</f>
        <v>0</v>
      </c>
      <c r="AB352" s="43">
        <f>IF(AA352=1,($R352-Image_corners!D$3)/Image_corners!D$2,-99)</f>
        <v>-99</v>
      </c>
      <c r="AC352" s="43">
        <f>IF(AA352=1,($S352-Image_corners!D$4)/Image_corners!D$2,-99)</f>
        <v>-99</v>
      </c>
      <c r="AD352" s="43">
        <f>IF(ISNA(VLOOKUP($A352,Min_pix_val_per_plot!$O$3:$T$327,4,FALSE)),0,IF(OR(VLOOKUP($A352,Min_pix_val_per_plot!$O$3:$T$327,4,FALSE)=0,VLOOKUP($A352,Min_pix_val_per_plot!$O$3:$T$327,5,FALSE)=0,VLOOKUP($A352,Min_pix_val_per_plot!$O$3:$T$327,6,FALSE)=0),0,IF(VLOOKUP($A352,Min_pix_val_per_plot!$O$3:$T$327,2,FALSE)&lt;1200,0,1)))</f>
        <v>0</v>
      </c>
      <c r="AE352" s="43">
        <f>IF(AD352=1,($R352-Image_corners!G$3)/Image_corners!G$2,-99)</f>
        <v>-99</v>
      </c>
      <c r="AF352" s="43">
        <f>IF(AD352=1,($S352-Image_corners!G$4)/Image_corners!G$2,-99)</f>
        <v>-99</v>
      </c>
      <c r="AG352" s="43">
        <f>IF(ISNA(VLOOKUP($A352,Min_pix_val_per_plot!$V$3:$AA$335,4,FALSE)),0,IF(OR(VLOOKUP($A352,Min_pix_val_per_plot!$V$3:$AA$335,4,FALSE)=0,VLOOKUP($A352,Min_pix_val_per_plot!$V$3:$AA$335,5,FALSE)=0,VLOOKUP($A352,Min_pix_val_per_plot!$V$3:$AA$335,6,FALSE)=0),0,IF(VLOOKUP($A352,Min_pix_val_per_plot!$V$3:$AA$335,2,FALSE)&lt;1200,0,1)))</f>
        <v>1</v>
      </c>
      <c r="AH352" s="43">
        <f>IF(AG352=1,($R352-Image_corners!J$3)/Image_corners!J$2,-99)</f>
        <v>4676.6125742855947</v>
      </c>
      <c r="AI352" s="43">
        <f>IF(AG352=1,($S352-Image_corners!J$4)/Image_corners!J$2,-99)</f>
        <v>-2803.9234364014119</v>
      </c>
      <c r="AJ352" s="43">
        <f>IF(ISNA(VLOOKUP($A352,Min_pix_val_per_plot!$AC$3:$AH$345,4,FALSE)),0,IF(OR(VLOOKUP($A352,Min_pix_val_per_plot!$AC$3:$AH$345,4,FALSE)=0,VLOOKUP($A352,Min_pix_val_per_plot!$AC$3:$AH$345,5,FALSE)=0,VLOOKUP($A352,Min_pix_val_per_plot!$AC$3:$AH$345,6,FALSE)=0),0,IF(VLOOKUP($A352,Min_pix_val_per_plot!$AC$3:$AH$345,2,FALSE)&lt;1200,0,1)))</f>
        <v>1</v>
      </c>
      <c r="AK352" s="43">
        <f>IF(AJ352=1,($R352-Image_corners!M$3)/Image_corners!M$2,-99)</f>
        <v>4676.6125742855947</v>
      </c>
      <c r="AL352" s="43">
        <f>IF(AJ352=1,($S352-Image_corners!M$4)/Image_corners!M$2,-99)</f>
        <v>-3359.9234364014119</v>
      </c>
      <c r="AM352" s="43">
        <f>IF(ISNA(VLOOKUP($A352,Min_pix_val_per_plot!$AJ$3:$AO$325,4,FALSE)),0,IF(OR(VLOOKUP($A352,Min_pix_val_per_plot!$AJ$3:$AO$325,4,FALSE)=0,VLOOKUP($A352,Min_pix_val_per_plot!$AJ$3:$AO$325,5,FALSE)=0,VLOOKUP($A352,Min_pix_val_per_plot!$AJ$3:$AO$325,6,FALSE)=0),0,IF(VLOOKUP($A352,Min_pix_val_per_plot!$AJ$3:$AO$325,2,FALSE)&lt;1200,0,1)))</f>
        <v>0</v>
      </c>
      <c r="AN352" s="43">
        <f>IF(AM352=1,($R352-Image_corners!P$3)/Image_corners!P$2,-99)</f>
        <v>-99</v>
      </c>
      <c r="AO352" s="43">
        <f>IF(AM352=1,($S352-Image_corners!P$4)/Image_corners!P$2,-99)</f>
        <v>-99</v>
      </c>
      <c r="AP352" s="43">
        <f>IF(ISNA(VLOOKUP($A352,Min_pix_val_per_plot!$AQ$3:$AV$386,4,FALSE)),0,IF(OR(VLOOKUP($A352,Min_pix_val_per_plot!$AQ$3:$AV$386,4,FALSE)=0,VLOOKUP($A352,Min_pix_val_per_plot!$AQ$3:$AV$386,5,FALSE)=0,VLOOKUP($A352,Min_pix_val_per_plot!$AQ$3:$AV$386,6,FALSE)=0),0,IF(VLOOKUP($A352,Min_pix_val_per_plot!$AQ$3:$AV$386,2,FALSE)&lt;1200,0,1)))</f>
        <v>0</v>
      </c>
      <c r="AQ352" s="43">
        <f>IF(AP352=1,($R352-Image_corners!S$3)/Image_corners!S$2,-99)</f>
        <v>-99</v>
      </c>
      <c r="AR352" s="43">
        <f>IF(AP352=1,($S352-Image_corners!S$4)/Image_corners!S$2,-99)</f>
        <v>-99</v>
      </c>
      <c r="AS352" s="43">
        <f>IF(ISNA(VLOOKUP($A352,Min_pix_val_per_plot!$AX$3:$BC$331,4,FALSE)),0,IF(OR(VLOOKUP($A352,Min_pix_val_per_plot!$AX$3:$BC$331,4,FALSE)=0,VLOOKUP($A352,Min_pix_val_per_plot!$AX$3:$BC$331,5,FALSE)=0,VLOOKUP($A352,Min_pix_val_per_plot!$AX$3:$BC$331,6,FALSE)=0),0,IF(VLOOKUP($A352,Min_pix_val_per_plot!$AX$3:$BC$331,2,FALSE)&lt;1200,0,1)))</f>
        <v>0</v>
      </c>
      <c r="AT352" s="43">
        <f>IF(AS352=1,($R352-Image_corners!V$3)/Image_corners!V$2,-99)</f>
        <v>-99</v>
      </c>
      <c r="AU352" s="43">
        <f>IF(AS352=1,($S352-Image_corners!V$4)/Image_corners!V$2,-99)</f>
        <v>-99</v>
      </c>
      <c r="AV352" s="43">
        <f>IF(ISNA(VLOOKUP($A352,Min_pix_val_per_plot!$BE$3:$BJ$296,4,FALSE)),0,IF(OR(VLOOKUP($A352,Min_pix_val_per_plot!$BE$3:$BJ$296,4,FALSE)=0,VLOOKUP($A352,Min_pix_val_per_plot!$BE$3:$BJ$296,5,FALSE)=0,VLOOKUP($A352,Min_pix_val_per_plot!$BE$3:$BJ$296,6,FALSE)=0),0,IF(VLOOKUP($A352,Min_pix_val_per_plot!$BE$3:$BJ$296,2,FALSE)&lt;1200,0,1)))</f>
        <v>0</v>
      </c>
      <c r="AW352" s="43">
        <f>IF(AV352=1,($R352-Image_corners!Y$3)/Image_corners!Y$2,-99)</f>
        <v>-99</v>
      </c>
      <c r="AX352" s="43">
        <f>IF(AV352=1,($S352-Image_corners!Y$4)/Image_corners!Y$2,-99)</f>
        <v>-99</v>
      </c>
      <c r="AY352" s="43">
        <f>IF(ISNA(VLOOKUP($A352,Min_pix_val_per_plot!$BL$3:$BQ$59,4,FALSE)),0,IF(OR(VLOOKUP($A352,Min_pix_val_per_plot!$BL$3:$BQ$59,4,FALSE)=0,VLOOKUP($A352,Min_pix_val_per_plot!$BL$3:$BQ$59,5,FALSE)=0,VLOOKUP($A352,Min_pix_val_per_plot!$BL$3:$BQ$59,6,FALSE)=0),0,IF(VLOOKUP($A352,Min_pix_val_per_plot!$BL$3:$BQ$59,2,FALSE)&lt;1200,0,1)))</f>
        <v>0</v>
      </c>
      <c r="AZ352" s="43">
        <f>IF(AY352=1,($R352-Image_corners!AB$3)/Image_corners!AB$2,-99)</f>
        <v>-99</v>
      </c>
      <c r="BA352" s="43">
        <f>IF(AY352=1,($S352-Image_corners!AB$4)/Image_corners!AB$2,-99)</f>
        <v>-99</v>
      </c>
      <c r="BB352" s="43">
        <f>IF(ISNA(VLOOKUP($A352,Min_pix_val_per_plot!$BS$3:$BX$82,4,FALSE)),0,IF(OR(VLOOKUP($A352,Min_pix_val_per_plot!$BS$3:$BX$82,4,FALSE)=0,VLOOKUP($A352,Min_pix_val_per_plot!$BS$3:$BX$82,5,FALSE)=0,VLOOKUP($A352,Min_pix_val_per_plot!$BS$3:$BX$82,6,FALSE)=0),0,IF(VLOOKUP($A352,Min_pix_val_per_plot!$BS$3:$BX$82,2,FALSE)&lt;1200,0,1)))</f>
        <v>0</v>
      </c>
      <c r="BC352" s="43">
        <f>IF(BB352=1,($R352-Image_corners!AE$3)/Image_corners!AE$2,-99)</f>
        <v>-99</v>
      </c>
      <c r="BD352" s="43">
        <f>IF(BB352=1,($S352-Image_corners!AE$4)/Image_corners!AE$2,-99)</f>
        <v>-99</v>
      </c>
      <c r="BE352" s="43">
        <f>IF(ISNA(VLOOKUP($A352,Min_pix_val_per_plot!$BZ$3:$CE$66,4,FALSE)),0,IF(OR(VLOOKUP($A352,Min_pix_val_per_plot!$BZ$3:$CE$66,4,FALSE)=0,VLOOKUP($A352,Min_pix_val_per_plot!$BZ$3:$CE$66,5,FALSE)=0,VLOOKUP($A352,Min_pix_val_per_plot!$BZ$3:$CE$66,6,FALSE)=0),0,IF(VLOOKUP($A352,Min_pix_val_per_plot!$BZ$3:$CE$66,2,FALSE)&lt;1200,0,1)))</f>
        <v>0</v>
      </c>
      <c r="BF352" s="43">
        <f>IF(BE352=1,($R352-Image_corners!AH$3)/Image_corners!AH$2,-99)</f>
        <v>-99</v>
      </c>
      <c r="BG352" s="43">
        <f>IF(BE352=1,($S352-Image_corners!AH$4)/Image_corners!AH$2,-99)</f>
        <v>-99</v>
      </c>
    </row>
    <row r="353" spans="1:59">
      <c r="A353" s="36">
        <v>349</v>
      </c>
      <c r="B353" s="36">
        <v>2516414.5269999998</v>
      </c>
      <c r="C353" s="36">
        <v>6859995.0319999997</v>
      </c>
      <c r="D353" s="36">
        <v>185.31136739999999</v>
      </c>
      <c r="E353" s="36">
        <v>3</v>
      </c>
      <c r="F353" s="36">
        <v>0</v>
      </c>
      <c r="G353" s="36">
        <v>2</v>
      </c>
      <c r="H353" s="39">
        <v>1546</v>
      </c>
      <c r="I353" s="39">
        <v>0.155886157826649</v>
      </c>
      <c r="J353" s="39">
        <v>17.513002319336</v>
      </c>
      <c r="K353" s="39">
        <v>10.1970590595816</v>
      </c>
      <c r="L353" s="39">
        <v>14.362807006836</v>
      </c>
      <c r="M353" s="39">
        <v>2670</v>
      </c>
      <c r="N353" s="39">
        <v>0.24868913857677899</v>
      </c>
      <c r="O353" s="39">
        <v>15.8649920654297</v>
      </c>
      <c r="P353" s="39">
        <v>8.5611419504304607</v>
      </c>
      <c r="Q353" s="39">
        <v>12.575754089355501</v>
      </c>
      <c r="R353" s="41">
        <f t="shared" si="32"/>
        <v>358335.81771124323</v>
      </c>
      <c r="S353" s="41">
        <f t="shared" si="33"/>
        <v>6860006.402484851</v>
      </c>
      <c r="T353" s="41">
        <f t="shared" si="34"/>
        <v>1.7870529174804997</v>
      </c>
      <c r="U353" s="41">
        <f t="shared" si="35"/>
        <v>-9.2802980750129993E-2</v>
      </c>
      <c r="V353" s="41">
        <f t="shared" si="36"/>
        <v>1</v>
      </c>
      <c r="W353" s="41">
        <f t="shared" si="37"/>
        <v>1</v>
      </c>
      <c r="X353" s="43">
        <f>IF(ISNA(VLOOKUP($A353,Min_pix_val_per_plot!$A$3:$F$241,4,FALSE)),0,IF(OR(VLOOKUP($A353,Min_pix_val_per_plot!$A$3:$F$241,4,FALSE)=0,VLOOKUP($A353,Min_pix_val_per_plot!$A$3:$F$241,5,FALSE)=0,VLOOKUP($A353,Min_pix_val_per_plot!$A$3:$F$241,6,FALSE)=0),0,IF(VLOOKUP($A353,Min_pix_val_per_plot!$A$3:$F$241,2,FALSE)&lt;1200,0,1)))</f>
        <v>0</v>
      </c>
      <c r="Y353" s="43">
        <f>IF(X353=1,($R353-Image_corners!A$3)/Image_corners!A$2,-99)</f>
        <v>-99</v>
      </c>
      <c r="Z353" s="43">
        <f>IF(X353=1,($S353-Image_corners!A$4)/Image_corners!A$2,-99)</f>
        <v>-99</v>
      </c>
      <c r="AA353" s="43">
        <f>IF(ISNA(VLOOKUP($A353,Min_pix_val_per_plot!$H$3:$M$299,4,FALSE)),0,IF(OR(VLOOKUP($A353,Min_pix_val_per_plot!$H$3:$M$299,4,FALSE)=0,VLOOKUP($A353,Min_pix_val_per_plot!$H$3:$M$299,5,FALSE)=0,VLOOKUP($A353,Min_pix_val_per_plot!$H$3:$M$299,6,FALSE)=0),0,IF(VLOOKUP($A353,Min_pix_val_per_plot!$H$3:$M$299,2,FALSE)&lt;1200,0,1)))</f>
        <v>0</v>
      </c>
      <c r="AB353" s="43">
        <f>IF(AA353=1,($R353-Image_corners!D$3)/Image_corners!D$2,-99)</f>
        <v>-99</v>
      </c>
      <c r="AC353" s="43">
        <f>IF(AA353=1,($S353-Image_corners!D$4)/Image_corners!D$2,-99)</f>
        <v>-99</v>
      </c>
      <c r="AD353" s="43">
        <f>IF(ISNA(VLOOKUP($A353,Min_pix_val_per_plot!$O$3:$T$327,4,FALSE)),0,IF(OR(VLOOKUP($A353,Min_pix_val_per_plot!$O$3:$T$327,4,FALSE)=0,VLOOKUP($A353,Min_pix_val_per_plot!$O$3:$T$327,5,FALSE)=0,VLOOKUP($A353,Min_pix_val_per_plot!$O$3:$T$327,6,FALSE)=0),0,IF(VLOOKUP($A353,Min_pix_val_per_plot!$O$3:$T$327,2,FALSE)&lt;1200,0,1)))</f>
        <v>0</v>
      </c>
      <c r="AE353" s="43">
        <f>IF(AD353=1,($R353-Image_corners!G$3)/Image_corners!G$2,-99)</f>
        <v>-99</v>
      </c>
      <c r="AF353" s="43">
        <f>IF(AD353=1,($S353-Image_corners!G$4)/Image_corners!G$2,-99)</f>
        <v>-99</v>
      </c>
      <c r="AG353" s="43">
        <f>IF(ISNA(VLOOKUP($A353,Min_pix_val_per_plot!$V$3:$AA$335,4,FALSE)),0,IF(OR(VLOOKUP($A353,Min_pix_val_per_plot!$V$3:$AA$335,4,FALSE)=0,VLOOKUP($A353,Min_pix_val_per_plot!$V$3:$AA$335,5,FALSE)=0,VLOOKUP($A353,Min_pix_val_per_plot!$V$3:$AA$335,6,FALSE)=0),0,IF(VLOOKUP($A353,Min_pix_val_per_plot!$V$3:$AA$335,2,FALSE)&lt;1200,0,1)))</f>
        <v>0</v>
      </c>
      <c r="AH353" s="43">
        <f>IF(AG353=1,($R353-Image_corners!J$3)/Image_corners!J$2,-99)</f>
        <v>-99</v>
      </c>
      <c r="AI353" s="43">
        <f>IF(AG353=1,($S353-Image_corners!J$4)/Image_corners!J$2,-99)</f>
        <v>-99</v>
      </c>
      <c r="AJ353" s="43">
        <f>IF(ISNA(VLOOKUP($A353,Min_pix_val_per_plot!$AC$3:$AH$345,4,FALSE)),0,IF(OR(VLOOKUP($A353,Min_pix_val_per_plot!$AC$3:$AH$345,4,FALSE)=0,VLOOKUP($A353,Min_pix_val_per_plot!$AC$3:$AH$345,5,FALSE)=0,VLOOKUP($A353,Min_pix_val_per_plot!$AC$3:$AH$345,6,FALSE)=0),0,IF(VLOOKUP($A353,Min_pix_val_per_plot!$AC$3:$AH$345,2,FALSE)&lt;1200,0,1)))</f>
        <v>1</v>
      </c>
      <c r="AK353" s="43">
        <f>IF(AJ353=1,($R353-Image_corners!M$3)/Image_corners!M$2,-99)</f>
        <v>4662.1354224864626</v>
      </c>
      <c r="AL353" s="43">
        <f>IF(AJ353=1,($S353-Image_corners!M$4)/Image_corners!M$2,-99)</f>
        <v>-2517.695030298084</v>
      </c>
      <c r="AM353" s="43">
        <f>IF(ISNA(VLOOKUP($A353,Min_pix_val_per_plot!$AJ$3:$AO$325,4,FALSE)),0,IF(OR(VLOOKUP($A353,Min_pix_val_per_plot!$AJ$3:$AO$325,4,FALSE)=0,VLOOKUP($A353,Min_pix_val_per_plot!$AJ$3:$AO$325,5,FALSE)=0,VLOOKUP($A353,Min_pix_val_per_plot!$AJ$3:$AO$325,6,FALSE)=0),0,IF(VLOOKUP($A353,Min_pix_val_per_plot!$AJ$3:$AO$325,2,FALSE)&lt;1200,0,1)))</f>
        <v>1</v>
      </c>
      <c r="AN353" s="43">
        <f>IF(AM353=1,($R353-Image_corners!P$3)/Image_corners!P$2,-99)</f>
        <v>4662.1354224864626</v>
      </c>
      <c r="AO353" s="43">
        <f>IF(AM353=1,($S353-Image_corners!P$4)/Image_corners!P$2,-99)</f>
        <v>-2419.695030298084</v>
      </c>
      <c r="AP353" s="43">
        <f>IF(ISNA(VLOOKUP($A353,Min_pix_val_per_plot!$AQ$3:$AV$386,4,FALSE)),0,IF(OR(VLOOKUP($A353,Min_pix_val_per_plot!$AQ$3:$AV$386,4,FALSE)=0,VLOOKUP($A353,Min_pix_val_per_plot!$AQ$3:$AV$386,5,FALSE)=0,VLOOKUP($A353,Min_pix_val_per_plot!$AQ$3:$AV$386,6,FALSE)=0),0,IF(VLOOKUP($A353,Min_pix_val_per_plot!$AQ$3:$AV$386,2,FALSE)&lt;1200,0,1)))</f>
        <v>1</v>
      </c>
      <c r="AQ353" s="43">
        <f>IF(AP353=1,($R353-Image_corners!S$3)/Image_corners!S$2,-99)</f>
        <v>4662.1354224864626</v>
      </c>
      <c r="AR353" s="43">
        <f>IF(AP353=1,($S353-Image_corners!S$4)/Image_corners!S$2,-99)</f>
        <v>-4045.695030298084</v>
      </c>
      <c r="AS353" s="43">
        <f>IF(ISNA(VLOOKUP($A353,Min_pix_val_per_plot!$AX$3:$BC$331,4,FALSE)),0,IF(OR(VLOOKUP($A353,Min_pix_val_per_plot!$AX$3:$BC$331,4,FALSE)=0,VLOOKUP($A353,Min_pix_val_per_plot!$AX$3:$BC$331,5,FALSE)=0,VLOOKUP($A353,Min_pix_val_per_plot!$AX$3:$BC$331,6,FALSE)=0),0,IF(VLOOKUP($A353,Min_pix_val_per_plot!$AX$3:$BC$331,2,FALSE)&lt;1200,0,1)))</f>
        <v>0</v>
      </c>
      <c r="AT353" s="43">
        <f>IF(AS353=1,($R353-Image_corners!V$3)/Image_corners!V$2,-99)</f>
        <v>-99</v>
      </c>
      <c r="AU353" s="43">
        <f>IF(AS353=1,($S353-Image_corners!V$4)/Image_corners!V$2,-99)</f>
        <v>-99</v>
      </c>
      <c r="AV353" s="43">
        <f>IF(ISNA(VLOOKUP($A353,Min_pix_val_per_plot!$BE$3:$BJ$296,4,FALSE)),0,IF(OR(VLOOKUP($A353,Min_pix_val_per_plot!$BE$3:$BJ$296,4,FALSE)=0,VLOOKUP($A353,Min_pix_val_per_plot!$BE$3:$BJ$296,5,FALSE)=0,VLOOKUP($A353,Min_pix_val_per_plot!$BE$3:$BJ$296,6,FALSE)=0),0,IF(VLOOKUP($A353,Min_pix_val_per_plot!$BE$3:$BJ$296,2,FALSE)&lt;1200,0,1)))</f>
        <v>0</v>
      </c>
      <c r="AW353" s="43">
        <f>IF(AV353=1,($R353-Image_corners!Y$3)/Image_corners!Y$2,-99)</f>
        <v>-99</v>
      </c>
      <c r="AX353" s="43">
        <f>IF(AV353=1,($S353-Image_corners!Y$4)/Image_corners!Y$2,-99)</f>
        <v>-99</v>
      </c>
      <c r="AY353" s="43">
        <f>IF(ISNA(VLOOKUP($A353,Min_pix_val_per_plot!$BL$3:$BQ$59,4,FALSE)),0,IF(OR(VLOOKUP($A353,Min_pix_val_per_plot!$BL$3:$BQ$59,4,FALSE)=0,VLOOKUP($A353,Min_pix_val_per_plot!$BL$3:$BQ$59,5,FALSE)=0,VLOOKUP($A353,Min_pix_val_per_plot!$BL$3:$BQ$59,6,FALSE)=0),0,IF(VLOOKUP($A353,Min_pix_val_per_plot!$BL$3:$BQ$59,2,FALSE)&lt;1200,0,1)))</f>
        <v>0</v>
      </c>
      <c r="AZ353" s="43">
        <f>IF(AY353=1,($R353-Image_corners!AB$3)/Image_corners!AB$2,-99)</f>
        <v>-99</v>
      </c>
      <c r="BA353" s="43">
        <f>IF(AY353=1,($S353-Image_corners!AB$4)/Image_corners!AB$2,-99)</f>
        <v>-99</v>
      </c>
      <c r="BB353" s="43">
        <f>IF(ISNA(VLOOKUP($A353,Min_pix_val_per_plot!$BS$3:$BX$82,4,FALSE)),0,IF(OR(VLOOKUP($A353,Min_pix_val_per_plot!$BS$3:$BX$82,4,FALSE)=0,VLOOKUP($A353,Min_pix_val_per_plot!$BS$3:$BX$82,5,FALSE)=0,VLOOKUP($A353,Min_pix_val_per_plot!$BS$3:$BX$82,6,FALSE)=0),0,IF(VLOOKUP($A353,Min_pix_val_per_plot!$BS$3:$BX$82,2,FALSE)&lt;1200,0,1)))</f>
        <v>0</v>
      </c>
      <c r="BC353" s="43">
        <f>IF(BB353=1,($R353-Image_corners!AE$3)/Image_corners!AE$2,-99)</f>
        <v>-99</v>
      </c>
      <c r="BD353" s="43">
        <f>IF(BB353=1,($S353-Image_corners!AE$4)/Image_corners!AE$2,-99)</f>
        <v>-99</v>
      </c>
      <c r="BE353" s="43">
        <f>IF(ISNA(VLOOKUP($A353,Min_pix_val_per_plot!$BZ$3:$CE$66,4,FALSE)),0,IF(OR(VLOOKUP($A353,Min_pix_val_per_plot!$BZ$3:$CE$66,4,FALSE)=0,VLOOKUP($A353,Min_pix_val_per_plot!$BZ$3:$CE$66,5,FALSE)=0,VLOOKUP($A353,Min_pix_val_per_plot!$BZ$3:$CE$66,6,FALSE)=0),0,IF(VLOOKUP($A353,Min_pix_val_per_plot!$BZ$3:$CE$66,2,FALSE)&lt;1200,0,1)))</f>
        <v>0</v>
      </c>
      <c r="BF353" s="43">
        <f>IF(BE353=1,($R353-Image_corners!AH$3)/Image_corners!AH$2,-99)</f>
        <v>-99</v>
      </c>
      <c r="BG353" s="43">
        <f>IF(BE353=1,($S353-Image_corners!AH$4)/Image_corners!AH$2,-99)</f>
        <v>-99</v>
      </c>
    </row>
    <row r="354" spans="1:59">
      <c r="A354" s="36">
        <v>350</v>
      </c>
      <c r="B354" s="36">
        <v>2516434.7000000002</v>
      </c>
      <c r="C354" s="36">
        <v>6860239.3439999996</v>
      </c>
      <c r="D354" s="36">
        <v>192.95687839999999</v>
      </c>
      <c r="E354" s="36">
        <v>3</v>
      </c>
      <c r="F354" s="36">
        <v>0</v>
      </c>
      <c r="G354" s="36">
        <v>3</v>
      </c>
      <c r="H354" s="39">
        <v>446</v>
      </c>
      <c r="I354" s="39">
        <v>0.201793721973094</v>
      </c>
      <c r="J354" s="39">
        <v>15.9620074462891</v>
      </c>
      <c r="K354" s="39">
        <v>10.501664396136</v>
      </c>
      <c r="L354" s="39">
        <v>14.015508575439499</v>
      </c>
      <c r="M354" s="39">
        <v>1091</v>
      </c>
      <c r="N354" s="39">
        <v>0.27131072410632401</v>
      </c>
      <c r="O354" s="39">
        <v>14.9830035400391</v>
      </c>
      <c r="P354" s="39">
        <v>9.2585478853429795</v>
      </c>
      <c r="Q354" s="39">
        <v>13.161899108886701</v>
      </c>
      <c r="R354" s="41">
        <f t="shared" si="32"/>
        <v>358367.23556042853</v>
      </c>
      <c r="S354" s="41">
        <f t="shared" si="33"/>
        <v>6860249.4844526313</v>
      </c>
      <c r="T354" s="41">
        <f t="shared" si="34"/>
        <v>0.85360946655279868</v>
      </c>
      <c r="U354" s="41">
        <f t="shared" si="35"/>
        <v>-6.9517002133230005E-2</v>
      </c>
      <c r="V354" s="41">
        <f t="shared" si="36"/>
        <v>1</v>
      </c>
      <c r="W354" s="41">
        <f t="shared" si="37"/>
        <v>1</v>
      </c>
      <c r="X354" s="43">
        <f>IF(ISNA(VLOOKUP($A354,Min_pix_val_per_plot!$A$3:$F$241,4,FALSE)),0,IF(OR(VLOOKUP($A354,Min_pix_val_per_plot!$A$3:$F$241,4,FALSE)=0,VLOOKUP($A354,Min_pix_val_per_plot!$A$3:$F$241,5,FALSE)=0,VLOOKUP($A354,Min_pix_val_per_plot!$A$3:$F$241,6,FALSE)=0),0,IF(VLOOKUP($A354,Min_pix_val_per_plot!$A$3:$F$241,2,FALSE)&lt;1200,0,1)))</f>
        <v>0</v>
      </c>
      <c r="Y354" s="43">
        <f>IF(X354=1,($R354-Image_corners!A$3)/Image_corners!A$2,-99)</f>
        <v>-99</v>
      </c>
      <c r="Z354" s="43">
        <f>IF(X354=1,($S354-Image_corners!A$4)/Image_corners!A$2,-99)</f>
        <v>-99</v>
      </c>
      <c r="AA354" s="43">
        <f>IF(ISNA(VLOOKUP($A354,Min_pix_val_per_plot!$H$3:$M$299,4,FALSE)),0,IF(OR(VLOOKUP($A354,Min_pix_val_per_plot!$H$3:$M$299,4,FALSE)=0,VLOOKUP($A354,Min_pix_val_per_plot!$H$3:$M$299,5,FALSE)=0,VLOOKUP($A354,Min_pix_val_per_plot!$H$3:$M$299,6,FALSE)=0),0,IF(VLOOKUP($A354,Min_pix_val_per_plot!$H$3:$M$299,2,FALSE)&lt;1200,0,1)))</f>
        <v>0</v>
      </c>
      <c r="AB354" s="43">
        <f>IF(AA354=1,($R354-Image_corners!D$3)/Image_corners!D$2,-99)</f>
        <v>-99</v>
      </c>
      <c r="AC354" s="43">
        <f>IF(AA354=1,($S354-Image_corners!D$4)/Image_corners!D$2,-99)</f>
        <v>-99</v>
      </c>
      <c r="AD354" s="43">
        <f>IF(ISNA(VLOOKUP($A354,Min_pix_val_per_plot!$O$3:$T$327,4,FALSE)),0,IF(OR(VLOOKUP($A354,Min_pix_val_per_plot!$O$3:$T$327,4,FALSE)=0,VLOOKUP($A354,Min_pix_val_per_plot!$O$3:$T$327,5,FALSE)=0,VLOOKUP($A354,Min_pix_val_per_plot!$O$3:$T$327,6,FALSE)=0),0,IF(VLOOKUP($A354,Min_pix_val_per_plot!$O$3:$T$327,2,FALSE)&lt;1200,0,1)))</f>
        <v>0</v>
      </c>
      <c r="AE354" s="43">
        <f>IF(AD354=1,($R354-Image_corners!G$3)/Image_corners!G$2,-99)</f>
        <v>-99</v>
      </c>
      <c r="AF354" s="43">
        <f>IF(AD354=1,($S354-Image_corners!G$4)/Image_corners!G$2,-99)</f>
        <v>-99</v>
      </c>
      <c r="AG354" s="43">
        <f>IF(ISNA(VLOOKUP($A354,Min_pix_val_per_plot!$V$3:$AA$335,4,FALSE)),0,IF(OR(VLOOKUP($A354,Min_pix_val_per_plot!$V$3:$AA$335,4,FALSE)=0,VLOOKUP($A354,Min_pix_val_per_plot!$V$3:$AA$335,5,FALSE)=0,VLOOKUP($A354,Min_pix_val_per_plot!$V$3:$AA$335,6,FALSE)=0),0,IF(VLOOKUP($A354,Min_pix_val_per_plot!$V$3:$AA$335,2,FALSE)&lt;1200,0,1)))</f>
        <v>0</v>
      </c>
      <c r="AH354" s="43">
        <f>IF(AG354=1,($R354-Image_corners!J$3)/Image_corners!J$2,-99)</f>
        <v>-99</v>
      </c>
      <c r="AI354" s="43">
        <f>IF(AG354=1,($S354-Image_corners!J$4)/Image_corners!J$2,-99)</f>
        <v>-99</v>
      </c>
      <c r="AJ354" s="43">
        <f>IF(ISNA(VLOOKUP($A354,Min_pix_val_per_plot!$AC$3:$AH$345,4,FALSE)),0,IF(OR(VLOOKUP($A354,Min_pix_val_per_plot!$AC$3:$AH$345,4,FALSE)=0,VLOOKUP($A354,Min_pix_val_per_plot!$AC$3:$AH$345,5,FALSE)=0,VLOOKUP($A354,Min_pix_val_per_plot!$AC$3:$AH$345,6,FALSE)=0),0,IF(VLOOKUP($A354,Min_pix_val_per_plot!$AC$3:$AH$345,2,FALSE)&lt;1200,0,1)))</f>
        <v>0</v>
      </c>
      <c r="AK354" s="43">
        <f>IF(AJ354=1,($R354-Image_corners!M$3)/Image_corners!M$2,-99)</f>
        <v>-99</v>
      </c>
      <c r="AL354" s="43">
        <f>IF(AJ354=1,($S354-Image_corners!M$4)/Image_corners!M$2,-99)</f>
        <v>-99</v>
      </c>
      <c r="AM354" s="43">
        <f>IF(ISNA(VLOOKUP($A354,Min_pix_val_per_plot!$AJ$3:$AO$325,4,FALSE)),0,IF(OR(VLOOKUP($A354,Min_pix_val_per_plot!$AJ$3:$AO$325,4,FALSE)=0,VLOOKUP($A354,Min_pix_val_per_plot!$AJ$3:$AO$325,5,FALSE)=0,VLOOKUP($A354,Min_pix_val_per_plot!$AJ$3:$AO$325,6,FALSE)=0),0,IF(VLOOKUP($A354,Min_pix_val_per_plot!$AJ$3:$AO$325,2,FALSE)&lt;1200,0,1)))</f>
        <v>1</v>
      </c>
      <c r="AN354" s="43">
        <f>IF(AM354=1,($R354-Image_corners!P$3)/Image_corners!P$2,-99)</f>
        <v>4724.9711208570516</v>
      </c>
      <c r="AO354" s="43">
        <f>IF(AM354=1,($S354-Image_corners!P$4)/Image_corners!P$2,-99)</f>
        <v>-1933.5310947373509</v>
      </c>
      <c r="AP354" s="43">
        <f>IF(ISNA(VLOOKUP($A354,Min_pix_val_per_plot!$AQ$3:$AV$386,4,FALSE)),0,IF(OR(VLOOKUP($A354,Min_pix_val_per_plot!$AQ$3:$AV$386,4,FALSE)=0,VLOOKUP($A354,Min_pix_val_per_plot!$AQ$3:$AV$386,5,FALSE)=0,VLOOKUP($A354,Min_pix_val_per_plot!$AQ$3:$AV$386,6,FALSE)=0),0,IF(VLOOKUP($A354,Min_pix_val_per_plot!$AQ$3:$AV$386,2,FALSE)&lt;1200,0,1)))</f>
        <v>1</v>
      </c>
      <c r="AQ354" s="43">
        <f>IF(AP354=1,($R354-Image_corners!S$3)/Image_corners!S$2,-99)</f>
        <v>4724.9711208570516</v>
      </c>
      <c r="AR354" s="43">
        <f>IF(AP354=1,($S354-Image_corners!S$4)/Image_corners!S$2,-99)</f>
        <v>-3559.5310947373509</v>
      </c>
      <c r="AS354" s="43">
        <f>IF(ISNA(VLOOKUP($A354,Min_pix_val_per_plot!$AX$3:$BC$331,4,FALSE)),0,IF(OR(VLOOKUP($A354,Min_pix_val_per_plot!$AX$3:$BC$331,4,FALSE)=0,VLOOKUP($A354,Min_pix_val_per_plot!$AX$3:$BC$331,5,FALSE)=0,VLOOKUP($A354,Min_pix_val_per_plot!$AX$3:$BC$331,6,FALSE)=0),0,IF(VLOOKUP($A354,Min_pix_val_per_plot!$AX$3:$BC$331,2,FALSE)&lt;1200,0,1)))</f>
        <v>1</v>
      </c>
      <c r="AT354" s="43">
        <f>IF(AS354=1,($R354-Image_corners!V$3)/Image_corners!V$2,-99)</f>
        <v>4724.9711208570516</v>
      </c>
      <c r="AU354" s="43">
        <f>IF(AS354=1,($S354-Image_corners!V$4)/Image_corners!V$2,-99)</f>
        <v>-3949.5310947373509</v>
      </c>
      <c r="AV354" s="43">
        <f>IF(ISNA(VLOOKUP($A354,Min_pix_val_per_plot!$BE$3:$BJ$296,4,FALSE)),0,IF(OR(VLOOKUP($A354,Min_pix_val_per_plot!$BE$3:$BJ$296,4,FALSE)=0,VLOOKUP($A354,Min_pix_val_per_plot!$BE$3:$BJ$296,5,FALSE)=0,VLOOKUP($A354,Min_pix_val_per_plot!$BE$3:$BJ$296,6,FALSE)=0),0,IF(VLOOKUP($A354,Min_pix_val_per_plot!$BE$3:$BJ$296,2,FALSE)&lt;1200,0,1)))</f>
        <v>0</v>
      </c>
      <c r="AW354" s="43">
        <f>IF(AV354=1,($R354-Image_corners!Y$3)/Image_corners!Y$2,-99)</f>
        <v>-99</v>
      </c>
      <c r="AX354" s="43">
        <f>IF(AV354=1,($S354-Image_corners!Y$4)/Image_corners!Y$2,-99)</f>
        <v>-99</v>
      </c>
      <c r="AY354" s="43">
        <f>IF(ISNA(VLOOKUP($A354,Min_pix_val_per_plot!$BL$3:$BQ$59,4,FALSE)),0,IF(OR(VLOOKUP($A354,Min_pix_val_per_plot!$BL$3:$BQ$59,4,FALSE)=0,VLOOKUP($A354,Min_pix_val_per_plot!$BL$3:$BQ$59,5,FALSE)=0,VLOOKUP($A354,Min_pix_val_per_plot!$BL$3:$BQ$59,6,FALSE)=0),0,IF(VLOOKUP($A354,Min_pix_val_per_plot!$BL$3:$BQ$59,2,FALSE)&lt;1200,0,1)))</f>
        <v>0</v>
      </c>
      <c r="AZ354" s="43">
        <f>IF(AY354=1,($R354-Image_corners!AB$3)/Image_corners!AB$2,-99)</f>
        <v>-99</v>
      </c>
      <c r="BA354" s="43">
        <f>IF(AY354=1,($S354-Image_corners!AB$4)/Image_corners!AB$2,-99)</f>
        <v>-99</v>
      </c>
      <c r="BB354" s="43">
        <f>IF(ISNA(VLOOKUP($A354,Min_pix_val_per_plot!$BS$3:$BX$82,4,FALSE)),0,IF(OR(VLOOKUP($A354,Min_pix_val_per_plot!$BS$3:$BX$82,4,FALSE)=0,VLOOKUP($A354,Min_pix_val_per_plot!$BS$3:$BX$82,5,FALSE)=0,VLOOKUP($A354,Min_pix_val_per_plot!$BS$3:$BX$82,6,FALSE)=0),0,IF(VLOOKUP($A354,Min_pix_val_per_plot!$BS$3:$BX$82,2,FALSE)&lt;1200,0,1)))</f>
        <v>0</v>
      </c>
      <c r="BC354" s="43">
        <f>IF(BB354=1,($R354-Image_corners!AE$3)/Image_corners!AE$2,-99)</f>
        <v>-99</v>
      </c>
      <c r="BD354" s="43">
        <f>IF(BB354=1,($S354-Image_corners!AE$4)/Image_corners!AE$2,-99)</f>
        <v>-99</v>
      </c>
      <c r="BE354" s="43">
        <f>IF(ISNA(VLOOKUP($A354,Min_pix_val_per_plot!$BZ$3:$CE$66,4,FALSE)),0,IF(OR(VLOOKUP($A354,Min_pix_val_per_plot!$BZ$3:$CE$66,4,FALSE)=0,VLOOKUP($A354,Min_pix_val_per_plot!$BZ$3:$CE$66,5,FALSE)=0,VLOOKUP($A354,Min_pix_val_per_plot!$BZ$3:$CE$66,6,FALSE)=0),0,IF(VLOOKUP($A354,Min_pix_val_per_plot!$BZ$3:$CE$66,2,FALSE)&lt;1200,0,1)))</f>
        <v>0</v>
      </c>
      <c r="BF354" s="43">
        <f>IF(BE354=1,($R354-Image_corners!AH$3)/Image_corners!AH$2,-99)</f>
        <v>-99</v>
      </c>
      <c r="BG354" s="43">
        <f>IF(BE354=1,($S354-Image_corners!AH$4)/Image_corners!AH$2,-99)</f>
        <v>-99</v>
      </c>
    </row>
    <row r="355" spans="1:59">
      <c r="A355" s="36">
        <v>351</v>
      </c>
      <c r="B355" s="36">
        <v>2516455.9350000001</v>
      </c>
      <c r="C355" s="36">
        <v>6860414.7539999997</v>
      </c>
      <c r="D355" s="36">
        <v>175.5760855</v>
      </c>
      <c r="E355" s="36">
        <v>2</v>
      </c>
      <c r="F355" s="36">
        <v>1</v>
      </c>
      <c r="G355" s="36">
        <v>2</v>
      </c>
      <c r="H355" s="39">
        <v>439</v>
      </c>
      <c r="I355" s="39">
        <v>0.51936218678815504</v>
      </c>
      <c r="J355" s="39">
        <v>26.711015625000002</v>
      </c>
      <c r="K355" s="39">
        <v>16.856122803891498</v>
      </c>
      <c r="L355" s="39">
        <v>23.539506835937502</v>
      </c>
      <c r="M355" s="39">
        <v>923</v>
      </c>
      <c r="N355" s="39">
        <v>0.405200433369447</v>
      </c>
      <c r="O355" s="39">
        <v>26.041002197265598</v>
      </c>
      <c r="P355" s="39">
        <v>16.003001058609801</v>
      </c>
      <c r="Q355" s="39">
        <v>22.569404907226598</v>
      </c>
      <c r="R355" s="41">
        <f t="shared" si="32"/>
        <v>358396.53584738006</v>
      </c>
      <c r="S355" s="41">
        <f t="shared" si="33"/>
        <v>6860423.6998259854</v>
      </c>
      <c r="T355" s="41">
        <f t="shared" si="34"/>
        <v>0.97010192871090339</v>
      </c>
      <c r="U355" s="41">
        <f t="shared" si="35"/>
        <v>0.11416175341870805</v>
      </c>
      <c r="V355" s="41">
        <f t="shared" si="36"/>
        <v>1</v>
      </c>
      <c r="W355" s="41">
        <f t="shared" si="37"/>
        <v>1</v>
      </c>
      <c r="X355" s="43">
        <f>IF(ISNA(VLOOKUP($A355,Min_pix_val_per_plot!$A$3:$F$241,4,FALSE)),0,IF(OR(VLOOKUP($A355,Min_pix_val_per_plot!$A$3:$F$241,4,FALSE)=0,VLOOKUP($A355,Min_pix_val_per_plot!$A$3:$F$241,5,FALSE)=0,VLOOKUP($A355,Min_pix_val_per_plot!$A$3:$F$241,6,FALSE)=0),0,IF(VLOOKUP($A355,Min_pix_val_per_plot!$A$3:$F$241,2,FALSE)&lt;1200,0,1)))</f>
        <v>0</v>
      </c>
      <c r="Y355" s="43">
        <f>IF(X355=1,($R355-Image_corners!A$3)/Image_corners!A$2,-99)</f>
        <v>-99</v>
      </c>
      <c r="Z355" s="43">
        <f>IF(X355=1,($S355-Image_corners!A$4)/Image_corners!A$2,-99)</f>
        <v>-99</v>
      </c>
      <c r="AA355" s="43">
        <f>IF(ISNA(VLOOKUP($A355,Min_pix_val_per_plot!$H$3:$M$299,4,FALSE)),0,IF(OR(VLOOKUP($A355,Min_pix_val_per_plot!$H$3:$M$299,4,FALSE)=0,VLOOKUP($A355,Min_pix_val_per_plot!$H$3:$M$299,5,FALSE)=0,VLOOKUP($A355,Min_pix_val_per_plot!$H$3:$M$299,6,FALSE)=0),0,IF(VLOOKUP($A355,Min_pix_val_per_plot!$H$3:$M$299,2,FALSE)&lt;1200,0,1)))</f>
        <v>0</v>
      </c>
      <c r="AB355" s="43">
        <f>IF(AA355=1,($R355-Image_corners!D$3)/Image_corners!D$2,-99)</f>
        <v>-99</v>
      </c>
      <c r="AC355" s="43">
        <f>IF(AA355=1,($S355-Image_corners!D$4)/Image_corners!D$2,-99)</f>
        <v>-99</v>
      </c>
      <c r="AD355" s="43">
        <f>IF(ISNA(VLOOKUP($A355,Min_pix_val_per_plot!$O$3:$T$327,4,FALSE)),0,IF(OR(VLOOKUP($A355,Min_pix_val_per_plot!$O$3:$T$327,4,FALSE)=0,VLOOKUP($A355,Min_pix_val_per_plot!$O$3:$T$327,5,FALSE)=0,VLOOKUP($A355,Min_pix_val_per_plot!$O$3:$T$327,6,FALSE)=0),0,IF(VLOOKUP($A355,Min_pix_val_per_plot!$O$3:$T$327,2,FALSE)&lt;1200,0,1)))</f>
        <v>0</v>
      </c>
      <c r="AE355" s="43">
        <f>IF(AD355=1,($R355-Image_corners!G$3)/Image_corners!G$2,-99)</f>
        <v>-99</v>
      </c>
      <c r="AF355" s="43">
        <f>IF(AD355=1,($S355-Image_corners!G$4)/Image_corners!G$2,-99)</f>
        <v>-99</v>
      </c>
      <c r="AG355" s="43">
        <f>IF(ISNA(VLOOKUP($A355,Min_pix_val_per_plot!$V$3:$AA$335,4,FALSE)),0,IF(OR(VLOOKUP($A355,Min_pix_val_per_plot!$V$3:$AA$335,4,FALSE)=0,VLOOKUP($A355,Min_pix_val_per_plot!$V$3:$AA$335,5,FALSE)=0,VLOOKUP($A355,Min_pix_val_per_plot!$V$3:$AA$335,6,FALSE)=0),0,IF(VLOOKUP($A355,Min_pix_val_per_plot!$V$3:$AA$335,2,FALSE)&lt;1200,0,1)))</f>
        <v>0</v>
      </c>
      <c r="AH355" s="43">
        <f>IF(AG355=1,($R355-Image_corners!J$3)/Image_corners!J$2,-99)</f>
        <v>-99</v>
      </c>
      <c r="AI355" s="43">
        <f>IF(AG355=1,($S355-Image_corners!J$4)/Image_corners!J$2,-99)</f>
        <v>-99</v>
      </c>
      <c r="AJ355" s="43">
        <f>IF(ISNA(VLOOKUP($A355,Min_pix_val_per_plot!$AC$3:$AH$345,4,FALSE)),0,IF(OR(VLOOKUP($A355,Min_pix_val_per_plot!$AC$3:$AH$345,4,FALSE)=0,VLOOKUP($A355,Min_pix_val_per_plot!$AC$3:$AH$345,5,FALSE)=0,VLOOKUP($A355,Min_pix_val_per_plot!$AC$3:$AH$345,6,FALSE)=0),0,IF(VLOOKUP($A355,Min_pix_val_per_plot!$AC$3:$AH$345,2,FALSE)&lt;1200,0,1)))</f>
        <v>0</v>
      </c>
      <c r="AK355" s="43">
        <f>IF(AJ355=1,($R355-Image_corners!M$3)/Image_corners!M$2,-99)</f>
        <v>-99</v>
      </c>
      <c r="AL355" s="43">
        <f>IF(AJ355=1,($S355-Image_corners!M$4)/Image_corners!M$2,-99)</f>
        <v>-99</v>
      </c>
      <c r="AM355" s="43">
        <f>IF(ISNA(VLOOKUP($A355,Min_pix_val_per_plot!$AJ$3:$AO$325,4,FALSE)),0,IF(OR(VLOOKUP($A355,Min_pix_val_per_plot!$AJ$3:$AO$325,4,FALSE)=0,VLOOKUP($A355,Min_pix_val_per_plot!$AJ$3:$AO$325,5,FALSE)=0,VLOOKUP($A355,Min_pix_val_per_plot!$AJ$3:$AO$325,6,FALSE)=0),0,IF(VLOOKUP($A355,Min_pix_val_per_plot!$AJ$3:$AO$325,2,FALSE)&lt;1200,0,1)))</f>
        <v>0</v>
      </c>
      <c r="AN355" s="43">
        <f>IF(AM355=1,($R355-Image_corners!P$3)/Image_corners!P$2,-99)</f>
        <v>-99</v>
      </c>
      <c r="AO355" s="43">
        <f>IF(AM355=1,($S355-Image_corners!P$4)/Image_corners!P$2,-99)</f>
        <v>-99</v>
      </c>
      <c r="AP355" s="43">
        <f>IF(ISNA(VLOOKUP($A355,Min_pix_val_per_plot!$AQ$3:$AV$386,4,FALSE)),0,IF(OR(VLOOKUP($A355,Min_pix_val_per_plot!$AQ$3:$AV$386,4,FALSE)=0,VLOOKUP($A355,Min_pix_val_per_plot!$AQ$3:$AV$386,5,FALSE)=0,VLOOKUP($A355,Min_pix_val_per_plot!$AQ$3:$AV$386,6,FALSE)=0),0,IF(VLOOKUP($A355,Min_pix_val_per_plot!$AQ$3:$AV$386,2,FALSE)&lt;1200,0,1)))</f>
        <v>0</v>
      </c>
      <c r="AQ355" s="43">
        <f>IF(AP355=1,($R355-Image_corners!S$3)/Image_corners!S$2,-99)</f>
        <v>-99</v>
      </c>
      <c r="AR355" s="43">
        <f>IF(AP355=1,($S355-Image_corners!S$4)/Image_corners!S$2,-99)</f>
        <v>-99</v>
      </c>
      <c r="AS355" s="43">
        <f>IF(ISNA(VLOOKUP($A355,Min_pix_val_per_plot!$AX$3:$BC$331,4,FALSE)),0,IF(OR(VLOOKUP($A355,Min_pix_val_per_plot!$AX$3:$BC$331,4,FALSE)=0,VLOOKUP($A355,Min_pix_val_per_plot!$AX$3:$BC$331,5,FALSE)=0,VLOOKUP($A355,Min_pix_val_per_plot!$AX$3:$BC$331,6,FALSE)=0),0,IF(VLOOKUP($A355,Min_pix_val_per_plot!$AX$3:$BC$331,2,FALSE)&lt;1200,0,1)))</f>
        <v>1</v>
      </c>
      <c r="AT355" s="43">
        <f>IF(AS355=1,($R355-Image_corners!V$3)/Image_corners!V$2,-99)</f>
        <v>4783.5716947601177</v>
      </c>
      <c r="AU355" s="43">
        <f>IF(AS355=1,($S355-Image_corners!V$4)/Image_corners!V$2,-99)</f>
        <v>-3601.1003480292857</v>
      </c>
      <c r="AV355" s="43">
        <f>IF(ISNA(VLOOKUP($A355,Min_pix_val_per_plot!$BE$3:$BJ$296,4,FALSE)),0,IF(OR(VLOOKUP($A355,Min_pix_val_per_plot!$BE$3:$BJ$296,4,FALSE)=0,VLOOKUP($A355,Min_pix_val_per_plot!$BE$3:$BJ$296,5,FALSE)=0,VLOOKUP($A355,Min_pix_val_per_plot!$BE$3:$BJ$296,6,FALSE)=0),0,IF(VLOOKUP($A355,Min_pix_val_per_plot!$BE$3:$BJ$296,2,FALSE)&lt;1200,0,1)))</f>
        <v>0</v>
      </c>
      <c r="AW355" s="43">
        <f>IF(AV355=1,($R355-Image_corners!Y$3)/Image_corners!Y$2,-99)</f>
        <v>-99</v>
      </c>
      <c r="AX355" s="43">
        <f>IF(AV355=1,($S355-Image_corners!Y$4)/Image_corners!Y$2,-99)</f>
        <v>-99</v>
      </c>
      <c r="AY355" s="43">
        <f>IF(ISNA(VLOOKUP($A355,Min_pix_val_per_plot!$BL$3:$BQ$59,4,FALSE)),0,IF(OR(VLOOKUP($A355,Min_pix_val_per_plot!$BL$3:$BQ$59,4,FALSE)=0,VLOOKUP($A355,Min_pix_val_per_plot!$BL$3:$BQ$59,5,FALSE)=0,VLOOKUP($A355,Min_pix_val_per_plot!$BL$3:$BQ$59,6,FALSE)=0),0,IF(VLOOKUP($A355,Min_pix_val_per_plot!$BL$3:$BQ$59,2,FALSE)&lt;1200,0,1)))</f>
        <v>0</v>
      </c>
      <c r="AZ355" s="43">
        <f>IF(AY355=1,($R355-Image_corners!AB$3)/Image_corners!AB$2,-99)</f>
        <v>-99</v>
      </c>
      <c r="BA355" s="43">
        <f>IF(AY355=1,($S355-Image_corners!AB$4)/Image_corners!AB$2,-99)</f>
        <v>-99</v>
      </c>
      <c r="BB355" s="43">
        <f>IF(ISNA(VLOOKUP($A355,Min_pix_val_per_plot!$BS$3:$BX$82,4,FALSE)),0,IF(OR(VLOOKUP($A355,Min_pix_val_per_plot!$BS$3:$BX$82,4,FALSE)=0,VLOOKUP($A355,Min_pix_val_per_plot!$BS$3:$BX$82,5,FALSE)=0,VLOOKUP($A355,Min_pix_val_per_plot!$BS$3:$BX$82,6,FALSE)=0),0,IF(VLOOKUP($A355,Min_pix_val_per_plot!$BS$3:$BX$82,2,FALSE)&lt;1200,0,1)))</f>
        <v>0</v>
      </c>
      <c r="BC355" s="43">
        <f>IF(BB355=1,($R355-Image_corners!AE$3)/Image_corners!AE$2,-99)</f>
        <v>-99</v>
      </c>
      <c r="BD355" s="43">
        <f>IF(BB355=1,($S355-Image_corners!AE$4)/Image_corners!AE$2,-99)</f>
        <v>-99</v>
      </c>
      <c r="BE355" s="43">
        <f>IF(ISNA(VLOOKUP($A355,Min_pix_val_per_plot!$BZ$3:$CE$66,4,FALSE)),0,IF(OR(VLOOKUP($A355,Min_pix_val_per_plot!$BZ$3:$CE$66,4,FALSE)=0,VLOOKUP($A355,Min_pix_val_per_plot!$BZ$3:$CE$66,5,FALSE)=0,VLOOKUP($A355,Min_pix_val_per_plot!$BZ$3:$CE$66,6,FALSE)=0),0,IF(VLOOKUP($A355,Min_pix_val_per_plot!$BZ$3:$CE$66,2,FALSE)&lt;1200,0,1)))</f>
        <v>0</v>
      </c>
      <c r="BF355" s="43">
        <f>IF(BE355=1,($R355-Image_corners!AH$3)/Image_corners!AH$2,-99)</f>
        <v>-99</v>
      </c>
      <c r="BG355" s="43">
        <f>IF(BE355=1,($S355-Image_corners!AH$4)/Image_corners!AH$2,-99)</f>
        <v>-99</v>
      </c>
    </row>
    <row r="356" spans="1:59">
      <c r="A356" s="36">
        <v>352</v>
      </c>
      <c r="B356" s="36">
        <v>2516459.7349999999</v>
      </c>
      <c r="C356" s="36">
        <v>6860546.3499999996</v>
      </c>
      <c r="D356" s="36">
        <v>202.972667</v>
      </c>
      <c r="E356" s="36">
        <v>2</v>
      </c>
      <c r="F356" s="36">
        <v>1</v>
      </c>
      <c r="G356" s="36">
        <v>2</v>
      </c>
      <c r="H356" s="39">
        <v>467</v>
      </c>
      <c r="I356" s="39">
        <v>0.44111349036402597</v>
      </c>
      <c r="J356" s="39">
        <v>28.465013427734402</v>
      </c>
      <c r="K356" s="39">
        <v>18.746391168937802</v>
      </c>
      <c r="L356" s="39">
        <v>24.834001464843801</v>
      </c>
      <c r="M356" s="39">
        <v>948</v>
      </c>
      <c r="N356" s="39">
        <v>0.471518987341772</v>
      </c>
      <c r="O356" s="39">
        <v>27.0780047607422</v>
      </c>
      <c r="P356" s="39">
        <v>18.1618342331451</v>
      </c>
      <c r="Q356" s="39">
        <v>24.009996337890598</v>
      </c>
      <c r="R356" s="41">
        <f t="shared" si="32"/>
        <v>358406.40138486068</v>
      </c>
      <c r="S356" s="41">
        <f t="shared" si="33"/>
        <v>6860554.9592953613</v>
      </c>
      <c r="T356" s="41">
        <f t="shared" si="34"/>
        <v>0.82400512695320316</v>
      </c>
      <c r="U356" s="41">
        <f t="shared" si="35"/>
        <v>-3.0405496977746027E-2</v>
      </c>
      <c r="V356" s="41">
        <f t="shared" si="36"/>
        <v>1</v>
      </c>
      <c r="W356" s="41">
        <f t="shared" si="37"/>
        <v>1</v>
      </c>
      <c r="X356" s="43">
        <f>IF(ISNA(VLOOKUP($A356,Min_pix_val_per_plot!$A$3:$F$241,4,FALSE)),0,IF(OR(VLOOKUP($A356,Min_pix_val_per_plot!$A$3:$F$241,4,FALSE)=0,VLOOKUP($A356,Min_pix_val_per_plot!$A$3:$F$241,5,FALSE)=0,VLOOKUP($A356,Min_pix_val_per_plot!$A$3:$F$241,6,FALSE)=0),0,IF(VLOOKUP($A356,Min_pix_val_per_plot!$A$3:$F$241,2,FALSE)&lt;1200,0,1)))</f>
        <v>0</v>
      </c>
      <c r="Y356" s="43">
        <f>IF(X356=1,($R356-Image_corners!A$3)/Image_corners!A$2,-99)</f>
        <v>-99</v>
      </c>
      <c r="Z356" s="43">
        <f>IF(X356=1,($S356-Image_corners!A$4)/Image_corners!A$2,-99)</f>
        <v>-99</v>
      </c>
      <c r="AA356" s="43">
        <f>IF(ISNA(VLOOKUP($A356,Min_pix_val_per_plot!$H$3:$M$299,4,FALSE)),0,IF(OR(VLOOKUP($A356,Min_pix_val_per_plot!$H$3:$M$299,4,FALSE)=0,VLOOKUP($A356,Min_pix_val_per_plot!$H$3:$M$299,5,FALSE)=0,VLOOKUP($A356,Min_pix_val_per_plot!$H$3:$M$299,6,FALSE)=0),0,IF(VLOOKUP($A356,Min_pix_val_per_plot!$H$3:$M$299,2,FALSE)&lt;1200,0,1)))</f>
        <v>0</v>
      </c>
      <c r="AB356" s="43">
        <f>IF(AA356=1,($R356-Image_corners!D$3)/Image_corners!D$2,-99)</f>
        <v>-99</v>
      </c>
      <c r="AC356" s="43">
        <f>IF(AA356=1,($S356-Image_corners!D$4)/Image_corners!D$2,-99)</f>
        <v>-99</v>
      </c>
      <c r="AD356" s="43">
        <f>IF(ISNA(VLOOKUP($A356,Min_pix_val_per_plot!$O$3:$T$327,4,FALSE)),0,IF(OR(VLOOKUP($A356,Min_pix_val_per_plot!$O$3:$T$327,4,FALSE)=0,VLOOKUP($A356,Min_pix_val_per_plot!$O$3:$T$327,5,FALSE)=0,VLOOKUP($A356,Min_pix_val_per_plot!$O$3:$T$327,6,FALSE)=0),0,IF(VLOOKUP($A356,Min_pix_val_per_plot!$O$3:$T$327,2,FALSE)&lt;1200,0,1)))</f>
        <v>0</v>
      </c>
      <c r="AE356" s="43">
        <f>IF(AD356=1,($R356-Image_corners!G$3)/Image_corners!G$2,-99)</f>
        <v>-99</v>
      </c>
      <c r="AF356" s="43">
        <f>IF(AD356=1,($S356-Image_corners!G$4)/Image_corners!G$2,-99)</f>
        <v>-99</v>
      </c>
      <c r="AG356" s="43">
        <f>IF(ISNA(VLOOKUP($A356,Min_pix_val_per_plot!$V$3:$AA$335,4,FALSE)),0,IF(OR(VLOOKUP($A356,Min_pix_val_per_plot!$V$3:$AA$335,4,FALSE)=0,VLOOKUP($A356,Min_pix_val_per_plot!$V$3:$AA$335,5,FALSE)=0,VLOOKUP($A356,Min_pix_val_per_plot!$V$3:$AA$335,6,FALSE)=0),0,IF(VLOOKUP($A356,Min_pix_val_per_plot!$V$3:$AA$335,2,FALSE)&lt;1200,0,1)))</f>
        <v>0</v>
      </c>
      <c r="AH356" s="43">
        <f>IF(AG356=1,($R356-Image_corners!J$3)/Image_corners!J$2,-99)</f>
        <v>-99</v>
      </c>
      <c r="AI356" s="43">
        <f>IF(AG356=1,($S356-Image_corners!J$4)/Image_corners!J$2,-99)</f>
        <v>-99</v>
      </c>
      <c r="AJ356" s="43">
        <f>IF(ISNA(VLOOKUP($A356,Min_pix_val_per_plot!$AC$3:$AH$345,4,FALSE)),0,IF(OR(VLOOKUP($A356,Min_pix_val_per_plot!$AC$3:$AH$345,4,FALSE)=0,VLOOKUP($A356,Min_pix_val_per_plot!$AC$3:$AH$345,5,FALSE)=0,VLOOKUP($A356,Min_pix_val_per_plot!$AC$3:$AH$345,6,FALSE)=0),0,IF(VLOOKUP($A356,Min_pix_val_per_plot!$AC$3:$AH$345,2,FALSE)&lt;1200,0,1)))</f>
        <v>0</v>
      </c>
      <c r="AK356" s="43">
        <f>IF(AJ356=1,($R356-Image_corners!M$3)/Image_corners!M$2,-99)</f>
        <v>-99</v>
      </c>
      <c r="AL356" s="43">
        <f>IF(AJ356=1,($S356-Image_corners!M$4)/Image_corners!M$2,-99)</f>
        <v>-99</v>
      </c>
      <c r="AM356" s="43">
        <f>IF(ISNA(VLOOKUP($A356,Min_pix_val_per_plot!$AJ$3:$AO$325,4,FALSE)),0,IF(OR(VLOOKUP($A356,Min_pix_val_per_plot!$AJ$3:$AO$325,4,FALSE)=0,VLOOKUP($A356,Min_pix_val_per_plot!$AJ$3:$AO$325,5,FALSE)=0,VLOOKUP($A356,Min_pix_val_per_plot!$AJ$3:$AO$325,6,FALSE)=0),0,IF(VLOOKUP($A356,Min_pix_val_per_plot!$AJ$3:$AO$325,2,FALSE)&lt;1200,0,1)))</f>
        <v>0</v>
      </c>
      <c r="AN356" s="43">
        <f>IF(AM356=1,($R356-Image_corners!P$3)/Image_corners!P$2,-99)</f>
        <v>-99</v>
      </c>
      <c r="AO356" s="43">
        <f>IF(AM356=1,($S356-Image_corners!P$4)/Image_corners!P$2,-99)</f>
        <v>-99</v>
      </c>
      <c r="AP356" s="43">
        <f>IF(ISNA(VLOOKUP($A356,Min_pix_val_per_plot!$AQ$3:$AV$386,4,FALSE)),0,IF(OR(VLOOKUP($A356,Min_pix_val_per_plot!$AQ$3:$AV$386,4,FALSE)=0,VLOOKUP($A356,Min_pix_val_per_plot!$AQ$3:$AV$386,5,FALSE)=0,VLOOKUP($A356,Min_pix_val_per_plot!$AQ$3:$AV$386,6,FALSE)=0),0,IF(VLOOKUP($A356,Min_pix_val_per_plot!$AQ$3:$AV$386,2,FALSE)&lt;1200,0,1)))</f>
        <v>0</v>
      </c>
      <c r="AQ356" s="43">
        <f>IF(AP356=1,($R356-Image_corners!S$3)/Image_corners!S$2,-99)</f>
        <v>-99</v>
      </c>
      <c r="AR356" s="43">
        <f>IF(AP356=1,($S356-Image_corners!S$4)/Image_corners!S$2,-99)</f>
        <v>-99</v>
      </c>
      <c r="AS356" s="43">
        <f>IF(ISNA(VLOOKUP($A356,Min_pix_val_per_plot!$AX$3:$BC$331,4,FALSE)),0,IF(OR(VLOOKUP($A356,Min_pix_val_per_plot!$AX$3:$BC$331,4,FALSE)=0,VLOOKUP($A356,Min_pix_val_per_plot!$AX$3:$BC$331,5,FALSE)=0,VLOOKUP($A356,Min_pix_val_per_plot!$AX$3:$BC$331,6,FALSE)=0),0,IF(VLOOKUP($A356,Min_pix_val_per_plot!$AX$3:$BC$331,2,FALSE)&lt;1200,0,1)))</f>
        <v>1</v>
      </c>
      <c r="AT356" s="43">
        <f>IF(AS356=1,($R356-Image_corners!V$3)/Image_corners!V$2,-99)</f>
        <v>4803.3027697213693</v>
      </c>
      <c r="AU356" s="43">
        <f>IF(AS356=1,($S356-Image_corners!V$4)/Image_corners!V$2,-99)</f>
        <v>-3338.5814092773944</v>
      </c>
      <c r="AV356" s="43">
        <f>IF(ISNA(VLOOKUP($A356,Min_pix_val_per_plot!$BE$3:$BJ$296,4,FALSE)),0,IF(OR(VLOOKUP($A356,Min_pix_val_per_plot!$BE$3:$BJ$296,4,FALSE)=0,VLOOKUP($A356,Min_pix_val_per_plot!$BE$3:$BJ$296,5,FALSE)=0,VLOOKUP($A356,Min_pix_val_per_plot!$BE$3:$BJ$296,6,FALSE)=0),0,IF(VLOOKUP($A356,Min_pix_val_per_plot!$BE$3:$BJ$296,2,FALSE)&lt;1200,0,1)))</f>
        <v>0</v>
      </c>
      <c r="AW356" s="43">
        <f>IF(AV356=1,($R356-Image_corners!Y$3)/Image_corners!Y$2,-99)</f>
        <v>-99</v>
      </c>
      <c r="AX356" s="43">
        <f>IF(AV356=1,($S356-Image_corners!Y$4)/Image_corners!Y$2,-99)</f>
        <v>-99</v>
      </c>
      <c r="AY356" s="43">
        <f>IF(ISNA(VLOOKUP($A356,Min_pix_val_per_plot!$BL$3:$BQ$59,4,FALSE)),0,IF(OR(VLOOKUP($A356,Min_pix_val_per_plot!$BL$3:$BQ$59,4,FALSE)=0,VLOOKUP($A356,Min_pix_val_per_plot!$BL$3:$BQ$59,5,FALSE)=0,VLOOKUP($A356,Min_pix_val_per_plot!$BL$3:$BQ$59,6,FALSE)=0),0,IF(VLOOKUP($A356,Min_pix_val_per_plot!$BL$3:$BQ$59,2,FALSE)&lt;1200,0,1)))</f>
        <v>0</v>
      </c>
      <c r="AZ356" s="43">
        <f>IF(AY356=1,($R356-Image_corners!AB$3)/Image_corners!AB$2,-99)</f>
        <v>-99</v>
      </c>
      <c r="BA356" s="43">
        <f>IF(AY356=1,($S356-Image_corners!AB$4)/Image_corners!AB$2,-99)</f>
        <v>-99</v>
      </c>
      <c r="BB356" s="43">
        <f>IF(ISNA(VLOOKUP($A356,Min_pix_val_per_plot!$BS$3:$BX$82,4,FALSE)),0,IF(OR(VLOOKUP($A356,Min_pix_val_per_plot!$BS$3:$BX$82,4,FALSE)=0,VLOOKUP($A356,Min_pix_val_per_plot!$BS$3:$BX$82,5,FALSE)=0,VLOOKUP($A356,Min_pix_val_per_plot!$BS$3:$BX$82,6,FALSE)=0),0,IF(VLOOKUP($A356,Min_pix_val_per_plot!$BS$3:$BX$82,2,FALSE)&lt;1200,0,1)))</f>
        <v>0</v>
      </c>
      <c r="BC356" s="43">
        <f>IF(BB356=1,($R356-Image_corners!AE$3)/Image_corners!AE$2,-99)</f>
        <v>-99</v>
      </c>
      <c r="BD356" s="43">
        <f>IF(BB356=1,($S356-Image_corners!AE$4)/Image_corners!AE$2,-99)</f>
        <v>-99</v>
      </c>
      <c r="BE356" s="43">
        <f>IF(ISNA(VLOOKUP($A356,Min_pix_val_per_plot!$BZ$3:$CE$66,4,FALSE)),0,IF(OR(VLOOKUP($A356,Min_pix_val_per_plot!$BZ$3:$CE$66,4,FALSE)=0,VLOOKUP($A356,Min_pix_val_per_plot!$BZ$3:$CE$66,5,FALSE)=0,VLOOKUP($A356,Min_pix_val_per_plot!$BZ$3:$CE$66,6,FALSE)=0),0,IF(VLOOKUP($A356,Min_pix_val_per_plot!$BZ$3:$CE$66,2,FALSE)&lt;1200,0,1)))</f>
        <v>0</v>
      </c>
      <c r="BF356" s="43">
        <f>IF(BE356=1,($R356-Image_corners!AH$3)/Image_corners!AH$2,-99)</f>
        <v>-99</v>
      </c>
      <c r="BG356" s="43">
        <f>IF(BE356=1,($S356-Image_corners!AH$4)/Image_corners!AH$2,-99)</f>
        <v>-99</v>
      </c>
    </row>
    <row r="357" spans="1:59">
      <c r="A357" s="36">
        <v>353</v>
      </c>
      <c r="B357" s="36">
        <v>2516444.2719999999</v>
      </c>
      <c r="C357" s="36">
        <v>6860788.3109999998</v>
      </c>
      <c r="D357" s="36">
        <v>191.8373182</v>
      </c>
      <c r="E357" s="36">
        <v>1</v>
      </c>
      <c r="F357" s="36">
        <v>0</v>
      </c>
      <c r="G357" s="36">
        <v>1</v>
      </c>
      <c r="H357" s="39">
        <v>476</v>
      </c>
      <c r="I357" s="39">
        <v>0.504201680672269</v>
      </c>
      <c r="J357" s="39">
        <v>23.511003417968801</v>
      </c>
      <c r="K357" s="39">
        <v>15.6785846205889</v>
      </c>
      <c r="L357" s="39">
        <v>21.574758453369199</v>
      </c>
      <c r="M357" s="39">
        <v>939</v>
      </c>
      <c r="N357" s="39">
        <v>0.57614483493077695</v>
      </c>
      <c r="O357" s="39">
        <v>23.266008300781301</v>
      </c>
      <c r="P357" s="39">
        <v>15.5667754038135</v>
      </c>
      <c r="Q357" s="39">
        <v>21.051909179687499</v>
      </c>
      <c r="R357" s="41">
        <f t="shared" si="32"/>
        <v>358402.11827144929</v>
      </c>
      <c r="S357" s="41">
        <f t="shared" si="33"/>
        <v>6860797.3373333346</v>
      </c>
      <c r="T357" s="41">
        <f t="shared" si="34"/>
        <v>0.52284927368170031</v>
      </c>
      <c r="U357" s="41">
        <f t="shared" si="35"/>
        <v>-7.1943154258507946E-2</v>
      </c>
      <c r="V357" s="41">
        <f t="shared" si="36"/>
        <v>1</v>
      </c>
      <c r="W357" s="41">
        <f t="shared" si="37"/>
        <v>1</v>
      </c>
      <c r="X357" s="43">
        <f>IF(ISNA(VLOOKUP($A357,Min_pix_val_per_plot!$A$3:$F$241,4,FALSE)),0,IF(OR(VLOOKUP($A357,Min_pix_val_per_plot!$A$3:$F$241,4,FALSE)=0,VLOOKUP($A357,Min_pix_val_per_plot!$A$3:$F$241,5,FALSE)=0,VLOOKUP($A357,Min_pix_val_per_plot!$A$3:$F$241,6,FALSE)=0),0,IF(VLOOKUP($A357,Min_pix_val_per_plot!$A$3:$F$241,2,FALSE)&lt;1200,0,1)))</f>
        <v>0</v>
      </c>
      <c r="Y357" s="43">
        <f>IF(X357=1,($R357-Image_corners!A$3)/Image_corners!A$2,-99)</f>
        <v>-99</v>
      </c>
      <c r="Z357" s="43">
        <f>IF(X357=1,($S357-Image_corners!A$4)/Image_corners!A$2,-99)</f>
        <v>-99</v>
      </c>
      <c r="AA357" s="43">
        <f>IF(ISNA(VLOOKUP($A357,Min_pix_val_per_plot!$H$3:$M$299,4,FALSE)),0,IF(OR(VLOOKUP($A357,Min_pix_val_per_plot!$H$3:$M$299,4,FALSE)=0,VLOOKUP($A357,Min_pix_val_per_plot!$H$3:$M$299,5,FALSE)=0,VLOOKUP($A357,Min_pix_val_per_plot!$H$3:$M$299,6,FALSE)=0),0,IF(VLOOKUP($A357,Min_pix_val_per_plot!$H$3:$M$299,2,FALSE)&lt;1200,0,1)))</f>
        <v>0</v>
      </c>
      <c r="AB357" s="43">
        <f>IF(AA357=1,($R357-Image_corners!D$3)/Image_corners!D$2,-99)</f>
        <v>-99</v>
      </c>
      <c r="AC357" s="43">
        <f>IF(AA357=1,($S357-Image_corners!D$4)/Image_corners!D$2,-99)</f>
        <v>-99</v>
      </c>
      <c r="AD357" s="43">
        <f>IF(ISNA(VLOOKUP($A357,Min_pix_val_per_plot!$O$3:$T$327,4,FALSE)),0,IF(OR(VLOOKUP($A357,Min_pix_val_per_plot!$O$3:$T$327,4,FALSE)=0,VLOOKUP($A357,Min_pix_val_per_plot!$O$3:$T$327,5,FALSE)=0,VLOOKUP($A357,Min_pix_val_per_plot!$O$3:$T$327,6,FALSE)=0),0,IF(VLOOKUP($A357,Min_pix_val_per_plot!$O$3:$T$327,2,FALSE)&lt;1200,0,1)))</f>
        <v>0</v>
      </c>
      <c r="AE357" s="43">
        <f>IF(AD357=1,($R357-Image_corners!G$3)/Image_corners!G$2,-99)</f>
        <v>-99</v>
      </c>
      <c r="AF357" s="43">
        <f>IF(AD357=1,($S357-Image_corners!G$4)/Image_corners!G$2,-99)</f>
        <v>-99</v>
      </c>
      <c r="AG357" s="43">
        <f>IF(ISNA(VLOOKUP($A357,Min_pix_val_per_plot!$V$3:$AA$335,4,FALSE)),0,IF(OR(VLOOKUP($A357,Min_pix_val_per_plot!$V$3:$AA$335,4,FALSE)=0,VLOOKUP($A357,Min_pix_val_per_plot!$V$3:$AA$335,5,FALSE)=0,VLOOKUP($A357,Min_pix_val_per_plot!$V$3:$AA$335,6,FALSE)=0),0,IF(VLOOKUP($A357,Min_pix_val_per_plot!$V$3:$AA$335,2,FALSE)&lt;1200,0,1)))</f>
        <v>0</v>
      </c>
      <c r="AH357" s="43">
        <f>IF(AG357=1,($R357-Image_corners!J$3)/Image_corners!J$2,-99)</f>
        <v>-99</v>
      </c>
      <c r="AI357" s="43">
        <f>IF(AG357=1,($S357-Image_corners!J$4)/Image_corners!J$2,-99)</f>
        <v>-99</v>
      </c>
      <c r="AJ357" s="43">
        <f>IF(ISNA(VLOOKUP($A357,Min_pix_val_per_plot!$AC$3:$AH$345,4,FALSE)),0,IF(OR(VLOOKUP($A357,Min_pix_val_per_plot!$AC$3:$AH$345,4,FALSE)=0,VLOOKUP($A357,Min_pix_val_per_plot!$AC$3:$AH$345,5,FALSE)=0,VLOOKUP($A357,Min_pix_val_per_plot!$AC$3:$AH$345,6,FALSE)=0),0,IF(VLOOKUP($A357,Min_pix_val_per_plot!$AC$3:$AH$345,2,FALSE)&lt;1200,0,1)))</f>
        <v>0</v>
      </c>
      <c r="AK357" s="43">
        <f>IF(AJ357=1,($R357-Image_corners!M$3)/Image_corners!M$2,-99)</f>
        <v>-99</v>
      </c>
      <c r="AL357" s="43">
        <f>IF(AJ357=1,($S357-Image_corners!M$4)/Image_corners!M$2,-99)</f>
        <v>-99</v>
      </c>
      <c r="AM357" s="43">
        <f>IF(ISNA(VLOOKUP($A357,Min_pix_val_per_plot!$AJ$3:$AO$325,4,FALSE)),0,IF(OR(VLOOKUP($A357,Min_pix_val_per_plot!$AJ$3:$AO$325,4,FALSE)=0,VLOOKUP($A357,Min_pix_val_per_plot!$AJ$3:$AO$325,5,FALSE)=0,VLOOKUP($A357,Min_pix_val_per_plot!$AJ$3:$AO$325,6,FALSE)=0),0,IF(VLOOKUP($A357,Min_pix_val_per_plot!$AJ$3:$AO$325,2,FALSE)&lt;1200,0,1)))</f>
        <v>0</v>
      </c>
      <c r="AN357" s="43">
        <f>IF(AM357=1,($R357-Image_corners!P$3)/Image_corners!P$2,-99)</f>
        <v>-99</v>
      </c>
      <c r="AO357" s="43">
        <f>IF(AM357=1,($S357-Image_corners!P$4)/Image_corners!P$2,-99)</f>
        <v>-99</v>
      </c>
      <c r="AP357" s="43">
        <f>IF(ISNA(VLOOKUP($A357,Min_pix_val_per_plot!$AQ$3:$AV$386,4,FALSE)),0,IF(OR(VLOOKUP($A357,Min_pix_val_per_plot!$AQ$3:$AV$386,4,FALSE)=0,VLOOKUP($A357,Min_pix_val_per_plot!$AQ$3:$AV$386,5,FALSE)=0,VLOOKUP($A357,Min_pix_val_per_plot!$AQ$3:$AV$386,6,FALSE)=0),0,IF(VLOOKUP($A357,Min_pix_val_per_plot!$AQ$3:$AV$386,2,FALSE)&lt;1200,0,1)))</f>
        <v>0</v>
      </c>
      <c r="AQ357" s="43">
        <f>IF(AP357=1,($R357-Image_corners!S$3)/Image_corners!S$2,-99)</f>
        <v>-99</v>
      </c>
      <c r="AR357" s="43">
        <f>IF(AP357=1,($S357-Image_corners!S$4)/Image_corners!S$2,-99)</f>
        <v>-99</v>
      </c>
      <c r="AS357" s="43">
        <f>IF(ISNA(VLOOKUP($A357,Min_pix_val_per_plot!$AX$3:$BC$331,4,FALSE)),0,IF(OR(VLOOKUP($A357,Min_pix_val_per_plot!$AX$3:$BC$331,4,FALSE)=0,VLOOKUP($A357,Min_pix_val_per_plot!$AX$3:$BC$331,5,FALSE)=0,VLOOKUP($A357,Min_pix_val_per_plot!$AX$3:$BC$331,6,FALSE)=0),0,IF(VLOOKUP($A357,Min_pix_val_per_plot!$AX$3:$BC$331,2,FALSE)&lt;1200,0,1)))</f>
        <v>0</v>
      </c>
      <c r="AT357" s="43">
        <f>IF(AS357=1,($R357-Image_corners!V$3)/Image_corners!V$2,-99)</f>
        <v>-99</v>
      </c>
      <c r="AU357" s="43">
        <f>IF(AS357=1,($S357-Image_corners!V$4)/Image_corners!V$2,-99)</f>
        <v>-99</v>
      </c>
      <c r="AV357" s="43">
        <f>IF(ISNA(VLOOKUP($A357,Min_pix_val_per_plot!$BE$3:$BJ$296,4,FALSE)),0,IF(OR(VLOOKUP($A357,Min_pix_val_per_plot!$BE$3:$BJ$296,4,FALSE)=0,VLOOKUP($A357,Min_pix_val_per_plot!$BE$3:$BJ$296,5,FALSE)=0,VLOOKUP($A357,Min_pix_val_per_plot!$BE$3:$BJ$296,6,FALSE)=0),0,IF(VLOOKUP($A357,Min_pix_val_per_plot!$BE$3:$BJ$296,2,FALSE)&lt;1200,0,1)))</f>
        <v>1</v>
      </c>
      <c r="AW357" s="43">
        <f>IF(AV357=1,($R357-Image_corners!Y$3)/Image_corners!Y$2,-99)</f>
        <v>4794.7365428985795</v>
      </c>
      <c r="AX357" s="43">
        <f>IF(AV357=1,($S357-Image_corners!Y$4)/Image_corners!Y$2,-99)</f>
        <v>-2703.8253333307803</v>
      </c>
      <c r="AY357" s="43">
        <f>IF(ISNA(VLOOKUP($A357,Min_pix_val_per_plot!$BL$3:$BQ$59,4,FALSE)),0,IF(OR(VLOOKUP($A357,Min_pix_val_per_plot!$BL$3:$BQ$59,4,FALSE)=0,VLOOKUP($A357,Min_pix_val_per_plot!$BL$3:$BQ$59,5,FALSE)=0,VLOOKUP($A357,Min_pix_val_per_plot!$BL$3:$BQ$59,6,FALSE)=0),0,IF(VLOOKUP($A357,Min_pix_val_per_plot!$BL$3:$BQ$59,2,FALSE)&lt;1200,0,1)))</f>
        <v>0</v>
      </c>
      <c r="AZ357" s="43">
        <f>IF(AY357=1,($R357-Image_corners!AB$3)/Image_corners!AB$2,-99)</f>
        <v>-99</v>
      </c>
      <c r="BA357" s="43">
        <f>IF(AY357=1,($S357-Image_corners!AB$4)/Image_corners!AB$2,-99)</f>
        <v>-99</v>
      </c>
      <c r="BB357" s="43">
        <f>IF(ISNA(VLOOKUP($A357,Min_pix_val_per_plot!$BS$3:$BX$82,4,FALSE)),0,IF(OR(VLOOKUP($A357,Min_pix_val_per_plot!$BS$3:$BX$82,4,FALSE)=0,VLOOKUP($A357,Min_pix_val_per_plot!$BS$3:$BX$82,5,FALSE)=0,VLOOKUP($A357,Min_pix_val_per_plot!$BS$3:$BX$82,6,FALSE)=0),0,IF(VLOOKUP($A357,Min_pix_val_per_plot!$BS$3:$BX$82,2,FALSE)&lt;1200,0,1)))</f>
        <v>0</v>
      </c>
      <c r="BC357" s="43">
        <f>IF(BB357=1,($R357-Image_corners!AE$3)/Image_corners!AE$2,-99)</f>
        <v>-99</v>
      </c>
      <c r="BD357" s="43">
        <f>IF(BB357=1,($S357-Image_corners!AE$4)/Image_corners!AE$2,-99)</f>
        <v>-99</v>
      </c>
      <c r="BE357" s="43">
        <f>IF(ISNA(VLOOKUP($A357,Min_pix_val_per_plot!$BZ$3:$CE$66,4,FALSE)),0,IF(OR(VLOOKUP($A357,Min_pix_val_per_plot!$BZ$3:$CE$66,4,FALSE)=0,VLOOKUP($A357,Min_pix_val_per_plot!$BZ$3:$CE$66,5,FALSE)=0,VLOOKUP($A357,Min_pix_val_per_plot!$BZ$3:$CE$66,6,FALSE)=0),0,IF(VLOOKUP($A357,Min_pix_val_per_plot!$BZ$3:$CE$66,2,FALSE)&lt;1200,0,1)))</f>
        <v>0</v>
      </c>
      <c r="BF357" s="43">
        <f>IF(BE357=1,($R357-Image_corners!AH$3)/Image_corners!AH$2,-99)</f>
        <v>-99</v>
      </c>
      <c r="BG357" s="43">
        <f>IF(BE357=1,($S357-Image_corners!AH$4)/Image_corners!AH$2,-99)</f>
        <v>-99</v>
      </c>
    </row>
    <row r="358" spans="1:59">
      <c r="A358" s="36">
        <v>354</v>
      </c>
      <c r="B358" s="36">
        <v>2516432.8739999998</v>
      </c>
      <c r="C358" s="36">
        <v>6860964.2819999997</v>
      </c>
      <c r="D358" s="36">
        <v>188.40174479999999</v>
      </c>
      <c r="E358" s="36">
        <v>2</v>
      </c>
      <c r="F358" s="36">
        <v>0</v>
      </c>
      <c r="G358" s="36">
        <v>2</v>
      </c>
      <c r="H358" s="39">
        <v>2406</v>
      </c>
      <c r="I358" s="39">
        <v>0.246051537822111</v>
      </c>
      <c r="J358" s="39">
        <v>22.136003417968801</v>
      </c>
      <c r="K358" s="39">
        <v>15.037051979409799</v>
      </c>
      <c r="L358" s="39">
        <v>19.856004638671902</v>
      </c>
      <c r="M358" s="39">
        <v>1002</v>
      </c>
      <c r="N358" s="39">
        <v>0.389221556886228</v>
      </c>
      <c r="O358" s="39">
        <v>21.710008544921902</v>
      </c>
      <c r="P358" s="39">
        <v>14.958491192985999</v>
      </c>
      <c r="Q358" s="39">
        <v>19.2907015991211</v>
      </c>
      <c r="R358" s="41">
        <f t="shared" si="32"/>
        <v>358398.85125439707</v>
      </c>
      <c r="S358" s="41">
        <f t="shared" si="33"/>
        <v>6860973.618655893</v>
      </c>
      <c r="T358" s="41">
        <f t="shared" si="34"/>
        <v>0.56530303955080186</v>
      </c>
      <c r="U358" s="41">
        <f t="shared" si="35"/>
        <v>-0.143170019064117</v>
      </c>
      <c r="V358" s="41">
        <f t="shared" si="36"/>
        <v>1</v>
      </c>
      <c r="W358" s="41">
        <f t="shared" si="37"/>
        <v>1</v>
      </c>
      <c r="X358" s="43">
        <f>IF(ISNA(VLOOKUP($A358,Min_pix_val_per_plot!$A$3:$F$241,4,FALSE)),0,IF(OR(VLOOKUP($A358,Min_pix_val_per_plot!$A$3:$F$241,4,FALSE)=0,VLOOKUP($A358,Min_pix_val_per_plot!$A$3:$F$241,5,FALSE)=0,VLOOKUP($A358,Min_pix_val_per_plot!$A$3:$F$241,6,FALSE)=0),0,IF(VLOOKUP($A358,Min_pix_val_per_plot!$A$3:$F$241,2,FALSE)&lt;1200,0,1)))</f>
        <v>0</v>
      </c>
      <c r="Y358" s="43">
        <f>IF(X358=1,($R358-Image_corners!A$3)/Image_corners!A$2,-99)</f>
        <v>-99</v>
      </c>
      <c r="Z358" s="43">
        <f>IF(X358=1,($S358-Image_corners!A$4)/Image_corners!A$2,-99)</f>
        <v>-99</v>
      </c>
      <c r="AA358" s="43">
        <f>IF(ISNA(VLOOKUP($A358,Min_pix_val_per_plot!$H$3:$M$299,4,FALSE)),0,IF(OR(VLOOKUP($A358,Min_pix_val_per_plot!$H$3:$M$299,4,FALSE)=0,VLOOKUP($A358,Min_pix_val_per_plot!$H$3:$M$299,5,FALSE)=0,VLOOKUP($A358,Min_pix_val_per_plot!$H$3:$M$299,6,FALSE)=0),0,IF(VLOOKUP($A358,Min_pix_val_per_plot!$H$3:$M$299,2,FALSE)&lt;1200,0,1)))</f>
        <v>0</v>
      </c>
      <c r="AB358" s="43">
        <f>IF(AA358=1,($R358-Image_corners!D$3)/Image_corners!D$2,-99)</f>
        <v>-99</v>
      </c>
      <c r="AC358" s="43">
        <f>IF(AA358=1,($S358-Image_corners!D$4)/Image_corners!D$2,-99)</f>
        <v>-99</v>
      </c>
      <c r="AD358" s="43">
        <f>IF(ISNA(VLOOKUP($A358,Min_pix_val_per_plot!$O$3:$T$327,4,FALSE)),0,IF(OR(VLOOKUP($A358,Min_pix_val_per_plot!$O$3:$T$327,4,FALSE)=0,VLOOKUP($A358,Min_pix_val_per_plot!$O$3:$T$327,5,FALSE)=0,VLOOKUP($A358,Min_pix_val_per_plot!$O$3:$T$327,6,FALSE)=0),0,IF(VLOOKUP($A358,Min_pix_val_per_plot!$O$3:$T$327,2,FALSE)&lt;1200,0,1)))</f>
        <v>0</v>
      </c>
      <c r="AE358" s="43">
        <f>IF(AD358=1,($R358-Image_corners!G$3)/Image_corners!G$2,-99)</f>
        <v>-99</v>
      </c>
      <c r="AF358" s="43">
        <f>IF(AD358=1,($S358-Image_corners!G$4)/Image_corners!G$2,-99)</f>
        <v>-99</v>
      </c>
      <c r="AG358" s="43">
        <f>IF(ISNA(VLOOKUP($A358,Min_pix_val_per_plot!$V$3:$AA$335,4,FALSE)),0,IF(OR(VLOOKUP($A358,Min_pix_val_per_plot!$V$3:$AA$335,4,FALSE)=0,VLOOKUP($A358,Min_pix_val_per_plot!$V$3:$AA$335,5,FALSE)=0,VLOOKUP($A358,Min_pix_val_per_plot!$V$3:$AA$335,6,FALSE)=0),0,IF(VLOOKUP($A358,Min_pix_val_per_plot!$V$3:$AA$335,2,FALSE)&lt;1200,0,1)))</f>
        <v>0</v>
      </c>
      <c r="AH358" s="43">
        <f>IF(AG358=1,($R358-Image_corners!J$3)/Image_corners!J$2,-99)</f>
        <v>-99</v>
      </c>
      <c r="AI358" s="43">
        <f>IF(AG358=1,($S358-Image_corners!J$4)/Image_corners!J$2,-99)</f>
        <v>-99</v>
      </c>
      <c r="AJ358" s="43">
        <f>IF(ISNA(VLOOKUP($A358,Min_pix_val_per_plot!$AC$3:$AH$345,4,FALSE)),0,IF(OR(VLOOKUP($A358,Min_pix_val_per_plot!$AC$3:$AH$345,4,FALSE)=0,VLOOKUP($A358,Min_pix_val_per_plot!$AC$3:$AH$345,5,FALSE)=0,VLOOKUP($A358,Min_pix_val_per_plot!$AC$3:$AH$345,6,FALSE)=0),0,IF(VLOOKUP($A358,Min_pix_val_per_plot!$AC$3:$AH$345,2,FALSE)&lt;1200,0,1)))</f>
        <v>0</v>
      </c>
      <c r="AK358" s="43">
        <f>IF(AJ358=1,($R358-Image_corners!M$3)/Image_corners!M$2,-99)</f>
        <v>-99</v>
      </c>
      <c r="AL358" s="43">
        <f>IF(AJ358=1,($S358-Image_corners!M$4)/Image_corners!M$2,-99)</f>
        <v>-99</v>
      </c>
      <c r="AM358" s="43">
        <f>IF(ISNA(VLOOKUP($A358,Min_pix_val_per_plot!$AJ$3:$AO$325,4,FALSE)),0,IF(OR(VLOOKUP($A358,Min_pix_val_per_plot!$AJ$3:$AO$325,4,FALSE)=0,VLOOKUP($A358,Min_pix_val_per_plot!$AJ$3:$AO$325,5,FALSE)=0,VLOOKUP($A358,Min_pix_val_per_plot!$AJ$3:$AO$325,6,FALSE)=0),0,IF(VLOOKUP($A358,Min_pix_val_per_plot!$AJ$3:$AO$325,2,FALSE)&lt;1200,0,1)))</f>
        <v>0</v>
      </c>
      <c r="AN358" s="43">
        <f>IF(AM358=1,($R358-Image_corners!P$3)/Image_corners!P$2,-99)</f>
        <v>-99</v>
      </c>
      <c r="AO358" s="43">
        <f>IF(AM358=1,($S358-Image_corners!P$4)/Image_corners!P$2,-99)</f>
        <v>-99</v>
      </c>
      <c r="AP358" s="43">
        <f>IF(ISNA(VLOOKUP($A358,Min_pix_val_per_plot!$AQ$3:$AV$386,4,FALSE)),0,IF(OR(VLOOKUP($A358,Min_pix_val_per_plot!$AQ$3:$AV$386,4,FALSE)=0,VLOOKUP($A358,Min_pix_val_per_plot!$AQ$3:$AV$386,5,FALSE)=0,VLOOKUP($A358,Min_pix_val_per_plot!$AQ$3:$AV$386,6,FALSE)=0),0,IF(VLOOKUP($A358,Min_pix_val_per_plot!$AQ$3:$AV$386,2,FALSE)&lt;1200,0,1)))</f>
        <v>0</v>
      </c>
      <c r="AQ358" s="43">
        <f>IF(AP358=1,($R358-Image_corners!S$3)/Image_corners!S$2,-99)</f>
        <v>-99</v>
      </c>
      <c r="AR358" s="43">
        <f>IF(AP358=1,($S358-Image_corners!S$4)/Image_corners!S$2,-99)</f>
        <v>-99</v>
      </c>
      <c r="AS358" s="43">
        <f>IF(ISNA(VLOOKUP($A358,Min_pix_val_per_plot!$AX$3:$BC$331,4,FALSE)),0,IF(OR(VLOOKUP($A358,Min_pix_val_per_plot!$AX$3:$BC$331,4,FALSE)=0,VLOOKUP($A358,Min_pix_val_per_plot!$AX$3:$BC$331,5,FALSE)=0,VLOOKUP($A358,Min_pix_val_per_plot!$AX$3:$BC$331,6,FALSE)=0),0,IF(VLOOKUP($A358,Min_pix_val_per_plot!$AX$3:$BC$331,2,FALSE)&lt;1200,0,1)))</f>
        <v>0</v>
      </c>
      <c r="AT358" s="43">
        <f>IF(AS358=1,($R358-Image_corners!V$3)/Image_corners!V$2,-99)</f>
        <v>-99</v>
      </c>
      <c r="AU358" s="43">
        <f>IF(AS358=1,($S358-Image_corners!V$4)/Image_corners!V$2,-99)</f>
        <v>-99</v>
      </c>
      <c r="AV358" s="43">
        <f>IF(ISNA(VLOOKUP($A358,Min_pix_val_per_plot!$BE$3:$BJ$296,4,FALSE)),0,IF(OR(VLOOKUP($A358,Min_pix_val_per_plot!$BE$3:$BJ$296,4,FALSE)=0,VLOOKUP($A358,Min_pix_val_per_plot!$BE$3:$BJ$296,5,FALSE)=0,VLOOKUP($A358,Min_pix_val_per_plot!$BE$3:$BJ$296,6,FALSE)=0),0,IF(VLOOKUP($A358,Min_pix_val_per_plot!$BE$3:$BJ$296,2,FALSE)&lt;1200,0,1)))</f>
        <v>1</v>
      </c>
      <c r="AW358" s="43">
        <f>IF(AV358=1,($R358-Image_corners!Y$3)/Image_corners!Y$2,-99)</f>
        <v>4788.2025087941438</v>
      </c>
      <c r="AX358" s="43">
        <f>IF(AV358=1,($S358-Image_corners!Y$4)/Image_corners!Y$2,-99)</f>
        <v>-2351.2626882139593</v>
      </c>
      <c r="AY358" s="43">
        <f>IF(ISNA(VLOOKUP($A358,Min_pix_val_per_plot!$BL$3:$BQ$59,4,FALSE)),0,IF(OR(VLOOKUP($A358,Min_pix_val_per_plot!$BL$3:$BQ$59,4,FALSE)=0,VLOOKUP($A358,Min_pix_val_per_plot!$BL$3:$BQ$59,5,FALSE)=0,VLOOKUP($A358,Min_pix_val_per_plot!$BL$3:$BQ$59,6,FALSE)=0),0,IF(VLOOKUP($A358,Min_pix_val_per_plot!$BL$3:$BQ$59,2,FALSE)&lt;1200,0,1)))</f>
        <v>0</v>
      </c>
      <c r="AZ358" s="43">
        <f>IF(AY358=1,($R358-Image_corners!AB$3)/Image_corners!AB$2,-99)</f>
        <v>-99</v>
      </c>
      <c r="BA358" s="43">
        <f>IF(AY358=1,($S358-Image_corners!AB$4)/Image_corners!AB$2,-99)</f>
        <v>-99</v>
      </c>
      <c r="BB358" s="43">
        <f>IF(ISNA(VLOOKUP($A358,Min_pix_val_per_plot!$BS$3:$BX$82,4,FALSE)),0,IF(OR(VLOOKUP($A358,Min_pix_val_per_plot!$BS$3:$BX$82,4,FALSE)=0,VLOOKUP($A358,Min_pix_val_per_plot!$BS$3:$BX$82,5,FALSE)=0,VLOOKUP($A358,Min_pix_val_per_plot!$BS$3:$BX$82,6,FALSE)=0),0,IF(VLOOKUP($A358,Min_pix_val_per_plot!$BS$3:$BX$82,2,FALSE)&lt;1200,0,1)))</f>
        <v>0</v>
      </c>
      <c r="BC358" s="43">
        <f>IF(BB358=1,($R358-Image_corners!AE$3)/Image_corners!AE$2,-99)</f>
        <v>-99</v>
      </c>
      <c r="BD358" s="43">
        <f>IF(BB358=1,($S358-Image_corners!AE$4)/Image_corners!AE$2,-99)</f>
        <v>-99</v>
      </c>
      <c r="BE358" s="43">
        <f>IF(ISNA(VLOOKUP($A358,Min_pix_val_per_plot!$BZ$3:$CE$66,4,FALSE)),0,IF(OR(VLOOKUP($A358,Min_pix_val_per_plot!$BZ$3:$CE$66,4,FALSE)=0,VLOOKUP($A358,Min_pix_val_per_plot!$BZ$3:$CE$66,5,FALSE)=0,VLOOKUP($A358,Min_pix_val_per_plot!$BZ$3:$CE$66,6,FALSE)=0),0,IF(VLOOKUP($A358,Min_pix_val_per_plot!$BZ$3:$CE$66,2,FALSE)&lt;1200,0,1)))</f>
        <v>0</v>
      </c>
      <c r="BF358" s="43">
        <f>IF(BE358=1,($R358-Image_corners!AH$3)/Image_corners!AH$2,-99)</f>
        <v>-99</v>
      </c>
      <c r="BG358" s="43">
        <f>IF(BE358=1,($S358-Image_corners!AH$4)/Image_corners!AH$2,-99)</f>
        <v>-99</v>
      </c>
    </row>
    <row r="359" spans="1:59">
      <c r="A359" s="36">
        <v>355</v>
      </c>
      <c r="B359" s="36">
        <v>2516568.9929999998</v>
      </c>
      <c r="C359" s="36">
        <v>6857430.1869999999</v>
      </c>
      <c r="D359" s="36">
        <v>173.06931829999999</v>
      </c>
      <c r="E359" s="36">
        <v>1</v>
      </c>
      <c r="F359" s="36">
        <v>0</v>
      </c>
      <c r="G359" s="36">
        <v>2</v>
      </c>
      <c r="H359" s="39">
        <v>502</v>
      </c>
      <c r="I359" s="39">
        <v>0.175298804780877</v>
      </c>
      <c r="J359" s="39">
        <v>31.7820147705078</v>
      </c>
      <c r="K359" s="39">
        <v>21.755351805756099</v>
      </c>
      <c r="L359" s="39">
        <v>30.362096710205101</v>
      </c>
      <c r="M359" s="39">
        <v>2913</v>
      </c>
      <c r="N359" s="39">
        <v>0.20185375901132899</v>
      </c>
      <c r="O359" s="39">
        <v>31.8789996337891</v>
      </c>
      <c r="P359" s="39">
        <v>21.066233093918001</v>
      </c>
      <c r="Q359" s="39">
        <v>29.9519976806641</v>
      </c>
      <c r="R359" s="41">
        <f t="shared" si="32"/>
        <v>358371.78574038047</v>
      </c>
      <c r="S359" s="41">
        <f t="shared" si="33"/>
        <v>6857437.5725840069</v>
      </c>
      <c r="T359" s="41">
        <f t="shared" si="34"/>
        <v>0.41009902954100141</v>
      </c>
      <c r="U359" s="41">
        <f t="shared" si="35"/>
        <v>-2.6554954230451983E-2</v>
      </c>
      <c r="V359" s="41">
        <f t="shared" si="36"/>
        <v>1</v>
      </c>
      <c r="W359" s="41">
        <f t="shared" si="37"/>
        <v>1</v>
      </c>
      <c r="X359" s="43">
        <f>IF(ISNA(VLOOKUP($A359,Min_pix_val_per_plot!$A$3:$F$241,4,FALSE)),0,IF(OR(VLOOKUP($A359,Min_pix_val_per_plot!$A$3:$F$241,4,FALSE)=0,VLOOKUP($A359,Min_pix_val_per_plot!$A$3:$F$241,5,FALSE)=0,VLOOKUP($A359,Min_pix_val_per_plot!$A$3:$F$241,6,FALSE)=0),0,IF(VLOOKUP($A359,Min_pix_val_per_plot!$A$3:$F$241,2,FALSE)&lt;1200,0,1)))</f>
        <v>1</v>
      </c>
      <c r="Y359" s="43">
        <f>IF(X359=1,($R359-Image_corners!A$3)/Image_corners!A$2,-99)</f>
        <v>4734.0714807609329</v>
      </c>
      <c r="Z359" s="43">
        <f>IF(X359=1,($S359-Image_corners!A$4)/Image_corners!A$2,-99)</f>
        <v>-4899.3548319861293</v>
      </c>
      <c r="AA359" s="43">
        <f>IF(ISNA(VLOOKUP($A359,Min_pix_val_per_plot!$H$3:$M$299,4,FALSE)),0,IF(OR(VLOOKUP($A359,Min_pix_val_per_plot!$H$3:$M$299,4,FALSE)=0,VLOOKUP($A359,Min_pix_val_per_plot!$H$3:$M$299,5,FALSE)=0,VLOOKUP($A359,Min_pix_val_per_plot!$H$3:$M$299,6,FALSE)=0),0,IF(VLOOKUP($A359,Min_pix_val_per_plot!$H$3:$M$299,2,FALSE)&lt;1200,0,1)))</f>
        <v>0</v>
      </c>
      <c r="AB359" s="43">
        <f>IF(AA359=1,($R359-Image_corners!D$3)/Image_corners!D$2,-99)</f>
        <v>-99</v>
      </c>
      <c r="AC359" s="43">
        <f>IF(AA359=1,($S359-Image_corners!D$4)/Image_corners!D$2,-99)</f>
        <v>-99</v>
      </c>
      <c r="AD359" s="43">
        <f>IF(ISNA(VLOOKUP($A359,Min_pix_val_per_plot!$O$3:$T$327,4,FALSE)),0,IF(OR(VLOOKUP($A359,Min_pix_val_per_plot!$O$3:$T$327,4,FALSE)=0,VLOOKUP($A359,Min_pix_val_per_plot!$O$3:$T$327,5,FALSE)=0,VLOOKUP($A359,Min_pix_val_per_plot!$O$3:$T$327,6,FALSE)=0),0,IF(VLOOKUP($A359,Min_pix_val_per_plot!$O$3:$T$327,2,FALSE)&lt;1200,0,1)))</f>
        <v>0</v>
      </c>
      <c r="AE359" s="43">
        <f>IF(AD359=1,($R359-Image_corners!G$3)/Image_corners!G$2,-99)</f>
        <v>-99</v>
      </c>
      <c r="AF359" s="43">
        <f>IF(AD359=1,($S359-Image_corners!G$4)/Image_corners!G$2,-99)</f>
        <v>-99</v>
      </c>
      <c r="AG359" s="43">
        <f>IF(ISNA(VLOOKUP($A359,Min_pix_val_per_plot!$V$3:$AA$335,4,FALSE)),0,IF(OR(VLOOKUP($A359,Min_pix_val_per_plot!$V$3:$AA$335,4,FALSE)=0,VLOOKUP($A359,Min_pix_val_per_plot!$V$3:$AA$335,5,FALSE)=0,VLOOKUP($A359,Min_pix_val_per_plot!$V$3:$AA$335,6,FALSE)=0),0,IF(VLOOKUP($A359,Min_pix_val_per_plot!$V$3:$AA$335,2,FALSE)&lt;1200,0,1)))</f>
        <v>0</v>
      </c>
      <c r="AH359" s="43">
        <f>IF(AG359=1,($R359-Image_corners!J$3)/Image_corners!J$2,-99)</f>
        <v>-99</v>
      </c>
      <c r="AI359" s="43">
        <f>IF(AG359=1,($S359-Image_corners!J$4)/Image_corners!J$2,-99)</f>
        <v>-99</v>
      </c>
      <c r="AJ359" s="43">
        <f>IF(ISNA(VLOOKUP($A359,Min_pix_val_per_plot!$AC$3:$AH$345,4,FALSE)),0,IF(OR(VLOOKUP($A359,Min_pix_val_per_plot!$AC$3:$AH$345,4,FALSE)=0,VLOOKUP($A359,Min_pix_val_per_plot!$AC$3:$AH$345,5,FALSE)=0,VLOOKUP($A359,Min_pix_val_per_plot!$AC$3:$AH$345,6,FALSE)=0),0,IF(VLOOKUP($A359,Min_pix_val_per_plot!$AC$3:$AH$345,2,FALSE)&lt;1200,0,1)))</f>
        <v>0</v>
      </c>
      <c r="AK359" s="43">
        <f>IF(AJ359=1,($R359-Image_corners!M$3)/Image_corners!M$2,-99)</f>
        <v>-99</v>
      </c>
      <c r="AL359" s="43">
        <f>IF(AJ359=1,($S359-Image_corners!M$4)/Image_corners!M$2,-99)</f>
        <v>-99</v>
      </c>
      <c r="AM359" s="43">
        <f>IF(ISNA(VLOOKUP($A359,Min_pix_val_per_plot!$AJ$3:$AO$325,4,FALSE)),0,IF(OR(VLOOKUP($A359,Min_pix_val_per_plot!$AJ$3:$AO$325,4,FALSE)=0,VLOOKUP($A359,Min_pix_val_per_plot!$AJ$3:$AO$325,5,FALSE)=0,VLOOKUP($A359,Min_pix_val_per_plot!$AJ$3:$AO$325,6,FALSE)=0),0,IF(VLOOKUP($A359,Min_pix_val_per_plot!$AJ$3:$AO$325,2,FALSE)&lt;1200,0,1)))</f>
        <v>0</v>
      </c>
      <c r="AN359" s="43">
        <f>IF(AM359=1,($R359-Image_corners!P$3)/Image_corners!P$2,-99)</f>
        <v>-99</v>
      </c>
      <c r="AO359" s="43">
        <f>IF(AM359=1,($S359-Image_corners!P$4)/Image_corners!P$2,-99)</f>
        <v>-99</v>
      </c>
      <c r="AP359" s="43">
        <f>IF(ISNA(VLOOKUP($A359,Min_pix_val_per_plot!$AQ$3:$AV$386,4,FALSE)),0,IF(OR(VLOOKUP($A359,Min_pix_val_per_plot!$AQ$3:$AV$386,4,FALSE)=0,VLOOKUP($A359,Min_pix_val_per_plot!$AQ$3:$AV$386,5,FALSE)=0,VLOOKUP($A359,Min_pix_val_per_plot!$AQ$3:$AV$386,6,FALSE)=0),0,IF(VLOOKUP($A359,Min_pix_val_per_plot!$AQ$3:$AV$386,2,FALSE)&lt;1200,0,1)))</f>
        <v>0</v>
      </c>
      <c r="AQ359" s="43">
        <f>IF(AP359=1,($R359-Image_corners!S$3)/Image_corners!S$2,-99)</f>
        <v>-99</v>
      </c>
      <c r="AR359" s="43">
        <f>IF(AP359=1,($S359-Image_corners!S$4)/Image_corners!S$2,-99)</f>
        <v>-99</v>
      </c>
      <c r="AS359" s="43">
        <f>IF(ISNA(VLOOKUP($A359,Min_pix_val_per_plot!$AX$3:$BC$331,4,FALSE)),0,IF(OR(VLOOKUP($A359,Min_pix_val_per_plot!$AX$3:$BC$331,4,FALSE)=0,VLOOKUP($A359,Min_pix_val_per_plot!$AX$3:$BC$331,5,FALSE)=0,VLOOKUP($A359,Min_pix_val_per_plot!$AX$3:$BC$331,6,FALSE)=0),0,IF(VLOOKUP($A359,Min_pix_val_per_plot!$AX$3:$BC$331,2,FALSE)&lt;1200,0,1)))</f>
        <v>0</v>
      </c>
      <c r="AT359" s="43">
        <f>IF(AS359=1,($R359-Image_corners!V$3)/Image_corners!V$2,-99)</f>
        <v>-99</v>
      </c>
      <c r="AU359" s="43">
        <f>IF(AS359=1,($S359-Image_corners!V$4)/Image_corners!V$2,-99)</f>
        <v>-99</v>
      </c>
      <c r="AV359" s="43">
        <f>IF(ISNA(VLOOKUP($A359,Min_pix_val_per_plot!$BE$3:$BJ$296,4,FALSE)),0,IF(OR(VLOOKUP($A359,Min_pix_val_per_plot!$BE$3:$BJ$296,4,FALSE)=0,VLOOKUP($A359,Min_pix_val_per_plot!$BE$3:$BJ$296,5,FALSE)=0,VLOOKUP($A359,Min_pix_val_per_plot!$BE$3:$BJ$296,6,FALSE)=0),0,IF(VLOOKUP($A359,Min_pix_val_per_plot!$BE$3:$BJ$296,2,FALSE)&lt;1200,0,1)))</f>
        <v>0</v>
      </c>
      <c r="AW359" s="43">
        <f>IF(AV359=1,($R359-Image_corners!Y$3)/Image_corners!Y$2,-99)</f>
        <v>-99</v>
      </c>
      <c r="AX359" s="43">
        <f>IF(AV359=1,($S359-Image_corners!Y$4)/Image_corners!Y$2,-99)</f>
        <v>-99</v>
      </c>
      <c r="AY359" s="43">
        <f>IF(ISNA(VLOOKUP($A359,Min_pix_val_per_plot!$BL$3:$BQ$59,4,FALSE)),0,IF(OR(VLOOKUP($A359,Min_pix_val_per_plot!$BL$3:$BQ$59,4,FALSE)=0,VLOOKUP($A359,Min_pix_val_per_plot!$BL$3:$BQ$59,5,FALSE)=0,VLOOKUP($A359,Min_pix_val_per_plot!$BL$3:$BQ$59,6,FALSE)=0),0,IF(VLOOKUP($A359,Min_pix_val_per_plot!$BL$3:$BQ$59,2,FALSE)&lt;1200,0,1)))</f>
        <v>0</v>
      </c>
      <c r="AZ359" s="43">
        <f>IF(AY359=1,($R359-Image_corners!AB$3)/Image_corners!AB$2,-99)</f>
        <v>-99</v>
      </c>
      <c r="BA359" s="43">
        <f>IF(AY359=1,($S359-Image_corners!AB$4)/Image_corners!AB$2,-99)</f>
        <v>-99</v>
      </c>
      <c r="BB359" s="43">
        <f>IF(ISNA(VLOOKUP($A359,Min_pix_val_per_plot!$BS$3:$BX$82,4,FALSE)),0,IF(OR(VLOOKUP($A359,Min_pix_val_per_plot!$BS$3:$BX$82,4,FALSE)=0,VLOOKUP($A359,Min_pix_val_per_plot!$BS$3:$BX$82,5,FALSE)=0,VLOOKUP($A359,Min_pix_val_per_plot!$BS$3:$BX$82,6,FALSE)=0),0,IF(VLOOKUP($A359,Min_pix_val_per_plot!$BS$3:$BX$82,2,FALSE)&lt;1200,0,1)))</f>
        <v>0</v>
      </c>
      <c r="BC359" s="43">
        <f>IF(BB359=1,($R359-Image_corners!AE$3)/Image_corners!AE$2,-99)</f>
        <v>-99</v>
      </c>
      <c r="BD359" s="43">
        <f>IF(BB359=1,($S359-Image_corners!AE$4)/Image_corners!AE$2,-99)</f>
        <v>-99</v>
      </c>
      <c r="BE359" s="43">
        <f>IF(ISNA(VLOOKUP($A359,Min_pix_val_per_plot!$BZ$3:$CE$66,4,FALSE)),0,IF(OR(VLOOKUP($A359,Min_pix_val_per_plot!$BZ$3:$CE$66,4,FALSE)=0,VLOOKUP($A359,Min_pix_val_per_plot!$BZ$3:$CE$66,5,FALSE)=0,VLOOKUP($A359,Min_pix_val_per_plot!$BZ$3:$CE$66,6,FALSE)=0),0,IF(VLOOKUP($A359,Min_pix_val_per_plot!$BZ$3:$CE$66,2,FALSE)&lt;1200,0,1)))</f>
        <v>0</v>
      </c>
      <c r="BF359" s="43">
        <f>IF(BE359=1,($R359-Image_corners!AH$3)/Image_corners!AH$2,-99)</f>
        <v>-99</v>
      </c>
      <c r="BG359" s="43">
        <f>IF(BE359=1,($S359-Image_corners!AH$4)/Image_corners!AH$2,-99)</f>
        <v>-99</v>
      </c>
    </row>
    <row r="360" spans="1:59">
      <c r="A360" s="36">
        <v>356</v>
      </c>
      <c r="B360" s="36">
        <v>2516550.591</v>
      </c>
      <c r="C360" s="36">
        <v>6857544.1050000004</v>
      </c>
      <c r="D360" s="36">
        <v>174.0859719</v>
      </c>
      <c r="E360" s="36">
        <v>2</v>
      </c>
      <c r="F360" s="36">
        <v>1</v>
      </c>
      <c r="G360" s="36">
        <v>2</v>
      </c>
      <c r="H360" s="39">
        <v>523</v>
      </c>
      <c r="I360" s="39">
        <v>0.30592734225621399</v>
      </c>
      <c r="J360" s="39">
        <v>31.7340106201172</v>
      </c>
      <c r="K360" s="39">
        <v>21.410548882602701</v>
      </c>
      <c r="L360" s="39">
        <v>29.179106445312499</v>
      </c>
      <c r="M360" s="39">
        <v>4164</v>
      </c>
      <c r="N360" s="39">
        <v>0.29995196926032702</v>
      </c>
      <c r="O360" s="39">
        <v>32.5820025634766</v>
      </c>
      <c r="P360" s="39">
        <v>19.851717107390101</v>
      </c>
      <c r="Q360" s="39">
        <v>28.058905334472701</v>
      </c>
      <c r="R360" s="41">
        <f t="shared" si="32"/>
        <v>358358.66092936305</v>
      </c>
      <c r="S360" s="41">
        <f t="shared" si="33"/>
        <v>6857552.20007498</v>
      </c>
      <c r="T360" s="41">
        <f t="shared" si="34"/>
        <v>1.1202011108397976</v>
      </c>
      <c r="U360" s="41">
        <f t="shared" si="35"/>
        <v>5.9753729958869628E-3</v>
      </c>
      <c r="V360" s="41">
        <f t="shared" si="36"/>
        <v>1</v>
      </c>
      <c r="W360" s="41">
        <f t="shared" si="37"/>
        <v>1</v>
      </c>
      <c r="X360" s="43">
        <f>IF(ISNA(VLOOKUP($A360,Min_pix_val_per_plot!$A$3:$F$241,4,FALSE)),0,IF(OR(VLOOKUP($A360,Min_pix_val_per_plot!$A$3:$F$241,4,FALSE)=0,VLOOKUP($A360,Min_pix_val_per_plot!$A$3:$F$241,5,FALSE)=0,VLOOKUP($A360,Min_pix_val_per_plot!$A$3:$F$241,6,FALSE)=0),0,IF(VLOOKUP($A360,Min_pix_val_per_plot!$A$3:$F$241,2,FALSE)&lt;1200,0,1)))</f>
        <v>1</v>
      </c>
      <c r="Y360" s="43">
        <f>IF(X360=1,($R360-Image_corners!A$3)/Image_corners!A$2,-99)</f>
        <v>4707.8218587260926</v>
      </c>
      <c r="Z360" s="43">
        <f>IF(X360=1,($S360-Image_corners!A$4)/Image_corners!A$2,-99)</f>
        <v>-4670.0998500399292</v>
      </c>
      <c r="AA360" s="43">
        <f>IF(ISNA(VLOOKUP($A360,Min_pix_val_per_plot!$H$3:$M$299,4,FALSE)),0,IF(OR(VLOOKUP($A360,Min_pix_val_per_plot!$H$3:$M$299,4,FALSE)=0,VLOOKUP($A360,Min_pix_val_per_plot!$H$3:$M$299,5,FALSE)=0,VLOOKUP($A360,Min_pix_val_per_plot!$H$3:$M$299,6,FALSE)=0),0,IF(VLOOKUP($A360,Min_pix_val_per_plot!$H$3:$M$299,2,FALSE)&lt;1200,0,1)))</f>
        <v>0</v>
      </c>
      <c r="AB360" s="43">
        <f>IF(AA360=1,($R360-Image_corners!D$3)/Image_corners!D$2,-99)</f>
        <v>-99</v>
      </c>
      <c r="AC360" s="43">
        <f>IF(AA360=1,($S360-Image_corners!D$4)/Image_corners!D$2,-99)</f>
        <v>-99</v>
      </c>
      <c r="AD360" s="43">
        <f>IF(ISNA(VLOOKUP($A360,Min_pix_val_per_plot!$O$3:$T$327,4,FALSE)),0,IF(OR(VLOOKUP($A360,Min_pix_val_per_plot!$O$3:$T$327,4,FALSE)=0,VLOOKUP($A360,Min_pix_val_per_plot!$O$3:$T$327,5,FALSE)=0,VLOOKUP($A360,Min_pix_val_per_plot!$O$3:$T$327,6,FALSE)=0),0,IF(VLOOKUP($A360,Min_pix_val_per_plot!$O$3:$T$327,2,FALSE)&lt;1200,0,1)))</f>
        <v>0</v>
      </c>
      <c r="AE360" s="43">
        <f>IF(AD360=1,($R360-Image_corners!G$3)/Image_corners!G$2,-99)</f>
        <v>-99</v>
      </c>
      <c r="AF360" s="43">
        <f>IF(AD360=1,($S360-Image_corners!G$4)/Image_corners!G$2,-99)</f>
        <v>-99</v>
      </c>
      <c r="AG360" s="43">
        <f>IF(ISNA(VLOOKUP($A360,Min_pix_val_per_plot!$V$3:$AA$335,4,FALSE)),0,IF(OR(VLOOKUP($A360,Min_pix_val_per_plot!$V$3:$AA$335,4,FALSE)=0,VLOOKUP($A360,Min_pix_val_per_plot!$V$3:$AA$335,5,FALSE)=0,VLOOKUP($A360,Min_pix_val_per_plot!$V$3:$AA$335,6,FALSE)=0),0,IF(VLOOKUP($A360,Min_pix_val_per_plot!$V$3:$AA$335,2,FALSE)&lt;1200,0,1)))</f>
        <v>0</v>
      </c>
      <c r="AH360" s="43">
        <f>IF(AG360=1,($R360-Image_corners!J$3)/Image_corners!J$2,-99)</f>
        <v>-99</v>
      </c>
      <c r="AI360" s="43">
        <f>IF(AG360=1,($S360-Image_corners!J$4)/Image_corners!J$2,-99)</f>
        <v>-99</v>
      </c>
      <c r="AJ360" s="43">
        <f>IF(ISNA(VLOOKUP($A360,Min_pix_val_per_plot!$AC$3:$AH$345,4,FALSE)),0,IF(OR(VLOOKUP($A360,Min_pix_val_per_plot!$AC$3:$AH$345,4,FALSE)=0,VLOOKUP($A360,Min_pix_val_per_plot!$AC$3:$AH$345,5,FALSE)=0,VLOOKUP($A360,Min_pix_val_per_plot!$AC$3:$AH$345,6,FALSE)=0),0,IF(VLOOKUP($A360,Min_pix_val_per_plot!$AC$3:$AH$345,2,FALSE)&lt;1200,0,1)))</f>
        <v>0</v>
      </c>
      <c r="AK360" s="43">
        <f>IF(AJ360=1,($R360-Image_corners!M$3)/Image_corners!M$2,-99)</f>
        <v>-99</v>
      </c>
      <c r="AL360" s="43">
        <f>IF(AJ360=1,($S360-Image_corners!M$4)/Image_corners!M$2,-99)</f>
        <v>-99</v>
      </c>
      <c r="AM360" s="43">
        <f>IF(ISNA(VLOOKUP($A360,Min_pix_val_per_plot!$AJ$3:$AO$325,4,FALSE)),0,IF(OR(VLOOKUP($A360,Min_pix_val_per_plot!$AJ$3:$AO$325,4,FALSE)=0,VLOOKUP($A360,Min_pix_val_per_plot!$AJ$3:$AO$325,5,FALSE)=0,VLOOKUP($A360,Min_pix_val_per_plot!$AJ$3:$AO$325,6,FALSE)=0),0,IF(VLOOKUP($A360,Min_pix_val_per_plot!$AJ$3:$AO$325,2,FALSE)&lt;1200,0,1)))</f>
        <v>0</v>
      </c>
      <c r="AN360" s="43">
        <f>IF(AM360=1,($R360-Image_corners!P$3)/Image_corners!P$2,-99)</f>
        <v>-99</v>
      </c>
      <c r="AO360" s="43">
        <f>IF(AM360=1,($S360-Image_corners!P$4)/Image_corners!P$2,-99)</f>
        <v>-99</v>
      </c>
      <c r="AP360" s="43">
        <f>IF(ISNA(VLOOKUP($A360,Min_pix_val_per_plot!$AQ$3:$AV$386,4,FALSE)),0,IF(OR(VLOOKUP($A360,Min_pix_val_per_plot!$AQ$3:$AV$386,4,FALSE)=0,VLOOKUP($A360,Min_pix_val_per_plot!$AQ$3:$AV$386,5,FALSE)=0,VLOOKUP($A360,Min_pix_val_per_plot!$AQ$3:$AV$386,6,FALSE)=0),0,IF(VLOOKUP($A360,Min_pix_val_per_plot!$AQ$3:$AV$386,2,FALSE)&lt;1200,0,1)))</f>
        <v>0</v>
      </c>
      <c r="AQ360" s="43">
        <f>IF(AP360=1,($R360-Image_corners!S$3)/Image_corners!S$2,-99)</f>
        <v>-99</v>
      </c>
      <c r="AR360" s="43">
        <f>IF(AP360=1,($S360-Image_corners!S$4)/Image_corners!S$2,-99)</f>
        <v>-99</v>
      </c>
      <c r="AS360" s="43">
        <f>IF(ISNA(VLOOKUP($A360,Min_pix_val_per_plot!$AX$3:$BC$331,4,FALSE)),0,IF(OR(VLOOKUP($A360,Min_pix_val_per_plot!$AX$3:$BC$331,4,FALSE)=0,VLOOKUP($A360,Min_pix_val_per_plot!$AX$3:$BC$331,5,FALSE)=0,VLOOKUP($A360,Min_pix_val_per_plot!$AX$3:$BC$331,6,FALSE)=0),0,IF(VLOOKUP($A360,Min_pix_val_per_plot!$AX$3:$BC$331,2,FALSE)&lt;1200,0,1)))</f>
        <v>0</v>
      </c>
      <c r="AT360" s="43">
        <f>IF(AS360=1,($R360-Image_corners!V$3)/Image_corners!V$2,-99)</f>
        <v>-99</v>
      </c>
      <c r="AU360" s="43">
        <f>IF(AS360=1,($S360-Image_corners!V$4)/Image_corners!V$2,-99)</f>
        <v>-99</v>
      </c>
      <c r="AV360" s="43">
        <f>IF(ISNA(VLOOKUP($A360,Min_pix_val_per_plot!$BE$3:$BJ$296,4,FALSE)),0,IF(OR(VLOOKUP($A360,Min_pix_val_per_plot!$BE$3:$BJ$296,4,FALSE)=0,VLOOKUP($A360,Min_pix_val_per_plot!$BE$3:$BJ$296,5,FALSE)=0,VLOOKUP($A360,Min_pix_val_per_plot!$BE$3:$BJ$296,6,FALSE)=0),0,IF(VLOOKUP($A360,Min_pix_val_per_plot!$BE$3:$BJ$296,2,FALSE)&lt;1200,0,1)))</f>
        <v>0</v>
      </c>
      <c r="AW360" s="43">
        <f>IF(AV360=1,($R360-Image_corners!Y$3)/Image_corners!Y$2,-99)</f>
        <v>-99</v>
      </c>
      <c r="AX360" s="43">
        <f>IF(AV360=1,($S360-Image_corners!Y$4)/Image_corners!Y$2,-99)</f>
        <v>-99</v>
      </c>
      <c r="AY360" s="43">
        <f>IF(ISNA(VLOOKUP($A360,Min_pix_val_per_plot!$BL$3:$BQ$59,4,FALSE)),0,IF(OR(VLOOKUP($A360,Min_pix_val_per_plot!$BL$3:$BQ$59,4,FALSE)=0,VLOOKUP($A360,Min_pix_val_per_plot!$BL$3:$BQ$59,5,FALSE)=0,VLOOKUP($A360,Min_pix_val_per_plot!$BL$3:$BQ$59,6,FALSE)=0),0,IF(VLOOKUP($A360,Min_pix_val_per_plot!$BL$3:$BQ$59,2,FALSE)&lt;1200,0,1)))</f>
        <v>0</v>
      </c>
      <c r="AZ360" s="43">
        <f>IF(AY360=1,($R360-Image_corners!AB$3)/Image_corners!AB$2,-99)</f>
        <v>-99</v>
      </c>
      <c r="BA360" s="43">
        <f>IF(AY360=1,($S360-Image_corners!AB$4)/Image_corners!AB$2,-99)</f>
        <v>-99</v>
      </c>
      <c r="BB360" s="43">
        <f>IF(ISNA(VLOOKUP($A360,Min_pix_val_per_plot!$BS$3:$BX$82,4,FALSE)),0,IF(OR(VLOOKUP($A360,Min_pix_val_per_plot!$BS$3:$BX$82,4,FALSE)=0,VLOOKUP($A360,Min_pix_val_per_plot!$BS$3:$BX$82,5,FALSE)=0,VLOOKUP($A360,Min_pix_val_per_plot!$BS$3:$BX$82,6,FALSE)=0),0,IF(VLOOKUP($A360,Min_pix_val_per_plot!$BS$3:$BX$82,2,FALSE)&lt;1200,0,1)))</f>
        <v>0</v>
      </c>
      <c r="BC360" s="43">
        <f>IF(BB360=1,($R360-Image_corners!AE$3)/Image_corners!AE$2,-99)</f>
        <v>-99</v>
      </c>
      <c r="BD360" s="43">
        <f>IF(BB360=1,($S360-Image_corners!AE$4)/Image_corners!AE$2,-99)</f>
        <v>-99</v>
      </c>
      <c r="BE360" s="43">
        <f>IF(ISNA(VLOOKUP($A360,Min_pix_val_per_plot!$BZ$3:$CE$66,4,FALSE)),0,IF(OR(VLOOKUP($A360,Min_pix_val_per_plot!$BZ$3:$CE$66,4,FALSE)=0,VLOOKUP($A360,Min_pix_val_per_plot!$BZ$3:$CE$66,5,FALSE)=0,VLOOKUP($A360,Min_pix_val_per_plot!$BZ$3:$CE$66,6,FALSE)=0),0,IF(VLOOKUP($A360,Min_pix_val_per_plot!$BZ$3:$CE$66,2,FALSE)&lt;1200,0,1)))</f>
        <v>0</v>
      </c>
      <c r="BF360" s="43">
        <f>IF(BE360=1,($R360-Image_corners!AH$3)/Image_corners!AH$2,-99)</f>
        <v>-99</v>
      </c>
      <c r="BG360" s="43">
        <f>IF(BE360=1,($S360-Image_corners!AH$4)/Image_corners!AH$2,-99)</f>
        <v>-99</v>
      </c>
    </row>
    <row r="361" spans="1:59">
      <c r="A361" s="36">
        <v>357</v>
      </c>
      <c r="B361" s="36">
        <v>2516565.4890000001</v>
      </c>
      <c r="C361" s="36">
        <v>6857625.7359999996</v>
      </c>
      <c r="D361" s="36">
        <v>149.49654630000001</v>
      </c>
      <c r="E361" s="36">
        <v>2</v>
      </c>
      <c r="F361" s="36">
        <v>1</v>
      </c>
      <c r="G361" s="36">
        <v>2</v>
      </c>
      <c r="H361" s="39">
        <v>541</v>
      </c>
      <c r="I361" s="39">
        <v>0.32902033271719</v>
      </c>
      <c r="J361" s="39">
        <v>27.714006347656301</v>
      </c>
      <c r="K361" s="39">
        <v>19.5993400367758</v>
      </c>
      <c r="L361" s="39">
        <v>26.210707397461</v>
      </c>
      <c r="M361" s="39">
        <v>1095</v>
      </c>
      <c r="N361" s="39">
        <v>0.37077625570776301</v>
      </c>
      <c r="O361" s="39">
        <v>27.653001708984402</v>
      </c>
      <c r="P361" s="39">
        <v>18.880439629409398</v>
      </c>
      <c r="Q361" s="39">
        <v>25.561207885742199</v>
      </c>
      <c r="R361" s="41">
        <f t="shared" si="32"/>
        <v>358377.30617230374</v>
      </c>
      <c r="S361" s="41">
        <f t="shared" si="33"/>
        <v>6857633.0437065912</v>
      </c>
      <c r="T361" s="41">
        <f t="shared" si="34"/>
        <v>0.64949951171880116</v>
      </c>
      <c r="U361" s="41">
        <f t="shared" si="35"/>
        <v>-4.1755922990573013E-2</v>
      </c>
      <c r="V361" s="41">
        <f t="shared" si="36"/>
        <v>1</v>
      </c>
      <c r="W361" s="41">
        <f t="shared" si="37"/>
        <v>1</v>
      </c>
      <c r="X361" s="43">
        <f>IF(ISNA(VLOOKUP($A361,Min_pix_val_per_plot!$A$3:$F$241,4,FALSE)),0,IF(OR(VLOOKUP($A361,Min_pix_val_per_plot!$A$3:$F$241,4,FALSE)=0,VLOOKUP($A361,Min_pix_val_per_plot!$A$3:$F$241,5,FALSE)=0,VLOOKUP($A361,Min_pix_val_per_plot!$A$3:$F$241,6,FALSE)=0),0,IF(VLOOKUP($A361,Min_pix_val_per_plot!$A$3:$F$241,2,FALSE)&lt;1200,0,1)))</f>
        <v>1</v>
      </c>
      <c r="Y361" s="43">
        <f>IF(X361=1,($R361-Image_corners!A$3)/Image_corners!A$2,-99)</f>
        <v>4745.112344607478</v>
      </c>
      <c r="Z361" s="43">
        <f>IF(X361=1,($S361-Image_corners!A$4)/Image_corners!A$2,-99)</f>
        <v>-4508.4125868175179</v>
      </c>
      <c r="AA361" s="43">
        <f>IF(ISNA(VLOOKUP($A361,Min_pix_val_per_plot!$H$3:$M$299,4,FALSE)),0,IF(OR(VLOOKUP($A361,Min_pix_val_per_plot!$H$3:$M$299,4,FALSE)=0,VLOOKUP($A361,Min_pix_val_per_plot!$H$3:$M$299,5,FALSE)=0,VLOOKUP($A361,Min_pix_val_per_plot!$H$3:$M$299,6,FALSE)=0),0,IF(VLOOKUP($A361,Min_pix_val_per_plot!$H$3:$M$299,2,FALSE)&lt;1200,0,1)))</f>
        <v>0</v>
      </c>
      <c r="AB361" s="43">
        <f>IF(AA361=1,($R361-Image_corners!D$3)/Image_corners!D$2,-99)</f>
        <v>-99</v>
      </c>
      <c r="AC361" s="43">
        <f>IF(AA361=1,($S361-Image_corners!D$4)/Image_corners!D$2,-99)</f>
        <v>-99</v>
      </c>
      <c r="AD361" s="43">
        <f>IF(ISNA(VLOOKUP($A361,Min_pix_val_per_plot!$O$3:$T$327,4,FALSE)),0,IF(OR(VLOOKUP($A361,Min_pix_val_per_plot!$O$3:$T$327,4,FALSE)=0,VLOOKUP($A361,Min_pix_val_per_plot!$O$3:$T$327,5,FALSE)=0,VLOOKUP($A361,Min_pix_val_per_plot!$O$3:$T$327,6,FALSE)=0),0,IF(VLOOKUP($A361,Min_pix_val_per_plot!$O$3:$T$327,2,FALSE)&lt;1200,0,1)))</f>
        <v>0</v>
      </c>
      <c r="AE361" s="43">
        <f>IF(AD361=1,($R361-Image_corners!G$3)/Image_corners!G$2,-99)</f>
        <v>-99</v>
      </c>
      <c r="AF361" s="43">
        <f>IF(AD361=1,($S361-Image_corners!G$4)/Image_corners!G$2,-99)</f>
        <v>-99</v>
      </c>
      <c r="AG361" s="43">
        <f>IF(ISNA(VLOOKUP($A361,Min_pix_val_per_plot!$V$3:$AA$335,4,FALSE)),0,IF(OR(VLOOKUP($A361,Min_pix_val_per_plot!$V$3:$AA$335,4,FALSE)=0,VLOOKUP($A361,Min_pix_val_per_plot!$V$3:$AA$335,5,FALSE)=0,VLOOKUP($A361,Min_pix_val_per_plot!$V$3:$AA$335,6,FALSE)=0),0,IF(VLOOKUP($A361,Min_pix_val_per_plot!$V$3:$AA$335,2,FALSE)&lt;1200,0,1)))</f>
        <v>0</v>
      </c>
      <c r="AH361" s="43">
        <f>IF(AG361=1,($R361-Image_corners!J$3)/Image_corners!J$2,-99)</f>
        <v>-99</v>
      </c>
      <c r="AI361" s="43">
        <f>IF(AG361=1,($S361-Image_corners!J$4)/Image_corners!J$2,-99)</f>
        <v>-99</v>
      </c>
      <c r="AJ361" s="43">
        <f>IF(ISNA(VLOOKUP($A361,Min_pix_val_per_plot!$AC$3:$AH$345,4,FALSE)),0,IF(OR(VLOOKUP($A361,Min_pix_val_per_plot!$AC$3:$AH$345,4,FALSE)=0,VLOOKUP($A361,Min_pix_val_per_plot!$AC$3:$AH$345,5,FALSE)=0,VLOOKUP($A361,Min_pix_val_per_plot!$AC$3:$AH$345,6,FALSE)=0),0,IF(VLOOKUP($A361,Min_pix_val_per_plot!$AC$3:$AH$345,2,FALSE)&lt;1200,0,1)))</f>
        <v>0</v>
      </c>
      <c r="AK361" s="43">
        <f>IF(AJ361=1,($R361-Image_corners!M$3)/Image_corners!M$2,-99)</f>
        <v>-99</v>
      </c>
      <c r="AL361" s="43">
        <f>IF(AJ361=1,($S361-Image_corners!M$4)/Image_corners!M$2,-99)</f>
        <v>-99</v>
      </c>
      <c r="AM361" s="43">
        <f>IF(ISNA(VLOOKUP($A361,Min_pix_val_per_plot!$AJ$3:$AO$325,4,FALSE)),0,IF(OR(VLOOKUP($A361,Min_pix_val_per_plot!$AJ$3:$AO$325,4,FALSE)=0,VLOOKUP($A361,Min_pix_val_per_plot!$AJ$3:$AO$325,5,FALSE)=0,VLOOKUP($A361,Min_pix_val_per_plot!$AJ$3:$AO$325,6,FALSE)=0),0,IF(VLOOKUP($A361,Min_pix_val_per_plot!$AJ$3:$AO$325,2,FALSE)&lt;1200,0,1)))</f>
        <v>0</v>
      </c>
      <c r="AN361" s="43">
        <f>IF(AM361=1,($R361-Image_corners!P$3)/Image_corners!P$2,-99)</f>
        <v>-99</v>
      </c>
      <c r="AO361" s="43">
        <f>IF(AM361=1,($S361-Image_corners!P$4)/Image_corners!P$2,-99)</f>
        <v>-99</v>
      </c>
      <c r="AP361" s="43">
        <f>IF(ISNA(VLOOKUP($A361,Min_pix_val_per_plot!$AQ$3:$AV$386,4,FALSE)),0,IF(OR(VLOOKUP($A361,Min_pix_val_per_plot!$AQ$3:$AV$386,4,FALSE)=0,VLOOKUP($A361,Min_pix_val_per_plot!$AQ$3:$AV$386,5,FALSE)=0,VLOOKUP($A361,Min_pix_val_per_plot!$AQ$3:$AV$386,6,FALSE)=0),0,IF(VLOOKUP($A361,Min_pix_val_per_plot!$AQ$3:$AV$386,2,FALSE)&lt;1200,0,1)))</f>
        <v>0</v>
      </c>
      <c r="AQ361" s="43">
        <f>IF(AP361=1,($R361-Image_corners!S$3)/Image_corners!S$2,-99)</f>
        <v>-99</v>
      </c>
      <c r="AR361" s="43">
        <f>IF(AP361=1,($S361-Image_corners!S$4)/Image_corners!S$2,-99)</f>
        <v>-99</v>
      </c>
      <c r="AS361" s="43">
        <f>IF(ISNA(VLOOKUP($A361,Min_pix_val_per_plot!$AX$3:$BC$331,4,FALSE)),0,IF(OR(VLOOKUP($A361,Min_pix_val_per_plot!$AX$3:$BC$331,4,FALSE)=0,VLOOKUP($A361,Min_pix_val_per_plot!$AX$3:$BC$331,5,FALSE)=0,VLOOKUP($A361,Min_pix_val_per_plot!$AX$3:$BC$331,6,FALSE)=0),0,IF(VLOOKUP($A361,Min_pix_val_per_plot!$AX$3:$BC$331,2,FALSE)&lt;1200,0,1)))</f>
        <v>0</v>
      </c>
      <c r="AT361" s="43">
        <f>IF(AS361=1,($R361-Image_corners!V$3)/Image_corners!V$2,-99)</f>
        <v>-99</v>
      </c>
      <c r="AU361" s="43">
        <f>IF(AS361=1,($S361-Image_corners!V$4)/Image_corners!V$2,-99)</f>
        <v>-99</v>
      </c>
      <c r="AV361" s="43">
        <f>IF(ISNA(VLOOKUP($A361,Min_pix_val_per_plot!$BE$3:$BJ$296,4,FALSE)),0,IF(OR(VLOOKUP($A361,Min_pix_val_per_plot!$BE$3:$BJ$296,4,FALSE)=0,VLOOKUP($A361,Min_pix_val_per_plot!$BE$3:$BJ$296,5,FALSE)=0,VLOOKUP($A361,Min_pix_val_per_plot!$BE$3:$BJ$296,6,FALSE)=0),0,IF(VLOOKUP($A361,Min_pix_val_per_plot!$BE$3:$BJ$296,2,FALSE)&lt;1200,0,1)))</f>
        <v>0</v>
      </c>
      <c r="AW361" s="43">
        <f>IF(AV361=1,($R361-Image_corners!Y$3)/Image_corners!Y$2,-99)</f>
        <v>-99</v>
      </c>
      <c r="AX361" s="43">
        <f>IF(AV361=1,($S361-Image_corners!Y$4)/Image_corners!Y$2,-99)</f>
        <v>-99</v>
      </c>
      <c r="AY361" s="43">
        <f>IF(ISNA(VLOOKUP($A361,Min_pix_val_per_plot!$BL$3:$BQ$59,4,FALSE)),0,IF(OR(VLOOKUP($A361,Min_pix_val_per_plot!$BL$3:$BQ$59,4,FALSE)=0,VLOOKUP($A361,Min_pix_val_per_plot!$BL$3:$BQ$59,5,FALSE)=0,VLOOKUP($A361,Min_pix_val_per_plot!$BL$3:$BQ$59,6,FALSE)=0),0,IF(VLOOKUP($A361,Min_pix_val_per_plot!$BL$3:$BQ$59,2,FALSE)&lt;1200,0,1)))</f>
        <v>0</v>
      </c>
      <c r="AZ361" s="43">
        <f>IF(AY361=1,($R361-Image_corners!AB$3)/Image_corners!AB$2,-99)</f>
        <v>-99</v>
      </c>
      <c r="BA361" s="43">
        <f>IF(AY361=1,($S361-Image_corners!AB$4)/Image_corners!AB$2,-99)</f>
        <v>-99</v>
      </c>
      <c r="BB361" s="43">
        <f>IF(ISNA(VLOOKUP($A361,Min_pix_val_per_plot!$BS$3:$BX$82,4,FALSE)),0,IF(OR(VLOOKUP($A361,Min_pix_val_per_plot!$BS$3:$BX$82,4,FALSE)=0,VLOOKUP($A361,Min_pix_val_per_plot!$BS$3:$BX$82,5,FALSE)=0,VLOOKUP($A361,Min_pix_val_per_plot!$BS$3:$BX$82,6,FALSE)=0),0,IF(VLOOKUP($A361,Min_pix_val_per_plot!$BS$3:$BX$82,2,FALSE)&lt;1200,0,1)))</f>
        <v>0</v>
      </c>
      <c r="BC361" s="43">
        <f>IF(BB361=1,($R361-Image_corners!AE$3)/Image_corners!AE$2,-99)</f>
        <v>-99</v>
      </c>
      <c r="BD361" s="43">
        <f>IF(BB361=1,($S361-Image_corners!AE$4)/Image_corners!AE$2,-99)</f>
        <v>-99</v>
      </c>
      <c r="BE361" s="43">
        <f>IF(ISNA(VLOOKUP($A361,Min_pix_val_per_plot!$BZ$3:$CE$66,4,FALSE)),0,IF(OR(VLOOKUP($A361,Min_pix_val_per_plot!$BZ$3:$CE$66,4,FALSE)=0,VLOOKUP($A361,Min_pix_val_per_plot!$BZ$3:$CE$66,5,FALSE)=0,VLOOKUP($A361,Min_pix_val_per_plot!$BZ$3:$CE$66,6,FALSE)=0),0,IF(VLOOKUP($A361,Min_pix_val_per_plot!$BZ$3:$CE$66,2,FALSE)&lt;1200,0,1)))</f>
        <v>0</v>
      </c>
      <c r="BF361" s="43">
        <f>IF(BE361=1,($R361-Image_corners!AH$3)/Image_corners!AH$2,-99)</f>
        <v>-99</v>
      </c>
      <c r="BG361" s="43">
        <f>IF(BE361=1,($S361-Image_corners!AH$4)/Image_corners!AH$2,-99)</f>
        <v>-99</v>
      </c>
    </row>
    <row r="362" spans="1:59">
      <c r="A362" s="36">
        <v>358</v>
      </c>
      <c r="B362" s="36">
        <v>2516586.5469999998</v>
      </c>
      <c r="C362" s="36">
        <v>6857836.2410000004</v>
      </c>
      <c r="D362" s="36">
        <v>170.25408669999999</v>
      </c>
      <c r="E362" s="36">
        <v>2</v>
      </c>
      <c r="F362" s="36">
        <v>0</v>
      </c>
      <c r="G362" s="36">
        <v>2</v>
      </c>
      <c r="H362" s="39">
        <v>1958</v>
      </c>
      <c r="I362" s="39">
        <v>0.22522982635342201</v>
      </c>
      <c r="J362" s="39">
        <v>24.422990722656301</v>
      </c>
      <c r="K362" s="39">
        <v>16.012903454050701</v>
      </c>
      <c r="L362" s="39">
        <v>21.817402954101599</v>
      </c>
      <c r="M362" s="39">
        <v>1108</v>
      </c>
      <c r="N362" s="39">
        <v>0.34657039711191301</v>
      </c>
      <c r="O362" s="39">
        <v>24.166002197265598</v>
      </c>
      <c r="P362" s="39">
        <v>15.800897669502399</v>
      </c>
      <c r="Q362" s="39">
        <v>21.243854064941399</v>
      </c>
      <c r="R362" s="41">
        <f t="shared" si="32"/>
        <v>358408.04851443443</v>
      </c>
      <c r="S362" s="41">
        <f t="shared" si="33"/>
        <v>6857842.3192552458</v>
      </c>
      <c r="T362" s="41">
        <f t="shared" si="34"/>
        <v>0.5735488891602003</v>
      </c>
      <c r="U362" s="41">
        <f t="shared" si="35"/>
        <v>-0.121340570758491</v>
      </c>
      <c r="V362" s="41">
        <f t="shared" si="36"/>
        <v>1</v>
      </c>
      <c r="W362" s="41">
        <f t="shared" si="37"/>
        <v>1</v>
      </c>
      <c r="X362" s="43">
        <f>IF(ISNA(VLOOKUP($A362,Min_pix_val_per_plot!$A$3:$F$241,4,FALSE)),0,IF(OR(VLOOKUP($A362,Min_pix_val_per_plot!$A$3:$F$241,4,FALSE)=0,VLOOKUP($A362,Min_pix_val_per_plot!$A$3:$F$241,5,FALSE)=0,VLOOKUP($A362,Min_pix_val_per_plot!$A$3:$F$241,6,FALSE)=0),0,IF(VLOOKUP($A362,Min_pix_val_per_plot!$A$3:$F$241,2,FALSE)&lt;1200,0,1)))</f>
        <v>1</v>
      </c>
      <c r="Y362" s="43">
        <f>IF(X362=1,($R362-Image_corners!A$3)/Image_corners!A$2,-99)</f>
        <v>4806.597028868855</v>
      </c>
      <c r="Z362" s="43">
        <f>IF(X362=1,($S362-Image_corners!A$4)/Image_corners!A$2,-99)</f>
        <v>-4089.861489508301</v>
      </c>
      <c r="AA362" s="43">
        <f>IF(ISNA(VLOOKUP($A362,Min_pix_val_per_plot!$H$3:$M$299,4,FALSE)),0,IF(OR(VLOOKUP($A362,Min_pix_val_per_plot!$H$3:$M$299,4,FALSE)=0,VLOOKUP($A362,Min_pix_val_per_plot!$H$3:$M$299,5,FALSE)=0,VLOOKUP($A362,Min_pix_val_per_plot!$H$3:$M$299,6,FALSE)=0),0,IF(VLOOKUP($A362,Min_pix_val_per_plot!$H$3:$M$299,2,FALSE)&lt;1200,0,1)))</f>
        <v>0</v>
      </c>
      <c r="AB362" s="43">
        <f>IF(AA362=1,($R362-Image_corners!D$3)/Image_corners!D$2,-99)</f>
        <v>-99</v>
      </c>
      <c r="AC362" s="43">
        <f>IF(AA362=1,($S362-Image_corners!D$4)/Image_corners!D$2,-99)</f>
        <v>-99</v>
      </c>
      <c r="AD362" s="43">
        <f>IF(ISNA(VLOOKUP($A362,Min_pix_val_per_plot!$O$3:$T$327,4,FALSE)),0,IF(OR(VLOOKUP($A362,Min_pix_val_per_plot!$O$3:$T$327,4,FALSE)=0,VLOOKUP($A362,Min_pix_val_per_plot!$O$3:$T$327,5,FALSE)=0,VLOOKUP($A362,Min_pix_val_per_plot!$O$3:$T$327,6,FALSE)=0),0,IF(VLOOKUP($A362,Min_pix_val_per_plot!$O$3:$T$327,2,FALSE)&lt;1200,0,1)))</f>
        <v>0</v>
      </c>
      <c r="AE362" s="43">
        <f>IF(AD362=1,($R362-Image_corners!G$3)/Image_corners!G$2,-99)</f>
        <v>-99</v>
      </c>
      <c r="AF362" s="43">
        <f>IF(AD362=1,($S362-Image_corners!G$4)/Image_corners!G$2,-99)</f>
        <v>-99</v>
      </c>
      <c r="AG362" s="43">
        <f>IF(ISNA(VLOOKUP($A362,Min_pix_val_per_plot!$V$3:$AA$335,4,FALSE)),0,IF(OR(VLOOKUP($A362,Min_pix_val_per_plot!$V$3:$AA$335,4,FALSE)=0,VLOOKUP($A362,Min_pix_val_per_plot!$V$3:$AA$335,5,FALSE)=0,VLOOKUP($A362,Min_pix_val_per_plot!$V$3:$AA$335,6,FALSE)=0),0,IF(VLOOKUP($A362,Min_pix_val_per_plot!$V$3:$AA$335,2,FALSE)&lt;1200,0,1)))</f>
        <v>0</v>
      </c>
      <c r="AH362" s="43">
        <f>IF(AG362=1,($R362-Image_corners!J$3)/Image_corners!J$2,-99)</f>
        <v>-99</v>
      </c>
      <c r="AI362" s="43">
        <f>IF(AG362=1,($S362-Image_corners!J$4)/Image_corners!J$2,-99)</f>
        <v>-99</v>
      </c>
      <c r="AJ362" s="43">
        <f>IF(ISNA(VLOOKUP($A362,Min_pix_val_per_plot!$AC$3:$AH$345,4,FALSE)),0,IF(OR(VLOOKUP($A362,Min_pix_val_per_plot!$AC$3:$AH$345,4,FALSE)=0,VLOOKUP($A362,Min_pix_val_per_plot!$AC$3:$AH$345,5,FALSE)=0,VLOOKUP($A362,Min_pix_val_per_plot!$AC$3:$AH$345,6,FALSE)=0),0,IF(VLOOKUP($A362,Min_pix_val_per_plot!$AC$3:$AH$345,2,FALSE)&lt;1200,0,1)))</f>
        <v>0</v>
      </c>
      <c r="AK362" s="43">
        <f>IF(AJ362=1,($R362-Image_corners!M$3)/Image_corners!M$2,-99)</f>
        <v>-99</v>
      </c>
      <c r="AL362" s="43">
        <f>IF(AJ362=1,($S362-Image_corners!M$4)/Image_corners!M$2,-99)</f>
        <v>-99</v>
      </c>
      <c r="AM362" s="43">
        <f>IF(ISNA(VLOOKUP($A362,Min_pix_val_per_plot!$AJ$3:$AO$325,4,FALSE)),0,IF(OR(VLOOKUP($A362,Min_pix_val_per_plot!$AJ$3:$AO$325,4,FALSE)=0,VLOOKUP($A362,Min_pix_val_per_plot!$AJ$3:$AO$325,5,FALSE)=0,VLOOKUP($A362,Min_pix_val_per_plot!$AJ$3:$AO$325,6,FALSE)=0),0,IF(VLOOKUP($A362,Min_pix_val_per_plot!$AJ$3:$AO$325,2,FALSE)&lt;1200,0,1)))</f>
        <v>0</v>
      </c>
      <c r="AN362" s="43">
        <f>IF(AM362=1,($R362-Image_corners!P$3)/Image_corners!P$2,-99)</f>
        <v>-99</v>
      </c>
      <c r="AO362" s="43">
        <f>IF(AM362=1,($S362-Image_corners!P$4)/Image_corners!P$2,-99)</f>
        <v>-99</v>
      </c>
      <c r="AP362" s="43">
        <f>IF(ISNA(VLOOKUP($A362,Min_pix_val_per_plot!$AQ$3:$AV$386,4,FALSE)),0,IF(OR(VLOOKUP($A362,Min_pix_val_per_plot!$AQ$3:$AV$386,4,FALSE)=0,VLOOKUP($A362,Min_pix_val_per_plot!$AQ$3:$AV$386,5,FALSE)=0,VLOOKUP($A362,Min_pix_val_per_plot!$AQ$3:$AV$386,6,FALSE)=0),0,IF(VLOOKUP($A362,Min_pix_val_per_plot!$AQ$3:$AV$386,2,FALSE)&lt;1200,0,1)))</f>
        <v>0</v>
      </c>
      <c r="AQ362" s="43">
        <f>IF(AP362=1,($R362-Image_corners!S$3)/Image_corners!S$2,-99)</f>
        <v>-99</v>
      </c>
      <c r="AR362" s="43">
        <f>IF(AP362=1,($S362-Image_corners!S$4)/Image_corners!S$2,-99)</f>
        <v>-99</v>
      </c>
      <c r="AS362" s="43">
        <f>IF(ISNA(VLOOKUP($A362,Min_pix_val_per_plot!$AX$3:$BC$331,4,FALSE)),0,IF(OR(VLOOKUP($A362,Min_pix_val_per_plot!$AX$3:$BC$331,4,FALSE)=0,VLOOKUP($A362,Min_pix_val_per_plot!$AX$3:$BC$331,5,FALSE)=0,VLOOKUP($A362,Min_pix_val_per_plot!$AX$3:$BC$331,6,FALSE)=0),0,IF(VLOOKUP($A362,Min_pix_val_per_plot!$AX$3:$BC$331,2,FALSE)&lt;1200,0,1)))</f>
        <v>0</v>
      </c>
      <c r="AT362" s="43">
        <f>IF(AS362=1,($R362-Image_corners!V$3)/Image_corners!V$2,-99)</f>
        <v>-99</v>
      </c>
      <c r="AU362" s="43">
        <f>IF(AS362=1,($S362-Image_corners!V$4)/Image_corners!V$2,-99)</f>
        <v>-99</v>
      </c>
      <c r="AV362" s="43">
        <f>IF(ISNA(VLOOKUP($A362,Min_pix_val_per_plot!$BE$3:$BJ$296,4,FALSE)),0,IF(OR(VLOOKUP($A362,Min_pix_val_per_plot!$BE$3:$BJ$296,4,FALSE)=0,VLOOKUP($A362,Min_pix_val_per_plot!$BE$3:$BJ$296,5,FALSE)=0,VLOOKUP($A362,Min_pix_val_per_plot!$BE$3:$BJ$296,6,FALSE)=0),0,IF(VLOOKUP($A362,Min_pix_val_per_plot!$BE$3:$BJ$296,2,FALSE)&lt;1200,0,1)))</f>
        <v>0</v>
      </c>
      <c r="AW362" s="43">
        <f>IF(AV362=1,($R362-Image_corners!Y$3)/Image_corners!Y$2,-99)</f>
        <v>-99</v>
      </c>
      <c r="AX362" s="43">
        <f>IF(AV362=1,($S362-Image_corners!Y$4)/Image_corners!Y$2,-99)</f>
        <v>-99</v>
      </c>
      <c r="AY362" s="43">
        <f>IF(ISNA(VLOOKUP($A362,Min_pix_val_per_plot!$BL$3:$BQ$59,4,FALSE)),0,IF(OR(VLOOKUP($A362,Min_pix_val_per_plot!$BL$3:$BQ$59,4,FALSE)=0,VLOOKUP($A362,Min_pix_val_per_plot!$BL$3:$BQ$59,5,FALSE)=0,VLOOKUP($A362,Min_pix_val_per_plot!$BL$3:$BQ$59,6,FALSE)=0),0,IF(VLOOKUP($A362,Min_pix_val_per_plot!$BL$3:$BQ$59,2,FALSE)&lt;1200,0,1)))</f>
        <v>0</v>
      </c>
      <c r="AZ362" s="43">
        <f>IF(AY362=1,($R362-Image_corners!AB$3)/Image_corners!AB$2,-99)</f>
        <v>-99</v>
      </c>
      <c r="BA362" s="43">
        <f>IF(AY362=1,($S362-Image_corners!AB$4)/Image_corners!AB$2,-99)</f>
        <v>-99</v>
      </c>
      <c r="BB362" s="43">
        <f>IF(ISNA(VLOOKUP($A362,Min_pix_val_per_plot!$BS$3:$BX$82,4,FALSE)),0,IF(OR(VLOOKUP($A362,Min_pix_val_per_plot!$BS$3:$BX$82,4,FALSE)=0,VLOOKUP($A362,Min_pix_val_per_plot!$BS$3:$BX$82,5,FALSE)=0,VLOOKUP($A362,Min_pix_val_per_plot!$BS$3:$BX$82,6,FALSE)=0),0,IF(VLOOKUP($A362,Min_pix_val_per_plot!$BS$3:$BX$82,2,FALSE)&lt;1200,0,1)))</f>
        <v>0</v>
      </c>
      <c r="BC362" s="43">
        <f>IF(BB362=1,($R362-Image_corners!AE$3)/Image_corners!AE$2,-99)</f>
        <v>-99</v>
      </c>
      <c r="BD362" s="43">
        <f>IF(BB362=1,($S362-Image_corners!AE$4)/Image_corners!AE$2,-99)</f>
        <v>-99</v>
      </c>
      <c r="BE362" s="43">
        <f>IF(ISNA(VLOOKUP($A362,Min_pix_val_per_plot!$BZ$3:$CE$66,4,FALSE)),0,IF(OR(VLOOKUP($A362,Min_pix_val_per_plot!$BZ$3:$CE$66,4,FALSE)=0,VLOOKUP($A362,Min_pix_val_per_plot!$BZ$3:$CE$66,5,FALSE)=0,VLOOKUP($A362,Min_pix_val_per_plot!$BZ$3:$CE$66,6,FALSE)=0),0,IF(VLOOKUP($A362,Min_pix_val_per_plot!$BZ$3:$CE$66,2,FALSE)&lt;1200,0,1)))</f>
        <v>0</v>
      </c>
      <c r="BF362" s="43">
        <f>IF(BE362=1,($R362-Image_corners!AH$3)/Image_corners!AH$2,-99)</f>
        <v>-99</v>
      </c>
      <c r="BG362" s="43">
        <f>IF(BE362=1,($S362-Image_corners!AH$4)/Image_corners!AH$2,-99)</f>
        <v>-99</v>
      </c>
    </row>
    <row r="363" spans="1:59">
      <c r="A363" s="36">
        <v>359</v>
      </c>
      <c r="B363" s="36">
        <v>2516511.5090000001</v>
      </c>
      <c r="C363" s="36">
        <v>6858567.2489999998</v>
      </c>
      <c r="D363" s="36">
        <v>193.2987305</v>
      </c>
      <c r="E363" s="36">
        <v>1</v>
      </c>
      <c r="F363" s="36">
        <v>0</v>
      </c>
      <c r="G363" s="36">
        <v>2</v>
      </c>
      <c r="H363" s="39">
        <v>509</v>
      </c>
      <c r="I363" s="39">
        <v>0.29076620825147298</v>
      </c>
      <c r="J363" s="39">
        <v>16.4060076904297</v>
      </c>
      <c r="K363" s="39">
        <v>11.8777995997717</v>
      </c>
      <c r="L363" s="39">
        <v>15.0350054931641</v>
      </c>
      <c r="M363" s="39">
        <v>1003</v>
      </c>
      <c r="N363" s="39">
        <v>0.33399800598205398</v>
      </c>
      <c r="O363" s="39">
        <v>16.4219989013672</v>
      </c>
      <c r="P363" s="39">
        <v>10.569739362522499</v>
      </c>
      <c r="Q363" s="39">
        <v>14.4132510375977</v>
      </c>
      <c r="R363" s="41">
        <f t="shared" si="32"/>
        <v>358366.82153415598</v>
      </c>
      <c r="S363" s="41">
        <f t="shared" si="33"/>
        <v>6858575.89391186</v>
      </c>
      <c r="T363" s="41">
        <f t="shared" si="34"/>
        <v>0.62175445556639986</v>
      </c>
      <c r="U363" s="41">
        <f t="shared" si="35"/>
        <v>-4.3231797730581001E-2</v>
      </c>
      <c r="V363" s="41">
        <f t="shared" si="36"/>
        <v>1</v>
      </c>
      <c r="W363" s="41">
        <f t="shared" si="37"/>
        <v>1</v>
      </c>
      <c r="X363" s="43">
        <f>IF(ISNA(VLOOKUP($A363,Min_pix_val_per_plot!$A$3:$F$241,4,FALSE)),0,IF(OR(VLOOKUP($A363,Min_pix_val_per_plot!$A$3:$F$241,4,FALSE)=0,VLOOKUP($A363,Min_pix_val_per_plot!$A$3:$F$241,5,FALSE)=0,VLOOKUP($A363,Min_pix_val_per_plot!$A$3:$F$241,6,FALSE)=0),0,IF(VLOOKUP($A363,Min_pix_val_per_plot!$A$3:$F$241,2,FALSE)&lt;1200,0,1)))</f>
        <v>0</v>
      </c>
      <c r="Y363" s="43">
        <f>IF(X363=1,($R363-Image_corners!A$3)/Image_corners!A$2,-99)</f>
        <v>-99</v>
      </c>
      <c r="Z363" s="43">
        <f>IF(X363=1,($S363-Image_corners!A$4)/Image_corners!A$2,-99)</f>
        <v>-99</v>
      </c>
      <c r="AA363" s="43">
        <f>IF(ISNA(VLOOKUP($A363,Min_pix_val_per_plot!$H$3:$M$299,4,FALSE)),0,IF(OR(VLOOKUP($A363,Min_pix_val_per_plot!$H$3:$M$299,4,FALSE)=0,VLOOKUP($A363,Min_pix_val_per_plot!$H$3:$M$299,5,FALSE)=0,VLOOKUP($A363,Min_pix_val_per_plot!$H$3:$M$299,6,FALSE)=0),0,IF(VLOOKUP($A363,Min_pix_val_per_plot!$H$3:$M$299,2,FALSE)&lt;1200,0,1)))</f>
        <v>1</v>
      </c>
      <c r="AB363" s="43">
        <f>IF(AA363=1,($R363-Image_corners!D$3)/Image_corners!D$2,-99)</f>
        <v>4724.1430683119688</v>
      </c>
      <c r="AC363" s="43">
        <f>IF(AA363=1,($S363-Image_corners!D$4)/Image_corners!D$2,-99)</f>
        <v>-3572.7121762800962</v>
      </c>
      <c r="AD363" s="43">
        <f>IF(ISNA(VLOOKUP($A363,Min_pix_val_per_plot!$O$3:$T$327,4,FALSE)),0,IF(OR(VLOOKUP($A363,Min_pix_val_per_plot!$O$3:$T$327,4,FALSE)=0,VLOOKUP($A363,Min_pix_val_per_plot!$O$3:$T$327,5,FALSE)=0,VLOOKUP($A363,Min_pix_val_per_plot!$O$3:$T$327,6,FALSE)=0),0,IF(VLOOKUP($A363,Min_pix_val_per_plot!$O$3:$T$327,2,FALSE)&lt;1200,0,1)))</f>
        <v>0</v>
      </c>
      <c r="AE363" s="43">
        <f>IF(AD363=1,($R363-Image_corners!G$3)/Image_corners!G$2,-99)</f>
        <v>-99</v>
      </c>
      <c r="AF363" s="43">
        <f>IF(AD363=1,($S363-Image_corners!G$4)/Image_corners!G$2,-99)</f>
        <v>-99</v>
      </c>
      <c r="AG363" s="43">
        <f>IF(ISNA(VLOOKUP($A363,Min_pix_val_per_plot!$V$3:$AA$335,4,FALSE)),0,IF(OR(VLOOKUP($A363,Min_pix_val_per_plot!$V$3:$AA$335,4,FALSE)=0,VLOOKUP($A363,Min_pix_val_per_plot!$V$3:$AA$335,5,FALSE)=0,VLOOKUP($A363,Min_pix_val_per_plot!$V$3:$AA$335,6,FALSE)=0),0,IF(VLOOKUP($A363,Min_pix_val_per_plot!$V$3:$AA$335,2,FALSE)&lt;1200,0,1)))</f>
        <v>0</v>
      </c>
      <c r="AH363" s="43">
        <f>IF(AG363=1,($R363-Image_corners!J$3)/Image_corners!J$2,-99)</f>
        <v>-99</v>
      </c>
      <c r="AI363" s="43">
        <f>IF(AG363=1,($S363-Image_corners!J$4)/Image_corners!J$2,-99)</f>
        <v>-99</v>
      </c>
      <c r="AJ363" s="43">
        <f>IF(ISNA(VLOOKUP($A363,Min_pix_val_per_plot!$AC$3:$AH$345,4,FALSE)),0,IF(OR(VLOOKUP($A363,Min_pix_val_per_plot!$AC$3:$AH$345,4,FALSE)=0,VLOOKUP($A363,Min_pix_val_per_plot!$AC$3:$AH$345,5,FALSE)=0,VLOOKUP($A363,Min_pix_val_per_plot!$AC$3:$AH$345,6,FALSE)=0),0,IF(VLOOKUP($A363,Min_pix_val_per_plot!$AC$3:$AH$345,2,FALSE)&lt;1200,0,1)))</f>
        <v>0</v>
      </c>
      <c r="AK363" s="43">
        <f>IF(AJ363=1,($R363-Image_corners!M$3)/Image_corners!M$2,-99)</f>
        <v>-99</v>
      </c>
      <c r="AL363" s="43">
        <f>IF(AJ363=1,($S363-Image_corners!M$4)/Image_corners!M$2,-99)</f>
        <v>-99</v>
      </c>
      <c r="AM363" s="43">
        <f>IF(ISNA(VLOOKUP($A363,Min_pix_val_per_plot!$AJ$3:$AO$325,4,FALSE)),0,IF(OR(VLOOKUP($A363,Min_pix_val_per_plot!$AJ$3:$AO$325,4,FALSE)=0,VLOOKUP($A363,Min_pix_val_per_plot!$AJ$3:$AO$325,5,FALSE)=0,VLOOKUP($A363,Min_pix_val_per_plot!$AJ$3:$AO$325,6,FALSE)=0),0,IF(VLOOKUP($A363,Min_pix_val_per_plot!$AJ$3:$AO$325,2,FALSE)&lt;1200,0,1)))</f>
        <v>0</v>
      </c>
      <c r="AN363" s="43">
        <f>IF(AM363=1,($R363-Image_corners!P$3)/Image_corners!P$2,-99)</f>
        <v>-99</v>
      </c>
      <c r="AO363" s="43">
        <f>IF(AM363=1,($S363-Image_corners!P$4)/Image_corners!P$2,-99)</f>
        <v>-99</v>
      </c>
      <c r="AP363" s="43">
        <f>IF(ISNA(VLOOKUP($A363,Min_pix_val_per_plot!$AQ$3:$AV$386,4,FALSE)),0,IF(OR(VLOOKUP($A363,Min_pix_val_per_plot!$AQ$3:$AV$386,4,FALSE)=0,VLOOKUP($A363,Min_pix_val_per_plot!$AQ$3:$AV$386,5,FALSE)=0,VLOOKUP($A363,Min_pix_val_per_plot!$AQ$3:$AV$386,6,FALSE)=0),0,IF(VLOOKUP($A363,Min_pix_val_per_plot!$AQ$3:$AV$386,2,FALSE)&lt;1200,0,1)))</f>
        <v>0</v>
      </c>
      <c r="AQ363" s="43">
        <f>IF(AP363=1,($R363-Image_corners!S$3)/Image_corners!S$2,-99)</f>
        <v>-99</v>
      </c>
      <c r="AR363" s="43">
        <f>IF(AP363=1,($S363-Image_corners!S$4)/Image_corners!S$2,-99)</f>
        <v>-99</v>
      </c>
      <c r="AS363" s="43">
        <f>IF(ISNA(VLOOKUP($A363,Min_pix_val_per_plot!$AX$3:$BC$331,4,FALSE)),0,IF(OR(VLOOKUP($A363,Min_pix_val_per_plot!$AX$3:$BC$331,4,FALSE)=0,VLOOKUP($A363,Min_pix_val_per_plot!$AX$3:$BC$331,5,FALSE)=0,VLOOKUP($A363,Min_pix_val_per_plot!$AX$3:$BC$331,6,FALSE)=0),0,IF(VLOOKUP($A363,Min_pix_val_per_plot!$AX$3:$BC$331,2,FALSE)&lt;1200,0,1)))</f>
        <v>0</v>
      </c>
      <c r="AT363" s="43">
        <f>IF(AS363=1,($R363-Image_corners!V$3)/Image_corners!V$2,-99)</f>
        <v>-99</v>
      </c>
      <c r="AU363" s="43">
        <f>IF(AS363=1,($S363-Image_corners!V$4)/Image_corners!V$2,-99)</f>
        <v>-99</v>
      </c>
      <c r="AV363" s="43">
        <f>IF(ISNA(VLOOKUP($A363,Min_pix_val_per_plot!$BE$3:$BJ$296,4,FALSE)),0,IF(OR(VLOOKUP($A363,Min_pix_val_per_plot!$BE$3:$BJ$296,4,FALSE)=0,VLOOKUP($A363,Min_pix_val_per_plot!$BE$3:$BJ$296,5,FALSE)=0,VLOOKUP($A363,Min_pix_val_per_plot!$BE$3:$BJ$296,6,FALSE)=0),0,IF(VLOOKUP($A363,Min_pix_val_per_plot!$BE$3:$BJ$296,2,FALSE)&lt;1200,0,1)))</f>
        <v>0</v>
      </c>
      <c r="AW363" s="43">
        <f>IF(AV363=1,($R363-Image_corners!Y$3)/Image_corners!Y$2,-99)</f>
        <v>-99</v>
      </c>
      <c r="AX363" s="43">
        <f>IF(AV363=1,($S363-Image_corners!Y$4)/Image_corners!Y$2,-99)</f>
        <v>-99</v>
      </c>
      <c r="AY363" s="43">
        <f>IF(ISNA(VLOOKUP($A363,Min_pix_val_per_plot!$BL$3:$BQ$59,4,FALSE)),0,IF(OR(VLOOKUP($A363,Min_pix_val_per_plot!$BL$3:$BQ$59,4,FALSE)=0,VLOOKUP($A363,Min_pix_val_per_plot!$BL$3:$BQ$59,5,FALSE)=0,VLOOKUP($A363,Min_pix_val_per_plot!$BL$3:$BQ$59,6,FALSE)=0),0,IF(VLOOKUP($A363,Min_pix_val_per_plot!$BL$3:$BQ$59,2,FALSE)&lt;1200,0,1)))</f>
        <v>0</v>
      </c>
      <c r="AZ363" s="43">
        <f>IF(AY363=1,($R363-Image_corners!AB$3)/Image_corners!AB$2,-99)</f>
        <v>-99</v>
      </c>
      <c r="BA363" s="43">
        <f>IF(AY363=1,($S363-Image_corners!AB$4)/Image_corners!AB$2,-99)</f>
        <v>-99</v>
      </c>
      <c r="BB363" s="43">
        <f>IF(ISNA(VLOOKUP($A363,Min_pix_val_per_plot!$BS$3:$BX$82,4,FALSE)),0,IF(OR(VLOOKUP($A363,Min_pix_val_per_plot!$BS$3:$BX$82,4,FALSE)=0,VLOOKUP($A363,Min_pix_val_per_plot!$BS$3:$BX$82,5,FALSE)=0,VLOOKUP($A363,Min_pix_val_per_plot!$BS$3:$BX$82,6,FALSE)=0),0,IF(VLOOKUP($A363,Min_pix_val_per_plot!$BS$3:$BX$82,2,FALSE)&lt;1200,0,1)))</f>
        <v>0</v>
      </c>
      <c r="BC363" s="43">
        <f>IF(BB363=1,($R363-Image_corners!AE$3)/Image_corners!AE$2,-99)</f>
        <v>-99</v>
      </c>
      <c r="BD363" s="43">
        <f>IF(BB363=1,($S363-Image_corners!AE$4)/Image_corners!AE$2,-99)</f>
        <v>-99</v>
      </c>
      <c r="BE363" s="43">
        <f>IF(ISNA(VLOOKUP($A363,Min_pix_val_per_plot!$BZ$3:$CE$66,4,FALSE)),0,IF(OR(VLOOKUP($A363,Min_pix_val_per_plot!$BZ$3:$CE$66,4,FALSE)=0,VLOOKUP($A363,Min_pix_val_per_plot!$BZ$3:$CE$66,5,FALSE)=0,VLOOKUP($A363,Min_pix_val_per_plot!$BZ$3:$CE$66,6,FALSE)=0),0,IF(VLOOKUP($A363,Min_pix_val_per_plot!$BZ$3:$CE$66,2,FALSE)&lt;1200,0,1)))</f>
        <v>0</v>
      </c>
      <c r="BF363" s="43">
        <f>IF(BE363=1,($R363-Image_corners!AH$3)/Image_corners!AH$2,-99)</f>
        <v>-99</v>
      </c>
      <c r="BG363" s="43">
        <f>IF(BE363=1,($S363-Image_corners!AH$4)/Image_corners!AH$2,-99)</f>
        <v>-99</v>
      </c>
    </row>
    <row r="364" spans="1:59">
      <c r="A364" s="36">
        <v>360</v>
      </c>
      <c r="B364" s="36">
        <v>2516574.676</v>
      </c>
      <c r="C364" s="36">
        <v>6858674.8039999995</v>
      </c>
      <c r="D364" s="36">
        <v>192.81637169999999</v>
      </c>
      <c r="E364" s="36">
        <v>1</v>
      </c>
      <c r="F364" s="36">
        <v>0</v>
      </c>
      <c r="G364" s="36">
        <v>3</v>
      </c>
      <c r="H364" s="39">
        <v>478</v>
      </c>
      <c r="I364" s="39">
        <v>0.246861924686192</v>
      </c>
      <c r="J364" s="39">
        <v>19.788011474609402</v>
      </c>
      <c r="K364" s="39">
        <v>14.141437411838099</v>
      </c>
      <c r="L364" s="39">
        <v>17.554646606445299</v>
      </c>
      <c r="M364" s="39">
        <v>2448</v>
      </c>
      <c r="N364" s="39">
        <v>0.200571895424837</v>
      </c>
      <c r="O364" s="39">
        <v>18.244005126953098</v>
      </c>
      <c r="P364" s="39">
        <v>11.224512823121399</v>
      </c>
      <c r="Q364" s="39">
        <v>16.755400390624999</v>
      </c>
      <c r="R364" s="41">
        <f t="shared" si="32"/>
        <v>358434.87268492114</v>
      </c>
      <c r="S364" s="41">
        <f t="shared" si="33"/>
        <v>6858680.4027292766</v>
      </c>
      <c r="T364" s="41">
        <f t="shared" si="34"/>
        <v>0.79924621582030042</v>
      </c>
      <c r="U364" s="41">
        <f t="shared" si="35"/>
        <v>4.6290029261355004E-2</v>
      </c>
      <c r="V364" s="41">
        <f t="shared" si="36"/>
        <v>1</v>
      </c>
      <c r="W364" s="41">
        <f t="shared" si="37"/>
        <v>1</v>
      </c>
      <c r="X364" s="43">
        <f>IF(ISNA(VLOOKUP($A364,Min_pix_val_per_plot!$A$3:$F$241,4,FALSE)),0,IF(OR(VLOOKUP($A364,Min_pix_val_per_plot!$A$3:$F$241,4,FALSE)=0,VLOOKUP($A364,Min_pix_val_per_plot!$A$3:$F$241,5,FALSE)=0,VLOOKUP($A364,Min_pix_val_per_plot!$A$3:$F$241,6,FALSE)=0),0,IF(VLOOKUP($A364,Min_pix_val_per_plot!$A$3:$F$241,2,FALSE)&lt;1200,0,1)))</f>
        <v>0</v>
      </c>
      <c r="Y364" s="43">
        <f>IF(X364=1,($R364-Image_corners!A$3)/Image_corners!A$2,-99)</f>
        <v>-99</v>
      </c>
      <c r="Z364" s="43">
        <f>IF(X364=1,($S364-Image_corners!A$4)/Image_corners!A$2,-99)</f>
        <v>-99</v>
      </c>
      <c r="AA364" s="43">
        <f>IF(ISNA(VLOOKUP($A364,Min_pix_val_per_plot!$H$3:$M$299,4,FALSE)),0,IF(OR(VLOOKUP($A364,Min_pix_val_per_plot!$H$3:$M$299,4,FALSE)=0,VLOOKUP($A364,Min_pix_val_per_plot!$H$3:$M$299,5,FALSE)=0,VLOOKUP($A364,Min_pix_val_per_plot!$H$3:$M$299,6,FALSE)=0),0,IF(VLOOKUP($A364,Min_pix_val_per_plot!$H$3:$M$299,2,FALSE)&lt;1200,0,1)))</f>
        <v>0</v>
      </c>
      <c r="AB364" s="43">
        <f>IF(AA364=1,($R364-Image_corners!D$3)/Image_corners!D$2,-99)</f>
        <v>-99</v>
      </c>
      <c r="AC364" s="43">
        <f>IF(AA364=1,($S364-Image_corners!D$4)/Image_corners!D$2,-99)</f>
        <v>-99</v>
      </c>
      <c r="AD364" s="43">
        <f>IF(ISNA(VLOOKUP($A364,Min_pix_val_per_plot!$O$3:$T$327,4,FALSE)),0,IF(OR(VLOOKUP($A364,Min_pix_val_per_plot!$O$3:$T$327,4,FALSE)=0,VLOOKUP($A364,Min_pix_val_per_plot!$O$3:$T$327,5,FALSE)=0,VLOOKUP($A364,Min_pix_val_per_plot!$O$3:$T$327,6,FALSE)=0),0,IF(VLOOKUP($A364,Min_pix_val_per_plot!$O$3:$T$327,2,FALSE)&lt;1200,0,1)))</f>
        <v>1</v>
      </c>
      <c r="AE364" s="43">
        <f>IF(AD364=1,($R364-Image_corners!G$3)/Image_corners!G$2,-99)</f>
        <v>4860.245369842276</v>
      </c>
      <c r="AF364" s="43">
        <f>IF(AD364=1,($S364-Image_corners!G$4)/Image_corners!G$2,-99)</f>
        <v>-4145.6945414468646</v>
      </c>
      <c r="AG364" s="43">
        <f>IF(ISNA(VLOOKUP($A364,Min_pix_val_per_plot!$V$3:$AA$335,4,FALSE)),0,IF(OR(VLOOKUP($A364,Min_pix_val_per_plot!$V$3:$AA$335,4,FALSE)=0,VLOOKUP($A364,Min_pix_val_per_plot!$V$3:$AA$335,5,FALSE)=0,VLOOKUP($A364,Min_pix_val_per_plot!$V$3:$AA$335,6,FALSE)=0),0,IF(VLOOKUP($A364,Min_pix_val_per_plot!$V$3:$AA$335,2,FALSE)&lt;1200,0,1)))</f>
        <v>0</v>
      </c>
      <c r="AH364" s="43">
        <f>IF(AG364=1,($R364-Image_corners!J$3)/Image_corners!J$2,-99)</f>
        <v>-99</v>
      </c>
      <c r="AI364" s="43">
        <f>IF(AG364=1,($S364-Image_corners!J$4)/Image_corners!J$2,-99)</f>
        <v>-99</v>
      </c>
      <c r="AJ364" s="43">
        <f>IF(ISNA(VLOOKUP($A364,Min_pix_val_per_plot!$AC$3:$AH$345,4,FALSE)),0,IF(OR(VLOOKUP($A364,Min_pix_val_per_plot!$AC$3:$AH$345,4,FALSE)=0,VLOOKUP($A364,Min_pix_val_per_plot!$AC$3:$AH$345,5,FALSE)=0,VLOOKUP($A364,Min_pix_val_per_plot!$AC$3:$AH$345,6,FALSE)=0),0,IF(VLOOKUP($A364,Min_pix_val_per_plot!$AC$3:$AH$345,2,FALSE)&lt;1200,0,1)))</f>
        <v>0</v>
      </c>
      <c r="AK364" s="43">
        <f>IF(AJ364=1,($R364-Image_corners!M$3)/Image_corners!M$2,-99)</f>
        <v>-99</v>
      </c>
      <c r="AL364" s="43">
        <f>IF(AJ364=1,($S364-Image_corners!M$4)/Image_corners!M$2,-99)</f>
        <v>-99</v>
      </c>
      <c r="AM364" s="43">
        <f>IF(ISNA(VLOOKUP($A364,Min_pix_val_per_plot!$AJ$3:$AO$325,4,FALSE)),0,IF(OR(VLOOKUP($A364,Min_pix_val_per_plot!$AJ$3:$AO$325,4,FALSE)=0,VLOOKUP($A364,Min_pix_val_per_plot!$AJ$3:$AO$325,5,FALSE)=0,VLOOKUP($A364,Min_pix_val_per_plot!$AJ$3:$AO$325,6,FALSE)=0),0,IF(VLOOKUP($A364,Min_pix_val_per_plot!$AJ$3:$AO$325,2,FALSE)&lt;1200,0,1)))</f>
        <v>0</v>
      </c>
      <c r="AN364" s="43">
        <f>IF(AM364=1,($R364-Image_corners!P$3)/Image_corners!P$2,-99)</f>
        <v>-99</v>
      </c>
      <c r="AO364" s="43">
        <f>IF(AM364=1,($S364-Image_corners!P$4)/Image_corners!P$2,-99)</f>
        <v>-99</v>
      </c>
      <c r="AP364" s="43">
        <f>IF(ISNA(VLOOKUP($A364,Min_pix_val_per_plot!$AQ$3:$AV$386,4,FALSE)),0,IF(OR(VLOOKUP($A364,Min_pix_val_per_plot!$AQ$3:$AV$386,4,FALSE)=0,VLOOKUP($A364,Min_pix_val_per_plot!$AQ$3:$AV$386,5,FALSE)=0,VLOOKUP($A364,Min_pix_val_per_plot!$AQ$3:$AV$386,6,FALSE)=0),0,IF(VLOOKUP($A364,Min_pix_val_per_plot!$AQ$3:$AV$386,2,FALSE)&lt;1200,0,1)))</f>
        <v>0</v>
      </c>
      <c r="AQ364" s="43">
        <f>IF(AP364=1,($R364-Image_corners!S$3)/Image_corners!S$2,-99)</f>
        <v>-99</v>
      </c>
      <c r="AR364" s="43">
        <f>IF(AP364=1,($S364-Image_corners!S$4)/Image_corners!S$2,-99)</f>
        <v>-99</v>
      </c>
      <c r="AS364" s="43">
        <f>IF(ISNA(VLOOKUP($A364,Min_pix_val_per_plot!$AX$3:$BC$331,4,FALSE)),0,IF(OR(VLOOKUP($A364,Min_pix_val_per_plot!$AX$3:$BC$331,4,FALSE)=0,VLOOKUP($A364,Min_pix_val_per_plot!$AX$3:$BC$331,5,FALSE)=0,VLOOKUP($A364,Min_pix_val_per_plot!$AX$3:$BC$331,6,FALSE)=0),0,IF(VLOOKUP($A364,Min_pix_val_per_plot!$AX$3:$BC$331,2,FALSE)&lt;1200,0,1)))</f>
        <v>0</v>
      </c>
      <c r="AT364" s="43">
        <f>IF(AS364=1,($R364-Image_corners!V$3)/Image_corners!V$2,-99)</f>
        <v>-99</v>
      </c>
      <c r="AU364" s="43">
        <f>IF(AS364=1,($S364-Image_corners!V$4)/Image_corners!V$2,-99)</f>
        <v>-99</v>
      </c>
      <c r="AV364" s="43">
        <f>IF(ISNA(VLOOKUP($A364,Min_pix_val_per_plot!$BE$3:$BJ$296,4,FALSE)),0,IF(OR(VLOOKUP($A364,Min_pix_val_per_plot!$BE$3:$BJ$296,4,FALSE)=0,VLOOKUP($A364,Min_pix_val_per_plot!$BE$3:$BJ$296,5,FALSE)=0,VLOOKUP($A364,Min_pix_val_per_plot!$BE$3:$BJ$296,6,FALSE)=0),0,IF(VLOOKUP($A364,Min_pix_val_per_plot!$BE$3:$BJ$296,2,FALSE)&lt;1200,0,1)))</f>
        <v>0</v>
      </c>
      <c r="AW364" s="43">
        <f>IF(AV364=1,($R364-Image_corners!Y$3)/Image_corners!Y$2,-99)</f>
        <v>-99</v>
      </c>
      <c r="AX364" s="43">
        <f>IF(AV364=1,($S364-Image_corners!Y$4)/Image_corners!Y$2,-99)</f>
        <v>-99</v>
      </c>
      <c r="AY364" s="43">
        <f>IF(ISNA(VLOOKUP($A364,Min_pix_val_per_plot!$BL$3:$BQ$59,4,FALSE)),0,IF(OR(VLOOKUP($A364,Min_pix_val_per_plot!$BL$3:$BQ$59,4,FALSE)=0,VLOOKUP($A364,Min_pix_val_per_plot!$BL$3:$BQ$59,5,FALSE)=0,VLOOKUP($A364,Min_pix_val_per_plot!$BL$3:$BQ$59,6,FALSE)=0),0,IF(VLOOKUP($A364,Min_pix_val_per_plot!$BL$3:$BQ$59,2,FALSE)&lt;1200,0,1)))</f>
        <v>0</v>
      </c>
      <c r="AZ364" s="43">
        <f>IF(AY364=1,($R364-Image_corners!AB$3)/Image_corners!AB$2,-99)</f>
        <v>-99</v>
      </c>
      <c r="BA364" s="43">
        <f>IF(AY364=1,($S364-Image_corners!AB$4)/Image_corners!AB$2,-99)</f>
        <v>-99</v>
      </c>
      <c r="BB364" s="43">
        <f>IF(ISNA(VLOOKUP($A364,Min_pix_val_per_plot!$BS$3:$BX$82,4,FALSE)),0,IF(OR(VLOOKUP($A364,Min_pix_val_per_plot!$BS$3:$BX$82,4,FALSE)=0,VLOOKUP($A364,Min_pix_val_per_plot!$BS$3:$BX$82,5,FALSE)=0,VLOOKUP($A364,Min_pix_val_per_plot!$BS$3:$BX$82,6,FALSE)=0),0,IF(VLOOKUP($A364,Min_pix_val_per_plot!$BS$3:$BX$82,2,FALSE)&lt;1200,0,1)))</f>
        <v>0</v>
      </c>
      <c r="BC364" s="43">
        <f>IF(BB364=1,($R364-Image_corners!AE$3)/Image_corners!AE$2,-99)</f>
        <v>-99</v>
      </c>
      <c r="BD364" s="43">
        <f>IF(BB364=1,($S364-Image_corners!AE$4)/Image_corners!AE$2,-99)</f>
        <v>-99</v>
      </c>
      <c r="BE364" s="43">
        <f>IF(ISNA(VLOOKUP($A364,Min_pix_val_per_plot!$BZ$3:$CE$66,4,FALSE)),0,IF(OR(VLOOKUP($A364,Min_pix_val_per_plot!$BZ$3:$CE$66,4,FALSE)=0,VLOOKUP($A364,Min_pix_val_per_plot!$BZ$3:$CE$66,5,FALSE)=0,VLOOKUP($A364,Min_pix_val_per_plot!$BZ$3:$CE$66,6,FALSE)=0),0,IF(VLOOKUP($A364,Min_pix_val_per_plot!$BZ$3:$CE$66,2,FALSE)&lt;1200,0,1)))</f>
        <v>0</v>
      </c>
      <c r="BF364" s="43">
        <f>IF(BE364=1,($R364-Image_corners!AH$3)/Image_corners!AH$2,-99)</f>
        <v>-99</v>
      </c>
      <c r="BG364" s="43">
        <f>IF(BE364=1,($S364-Image_corners!AH$4)/Image_corners!AH$2,-99)</f>
        <v>-99</v>
      </c>
    </row>
    <row r="365" spans="1:59">
      <c r="A365" s="36">
        <v>361</v>
      </c>
      <c r="B365" s="36">
        <v>2516576.4870000002</v>
      </c>
      <c r="C365" s="36">
        <v>6859169.5209999997</v>
      </c>
      <c r="D365" s="36">
        <v>204.472205</v>
      </c>
      <c r="E365" s="36">
        <v>2</v>
      </c>
      <c r="F365" s="36">
        <v>0</v>
      </c>
      <c r="G365" s="36">
        <v>2</v>
      </c>
      <c r="H365" s="39">
        <v>2787</v>
      </c>
      <c r="I365" s="39">
        <v>0.22174381054897699</v>
      </c>
      <c r="J365" s="39">
        <v>21.5039996337891</v>
      </c>
      <c r="K365" s="39">
        <v>12.223103231075701</v>
      </c>
      <c r="L365" s="39">
        <v>17.3025927734375</v>
      </c>
      <c r="M365" s="39">
        <v>2937</v>
      </c>
      <c r="N365" s="39">
        <v>0.325842696629214</v>
      </c>
      <c r="O365" s="39">
        <v>20.3580035400391</v>
      </c>
      <c r="P365" s="39">
        <v>11.071446656506501</v>
      </c>
      <c r="Q365" s="39">
        <v>16.385061187744199</v>
      </c>
      <c r="R365" s="41">
        <f t="shared" si="32"/>
        <v>358459.50145734375</v>
      </c>
      <c r="S365" s="41">
        <f t="shared" si="33"/>
        <v>6859174.4301465712</v>
      </c>
      <c r="T365" s="41">
        <f t="shared" si="34"/>
        <v>0.9175315856933004</v>
      </c>
      <c r="U365" s="41">
        <f t="shared" si="35"/>
        <v>-0.10409888608023701</v>
      </c>
      <c r="V365" s="41">
        <f t="shared" si="36"/>
        <v>1</v>
      </c>
      <c r="W365" s="41">
        <f t="shared" si="37"/>
        <v>1</v>
      </c>
      <c r="X365" s="43">
        <f>IF(ISNA(VLOOKUP($A365,Min_pix_val_per_plot!$A$3:$F$241,4,FALSE)),0,IF(OR(VLOOKUP($A365,Min_pix_val_per_plot!$A$3:$F$241,4,FALSE)=0,VLOOKUP($A365,Min_pix_val_per_plot!$A$3:$F$241,5,FALSE)=0,VLOOKUP($A365,Min_pix_val_per_plot!$A$3:$F$241,6,FALSE)=0),0,IF(VLOOKUP($A365,Min_pix_val_per_plot!$A$3:$F$241,2,FALSE)&lt;1200,0,1)))</f>
        <v>0</v>
      </c>
      <c r="Y365" s="43">
        <f>IF(X365=1,($R365-Image_corners!A$3)/Image_corners!A$2,-99)</f>
        <v>-99</v>
      </c>
      <c r="Z365" s="43">
        <f>IF(X365=1,($S365-Image_corners!A$4)/Image_corners!A$2,-99)</f>
        <v>-99</v>
      </c>
      <c r="AA365" s="43">
        <f>IF(ISNA(VLOOKUP($A365,Min_pix_val_per_plot!$H$3:$M$299,4,FALSE)),0,IF(OR(VLOOKUP($A365,Min_pix_val_per_plot!$H$3:$M$299,4,FALSE)=0,VLOOKUP($A365,Min_pix_val_per_plot!$H$3:$M$299,5,FALSE)=0,VLOOKUP($A365,Min_pix_val_per_plot!$H$3:$M$299,6,FALSE)=0),0,IF(VLOOKUP($A365,Min_pix_val_per_plot!$H$3:$M$299,2,FALSE)&lt;1200,0,1)))</f>
        <v>0</v>
      </c>
      <c r="AB365" s="43">
        <f>IF(AA365=1,($R365-Image_corners!D$3)/Image_corners!D$2,-99)</f>
        <v>-99</v>
      </c>
      <c r="AC365" s="43">
        <f>IF(AA365=1,($S365-Image_corners!D$4)/Image_corners!D$2,-99)</f>
        <v>-99</v>
      </c>
      <c r="AD365" s="43">
        <f>IF(ISNA(VLOOKUP($A365,Min_pix_val_per_plot!$O$3:$T$327,4,FALSE)),0,IF(OR(VLOOKUP($A365,Min_pix_val_per_plot!$O$3:$T$327,4,FALSE)=0,VLOOKUP($A365,Min_pix_val_per_plot!$O$3:$T$327,5,FALSE)=0,VLOOKUP($A365,Min_pix_val_per_plot!$O$3:$T$327,6,FALSE)=0),0,IF(VLOOKUP($A365,Min_pix_val_per_plot!$O$3:$T$327,2,FALSE)&lt;1200,0,1)))</f>
        <v>0</v>
      </c>
      <c r="AE365" s="43">
        <f>IF(AD365=1,($R365-Image_corners!G$3)/Image_corners!G$2,-99)</f>
        <v>-99</v>
      </c>
      <c r="AF365" s="43">
        <f>IF(AD365=1,($S365-Image_corners!G$4)/Image_corners!G$2,-99)</f>
        <v>-99</v>
      </c>
      <c r="AG365" s="43">
        <f>IF(ISNA(VLOOKUP($A365,Min_pix_val_per_plot!$V$3:$AA$335,4,FALSE)),0,IF(OR(VLOOKUP($A365,Min_pix_val_per_plot!$V$3:$AA$335,4,FALSE)=0,VLOOKUP($A365,Min_pix_val_per_plot!$V$3:$AA$335,5,FALSE)=0,VLOOKUP($A365,Min_pix_val_per_plot!$V$3:$AA$335,6,FALSE)=0),0,IF(VLOOKUP($A365,Min_pix_val_per_plot!$V$3:$AA$335,2,FALSE)&lt;1200,0,1)))</f>
        <v>1</v>
      </c>
      <c r="AH365" s="43">
        <f>IF(AG365=1,($R365-Image_corners!J$3)/Image_corners!J$2,-99)</f>
        <v>4909.5029146875022</v>
      </c>
      <c r="AI365" s="43">
        <f>IF(AG365=1,($S365-Image_corners!J$4)/Image_corners!J$2,-99)</f>
        <v>-3625.6397068575025</v>
      </c>
      <c r="AJ365" s="43">
        <f>IF(ISNA(VLOOKUP($A365,Min_pix_val_per_plot!$AC$3:$AH$345,4,FALSE)),0,IF(OR(VLOOKUP($A365,Min_pix_val_per_plot!$AC$3:$AH$345,4,FALSE)=0,VLOOKUP($A365,Min_pix_val_per_plot!$AC$3:$AH$345,5,FALSE)=0,VLOOKUP($A365,Min_pix_val_per_plot!$AC$3:$AH$345,6,FALSE)=0),0,IF(VLOOKUP($A365,Min_pix_val_per_plot!$AC$3:$AH$345,2,FALSE)&lt;1200,0,1)))</f>
        <v>0</v>
      </c>
      <c r="AK365" s="43">
        <f>IF(AJ365=1,($R365-Image_corners!M$3)/Image_corners!M$2,-99)</f>
        <v>-99</v>
      </c>
      <c r="AL365" s="43">
        <f>IF(AJ365=1,($S365-Image_corners!M$4)/Image_corners!M$2,-99)</f>
        <v>-99</v>
      </c>
      <c r="AM365" s="43">
        <f>IF(ISNA(VLOOKUP($A365,Min_pix_val_per_plot!$AJ$3:$AO$325,4,FALSE)),0,IF(OR(VLOOKUP($A365,Min_pix_val_per_plot!$AJ$3:$AO$325,4,FALSE)=0,VLOOKUP($A365,Min_pix_val_per_plot!$AJ$3:$AO$325,5,FALSE)=0,VLOOKUP($A365,Min_pix_val_per_plot!$AJ$3:$AO$325,6,FALSE)=0),0,IF(VLOOKUP($A365,Min_pix_val_per_plot!$AJ$3:$AO$325,2,FALSE)&lt;1200,0,1)))</f>
        <v>0</v>
      </c>
      <c r="AN365" s="43">
        <f>IF(AM365=1,($R365-Image_corners!P$3)/Image_corners!P$2,-99)</f>
        <v>-99</v>
      </c>
      <c r="AO365" s="43">
        <f>IF(AM365=1,($S365-Image_corners!P$4)/Image_corners!P$2,-99)</f>
        <v>-99</v>
      </c>
      <c r="AP365" s="43">
        <f>IF(ISNA(VLOOKUP($A365,Min_pix_val_per_plot!$AQ$3:$AV$386,4,FALSE)),0,IF(OR(VLOOKUP($A365,Min_pix_val_per_plot!$AQ$3:$AV$386,4,FALSE)=0,VLOOKUP($A365,Min_pix_val_per_plot!$AQ$3:$AV$386,5,FALSE)=0,VLOOKUP($A365,Min_pix_val_per_plot!$AQ$3:$AV$386,6,FALSE)=0),0,IF(VLOOKUP($A365,Min_pix_val_per_plot!$AQ$3:$AV$386,2,FALSE)&lt;1200,0,1)))</f>
        <v>0</v>
      </c>
      <c r="AQ365" s="43">
        <f>IF(AP365=1,($R365-Image_corners!S$3)/Image_corners!S$2,-99)</f>
        <v>-99</v>
      </c>
      <c r="AR365" s="43">
        <f>IF(AP365=1,($S365-Image_corners!S$4)/Image_corners!S$2,-99)</f>
        <v>-99</v>
      </c>
      <c r="AS365" s="43">
        <f>IF(ISNA(VLOOKUP($A365,Min_pix_val_per_plot!$AX$3:$BC$331,4,FALSE)),0,IF(OR(VLOOKUP($A365,Min_pix_val_per_plot!$AX$3:$BC$331,4,FALSE)=0,VLOOKUP($A365,Min_pix_val_per_plot!$AX$3:$BC$331,5,FALSE)=0,VLOOKUP($A365,Min_pix_val_per_plot!$AX$3:$BC$331,6,FALSE)=0),0,IF(VLOOKUP($A365,Min_pix_val_per_plot!$AX$3:$BC$331,2,FALSE)&lt;1200,0,1)))</f>
        <v>0</v>
      </c>
      <c r="AT365" s="43">
        <f>IF(AS365=1,($R365-Image_corners!V$3)/Image_corners!V$2,-99)</f>
        <v>-99</v>
      </c>
      <c r="AU365" s="43">
        <f>IF(AS365=1,($S365-Image_corners!V$4)/Image_corners!V$2,-99)</f>
        <v>-99</v>
      </c>
      <c r="AV365" s="43">
        <f>IF(ISNA(VLOOKUP($A365,Min_pix_val_per_plot!$BE$3:$BJ$296,4,FALSE)),0,IF(OR(VLOOKUP($A365,Min_pix_val_per_plot!$BE$3:$BJ$296,4,FALSE)=0,VLOOKUP($A365,Min_pix_val_per_plot!$BE$3:$BJ$296,5,FALSE)=0,VLOOKUP($A365,Min_pix_val_per_plot!$BE$3:$BJ$296,6,FALSE)=0),0,IF(VLOOKUP($A365,Min_pix_val_per_plot!$BE$3:$BJ$296,2,FALSE)&lt;1200,0,1)))</f>
        <v>0</v>
      </c>
      <c r="AW365" s="43">
        <f>IF(AV365=1,($R365-Image_corners!Y$3)/Image_corners!Y$2,-99)</f>
        <v>-99</v>
      </c>
      <c r="AX365" s="43">
        <f>IF(AV365=1,($S365-Image_corners!Y$4)/Image_corners!Y$2,-99)</f>
        <v>-99</v>
      </c>
      <c r="AY365" s="43">
        <f>IF(ISNA(VLOOKUP($A365,Min_pix_val_per_plot!$BL$3:$BQ$59,4,FALSE)),0,IF(OR(VLOOKUP($A365,Min_pix_val_per_plot!$BL$3:$BQ$59,4,FALSE)=0,VLOOKUP($A365,Min_pix_val_per_plot!$BL$3:$BQ$59,5,FALSE)=0,VLOOKUP($A365,Min_pix_val_per_plot!$BL$3:$BQ$59,6,FALSE)=0),0,IF(VLOOKUP($A365,Min_pix_val_per_plot!$BL$3:$BQ$59,2,FALSE)&lt;1200,0,1)))</f>
        <v>0</v>
      </c>
      <c r="AZ365" s="43">
        <f>IF(AY365=1,($R365-Image_corners!AB$3)/Image_corners!AB$2,-99)</f>
        <v>-99</v>
      </c>
      <c r="BA365" s="43">
        <f>IF(AY365=1,($S365-Image_corners!AB$4)/Image_corners!AB$2,-99)</f>
        <v>-99</v>
      </c>
      <c r="BB365" s="43">
        <f>IF(ISNA(VLOOKUP($A365,Min_pix_val_per_plot!$BS$3:$BX$82,4,FALSE)),0,IF(OR(VLOOKUP($A365,Min_pix_val_per_plot!$BS$3:$BX$82,4,FALSE)=0,VLOOKUP($A365,Min_pix_val_per_plot!$BS$3:$BX$82,5,FALSE)=0,VLOOKUP($A365,Min_pix_val_per_plot!$BS$3:$BX$82,6,FALSE)=0),0,IF(VLOOKUP($A365,Min_pix_val_per_plot!$BS$3:$BX$82,2,FALSE)&lt;1200,0,1)))</f>
        <v>0</v>
      </c>
      <c r="BC365" s="43">
        <f>IF(BB365=1,($R365-Image_corners!AE$3)/Image_corners!AE$2,-99)</f>
        <v>-99</v>
      </c>
      <c r="BD365" s="43">
        <f>IF(BB365=1,($S365-Image_corners!AE$4)/Image_corners!AE$2,-99)</f>
        <v>-99</v>
      </c>
      <c r="BE365" s="43">
        <f>IF(ISNA(VLOOKUP($A365,Min_pix_val_per_plot!$BZ$3:$CE$66,4,FALSE)),0,IF(OR(VLOOKUP($A365,Min_pix_val_per_plot!$BZ$3:$CE$66,4,FALSE)=0,VLOOKUP($A365,Min_pix_val_per_plot!$BZ$3:$CE$66,5,FALSE)=0,VLOOKUP($A365,Min_pix_val_per_plot!$BZ$3:$CE$66,6,FALSE)=0),0,IF(VLOOKUP($A365,Min_pix_val_per_plot!$BZ$3:$CE$66,2,FALSE)&lt;1200,0,1)))</f>
        <v>0</v>
      </c>
      <c r="BF365" s="43">
        <f>IF(BE365=1,($R365-Image_corners!AH$3)/Image_corners!AH$2,-99)</f>
        <v>-99</v>
      </c>
      <c r="BG365" s="43">
        <f>IF(BE365=1,($S365-Image_corners!AH$4)/Image_corners!AH$2,-99)</f>
        <v>-99</v>
      </c>
    </row>
    <row r="366" spans="1:59">
      <c r="A366" s="36">
        <v>362</v>
      </c>
      <c r="B366" s="36">
        <v>2516514.33</v>
      </c>
      <c r="C366" s="36">
        <v>6859287.3799999999</v>
      </c>
      <c r="D366" s="36">
        <v>201.5256273</v>
      </c>
      <c r="E366" s="36">
        <v>2</v>
      </c>
      <c r="F366" s="36">
        <v>1</v>
      </c>
      <c r="G366" s="36">
        <v>2</v>
      </c>
      <c r="H366" s="39">
        <v>2115</v>
      </c>
      <c r="I366" s="39">
        <v>0.22411347517730501</v>
      </c>
      <c r="J366" s="39">
        <v>20.7030047607422</v>
      </c>
      <c r="K366" s="39">
        <v>13.589499436215201</v>
      </c>
      <c r="L366" s="39">
        <v>18.5140093994141</v>
      </c>
      <c r="M366" s="39">
        <v>2840</v>
      </c>
      <c r="N366" s="39">
        <v>0.29225352112676101</v>
      </c>
      <c r="O366" s="39">
        <v>20.3139971923828</v>
      </c>
      <c r="P366" s="39">
        <v>12.577917459212699</v>
      </c>
      <c r="Q366" s="39">
        <v>17.704004974365301</v>
      </c>
      <c r="R366" s="41">
        <f t="shared" si="32"/>
        <v>358402.85682373669</v>
      </c>
      <c r="S366" s="41">
        <f t="shared" si="33"/>
        <v>6859295.0125982398</v>
      </c>
      <c r="T366" s="41">
        <f t="shared" si="34"/>
        <v>0.81000442504879899</v>
      </c>
      <c r="U366" s="41">
        <f t="shared" si="35"/>
        <v>-6.8140045949455996E-2</v>
      </c>
      <c r="V366" s="41">
        <f t="shared" si="36"/>
        <v>1</v>
      </c>
      <c r="W366" s="41">
        <f t="shared" si="37"/>
        <v>1</v>
      </c>
      <c r="X366" s="43">
        <f>IF(ISNA(VLOOKUP($A366,Min_pix_val_per_plot!$A$3:$F$241,4,FALSE)),0,IF(OR(VLOOKUP($A366,Min_pix_val_per_plot!$A$3:$F$241,4,FALSE)=0,VLOOKUP($A366,Min_pix_val_per_plot!$A$3:$F$241,5,FALSE)=0,VLOOKUP($A366,Min_pix_val_per_plot!$A$3:$F$241,6,FALSE)=0),0,IF(VLOOKUP($A366,Min_pix_val_per_plot!$A$3:$F$241,2,FALSE)&lt;1200,0,1)))</f>
        <v>0</v>
      </c>
      <c r="Y366" s="43">
        <f>IF(X366=1,($R366-Image_corners!A$3)/Image_corners!A$2,-99)</f>
        <v>-99</v>
      </c>
      <c r="Z366" s="43">
        <f>IF(X366=1,($S366-Image_corners!A$4)/Image_corners!A$2,-99)</f>
        <v>-99</v>
      </c>
      <c r="AA366" s="43">
        <f>IF(ISNA(VLOOKUP($A366,Min_pix_val_per_plot!$H$3:$M$299,4,FALSE)),0,IF(OR(VLOOKUP($A366,Min_pix_val_per_plot!$H$3:$M$299,4,FALSE)=0,VLOOKUP($A366,Min_pix_val_per_plot!$H$3:$M$299,5,FALSE)=0,VLOOKUP($A366,Min_pix_val_per_plot!$H$3:$M$299,6,FALSE)=0),0,IF(VLOOKUP($A366,Min_pix_val_per_plot!$H$3:$M$299,2,FALSE)&lt;1200,0,1)))</f>
        <v>0</v>
      </c>
      <c r="AB366" s="43">
        <f>IF(AA366=1,($R366-Image_corners!D$3)/Image_corners!D$2,-99)</f>
        <v>-99</v>
      </c>
      <c r="AC366" s="43">
        <f>IF(AA366=1,($S366-Image_corners!D$4)/Image_corners!D$2,-99)</f>
        <v>-99</v>
      </c>
      <c r="AD366" s="43">
        <f>IF(ISNA(VLOOKUP($A366,Min_pix_val_per_plot!$O$3:$T$327,4,FALSE)),0,IF(OR(VLOOKUP($A366,Min_pix_val_per_plot!$O$3:$T$327,4,FALSE)=0,VLOOKUP($A366,Min_pix_val_per_plot!$O$3:$T$327,5,FALSE)=0,VLOOKUP($A366,Min_pix_val_per_plot!$O$3:$T$327,6,FALSE)=0),0,IF(VLOOKUP($A366,Min_pix_val_per_plot!$O$3:$T$327,2,FALSE)&lt;1200,0,1)))</f>
        <v>0</v>
      </c>
      <c r="AE366" s="43">
        <f>IF(AD366=1,($R366-Image_corners!G$3)/Image_corners!G$2,-99)</f>
        <v>-99</v>
      </c>
      <c r="AF366" s="43">
        <f>IF(AD366=1,($S366-Image_corners!G$4)/Image_corners!G$2,-99)</f>
        <v>-99</v>
      </c>
      <c r="AG366" s="43">
        <f>IF(ISNA(VLOOKUP($A366,Min_pix_val_per_plot!$V$3:$AA$335,4,FALSE)),0,IF(OR(VLOOKUP($A366,Min_pix_val_per_plot!$V$3:$AA$335,4,FALSE)=0,VLOOKUP($A366,Min_pix_val_per_plot!$V$3:$AA$335,5,FALSE)=0,VLOOKUP($A366,Min_pix_val_per_plot!$V$3:$AA$335,6,FALSE)=0),0,IF(VLOOKUP($A366,Min_pix_val_per_plot!$V$3:$AA$335,2,FALSE)&lt;1200,0,1)))</f>
        <v>1</v>
      </c>
      <c r="AH366" s="43">
        <f>IF(AG366=1,($R366-Image_corners!J$3)/Image_corners!J$2,-99)</f>
        <v>4796.2136474733707</v>
      </c>
      <c r="AI366" s="43">
        <f>IF(AG366=1,($S366-Image_corners!J$4)/Image_corners!J$2,-99)</f>
        <v>-3384.4748035203665</v>
      </c>
      <c r="AJ366" s="43">
        <f>IF(ISNA(VLOOKUP($A366,Min_pix_val_per_plot!$AC$3:$AH$345,4,FALSE)),0,IF(OR(VLOOKUP($A366,Min_pix_val_per_plot!$AC$3:$AH$345,4,FALSE)=0,VLOOKUP($A366,Min_pix_val_per_plot!$AC$3:$AH$345,5,FALSE)=0,VLOOKUP($A366,Min_pix_val_per_plot!$AC$3:$AH$345,6,FALSE)=0),0,IF(VLOOKUP($A366,Min_pix_val_per_plot!$AC$3:$AH$345,2,FALSE)&lt;1200,0,1)))</f>
        <v>0</v>
      </c>
      <c r="AK366" s="43">
        <f>IF(AJ366=1,($R366-Image_corners!M$3)/Image_corners!M$2,-99)</f>
        <v>-99</v>
      </c>
      <c r="AL366" s="43">
        <f>IF(AJ366=1,($S366-Image_corners!M$4)/Image_corners!M$2,-99)</f>
        <v>-99</v>
      </c>
      <c r="AM366" s="43">
        <f>IF(ISNA(VLOOKUP($A366,Min_pix_val_per_plot!$AJ$3:$AO$325,4,FALSE)),0,IF(OR(VLOOKUP($A366,Min_pix_val_per_plot!$AJ$3:$AO$325,4,FALSE)=0,VLOOKUP($A366,Min_pix_val_per_plot!$AJ$3:$AO$325,5,FALSE)=0,VLOOKUP($A366,Min_pix_val_per_plot!$AJ$3:$AO$325,6,FALSE)=0),0,IF(VLOOKUP($A366,Min_pix_val_per_plot!$AJ$3:$AO$325,2,FALSE)&lt;1200,0,1)))</f>
        <v>0</v>
      </c>
      <c r="AN366" s="43">
        <f>IF(AM366=1,($R366-Image_corners!P$3)/Image_corners!P$2,-99)</f>
        <v>-99</v>
      </c>
      <c r="AO366" s="43">
        <f>IF(AM366=1,($S366-Image_corners!P$4)/Image_corners!P$2,-99)</f>
        <v>-99</v>
      </c>
      <c r="AP366" s="43">
        <f>IF(ISNA(VLOOKUP($A366,Min_pix_val_per_plot!$AQ$3:$AV$386,4,FALSE)),0,IF(OR(VLOOKUP($A366,Min_pix_val_per_plot!$AQ$3:$AV$386,4,FALSE)=0,VLOOKUP($A366,Min_pix_val_per_plot!$AQ$3:$AV$386,5,FALSE)=0,VLOOKUP($A366,Min_pix_val_per_plot!$AQ$3:$AV$386,6,FALSE)=0),0,IF(VLOOKUP($A366,Min_pix_val_per_plot!$AQ$3:$AV$386,2,FALSE)&lt;1200,0,1)))</f>
        <v>0</v>
      </c>
      <c r="AQ366" s="43">
        <f>IF(AP366=1,($R366-Image_corners!S$3)/Image_corners!S$2,-99)</f>
        <v>-99</v>
      </c>
      <c r="AR366" s="43">
        <f>IF(AP366=1,($S366-Image_corners!S$4)/Image_corners!S$2,-99)</f>
        <v>-99</v>
      </c>
      <c r="AS366" s="43">
        <f>IF(ISNA(VLOOKUP($A366,Min_pix_val_per_plot!$AX$3:$BC$331,4,FALSE)),0,IF(OR(VLOOKUP($A366,Min_pix_val_per_plot!$AX$3:$BC$331,4,FALSE)=0,VLOOKUP($A366,Min_pix_val_per_plot!$AX$3:$BC$331,5,FALSE)=0,VLOOKUP($A366,Min_pix_val_per_plot!$AX$3:$BC$331,6,FALSE)=0),0,IF(VLOOKUP($A366,Min_pix_val_per_plot!$AX$3:$BC$331,2,FALSE)&lt;1200,0,1)))</f>
        <v>0</v>
      </c>
      <c r="AT366" s="43">
        <f>IF(AS366=1,($R366-Image_corners!V$3)/Image_corners!V$2,-99)</f>
        <v>-99</v>
      </c>
      <c r="AU366" s="43">
        <f>IF(AS366=1,($S366-Image_corners!V$4)/Image_corners!V$2,-99)</f>
        <v>-99</v>
      </c>
      <c r="AV366" s="43">
        <f>IF(ISNA(VLOOKUP($A366,Min_pix_val_per_plot!$BE$3:$BJ$296,4,FALSE)),0,IF(OR(VLOOKUP($A366,Min_pix_val_per_plot!$BE$3:$BJ$296,4,FALSE)=0,VLOOKUP($A366,Min_pix_val_per_plot!$BE$3:$BJ$296,5,FALSE)=0,VLOOKUP($A366,Min_pix_val_per_plot!$BE$3:$BJ$296,6,FALSE)=0),0,IF(VLOOKUP($A366,Min_pix_val_per_plot!$BE$3:$BJ$296,2,FALSE)&lt;1200,0,1)))</f>
        <v>0</v>
      </c>
      <c r="AW366" s="43">
        <f>IF(AV366=1,($R366-Image_corners!Y$3)/Image_corners!Y$2,-99)</f>
        <v>-99</v>
      </c>
      <c r="AX366" s="43">
        <f>IF(AV366=1,($S366-Image_corners!Y$4)/Image_corners!Y$2,-99)</f>
        <v>-99</v>
      </c>
      <c r="AY366" s="43">
        <f>IF(ISNA(VLOOKUP($A366,Min_pix_val_per_plot!$BL$3:$BQ$59,4,FALSE)),0,IF(OR(VLOOKUP($A366,Min_pix_val_per_plot!$BL$3:$BQ$59,4,FALSE)=0,VLOOKUP($A366,Min_pix_val_per_plot!$BL$3:$BQ$59,5,FALSE)=0,VLOOKUP($A366,Min_pix_val_per_plot!$BL$3:$BQ$59,6,FALSE)=0),0,IF(VLOOKUP($A366,Min_pix_val_per_plot!$BL$3:$BQ$59,2,FALSE)&lt;1200,0,1)))</f>
        <v>0</v>
      </c>
      <c r="AZ366" s="43">
        <f>IF(AY366=1,($R366-Image_corners!AB$3)/Image_corners!AB$2,-99)</f>
        <v>-99</v>
      </c>
      <c r="BA366" s="43">
        <f>IF(AY366=1,($S366-Image_corners!AB$4)/Image_corners!AB$2,-99)</f>
        <v>-99</v>
      </c>
      <c r="BB366" s="43">
        <f>IF(ISNA(VLOOKUP($A366,Min_pix_val_per_plot!$BS$3:$BX$82,4,FALSE)),0,IF(OR(VLOOKUP($A366,Min_pix_val_per_plot!$BS$3:$BX$82,4,FALSE)=0,VLOOKUP($A366,Min_pix_val_per_plot!$BS$3:$BX$82,5,FALSE)=0,VLOOKUP($A366,Min_pix_val_per_plot!$BS$3:$BX$82,6,FALSE)=0),0,IF(VLOOKUP($A366,Min_pix_val_per_plot!$BS$3:$BX$82,2,FALSE)&lt;1200,0,1)))</f>
        <v>0</v>
      </c>
      <c r="BC366" s="43">
        <f>IF(BB366=1,($R366-Image_corners!AE$3)/Image_corners!AE$2,-99)</f>
        <v>-99</v>
      </c>
      <c r="BD366" s="43">
        <f>IF(BB366=1,($S366-Image_corners!AE$4)/Image_corners!AE$2,-99)</f>
        <v>-99</v>
      </c>
      <c r="BE366" s="43">
        <f>IF(ISNA(VLOOKUP($A366,Min_pix_val_per_plot!$BZ$3:$CE$66,4,FALSE)),0,IF(OR(VLOOKUP($A366,Min_pix_val_per_plot!$BZ$3:$CE$66,4,FALSE)=0,VLOOKUP($A366,Min_pix_val_per_plot!$BZ$3:$CE$66,5,FALSE)=0,VLOOKUP($A366,Min_pix_val_per_plot!$BZ$3:$CE$66,6,FALSE)=0),0,IF(VLOOKUP($A366,Min_pix_val_per_plot!$BZ$3:$CE$66,2,FALSE)&lt;1200,0,1)))</f>
        <v>0</v>
      </c>
      <c r="BF366" s="43">
        <f>IF(BE366=1,($R366-Image_corners!AH$3)/Image_corners!AH$2,-99)</f>
        <v>-99</v>
      </c>
      <c r="BG366" s="43">
        <f>IF(BE366=1,($S366-Image_corners!AH$4)/Image_corners!AH$2,-99)</f>
        <v>-99</v>
      </c>
    </row>
    <row r="367" spans="1:59">
      <c r="A367" s="36">
        <v>363</v>
      </c>
      <c r="B367" s="36">
        <v>2516560.6209999998</v>
      </c>
      <c r="C367" s="36">
        <v>6859380.9630000005</v>
      </c>
      <c r="D367" s="36">
        <v>193.3909453</v>
      </c>
      <c r="E367" s="36">
        <v>2</v>
      </c>
      <c r="F367" s="36">
        <v>0</v>
      </c>
      <c r="G367" s="36">
        <v>2</v>
      </c>
      <c r="H367" s="39">
        <v>1187</v>
      </c>
      <c r="I367" s="39">
        <v>0.227464195450716</v>
      </c>
      <c r="J367" s="39">
        <v>19.774003906250002</v>
      </c>
      <c r="K367" s="39">
        <v>12.251180119072499</v>
      </c>
      <c r="L367" s="39">
        <v>17.805195922851599</v>
      </c>
      <c r="M367" s="39">
        <v>3231</v>
      </c>
      <c r="N367" s="39">
        <v>0.29650263076446898</v>
      </c>
      <c r="O367" s="39">
        <v>19.190004272461</v>
      </c>
      <c r="P367" s="39">
        <v>11.750386294806701</v>
      </c>
      <c r="Q367" s="39">
        <v>16.871007080078101</v>
      </c>
      <c r="R367" s="41">
        <f t="shared" si="32"/>
        <v>358453.40807520016</v>
      </c>
      <c r="S367" s="41">
        <f t="shared" si="33"/>
        <v>6859386.345163974</v>
      </c>
      <c r="T367" s="41">
        <f t="shared" si="34"/>
        <v>0.9341888427734979</v>
      </c>
      <c r="U367" s="41">
        <f t="shared" si="35"/>
        <v>-6.9038435313752977E-2</v>
      </c>
      <c r="V367" s="41">
        <f t="shared" si="36"/>
        <v>1</v>
      </c>
      <c r="W367" s="41">
        <f t="shared" si="37"/>
        <v>1</v>
      </c>
      <c r="X367" s="43">
        <f>IF(ISNA(VLOOKUP($A367,Min_pix_val_per_plot!$A$3:$F$241,4,FALSE)),0,IF(OR(VLOOKUP($A367,Min_pix_val_per_plot!$A$3:$F$241,4,FALSE)=0,VLOOKUP($A367,Min_pix_val_per_plot!$A$3:$F$241,5,FALSE)=0,VLOOKUP($A367,Min_pix_val_per_plot!$A$3:$F$241,6,FALSE)=0),0,IF(VLOOKUP($A367,Min_pix_val_per_plot!$A$3:$F$241,2,FALSE)&lt;1200,0,1)))</f>
        <v>0</v>
      </c>
      <c r="Y367" s="43">
        <f>IF(X367=1,($R367-Image_corners!A$3)/Image_corners!A$2,-99)</f>
        <v>-99</v>
      </c>
      <c r="Z367" s="43">
        <f>IF(X367=1,($S367-Image_corners!A$4)/Image_corners!A$2,-99)</f>
        <v>-99</v>
      </c>
      <c r="AA367" s="43">
        <f>IF(ISNA(VLOOKUP($A367,Min_pix_val_per_plot!$H$3:$M$299,4,FALSE)),0,IF(OR(VLOOKUP($A367,Min_pix_val_per_plot!$H$3:$M$299,4,FALSE)=0,VLOOKUP($A367,Min_pix_val_per_plot!$H$3:$M$299,5,FALSE)=0,VLOOKUP($A367,Min_pix_val_per_plot!$H$3:$M$299,6,FALSE)=0),0,IF(VLOOKUP($A367,Min_pix_val_per_plot!$H$3:$M$299,2,FALSE)&lt;1200,0,1)))</f>
        <v>0</v>
      </c>
      <c r="AB367" s="43">
        <f>IF(AA367=1,($R367-Image_corners!D$3)/Image_corners!D$2,-99)</f>
        <v>-99</v>
      </c>
      <c r="AC367" s="43">
        <f>IF(AA367=1,($S367-Image_corners!D$4)/Image_corners!D$2,-99)</f>
        <v>-99</v>
      </c>
      <c r="AD367" s="43">
        <f>IF(ISNA(VLOOKUP($A367,Min_pix_val_per_plot!$O$3:$T$327,4,FALSE)),0,IF(OR(VLOOKUP($A367,Min_pix_val_per_plot!$O$3:$T$327,4,FALSE)=0,VLOOKUP($A367,Min_pix_val_per_plot!$O$3:$T$327,5,FALSE)=0,VLOOKUP($A367,Min_pix_val_per_plot!$O$3:$T$327,6,FALSE)=0),0,IF(VLOOKUP($A367,Min_pix_val_per_plot!$O$3:$T$327,2,FALSE)&lt;1200,0,1)))</f>
        <v>0</v>
      </c>
      <c r="AE367" s="43">
        <f>IF(AD367=1,($R367-Image_corners!G$3)/Image_corners!G$2,-99)</f>
        <v>-99</v>
      </c>
      <c r="AF367" s="43">
        <f>IF(AD367=1,($S367-Image_corners!G$4)/Image_corners!G$2,-99)</f>
        <v>-99</v>
      </c>
      <c r="AG367" s="43">
        <f>IF(ISNA(VLOOKUP($A367,Min_pix_val_per_plot!$V$3:$AA$335,4,FALSE)),0,IF(OR(VLOOKUP($A367,Min_pix_val_per_plot!$V$3:$AA$335,4,FALSE)=0,VLOOKUP($A367,Min_pix_val_per_plot!$V$3:$AA$335,5,FALSE)=0,VLOOKUP($A367,Min_pix_val_per_plot!$V$3:$AA$335,6,FALSE)=0),0,IF(VLOOKUP($A367,Min_pix_val_per_plot!$V$3:$AA$335,2,FALSE)&lt;1200,0,1)))</f>
        <v>1</v>
      </c>
      <c r="AH367" s="43">
        <f>IF(AG367=1,($R367-Image_corners!J$3)/Image_corners!J$2,-99)</f>
        <v>4897.3161504003219</v>
      </c>
      <c r="AI367" s="43">
        <f>IF(AG367=1,($S367-Image_corners!J$4)/Image_corners!J$2,-99)</f>
        <v>-3201.8096720520407</v>
      </c>
      <c r="AJ367" s="43">
        <f>IF(ISNA(VLOOKUP($A367,Min_pix_val_per_plot!$AC$3:$AH$345,4,FALSE)),0,IF(OR(VLOOKUP($A367,Min_pix_val_per_plot!$AC$3:$AH$345,4,FALSE)=0,VLOOKUP($A367,Min_pix_val_per_plot!$AC$3:$AH$345,5,FALSE)=0,VLOOKUP($A367,Min_pix_val_per_plot!$AC$3:$AH$345,6,FALSE)=0),0,IF(VLOOKUP($A367,Min_pix_val_per_plot!$AC$3:$AH$345,2,FALSE)&lt;1200,0,1)))</f>
        <v>0</v>
      </c>
      <c r="AK367" s="43">
        <f>IF(AJ367=1,($R367-Image_corners!M$3)/Image_corners!M$2,-99)</f>
        <v>-99</v>
      </c>
      <c r="AL367" s="43">
        <f>IF(AJ367=1,($S367-Image_corners!M$4)/Image_corners!M$2,-99)</f>
        <v>-99</v>
      </c>
      <c r="AM367" s="43">
        <f>IF(ISNA(VLOOKUP($A367,Min_pix_val_per_plot!$AJ$3:$AO$325,4,FALSE)),0,IF(OR(VLOOKUP($A367,Min_pix_val_per_plot!$AJ$3:$AO$325,4,FALSE)=0,VLOOKUP($A367,Min_pix_val_per_plot!$AJ$3:$AO$325,5,FALSE)=0,VLOOKUP($A367,Min_pix_val_per_plot!$AJ$3:$AO$325,6,FALSE)=0),0,IF(VLOOKUP($A367,Min_pix_val_per_plot!$AJ$3:$AO$325,2,FALSE)&lt;1200,0,1)))</f>
        <v>0</v>
      </c>
      <c r="AN367" s="43">
        <f>IF(AM367=1,($R367-Image_corners!P$3)/Image_corners!P$2,-99)</f>
        <v>-99</v>
      </c>
      <c r="AO367" s="43">
        <f>IF(AM367=1,($S367-Image_corners!P$4)/Image_corners!P$2,-99)</f>
        <v>-99</v>
      </c>
      <c r="AP367" s="43">
        <f>IF(ISNA(VLOOKUP($A367,Min_pix_val_per_plot!$AQ$3:$AV$386,4,FALSE)),0,IF(OR(VLOOKUP($A367,Min_pix_val_per_plot!$AQ$3:$AV$386,4,FALSE)=0,VLOOKUP($A367,Min_pix_val_per_plot!$AQ$3:$AV$386,5,FALSE)=0,VLOOKUP($A367,Min_pix_val_per_plot!$AQ$3:$AV$386,6,FALSE)=0),0,IF(VLOOKUP($A367,Min_pix_val_per_plot!$AQ$3:$AV$386,2,FALSE)&lt;1200,0,1)))</f>
        <v>0</v>
      </c>
      <c r="AQ367" s="43">
        <f>IF(AP367=1,($R367-Image_corners!S$3)/Image_corners!S$2,-99)</f>
        <v>-99</v>
      </c>
      <c r="AR367" s="43">
        <f>IF(AP367=1,($S367-Image_corners!S$4)/Image_corners!S$2,-99)</f>
        <v>-99</v>
      </c>
      <c r="AS367" s="43">
        <f>IF(ISNA(VLOOKUP($A367,Min_pix_val_per_plot!$AX$3:$BC$331,4,FALSE)),0,IF(OR(VLOOKUP($A367,Min_pix_val_per_plot!$AX$3:$BC$331,4,FALSE)=0,VLOOKUP($A367,Min_pix_val_per_plot!$AX$3:$BC$331,5,FALSE)=0,VLOOKUP($A367,Min_pix_val_per_plot!$AX$3:$BC$331,6,FALSE)=0),0,IF(VLOOKUP($A367,Min_pix_val_per_plot!$AX$3:$BC$331,2,FALSE)&lt;1200,0,1)))</f>
        <v>0</v>
      </c>
      <c r="AT367" s="43">
        <f>IF(AS367=1,($R367-Image_corners!V$3)/Image_corners!V$2,-99)</f>
        <v>-99</v>
      </c>
      <c r="AU367" s="43">
        <f>IF(AS367=1,($S367-Image_corners!V$4)/Image_corners!V$2,-99)</f>
        <v>-99</v>
      </c>
      <c r="AV367" s="43">
        <f>IF(ISNA(VLOOKUP($A367,Min_pix_val_per_plot!$BE$3:$BJ$296,4,FALSE)),0,IF(OR(VLOOKUP($A367,Min_pix_val_per_plot!$BE$3:$BJ$296,4,FALSE)=0,VLOOKUP($A367,Min_pix_val_per_plot!$BE$3:$BJ$296,5,FALSE)=0,VLOOKUP($A367,Min_pix_val_per_plot!$BE$3:$BJ$296,6,FALSE)=0),0,IF(VLOOKUP($A367,Min_pix_val_per_plot!$BE$3:$BJ$296,2,FALSE)&lt;1200,0,1)))</f>
        <v>0</v>
      </c>
      <c r="AW367" s="43">
        <f>IF(AV367=1,($R367-Image_corners!Y$3)/Image_corners!Y$2,-99)</f>
        <v>-99</v>
      </c>
      <c r="AX367" s="43">
        <f>IF(AV367=1,($S367-Image_corners!Y$4)/Image_corners!Y$2,-99)</f>
        <v>-99</v>
      </c>
      <c r="AY367" s="43">
        <f>IF(ISNA(VLOOKUP($A367,Min_pix_val_per_plot!$BL$3:$BQ$59,4,FALSE)),0,IF(OR(VLOOKUP($A367,Min_pix_val_per_plot!$BL$3:$BQ$59,4,FALSE)=0,VLOOKUP($A367,Min_pix_val_per_plot!$BL$3:$BQ$59,5,FALSE)=0,VLOOKUP($A367,Min_pix_val_per_plot!$BL$3:$BQ$59,6,FALSE)=0),0,IF(VLOOKUP($A367,Min_pix_val_per_plot!$BL$3:$BQ$59,2,FALSE)&lt;1200,0,1)))</f>
        <v>0</v>
      </c>
      <c r="AZ367" s="43">
        <f>IF(AY367=1,($R367-Image_corners!AB$3)/Image_corners!AB$2,-99)</f>
        <v>-99</v>
      </c>
      <c r="BA367" s="43">
        <f>IF(AY367=1,($S367-Image_corners!AB$4)/Image_corners!AB$2,-99)</f>
        <v>-99</v>
      </c>
      <c r="BB367" s="43">
        <f>IF(ISNA(VLOOKUP($A367,Min_pix_val_per_plot!$BS$3:$BX$82,4,FALSE)),0,IF(OR(VLOOKUP($A367,Min_pix_val_per_plot!$BS$3:$BX$82,4,FALSE)=0,VLOOKUP($A367,Min_pix_val_per_plot!$BS$3:$BX$82,5,FALSE)=0,VLOOKUP($A367,Min_pix_val_per_plot!$BS$3:$BX$82,6,FALSE)=0),0,IF(VLOOKUP($A367,Min_pix_val_per_plot!$BS$3:$BX$82,2,FALSE)&lt;1200,0,1)))</f>
        <v>0</v>
      </c>
      <c r="BC367" s="43">
        <f>IF(BB367=1,($R367-Image_corners!AE$3)/Image_corners!AE$2,-99)</f>
        <v>-99</v>
      </c>
      <c r="BD367" s="43">
        <f>IF(BB367=1,($S367-Image_corners!AE$4)/Image_corners!AE$2,-99)</f>
        <v>-99</v>
      </c>
      <c r="BE367" s="43">
        <f>IF(ISNA(VLOOKUP($A367,Min_pix_val_per_plot!$BZ$3:$CE$66,4,FALSE)),0,IF(OR(VLOOKUP($A367,Min_pix_val_per_plot!$BZ$3:$CE$66,4,FALSE)=0,VLOOKUP($A367,Min_pix_val_per_plot!$BZ$3:$CE$66,5,FALSE)=0,VLOOKUP($A367,Min_pix_val_per_plot!$BZ$3:$CE$66,6,FALSE)=0),0,IF(VLOOKUP($A367,Min_pix_val_per_plot!$BZ$3:$CE$66,2,FALSE)&lt;1200,0,1)))</f>
        <v>0</v>
      </c>
      <c r="BF367" s="43">
        <f>IF(BE367=1,($R367-Image_corners!AH$3)/Image_corners!AH$2,-99)</f>
        <v>-99</v>
      </c>
      <c r="BG367" s="43">
        <f>IF(BE367=1,($S367-Image_corners!AH$4)/Image_corners!AH$2,-99)</f>
        <v>-99</v>
      </c>
    </row>
    <row r="368" spans="1:59">
      <c r="A368" s="36">
        <v>364</v>
      </c>
      <c r="B368" s="36">
        <v>2516509.1230000001</v>
      </c>
      <c r="C368" s="36">
        <v>6860083.4560000002</v>
      </c>
      <c r="D368" s="36">
        <v>190.0873666</v>
      </c>
      <c r="E368" s="36">
        <v>3</v>
      </c>
      <c r="F368" s="36">
        <v>1</v>
      </c>
      <c r="G368" s="36">
        <v>3</v>
      </c>
      <c r="H368" s="39">
        <v>490</v>
      </c>
      <c r="I368" s="39">
        <v>0.22448979591836701</v>
      </c>
      <c r="J368" s="39">
        <v>18.774003906250002</v>
      </c>
      <c r="K368" s="39">
        <v>13.669475137811</v>
      </c>
      <c r="L368" s="39">
        <v>17.670201416015601</v>
      </c>
      <c r="M368" s="39">
        <v>1035</v>
      </c>
      <c r="N368" s="39">
        <v>0.30531400966183597</v>
      </c>
      <c r="O368" s="39">
        <v>17.9540118408203</v>
      </c>
      <c r="P368" s="39">
        <v>12.590914057067099</v>
      </c>
      <c r="Q368" s="39">
        <v>16.710408325195299</v>
      </c>
      <c r="R368" s="41">
        <f t="shared" si="32"/>
        <v>358434.37705031142</v>
      </c>
      <c r="S368" s="41">
        <f t="shared" si="33"/>
        <v>6860090.3536519334</v>
      </c>
      <c r="T368" s="41">
        <f t="shared" si="34"/>
        <v>0.95979309082030184</v>
      </c>
      <c r="U368" s="41">
        <f t="shared" si="35"/>
        <v>-8.0824213743468959E-2</v>
      </c>
      <c r="V368" s="41">
        <f t="shared" si="36"/>
        <v>1</v>
      </c>
      <c r="W368" s="41">
        <f t="shared" si="37"/>
        <v>1</v>
      </c>
      <c r="X368" s="43">
        <f>IF(ISNA(VLOOKUP($A368,Min_pix_val_per_plot!$A$3:$F$241,4,FALSE)),0,IF(OR(VLOOKUP($A368,Min_pix_val_per_plot!$A$3:$F$241,4,FALSE)=0,VLOOKUP($A368,Min_pix_val_per_plot!$A$3:$F$241,5,FALSE)=0,VLOOKUP($A368,Min_pix_val_per_plot!$A$3:$F$241,6,FALSE)=0),0,IF(VLOOKUP($A368,Min_pix_val_per_plot!$A$3:$F$241,2,FALSE)&lt;1200,0,1)))</f>
        <v>0</v>
      </c>
      <c r="Y368" s="43">
        <f>IF(X368=1,($R368-Image_corners!A$3)/Image_corners!A$2,-99)</f>
        <v>-99</v>
      </c>
      <c r="Z368" s="43">
        <f>IF(X368=1,($S368-Image_corners!A$4)/Image_corners!A$2,-99)</f>
        <v>-99</v>
      </c>
      <c r="AA368" s="43">
        <f>IF(ISNA(VLOOKUP($A368,Min_pix_val_per_plot!$H$3:$M$299,4,FALSE)),0,IF(OR(VLOOKUP($A368,Min_pix_val_per_plot!$H$3:$M$299,4,FALSE)=0,VLOOKUP($A368,Min_pix_val_per_plot!$H$3:$M$299,5,FALSE)=0,VLOOKUP($A368,Min_pix_val_per_plot!$H$3:$M$299,6,FALSE)=0),0,IF(VLOOKUP($A368,Min_pix_val_per_plot!$H$3:$M$299,2,FALSE)&lt;1200,0,1)))</f>
        <v>0</v>
      </c>
      <c r="AB368" s="43">
        <f>IF(AA368=1,($R368-Image_corners!D$3)/Image_corners!D$2,-99)</f>
        <v>-99</v>
      </c>
      <c r="AC368" s="43">
        <f>IF(AA368=1,($S368-Image_corners!D$4)/Image_corners!D$2,-99)</f>
        <v>-99</v>
      </c>
      <c r="AD368" s="43">
        <f>IF(ISNA(VLOOKUP($A368,Min_pix_val_per_plot!$O$3:$T$327,4,FALSE)),0,IF(OR(VLOOKUP($A368,Min_pix_val_per_plot!$O$3:$T$327,4,FALSE)=0,VLOOKUP($A368,Min_pix_val_per_plot!$O$3:$T$327,5,FALSE)=0,VLOOKUP($A368,Min_pix_val_per_plot!$O$3:$T$327,6,FALSE)=0),0,IF(VLOOKUP($A368,Min_pix_val_per_plot!$O$3:$T$327,2,FALSE)&lt;1200,0,1)))</f>
        <v>0</v>
      </c>
      <c r="AE368" s="43">
        <f>IF(AD368=1,($R368-Image_corners!G$3)/Image_corners!G$2,-99)</f>
        <v>-99</v>
      </c>
      <c r="AF368" s="43">
        <f>IF(AD368=1,($S368-Image_corners!G$4)/Image_corners!G$2,-99)</f>
        <v>-99</v>
      </c>
      <c r="AG368" s="43">
        <f>IF(ISNA(VLOOKUP($A368,Min_pix_val_per_plot!$V$3:$AA$335,4,FALSE)),0,IF(OR(VLOOKUP($A368,Min_pix_val_per_plot!$V$3:$AA$335,4,FALSE)=0,VLOOKUP($A368,Min_pix_val_per_plot!$V$3:$AA$335,5,FALSE)=0,VLOOKUP($A368,Min_pix_val_per_plot!$V$3:$AA$335,6,FALSE)=0),0,IF(VLOOKUP($A368,Min_pix_val_per_plot!$V$3:$AA$335,2,FALSE)&lt;1200,0,1)))</f>
        <v>0</v>
      </c>
      <c r="AH368" s="43">
        <f>IF(AG368=1,($R368-Image_corners!J$3)/Image_corners!J$2,-99)</f>
        <v>-99</v>
      </c>
      <c r="AI368" s="43">
        <f>IF(AG368=1,($S368-Image_corners!J$4)/Image_corners!J$2,-99)</f>
        <v>-99</v>
      </c>
      <c r="AJ368" s="43">
        <f>IF(ISNA(VLOOKUP($A368,Min_pix_val_per_plot!$AC$3:$AH$345,4,FALSE)),0,IF(OR(VLOOKUP($A368,Min_pix_val_per_plot!$AC$3:$AH$345,4,FALSE)=0,VLOOKUP($A368,Min_pix_val_per_plot!$AC$3:$AH$345,5,FALSE)=0,VLOOKUP($A368,Min_pix_val_per_plot!$AC$3:$AH$345,6,FALSE)=0),0,IF(VLOOKUP($A368,Min_pix_val_per_plot!$AC$3:$AH$345,2,FALSE)&lt;1200,0,1)))</f>
        <v>0</v>
      </c>
      <c r="AK368" s="43">
        <f>IF(AJ368=1,($R368-Image_corners!M$3)/Image_corners!M$2,-99)</f>
        <v>-99</v>
      </c>
      <c r="AL368" s="43">
        <f>IF(AJ368=1,($S368-Image_corners!M$4)/Image_corners!M$2,-99)</f>
        <v>-99</v>
      </c>
      <c r="AM368" s="43">
        <f>IF(ISNA(VLOOKUP($A368,Min_pix_val_per_plot!$AJ$3:$AO$325,4,FALSE)),0,IF(OR(VLOOKUP($A368,Min_pix_val_per_plot!$AJ$3:$AO$325,4,FALSE)=0,VLOOKUP($A368,Min_pix_val_per_plot!$AJ$3:$AO$325,5,FALSE)=0,VLOOKUP($A368,Min_pix_val_per_plot!$AJ$3:$AO$325,6,FALSE)=0),0,IF(VLOOKUP($A368,Min_pix_val_per_plot!$AJ$3:$AO$325,2,FALSE)&lt;1200,0,1)))</f>
        <v>1</v>
      </c>
      <c r="AN368" s="43">
        <f>IF(AM368=1,($R368-Image_corners!P$3)/Image_corners!P$2,-99)</f>
        <v>4859.2541006228421</v>
      </c>
      <c r="AO368" s="43">
        <f>IF(AM368=1,($S368-Image_corners!P$4)/Image_corners!P$2,-99)</f>
        <v>-2251.792696133256</v>
      </c>
      <c r="AP368" s="43">
        <f>IF(ISNA(VLOOKUP($A368,Min_pix_val_per_plot!$AQ$3:$AV$386,4,FALSE)),0,IF(OR(VLOOKUP($A368,Min_pix_val_per_plot!$AQ$3:$AV$386,4,FALSE)=0,VLOOKUP($A368,Min_pix_val_per_plot!$AQ$3:$AV$386,5,FALSE)=0,VLOOKUP($A368,Min_pix_val_per_plot!$AQ$3:$AV$386,6,FALSE)=0),0,IF(VLOOKUP($A368,Min_pix_val_per_plot!$AQ$3:$AV$386,2,FALSE)&lt;1200,0,1)))</f>
        <v>1</v>
      </c>
      <c r="AQ368" s="43">
        <f>IF(AP368=1,($R368-Image_corners!S$3)/Image_corners!S$2,-99)</f>
        <v>4859.2541006228421</v>
      </c>
      <c r="AR368" s="43">
        <f>IF(AP368=1,($S368-Image_corners!S$4)/Image_corners!S$2,-99)</f>
        <v>-3877.792696133256</v>
      </c>
      <c r="AS368" s="43">
        <f>IF(ISNA(VLOOKUP($A368,Min_pix_val_per_plot!$AX$3:$BC$331,4,FALSE)),0,IF(OR(VLOOKUP($A368,Min_pix_val_per_plot!$AX$3:$BC$331,4,FALSE)=0,VLOOKUP($A368,Min_pix_val_per_plot!$AX$3:$BC$331,5,FALSE)=0,VLOOKUP($A368,Min_pix_val_per_plot!$AX$3:$BC$331,6,FALSE)=0),0,IF(VLOOKUP($A368,Min_pix_val_per_plot!$AX$3:$BC$331,2,FALSE)&lt;1200,0,1)))</f>
        <v>0</v>
      </c>
      <c r="AT368" s="43">
        <f>IF(AS368=1,($R368-Image_corners!V$3)/Image_corners!V$2,-99)</f>
        <v>-99</v>
      </c>
      <c r="AU368" s="43">
        <f>IF(AS368=1,($S368-Image_corners!V$4)/Image_corners!V$2,-99)</f>
        <v>-99</v>
      </c>
      <c r="AV368" s="43">
        <f>IF(ISNA(VLOOKUP($A368,Min_pix_val_per_plot!$BE$3:$BJ$296,4,FALSE)),0,IF(OR(VLOOKUP($A368,Min_pix_val_per_plot!$BE$3:$BJ$296,4,FALSE)=0,VLOOKUP($A368,Min_pix_val_per_plot!$BE$3:$BJ$296,5,FALSE)=0,VLOOKUP($A368,Min_pix_val_per_plot!$BE$3:$BJ$296,6,FALSE)=0),0,IF(VLOOKUP($A368,Min_pix_val_per_plot!$BE$3:$BJ$296,2,FALSE)&lt;1200,0,1)))</f>
        <v>0</v>
      </c>
      <c r="AW368" s="43">
        <f>IF(AV368=1,($R368-Image_corners!Y$3)/Image_corners!Y$2,-99)</f>
        <v>-99</v>
      </c>
      <c r="AX368" s="43">
        <f>IF(AV368=1,($S368-Image_corners!Y$4)/Image_corners!Y$2,-99)</f>
        <v>-99</v>
      </c>
      <c r="AY368" s="43">
        <f>IF(ISNA(VLOOKUP($A368,Min_pix_val_per_plot!$BL$3:$BQ$59,4,FALSE)),0,IF(OR(VLOOKUP($A368,Min_pix_val_per_plot!$BL$3:$BQ$59,4,FALSE)=0,VLOOKUP($A368,Min_pix_val_per_plot!$BL$3:$BQ$59,5,FALSE)=0,VLOOKUP($A368,Min_pix_val_per_plot!$BL$3:$BQ$59,6,FALSE)=0),0,IF(VLOOKUP($A368,Min_pix_val_per_plot!$BL$3:$BQ$59,2,FALSE)&lt;1200,0,1)))</f>
        <v>0</v>
      </c>
      <c r="AZ368" s="43">
        <f>IF(AY368=1,($R368-Image_corners!AB$3)/Image_corners!AB$2,-99)</f>
        <v>-99</v>
      </c>
      <c r="BA368" s="43">
        <f>IF(AY368=1,($S368-Image_corners!AB$4)/Image_corners!AB$2,-99)</f>
        <v>-99</v>
      </c>
      <c r="BB368" s="43">
        <f>IF(ISNA(VLOOKUP($A368,Min_pix_val_per_plot!$BS$3:$BX$82,4,FALSE)),0,IF(OR(VLOOKUP($A368,Min_pix_val_per_plot!$BS$3:$BX$82,4,FALSE)=0,VLOOKUP($A368,Min_pix_val_per_plot!$BS$3:$BX$82,5,FALSE)=0,VLOOKUP($A368,Min_pix_val_per_plot!$BS$3:$BX$82,6,FALSE)=0),0,IF(VLOOKUP($A368,Min_pix_val_per_plot!$BS$3:$BX$82,2,FALSE)&lt;1200,0,1)))</f>
        <v>0</v>
      </c>
      <c r="BC368" s="43">
        <f>IF(BB368=1,($R368-Image_corners!AE$3)/Image_corners!AE$2,-99)</f>
        <v>-99</v>
      </c>
      <c r="BD368" s="43">
        <f>IF(BB368=1,($S368-Image_corners!AE$4)/Image_corners!AE$2,-99)</f>
        <v>-99</v>
      </c>
      <c r="BE368" s="43">
        <f>IF(ISNA(VLOOKUP($A368,Min_pix_val_per_plot!$BZ$3:$CE$66,4,FALSE)),0,IF(OR(VLOOKUP($A368,Min_pix_val_per_plot!$BZ$3:$CE$66,4,FALSE)=0,VLOOKUP($A368,Min_pix_val_per_plot!$BZ$3:$CE$66,5,FALSE)=0,VLOOKUP($A368,Min_pix_val_per_plot!$BZ$3:$CE$66,6,FALSE)=0),0,IF(VLOOKUP($A368,Min_pix_val_per_plot!$BZ$3:$CE$66,2,FALSE)&lt;1200,0,1)))</f>
        <v>0</v>
      </c>
      <c r="BF368" s="43">
        <f>IF(BE368=1,($R368-Image_corners!AH$3)/Image_corners!AH$2,-99)</f>
        <v>-99</v>
      </c>
      <c r="BG368" s="43">
        <f>IF(BE368=1,($S368-Image_corners!AH$4)/Image_corners!AH$2,-99)</f>
        <v>-99</v>
      </c>
    </row>
    <row r="369" spans="1:59">
      <c r="A369" s="36">
        <v>365</v>
      </c>
      <c r="B369" s="36">
        <v>2516553.4360000002</v>
      </c>
      <c r="C369" s="36">
        <v>6860126.0089999996</v>
      </c>
      <c r="D369" s="36">
        <v>186.7584684</v>
      </c>
      <c r="E369" s="36">
        <v>3</v>
      </c>
      <c r="F369" s="36">
        <v>1</v>
      </c>
      <c r="G369" s="36">
        <v>3</v>
      </c>
      <c r="H369" s="39">
        <v>476</v>
      </c>
      <c r="I369" s="39">
        <v>0.20798319327731099</v>
      </c>
      <c r="J369" s="39">
        <v>19.7489947509766</v>
      </c>
      <c r="K369" s="39">
        <v>14.2546855912348</v>
      </c>
      <c r="L369" s="39">
        <v>18.231999511718801</v>
      </c>
      <c r="M369" s="39">
        <v>1052</v>
      </c>
      <c r="N369" s="39">
        <v>0.31083650190114098</v>
      </c>
      <c r="O369" s="39">
        <v>18.903001708984402</v>
      </c>
      <c r="P369" s="39">
        <v>13.0387915039063</v>
      </c>
      <c r="Q369" s="39">
        <v>17.052397460937499</v>
      </c>
      <c r="R369" s="41">
        <f t="shared" si="32"/>
        <v>358480.59883685445</v>
      </c>
      <c r="S369" s="41">
        <f t="shared" si="33"/>
        <v>6860130.8099910486</v>
      </c>
      <c r="T369" s="41">
        <f t="shared" si="34"/>
        <v>1.1796020507813019</v>
      </c>
      <c r="U369" s="41">
        <f t="shared" si="35"/>
        <v>-0.10285330862382999</v>
      </c>
      <c r="V369" s="41">
        <f t="shared" si="36"/>
        <v>1</v>
      </c>
      <c r="W369" s="41">
        <f t="shared" si="37"/>
        <v>1</v>
      </c>
      <c r="X369" s="43">
        <f>IF(ISNA(VLOOKUP($A369,Min_pix_val_per_plot!$A$3:$F$241,4,FALSE)),0,IF(OR(VLOOKUP($A369,Min_pix_val_per_plot!$A$3:$F$241,4,FALSE)=0,VLOOKUP($A369,Min_pix_val_per_plot!$A$3:$F$241,5,FALSE)=0,VLOOKUP($A369,Min_pix_val_per_plot!$A$3:$F$241,6,FALSE)=0),0,IF(VLOOKUP($A369,Min_pix_val_per_plot!$A$3:$F$241,2,FALSE)&lt;1200,0,1)))</f>
        <v>0</v>
      </c>
      <c r="Y369" s="43">
        <f>IF(X369=1,($R369-Image_corners!A$3)/Image_corners!A$2,-99)</f>
        <v>-99</v>
      </c>
      <c r="Z369" s="43">
        <f>IF(X369=1,($S369-Image_corners!A$4)/Image_corners!A$2,-99)</f>
        <v>-99</v>
      </c>
      <c r="AA369" s="43">
        <f>IF(ISNA(VLOOKUP($A369,Min_pix_val_per_plot!$H$3:$M$299,4,FALSE)),0,IF(OR(VLOOKUP($A369,Min_pix_val_per_plot!$H$3:$M$299,4,FALSE)=0,VLOOKUP($A369,Min_pix_val_per_plot!$H$3:$M$299,5,FALSE)=0,VLOOKUP($A369,Min_pix_val_per_plot!$H$3:$M$299,6,FALSE)=0),0,IF(VLOOKUP($A369,Min_pix_val_per_plot!$H$3:$M$299,2,FALSE)&lt;1200,0,1)))</f>
        <v>0</v>
      </c>
      <c r="AB369" s="43">
        <f>IF(AA369=1,($R369-Image_corners!D$3)/Image_corners!D$2,-99)</f>
        <v>-99</v>
      </c>
      <c r="AC369" s="43">
        <f>IF(AA369=1,($S369-Image_corners!D$4)/Image_corners!D$2,-99)</f>
        <v>-99</v>
      </c>
      <c r="AD369" s="43">
        <f>IF(ISNA(VLOOKUP($A369,Min_pix_val_per_plot!$O$3:$T$327,4,FALSE)),0,IF(OR(VLOOKUP($A369,Min_pix_val_per_plot!$O$3:$T$327,4,FALSE)=0,VLOOKUP($A369,Min_pix_val_per_plot!$O$3:$T$327,5,FALSE)=0,VLOOKUP($A369,Min_pix_val_per_plot!$O$3:$T$327,6,FALSE)=0),0,IF(VLOOKUP($A369,Min_pix_val_per_plot!$O$3:$T$327,2,FALSE)&lt;1200,0,1)))</f>
        <v>0</v>
      </c>
      <c r="AE369" s="43">
        <f>IF(AD369=1,($R369-Image_corners!G$3)/Image_corners!G$2,-99)</f>
        <v>-99</v>
      </c>
      <c r="AF369" s="43">
        <f>IF(AD369=1,($S369-Image_corners!G$4)/Image_corners!G$2,-99)</f>
        <v>-99</v>
      </c>
      <c r="AG369" s="43">
        <f>IF(ISNA(VLOOKUP($A369,Min_pix_val_per_plot!$V$3:$AA$335,4,FALSE)),0,IF(OR(VLOOKUP($A369,Min_pix_val_per_plot!$V$3:$AA$335,4,FALSE)=0,VLOOKUP($A369,Min_pix_val_per_plot!$V$3:$AA$335,5,FALSE)=0,VLOOKUP($A369,Min_pix_val_per_plot!$V$3:$AA$335,6,FALSE)=0),0,IF(VLOOKUP($A369,Min_pix_val_per_plot!$V$3:$AA$335,2,FALSE)&lt;1200,0,1)))</f>
        <v>0</v>
      </c>
      <c r="AH369" s="43">
        <f>IF(AG369=1,($R369-Image_corners!J$3)/Image_corners!J$2,-99)</f>
        <v>-99</v>
      </c>
      <c r="AI369" s="43">
        <f>IF(AG369=1,($S369-Image_corners!J$4)/Image_corners!J$2,-99)</f>
        <v>-99</v>
      </c>
      <c r="AJ369" s="43">
        <f>IF(ISNA(VLOOKUP($A369,Min_pix_val_per_plot!$AC$3:$AH$345,4,FALSE)),0,IF(OR(VLOOKUP($A369,Min_pix_val_per_plot!$AC$3:$AH$345,4,FALSE)=0,VLOOKUP($A369,Min_pix_val_per_plot!$AC$3:$AH$345,5,FALSE)=0,VLOOKUP($A369,Min_pix_val_per_plot!$AC$3:$AH$345,6,FALSE)=0),0,IF(VLOOKUP($A369,Min_pix_val_per_plot!$AC$3:$AH$345,2,FALSE)&lt;1200,0,1)))</f>
        <v>0</v>
      </c>
      <c r="AK369" s="43">
        <f>IF(AJ369=1,($R369-Image_corners!M$3)/Image_corners!M$2,-99)</f>
        <v>-99</v>
      </c>
      <c r="AL369" s="43">
        <f>IF(AJ369=1,($S369-Image_corners!M$4)/Image_corners!M$2,-99)</f>
        <v>-99</v>
      </c>
      <c r="AM369" s="43">
        <f>IF(ISNA(VLOOKUP($A369,Min_pix_val_per_plot!$AJ$3:$AO$325,4,FALSE)),0,IF(OR(VLOOKUP($A369,Min_pix_val_per_plot!$AJ$3:$AO$325,4,FALSE)=0,VLOOKUP($A369,Min_pix_val_per_plot!$AJ$3:$AO$325,5,FALSE)=0,VLOOKUP($A369,Min_pix_val_per_plot!$AJ$3:$AO$325,6,FALSE)=0),0,IF(VLOOKUP($A369,Min_pix_val_per_plot!$AJ$3:$AO$325,2,FALSE)&lt;1200,0,1)))</f>
        <v>1</v>
      </c>
      <c r="AN369" s="43">
        <f>IF(AM369=1,($R369-Image_corners!P$3)/Image_corners!P$2,-99)</f>
        <v>4951.6976737088989</v>
      </c>
      <c r="AO369" s="43">
        <f>IF(AM369=1,($S369-Image_corners!P$4)/Image_corners!P$2,-99)</f>
        <v>-2170.8800179027021</v>
      </c>
      <c r="AP369" s="43">
        <f>IF(ISNA(VLOOKUP($A369,Min_pix_val_per_plot!$AQ$3:$AV$386,4,FALSE)),0,IF(OR(VLOOKUP($A369,Min_pix_val_per_plot!$AQ$3:$AV$386,4,FALSE)=0,VLOOKUP($A369,Min_pix_val_per_plot!$AQ$3:$AV$386,5,FALSE)=0,VLOOKUP($A369,Min_pix_val_per_plot!$AQ$3:$AV$386,6,FALSE)=0),0,IF(VLOOKUP($A369,Min_pix_val_per_plot!$AQ$3:$AV$386,2,FALSE)&lt;1200,0,1)))</f>
        <v>1</v>
      </c>
      <c r="AQ369" s="43">
        <f>IF(AP369=1,($R369-Image_corners!S$3)/Image_corners!S$2,-99)</f>
        <v>4951.6976737088989</v>
      </c>
      <c r="AR369" s="43">
        <f>IF(AP369=1,($S369-Image_corners!S$4)/Image_corners!S$2,-99)</f>
        <v>-3796.8800179027021</v>
      </c>
      <c r="AS369" s="43">
        <f>IF(ISNA(VLOOKUP($A369,Min_pix_val_per_plot!$AX$3:$BC$331,4,FALSE)),0,IF(OR(VLOOKUP($A369,Min_pix_val_per_plot!$AX$3:$BC$331,4,FALSE)=0,VLOOKUP($A369,Min_pix_val_per_plot!$AX$3:$BC$331,5,FALSE)=0,VLOOKUP($A369,Min_pix_val_per_plot!$AX$3:$BC$331,6,FALSE)=0),0,IF(VLOOKUP($A369,Min_pix_val_per_plot!$AX$3:$BC$331,2,FALSE)&lt;1200,0,1)))</f>
        <v>0</v>
      </c>
      <c r="AT369" s="43">
        <f>IF(AS369=1,($R369-Image_corners!V$3)/Image_corners!V$2,-99)</f>
        <v>-99</v>
      </c>
      <c r="AU369" s="43">
        <f>IF(AS369=1,($S369-Image_corners!V$4)/Image_corners!V$2,-99)</f>
        <v>-99</v>
      </c>
      <c r="AV369" s="43">
        <f>IF(ISNA(VLOOKUP($A369,Min_pix_val_per_plot!$BE$3:$BJ$296,4,FALSE)),0,IF(OR(VLOOKUP($A369,Min_pix_val_per_plot!$BE$3:$BJ$296,4,FALSE)=0,VLOOKUP($A369,Min_pix_val_per_plot!$BE$3:$BJ$296,5,FALSE)=0,VLOOKUP($A369,Min_pix_val_per_plot!$BE$3:$BJ$296,6,FALSE)=0),0,IF(VLOOKUP($A369,Min_pix_val_per_plot!$BE$3:$BJ$296,2,FALSE)&lt;1200,0,1)))</f>
        <v>0</v>
      </c>
      <c r="AW369" s="43">
        <f>IF(AV369=1,($R369-Image_corners!Y$3)/Image_corners!Y$2,-99)</f>
        <v>-99</v>
      </c>
      <c r="AX369" s="43">
        <f>IF(AV369=1,($S369-Image_corners!Y$4)/Image_corners!Y$2,-99)</f>
        <v>-99</v>
      </c>
      <c r="AY369" s="43">
        <f>IF(ISNA(VLOOKUP($A369,Min_pix_val_per_plot!$BL$3:$BQ$59,4,FALSE)),0,IF(OR(VLOOKUP($A369,Min_pix_val_per_plot!$BL$3:$BQ$59,4,FALSE)=0,VLOOKUP($A369,Min_pix_val_per_plot!$BL$3:$BQ$59,5,FALSE)=0,VLOOKUP($A369,Min_pix_val_per_plot!$BL$3:$BQ$59,6,FALSE)=0),0,IF(VLOOKUP($A369,Min_pix_val_per_plot!$BL$3:$BQ$59,2,FALSE)&lt;1200,0,1)))</f>
        <v>0</v>
      </c>
      <c r="AZ369" s="43">
        <f>IF(AY369=1,($R369-Image_corners!AB$3)/Image_corners!AB$2,-99)</f>
        <v>-99</v>
      </c>
      <c r="BA369" s="43">
        <f>IF(AY369=1,($S369-Image_corners!AB$4)/Image_corners!AB$2,-99)</f>
        <v>-99</v>
      </c>
      <c r="BB369" s="43">
        <f>IF(ISNA(VLOOKUP($A369,Min_pix_val_per_plot!$BS$3:$BX$82,4,FALSE)),0,IF(OR(VLOOKUP($A369,Min_pix_val_per_plot!$BS$3:$BX$82,4,FALSE)=0,VLOOKUP($A369,Min_pix_val_per_plot!$BS$3:$BX$82,5,FALSE)=0,VLOOKUP($A369,Min_pix_val_per_plot!$BS$3:$BX$82,6,FALSE)=0),0,IF(VLOOKUP($A369,Min_pix_val_per_plot!$BS$3:$BX$82,2,FALSE)&lt;1200,0,1)))</f>
        <v>0</v>
      </c>
      <c r="BC369" s="43">
        <f>IF(BB369=1,($R369-Image_corners!AE$3)/Image_corners!AE$2,-99)</f>
        <v>-99</v>
      </c>
      <c r="BD369" s="43">
        <f>IF(BB369=1,($S369-Image_corners!AE$4)/Image_corners!AE$2,-99)</f>
        <v>-99</v>
      </c>
      <c r="BE369" s="43">
        <f>IF(ISNA(VLOOKUP($A369,Min_pix_val_per_plot!$BZ$3:$CE$66,4,FALSE)),0,IF(OR(VLOOKUP($A369,Min_pix_val_per_plot!$BZ$3:$CE$66,4,FALSE)=0,VLOOKUP($A369,Min_pix_val_per_plot!$BZ$3:$CE$66,5,FALSE)=0,VLOOKUP($A369,Min_pix_val_per_plot!$BZ$3:$CE$66,6,FALSE)=0),0,IF(VLOOKUP($A369,Min_pix_val_per_plot!$BZ$3:$CE$66,2,FALSE)&lt;1200,0,1)))</f>
        <v>0</v>
      </c>
      <c r="BF369" s="43">
        <f>IF(BE369=1,($R369-Image_corners!AH$3)/Image_corners!AH$2,-99)</f>
        <v>-99</v>
      </c>
      <c r="BG369" s="43">
        <f>IF(BE369=1,($S369-Image_corners!AH$4)/Image_corners!AH$2,-99)</f>
        <v>-99</v>
      </c>
    </row>
    <row r="370" spans="1:59">
      <c r="A370" s="36">
        <v>366</v>
      </c>
      <c r="B370" s="36">
        <v>2516529.2540000002</v>
      </c>
      <c r="C370" s="36">
        <v>6860485.9029999999</v>
      </c>
      <c r="D370" s="36">
        <v>193.89004180000001</v>
      </c>
      <c r="E370" s="36">
        <v>2</v>
      </c>
      <c r="F370" s="36">
        <v>0</v>
      </c>
      <c r="G370" s="36">
        <v>2</v>
      </c>
      <c r="H370" s="39">
        <v>478</v>
      </c>
      <c r="I370" s="39">
        <v>0.34728033472803299</v>
      </c>
      <c r="J370" s="39">
        <v>26.667009277343801</v>
      </c>
      <c r="K370" s="39">
        <v>17.535503995846501</v>
      </c>
      <c r="L370" s="39">
        <v>24.0858996582031</v>
      </c>
      <c r="M370" s="39">
        <v>974</v>
      </c>
      <c r="N370" s="39">
        <v>0.39117043121149903</v>
      </c>
      <c r="O370" s="39">
        <v>26.749010009765598</v>
      </c>
      <c r="P370" s="39">
        <v>17.295854312066901</v>
      </c>
      <c r="Q370" s="39">
        <v>23.430406494140598</v>
      </c>
      <c r="R370" s="41">
        <f t="shared" si="32"/>
        <v>358473.0472985917</v>
      </c>
      <c r="S370" s="41">
        <f t="shared" si="33"/>
        <v>6860491.3788429126</v>
      </c>
      <c r="T370" s="41">
        <f t="shared" si="34"/>
        <v>0.65549316406250213</v>
      </c>
      <c r="U370" s="41">
        <f t="shared" si="35"/>
        <v>-4.3890096483466035E-2</v>
      </c>
      <c r="V370" s="41">
        <f t="shared" si="36"/>
        <v>1</v>
      </c>
      <c r="W370" s="41">
        <f t="shared" si="37"/>
        <v>1</v>
      </c>
      <c r="X370" s="43">
        <f>IF(ISNA(VLOOKUP($A370,Min_pix_val_per_plot!$A$3:$F$241,4,FALSE)),0,IF(OR(VLOOKUP($A370,Min_pix_val_per_plot!$A$3:$F$241,4,FALSE)=0,VLOOKUP($A370,Min_pix_val_per_plot!$A$3:$F$241,5,FALSE)=0,VLOOKUP($A370,Min_pix_val_per_plot!$A$3:$F$241,6,FALSE)=0),0,IF(VLOOKUP($A370,Min_pix_val_per_plot!$A$3:$F$241,2,FALSE)&lt;1200,0,1)))</f>
        <v>0</v>
      </c>
      <c r="Y370" s="43">
        <f>IF(X370=1,($R370-Image_corners!A$3)/Image_corners!A$2,-99)</f>
        <v>-99</v>
      </c>
      <c r="Z370" s="43">
        <f>IF(X370=1,($S370-Image_corners!A$4)/Image_corners!A$2,-99)</f>
        <v>-99</v>
      </c>
      <c r="AA370" s="43">
        <f>IF(ISNA(VLOOKUP($A370,Min_pix_val_per_plot!$H$3:$M$299,4,FALSE)),0,IF(OR(VLOOKUP($A370,Min_pix_val_per_plot!$H$3:$M$299,4,FALSE)=0,VLOOKUP($A370,Min_pix_val_per_plot!$H$3:$M$299,5,FALSE)=0,VLOOKUP($A370,Min_pix_val_per_plot!$H$3:$M$299,6,FALSE)=0),0,IF(VLOOKUP($A370,Min_pix_val_per_plot!$H$3:$M$299,2,FALSE)&lt;1200,0,1)))</f>
        <v>0</v>
      </c>
      <c r="AB370" s="43">
        <f>IF(AA370=1,($R370-Image_corners!D$3)/Image_corners!D$2,-99)</f>
        <v>-99</v>
      </c>
      <c r="AC370" s="43">
        <f>IF(AA370=1,($S370-Image_corners!D$4)/Image_corners!D$2,-99)</f>
        <v>-99</v>
      </c>
      <c r="AD370" s="43">
        <f>IF(ISNA(VLOOKUP($A370,Min_pix_val_per_plot!$O$3:$T$327,4,FALSE)),0,IF(OR(VLOOKUP($A370,Min_pix_val_per_plot!$O$3:$T$327,4,FALSE)=0,VLOOKUP($A370,Min_pix_val_per_plot!$O$3:$T$327,5,FALSE)=0,VLOOKUP($A370,Min_pix_val_per_plot!$O$3:$T$327,6,FALSE)=0),0,IF(VLOOKUP($A370,Min_pix_val_per_plot!$O$3:$T$327,2,FALSE)&lt;1200,0,1)))</f>
        <v>0</v>
      </c>
      <c r="AE370" s="43">
        <f>IF(AD370=1,($R370-Image_corners!G$3)/Image_corners!G$2,-99)</f>
        <v>-99</v>
      </c>
      <c r="AF370" s="43">
        <f>IF(AD370=1,($S370-Image_corners!G$4)/Image_corners!G$2,-99)</f>
        <v>-99</v>
      </c>
      <c r="AG370" s="43">
        <f>IF(ISNA(VLOOKUP($A370,Min_pix_val_per_plot!$V$3:$AA$335,4,FALSE)),0,IF(OR(VLOOKUP($A370,Min_pix_val_per_plot!$V$3:$AA$335,4,FALSE)=0,VLOOKUP($A370,Min_pix_val_per_plot!$V$3:$AA$335,5,FALSE)=0,VLOOKUP($A370,Min_pix_val_per_plot!$V$3:$AA$335,6,FALSE)=0),0,IF(VLOOKUP($A370,Min_pix_val_per_plot!$V$3:$AA$335,2,FALSE)&lt;1200,0,1)))</f>
        <v>0</v>
      </c>
      <c r="AH370" s="43">
        <f>IF(AG370=1,($R370-Image_corners!J$3)/Image_corners!J$2,-99)</f>
        <v>-99</v>
      </c>
      <c r="AI370" s="43">
        <f>IF(AG370=1,($S370-Image_corners!J$4)/Image_corners!J$2,-99)</f>
        <v>-99</v>
      </c>
      <c r="AJ370" s="43">
        <f>IF(ISNA(VLOOKUP($A370,Min_pix_val_per_plot!$AC$3:$AH$345,4,FALSE)),0,IF(OR(VLOOKUP($A370,Min_pix_val_per_plot!$AC$3:$AH$345,4,FALSE)=0,VLOOKUP($A370,Min_pix_val_per_plot!$AC$3:$AH$345,5,FALSE)=0,VLOOKUP($A370,Min_pix_val_per_plot!$AC$3:$AH$345,6,FALSE)=0),0,IF(VLOOKUP($A370,Min_pix_val_per_plot!$AC$3:$AH$345,2,FALSE)&lt;1200,0,1)))</f>
        <v>0</v>
      </c>
      <c r="AK370" s="43">
        <f>IF(AJ370=1,($R370-Image_corners!M$3)/Image_corners!M$2,-99)</f>
        <v>-99</v>
      </c>
      <c r="AL370" s="43">
        <f>IF(AJ370=1,($S370-Image_corners!M$4)/Image_corners!M$2,-99)</f>
        <v>-99</v>
      </c>
      <c r="AM370" s="43">
        <f>IF(ISNA(VLOOKUP($A370,Min_pix_val_per_plot!$AJ$3:$AO$325,4,FALSE)),0,IF(OR(VLOOKUP($A370,Min_pix_val_per_plot!$AJ$3:$AO$325,4,FALSE)=0,VLOOKUP($A370,Min_pix_val_per_plot!$AJ$3:$AO$325,5,FALSE)=0,VLOOKUP($A370,Min_pix_val_per_plot!$AJ$3:$AO$325,6,FALSE)=0),0,IF(VLOOKUP($A370,Min_pix_val_per_plot!$AJ$3:$AO$325,2,FALSE)&lt;1200,0,1)))</f>
        <v>0</v>
      </c>
      <c r="AN370" s="43">
        <f>IF(AM370=1,($R370-Image_corners!P$3)/Image_corners!P$2,-99)</f>
        <v>-99</v>
      </c>
      <c r="AO370" s="43">
        <f>IF(AM370=1,($S370-Image_corners!P$4)/Image_corners!P$2,-99)</f>
        <v>-99</v>
      </c>
      <c r="AP370" s="43">
        <f>IF(ISNA(VLOOKUP($A370,Min_pix_val_per_plot!$AQ$3:$AV$386,4,FALSE)),0,IF(OR(VLOOKUP($A370,Min_pix_val_per_plot!$AQ$3:$AV$386,4,FALSE)=0,VLOOKUP($A370,Min_pix_val_per_plot!$AQ$3:$AV$386,5,FALSE)=0,VLOOKUP($A370,Min_pix_val_per_plot!$AQ$3:$AV$386,6,FALSE)=0),0,IF(VLOOKUP($A370,Min_pix_val_per_plot!$AQ$3:$AV$386,2,FALSE)&lt;1200,0,1)))</f>
        <v>0</v>
      </c>
      <c r="AQ370" s="43">
        <f>IF(AP370=1,($R370-Image_corners!S$3)/Image_corners!S$2,-99)</f>
        <v>-99</v>
      </c>
      <c r="AR370" s="43">
        <f>IF(AP370=1,($S370-Image_corners!S$4)/Image_corners!S$2,-99)</f>
        <v>-99</v>
      </c>
      <c r="AS370" s="43">
        <f>IF(ISNA(VLOOKUP($A370,Min_pix_val_per_plot!$AX$3:$BC$331,4,FALSE)),0,IF(OR(VLOOKUP($A370,Min_pix_val_per_plot!$AX$3:$BC$331,4,FALSE)=0,VLOOKUP($A370,Min_pix_val_per_plot!$AX$3:$BC$331,5,FALSE)=0,VLOOKUP($A370,Min_pix_val_per_plot!$AX$3:$BC$331,6,FALSE)=0),0,IF(VLOOKUP($A370,Min_pix_val_per_plot!$AX$3:$BC$331,2,FALSE)&lt;1200,0,1)))</f>
        <v>1</v>
      </c>
      <c r="AT370" s="43">
        <f>IF(AS370=1,($R370-Image_corners!V$3)/Image_corners!V$2,-99)</f>
        <v>4936.5945971834008</v>
      </c>
      <c r="AU370" s="43">
        <f>IF(AS370=1,($S370-Image_corners!V$4)/Image_corners!V$2,-99)</f>
        <v>-3465.7423141747713</v>
      </c>
      <c r="AV370" s="43">
        <f>IF(ISNA(VLOOKUP($A370,Min_pix_val_per_plot!$BE$3:$BJ$296,4,FALSE)),0,IF(OR(VLOOKUP($A370,Min_pix_val_per_plot!$BE$3:$BJ$296,4,FALSE)=0,VLOOKUP($A370,Min_pix_val_per_plot!$BE$3:$BJ$296,5,FALSE)=0,VLOOKUP($A370,Min_pix_val_per_plot!$BE$3:$BJ$296,6,FALSE)=0),0,IF(VLOOKUP($A370,Min_pix_val_per_plot!$BE$3:$BJ$296,2,FALSE)&lt;1200,0,1)))</f>
        <v>0</v>
      </c>
      <c r="AW370" s="43">
        <f>IF(AV370=1,($R370-Image_corners!Y$3)/Image_corners!Y$2,-99)</f>
        <v>-99</v>
      </c>
      <c r="AX370" s="43">
        <f>IF(AV370=1,($S370-Image_corners!Y$4)/Image_corners!Y$2,-99)</f>
        <v>-99</v>
      </c>
      <c r="AY370" s="43">
        <f>IF(ISNA(VLOOKUP($A370,Min_pix_val_per_plot!$BL$3:$BQ$59,4,FALSE)),0,IF(OR(VLOOKUP($A370,Min_pix_val_per_plot!$BL$3:$BQ$59,4,FALSE)=0,VLOOKUP($A370,Min_pix_val_per_plot!$BL$3:$BQ$59,5,FALSE)=0,VLOOKUP($A370,Min_pix_val_per_plot!$BL$3:$BQ$59,6,FALSE)=0),0,IF(VLOOKUP($A370,Min_pix_val_per_plot!$BL$3:$BQ$59,2,FALSE)&lt;1200,0,1)))</f>
        <v>0</v>
      </c>
      <c r="AZ370" s="43">
        <f>IF(AY370=1,($R370-Image_corners!AB$3)/Image_corners!AB$2,-99)</f>
        <v>-99</v>
      </c>
      <c r="BA370" s="43">
        <f>IF(AY370=1,($S370-Image_corners!AB$4)/Image_corners!AB$2,-99)</f>
        <v>-99</v>
      </c>
      <c r="BB370" s="43">
        <f>IF(ISNA(VLOOKUP($A370,Min_pix_val_per_plot!$BS$3:$BX$82,4,FALSE)),0,IF(OR(VLOOKUP($A370,Min_pix_val_per_plot!$BS$3:$BX$82,4,FALSE)=0,VLOOKUP($A370,Min_pix_val_per_plot!$BS$3:$BX$82,5,FALSE)=0,VLOOKUP($A370,Min_pix_val_per_plot!$BS$3:$BX$82,6,FALSE)=0),0,IF(VLOOKUP($A370,Min_pix_val_per_plot!$BS$3:$BX$82,2,FALSE)&lt;1200,0,1)))</f>
        <v>0</v>
      </c>
      <c r="BC370" s="43">
        <f>IF(BB370=1,($R370-Image_corners!AE$3)/Image_corners!AE$2,-99)</f>
        <v>-99</v>
      </c>
      <c r="BD370" s="43">
        <f>IF(BB370=1,($S370-Image_corners!AE$4)/Image_corners!AE$2,-99)</f>
        <v>-99</v>
      </c>
      <c r="BE370" s="43">
        <f>IF(ISNA(VLOOKUP($A370,Min_pix_val_per_plot!$BZ$3:$CE$66,4,FALSE)),0,IF(OR(VLOOKUP($A370,Min_pix_val_per_plot!$BZ$3:$CE$66,4,FALSE)=0,VLOOKUP($A370,Min_pix_val_per_plot!$BZ$3:$CE$66,5,FALSE)=0,VLOOKUP($A370,Min_pix_val_per_plot!$BZ$3:$CE$66,6,FALSE)=0),0,IF(VLOOKUP($A370,Min_pix_val_per_plot!$BZ$3:$CE$66,2,FALSE)&lt;1200,0,1)))</f>
        <v>0</v>
      </c>
      <c r="BF370" s="43">
        <f>IF(BE370=1,($R370-Image_corners!AH$3)/Image_corners!AH$2,-99)</f>
        <v>-99</v>
      </c>
      <c r="BG370" s="43">
        <f>IF(BE370=1,($S370-Image_corners!AH$4)/Image_corners!AH$2,-99)</f>
        <v>-99</v>
      </c>
    </row>
    <row r="371" spans="1:59">
      <c r="A371" s="36">
        <v>367</v>
      </c>
      <c r="B371" s="36">
        <v>2516505.0950000002</v>
      </c>
      <c r="C371" s="36">
        <v>6860560.6069999998</v>
      </c>
      <c r="D371" s="36">
        <v>193.76906790000001</v>
      </c>
      <c r="E371" s="36">
        <v>2</v>
      </c>
      <c r="F371" s="36">
        <v>0</v>
      </c>
      <c r="G371" s="36">
        <v>2</v>
      </c>
      <c r="H371" s="39">
        <v>506</v>
      </c>
      <c r="I371" s="39">
        <v>0.28458498023715401</v>
      </c>
      <c r="J371" s="39">
        <v>30.2959918212891</v>
      </c>
      <c r="K371" s="39">
        <v>18.024377746582001</v>
      </c>
      <c r="L371" s="39">
        <v>26.578817291259799</v>
      </c>
      <c r="M371" s="39">
        <v>1012</v>
      </c>
      <c r="N371" s="39">
        <v>0.33498023715414998</v>
      </c>
      <c r="O371" s="39">
        <v>29.7749957275391</v>
      </c>
      <c r="P371" s="39">
        <v>17.482968691957701</v>
      </c>
      <c r="Q371" s="39">
        <v>25.651808471679701</v>
      </c>
      <c r="R371" s="41">
        <f t="shared" si="32"/>
        <v>358452.36367448163</v>
      </c>
      <c r="S371" s="41">
        <f t="shared" si="33"/>
        <v>6860567.1059899731</v>
      </c>
      <c r="T371" s="41">
        <f t="shared" si="34"/>
        <v>0.92700881958009873</v>
      </c>
      <c r="U371" s="41">
        <f t="shared" si="35"/>
        <v>-5.0395256916995979E-2</v>
      </c>
      <c r="V371" s="41">
        <f t="shared" si="36"/>
        <v>1</v>
      </c>
      <c r="W371" s="41">
        <f t="shared" si="37"/>
        <v>1</v>
      </c>
      <c r="X371" s="43">
        <f>IF(ISNA(VLOOKUP($A371,Min_pix_val_per_plot!$A$3:$F$241,4,FALSE)),0,IF(OR(VLOOKUP($A371,Min_pix_val_per_plot!$A$3:$F$241,4,FALSE)=0,VLOOKUP($A371,Min_pix_val_per_plot!$A$3:$F$241,5,FALSE)=0,VLOOKUP($A371,Min_pix_val_per_plot!$A$3:$F$241,6,FALSE)=0),0,IF(VLOOKUP($A371,Min_pix_val_per_plot!$A$3:$F$241,2,FALSE)&lt;1200,0,1)))</f>
        <v>0</v>
      </c>
      <c r="Y371" s="43">
        <f>IF(X371=1,($R371-Image_corners!A$3)/Image_corners!A$2,-99)</f>
        <v>-99</v>
      </c>
      <c r="Z371" s="43">
        <f>IF(X371=1,($S371-Image_corners!A$4)/Image_corners!A$2,-99)</f>
        <v>-99</v>
      </c>
      <c r="AA371" s="43">
        <f>IF(ISNA(VLOOKUP($A371,Min_pix_val_per_plot!$H$3:$M$299,4,FALSE)),0,IF(OR(VLOOKUP($A371,Min_pix_val_per_plot!$H$3:$M$299,4,FALSE)=0,VLOOKUP($A371,Min_pix_val_per_plot!$H$3:$M$299,5,FALSE)=0,VLOOKUP($A371,Min_pix_val_per_plot!$H$3:$M$299,6,FALSE)=0),0,IF(VLOOKUP($A371,Min_pix_val_per_plot!$H$3:$M$299,2,FALSE)&lt;1200,0,1)))</f>
        <v>0</v>
      </c>
      <c r="AB371" s="43">
        <f>IF(AA371=1,($R371-Image_corners!D$3)/Image_corners!D$2,-99)</f>
        <v>-99</v>
      </c>
      <c r="AC371" s="43">
        <f>IF(AA371=1,($S371-Image_corners!D$4)/Image_corners!D$2,-99)</f>
        <v>-99</v>
      </c>
      <c r="AD371" s="43">
        <f>IF(ISNA(VLOOKUP($A371,Min_pix_val_per_plot!$O$3:$T$327,4,FALSE)),0,IF(OR(VLOOKUP($A371,Min_pix_val_per_plot!$O$3:$T$327,4,FALSE)=0,VLOOKUP($A371,Min_pix_val_per_plot!$O$3:$T$327,5,FALSE)=0,VLOOKUP($A371,Min_pix_val_per_plot!$O$3:$T$327,6,FALSE)=0),0,IF(VLOOKUP($A371,Min_pix_val_per_plot!$O$3:$T$327,2,FALSE)&lt;1200,0,1)))</f>
        <v>0</v>
      </c>
      <c r="AE371" s="43">
        <f>IF(AD371=1,($R371-Image_corners!G$3)/Image_corners!G$2,-99)</f>
        <v>-99</v>
      </c>
      <c r="AF371" s="43">
        <f>IF(AD371=1,($S371-Image_corners!G$4)/Image_corners!G$2,-99)</f>
        <v>-99</v>
      </c>
      <c r="AG371" s="43">
        <f>IF(ISNA(VLOOKUP($A371,Min_pix_val_per_plot!$V$3:$AA$335,4,FALSE)),0,IF(OR(VLOOKUP($A371,Min_pix_val_per_plot!$V$3:$AA$335,4,FALSE)=0,VLOOKUP($A371,Min_pix_val_per_plot!$V$3:$AA$335,5,FALSE)=0,VLOOKUP($A371,Min_pix_val_per_plot!$V$3:$AA$335,6,FALSE)=0),0,IF(VLOOKUP($A371,Min_pix_val_per_plot!$V$3:$AA$335,2,FALSE)&lt;1200,0,1)))</f>
        <v>0</v>
      </c>
      <c r="AH371" s="43">
        <f>IF(AG371=1,($R371-Image_corners!J$3)/Image_corners!J$2,-99)</f>
        <v>-99</v>
      </c>
      <c r="AI371" s="43">
        <f>IF(AG371=1,($S371-Image_corners!J$4)/Image_corners!J$2,-99)</f>
        <v>-99</v>
      </c>
      <c r="AJ371" s="43">
        <f>IF(ISNA(VLOOKUP($A371,Min_pix_val_per_plot!$AC$3:$AH$345,4,FALSE)),0,IF(OR(VLOOKUP($A371,Min_pix_val_per_plot!$AC$3:$AH$345,4,FALSE)=0,VLOOKUP($A371,Min_pix_val_per_plot!$AC$3:$AH$345,5,FALSE)=0,VLOOKUP($A371,Min_pix_val_per_plot!$AC$3:$AH$345,6,FALSE)=0),0,IF(VLOOKUP($A371,Min_pix_val_per_plot!$AC$3:$AH$345,2,FALSE)&lt;1200,0,1)))</f>
        <v>0</v>
      </c>
      <c r="AK371" s="43">
        <f>IF(AJ371=1,($R371-Image_corners!M$3)/Image_corners!M$2,-99)</f>
        <v>-99</v>
      </c>
      <c r="AL371" s="43">
        <f>IF(AJ371=1,($S371-Image_corners!M$4)/Image_corners!M$2,-99)</f>
        <v>-99</v>
      </c>
      <c r="AM371" s="43">
        <f>IF(ISNA(VLOOKUP($A371,Min_pix_val_per_plot!$AJ$3:$AO$325,4,FALSE)),0,IF(OR(VLOOKUP($A371,Min_pix_val_per_plot!$AJ$3:$AO$325,4,FALSE)=0,VLOOKUP($A371,Min_pix_val_per_plot!$AJ$3:$AO$325,5,FALSE)=0,VLOOKUP($A371,Min_pix_val_per_plot!$AJ$3:$AO$325,6,FALSE)=0),0,IF(VLOOKUP($A371,Min_pix_val_per_plot!$AJ$3:$AO$325,2,FALSE)&lt;1200,0,1)))</f>
        <v>0</v>
      </c>
      <c r="AN371" s="43">
        <f>IF(AM371=1,($R371-Image_corners!P$3)/Image_corners!P$2,-99)</f>
        <v>-99</v>
      </c>
      <c r="AO371" s="43">
        <f>IF(AM371=1,($S371-Image_corners!P$4)/Image_corners!P$2,-99)</f>
        <v>-99</v>
      </c>
      <c r="AP371" s="43">
        <f>IF(ISNA(VLOOKUP($A371,Min_pix_val_per_plot!$AQ$3:$AV$386,4,FALSE)),0,IF(OR(VLOOKUP($A371,Min_pix_val_per_plot!$AQ$3:$AV$386,4,FALSE)=0,VLOOKUP($A371,Min_pix_val_per_plot!$AQ$3:$AV$386,5,FALSE)=0,VLOOKUP($A371,Min_pix_val_per_plot!$AQ$3:$AV$386,6,FALSE)=0),0,IF(VLOOKUP($A371,Min_pix_val_per_plot!$AQ$3:$AV$386,2,FALSE)&lt;1200,0,1)))</f>
        <v>0</v>
      </c>
      <c r="AQ371" s="43">
        <f>IF(AP371=1,($R371-Image_corners!S$3)/Image_corners!S$2,-99)</f>
        <v>-99</v>
      </c>
      <c r="AR371" s="43">
        <f>IF(AP371=1,($S371-Image_corners!S$4)/Image_corners!S$2,-99)</f>
        <v>-99</v>
      </c>
      <c r="AS371" s="43">
        <f>IF(ISNA(VLOOKUP($A371,Min_pix_val_per_plot!$AX$3:$BC$331,4,FALSE)),0,IF(OR(VLOOKUP($A371,Min_pix_val_per_plot!$AX$3:$BC$331,4,FALSE)=0,VLOOKUP($A371,Min_pix_val_per_plot!$AX$3:$BC$331,5,FALSE)=0,VLOOKUP($A371,Min_pix_val_per_plot!$AX$3:$BC$331,6,FALSE)=0),0,IF(VLOOKUP($A371,Min_pix_val_per_plot!$AX$3:$BC$331,2,FALSE)&lt;1200,0,1)))</f>
        <v>1</v>
      </c>
      <c r="AT371" s="43">
        <f>IF(AS371=1,($R371-Image_corners!V$3)/Image_corners!V$2,-99)</f>
        <v>4895.2273489632644</v>
      </c>
      <c r="AU371" s="43">
        <f>IF(AS371=1,($S371-Image_corners!V$4)/Image_corners!V$2,-99)</f>
        <v>-3314.2880200538784</v>
      </c>
      <c r="AV371" s="43">
        <f>IF(ISNA(VLOOKUP($A371,Min_pix_val_per_plot!$BE$3:$BJ$296,4,FALSE)),0,IF(OR(VLOOKUP($A371,Min_pix_val_per_plot!$BE$3:$BJ$296,4,FALSE)=0,VLOOKUP($A371,Min_pix_val_per_plot!$BE$3:$BJ$296,5,FALSE)=0,VLOOKUP($A371,Min_pix_val_per_plot!$BE$3:$BJ$296,6,FALSE)=0),0,IF(VLOOKUP($A371,Min_pix_val_per_plot!$BE$3:$BJ$296,2,FALSE)&lt;1200,0,1)))</f>
        <v>1</v>
      </c>
      <c r="AW371" s="43">
        <f>IF(AV371=1,($R371-Image_corners!Y$3)/Image_corners!Y$2,-99)</f>
        <v>4895.2273489632644</v>
      </c>
      <c r="AX371" s="43">
        <f>IF(AV371=1,($S371-Image_corners!Y$4)/Image_corners!Y$2,-99)</f>
        <v>-3164.2880200538784</v>
      </c>
      <c r="AY371" s="43">
        <f>IF(ISNA(VLOOKUP($A371,Min_pix_val_per_plot!$BL$3:$BQ$59,4,FALSE)),0,IF(OR(VLOOKUP($A371,Min_pix_val_per_plot!$BL$3:$BQ$59,4,FALSE)=0,VLOOKUP($A371,Min_pix_val_per_plot!$BL$3:$BQ$59,5,FALSE)=0,VLOOKUP($A371,Min_pix_val_per_plot!$BL$3:$BQ$59,6,FALSE)=0),0,IF(VLOOKUP($A371,Min_pix_val_per_plot!$BL$3:$BQ$59,2,FALSE)&lt;1200,0,1)))</f>
        <v>0</v>
      </c>
      <c r="AZ371" s="43">
        <f>IF(AY371=1,($R371-Image_corners!AB$3)/Image_corners!AB$2,-99)</f>
        <v>-99</v>
      </c>
      <c r="BA371" s="43">
        <f>IF(AY371=1,($S371-Image_corners!AB$4)/Image_corners!AB$2,-99)</f>
        <v>-99</v>
      </c>
      <c r="BB371" s="43">
        <f>IF(ISNA(VLOOKUP($A371,Min_pix_val_per_plot!$BS$3:$BX$82,4,FALSE)),0,IF(OR(VLOOKUP($A371,Min_pix_val_per_plot!$BS$3:$BX$82,4,FALSE)=0,VLOOKUP($A371,Min_pix_val_per_plot!$BS$3:$BX$82,5,FALSE)=0,VLOOKUP($A371,Min_pix_val_per_plot!$BS$3:$BX$82,6,FALSE)=0),0,IF(VLOOKUP($A371,Min_pix_val_per_plot!$BS$3:$BX$82,2,FALSE)&lt;1200,0,1)))</f>
        <v>0</v>
      </c>
      <c r="BC371" s="43">
        <f>IF(BB371=1,($R371-Image_corners!AE$3)/Image_corners!AE$2,-99)</f>
        <v>-99</v>
      </c>
      <c r="BD371" s="43">
        <f>IF(BB371=1,($S371-Image_corners!AE$4)/Image_corners!AE$2,-99)</f>
        <v>-99</v>
      </c>
      <c r="BE371" s="43">
        <f>IF(ISNA(VLOOKUP($A371,Min_pix_val_per_plot!$BZ$3:$CE$66,4,FALSE)),0,IF(OR(VLOOKUP($A371,Min_pix_val_per_plot!$BZ$3:$CE$66,4,FALSE)=0,VLOOKUP($A371,Min_pix_val_per_plot!$BZ$3:$CE$66,5,FALSE)=0,VLOOKUP($A371,Min_pix_val_per_plot!$BZ$3:$CE$66,6,FALSE)=0),0,IF(VLOOKUP($A371,Min_pix_val_per_plot!$BZ$3:$CE$66,2,FALSE)&lt;1200,0,1)))</f>
        <v>0</v>
      </c>
      <c r="BF371" s="43">
        <f>IF(BE371=1,($R371-Image_corners!AH$3)/Image_corners!AH$2,-99)</f>
        <v>-99</v>
      </c>
      <c r="BG371" s="43">
        <f>IF(BE371=1,($S371-Image_corners!AH$4)/Image_corners!AH$2,-99)</f>
        <v>-99</v>
      </c>
    </row>
    <row r="372" spans="1:59">
      <c r="A372" s="36">
        <v>368</v>
      </c>
      <c r="B372" s="36">
        <v>2516516.2030000002</v>
      </c>
      <c r="C372" s="36">
        <v>6860643.9649999999</v>
      </c>
      <c r="D372" s="36">
        <v>172.05679660000001</v>
      </c>
      <c r="E372" s="36">
        <v>2</v>
      </c>
      <c r="F372" s="36">
        <v>0</v>
      </c>
      <c r="G372" s="36">
        <v>2</v>
      </c>
      <c r="H372" s="39">
        <v>535</v>
      </c>
      <c r="I372" s="39">
        <v>0.31214953271028001</v>
      </c>
      <c r="J372" s="39">
        <v>26.9870013427735</v>
      </c>
      <c r="K372" s="39">
        <v>17.467292626422399</v>
      </c>
      <c r="L372" s="39">
        <v>24.051958770752002</v>
      </c>
      <c r="M372" s="39">
        <v>1063</v>
      </c>
      <c r="N372" s="39">
        <v>0.347130761994356</v>
      </c>
      <c r="O372" s="39">
        <v>26.0480059814453</v>
      </c>
      <c r="P372" s="39">
        <v>16.9203095291534</v>
      </c>
      <c r="Q372" s="39">
        <v>23.3453578186035</v>
      </c>
      <c r="R372" s="41">
        <f t="shared" si="32"/>
        <v>358467.30320388032</v>
      </c>
      <c r="S372" s="41">
        <f t="shared" si="33"/>
        <v>6860649.8493707879</v>
      </c>
      <c r="T372" s="41">
        <f t="shared" si="34"/>
        <v>0.70660095214850216</v>
      </c>
      <c r="U372" s="41">
        <f t="shared" si="35"/>
        <v>-3.4981229284075988E-2</v>
      </c>
      <c r="V372" s="41">
        <f t="shared" si="36"/>
        <v>1</v>
      </c>
      <c r="W372" s="41">
        <f t="shared" si="37"/>
        <v>1</v>
      </c>
      <c r="X372" s="43">
        <f>IF(ISNA(VLOOKUP($A372,Min_pix_val_per_plot!$A$3:$F$241,4,FALSE)),0,IF(OR(VLOOKUP($A372,Min_pix_val_per_plot!$A$3:$F$241,4,FALSE)=0,VLOOKUP($A372,Min_pix_val_per_plot!$A$3:$F$241,5,FALSE)=0,VLOOKUP($A372,Min_pix_val_per_plot!$A$3:$F$241,6,FALSE)=0),0,IF(VLOOKUP($A372,Min_pix_val_per_plot!$A$3:$F$241,2,FALSE)&lt;1200,0,1)))</f>
        <v>0</v>
      </c>
      <c r="Y372" s="43">
        <f>IF(X372=1,($R372-Image_corners!A$3)/Image_corners!A$2,-99)</f>
        <v>-99</v>
      </c>
      <c r="Z372" s="43">
        <f>IF(X372=1,($S372-Image_corners!A$4)/Image_corners!A$2,-99)</f>
        <v>-99</v>
      </c>
      <c r="AA372" s="43">
        <f>IF(ISNA(VLOOKUP($A372,Min_pix_val_per_plot!$H$3:$M$299,4,FALSE)),0,IF(OR(VLOOKUP($A372,Min_pix_val_per_plot!$H$3:$M$299,4,FALSE)=0,VLOOKUP($A372,Min_pix_val_per_plot!$H$3:$M$299,5,FALSE)=0,VLOOKUP($A372,Min_pix_val_per_plot!$H$3:$M$299,6,FALSE)=0),0,IF(VLOOKUP($A372,Min_pix_val_per_plot!$H$3:$M$299,2,FALSE)&lt;1200,0,1)))</f>
        <v>0</v>
      </c>
      <c r="AB372" s="43">
        <f>IF(AA372=1,($R372-Image_corners!D$3)/Image_corners!D$2,-99)</f>
        <v>-99</v>
      </c>
      <c r="AC372" s="43">
        <f>IF(AA372=1,($S372-Image_corners!D$4)/Image_corners!D$2,-99)</f>
        <v>-99</v>
      </c>
      <c r="AD372" s="43">
        <f>IF(ISNA(VLOOKUP($A372,Min_pix_val_per_plot!$O$3:$T$327,4,FALSE)),0,IF(OR(VLOOKUP($A372,Min_pix_val_per_plot!$O$3:$T$327,4,FALSE)=0,VLOOKUP($A372,Min_pix_val_per_plot!$O$3:$T$327,5,FALSE)=0,VLOOKUP($A372,Min_pix_val_per_plot!$O$3:$T$327,6,FALSE)=0),0,IF(VLOOKUP($A372,Min_pix_val_per_plot!$O$3:$T$327,2,FALSE)&lt;1200,0,1)))</f>
        <v>0</v>
      </c>
      <c r="AE372" s="43">
        <f>IF(AD372=1,($R372-Image_corners!G$3)/Image_corners!G$2,-99)</f>
        <v>-99</v>
      </c>
      <c r="AF372" s="43">
        <f>IF(AD372=1,($S372-Image_corners!G$4)/Image_corners!G$2,-99)</f>
        <v>-99</v>
      </c>
      <c r="AG372" s="43">
        <f>IF(ISNA(VLOOKUP($A372,Min_pix_val_per_plot!$V$3:$AA$335,4,FALSE)),0,IF(OR(VLOOKUP($A372,Min_pix_val_per_plot!$V$3:$AA$335,4,FALSE)=0,VLOOKUP($A372,Min_pix_val_per_plot!$V$3:$AA$335,5,FALSE)=0,VLOOKUP($A372,Min_pix_val_per_plot!$V$3:$AA$335,6,FALSE)=0),0,IF(VLOOKUP($A372,Min_pix_val_per_plot!$V$3:$AA$335,2,FALSE)&lt;1200,0,1)))</f>
        <v>0</v>
      </c>
      <c r="AH372" s="43">
        <f>IF(AG372=1,($R372-Image_corners!J$3)/Image_corners!J$2,-99)</f>
        <v>-99</v>
      </c>
      <c r="AI372" s="43">
        <f>IF(AG372=1,($S372-Image_corners!J$4)/Image_corners!J$2,-99)</f>
        <v>-99</v>
      </c>
      <c r="AJ372" s="43">
        <f>IF(ISNA(VLOOKUP($A372,Min_pix_val_per_plot!$AC$3:$AH$345,4,FALSE)),0,IF(OR(VLOOKUP($A372,Min_pix_val_per_plot!$AC$3:$AH$345,4,FALSE)=0,VLOOKUP($A372,Min_pix_val_per_plot!$AC$3:$AH$345,5,FALSE)=0,VLOOKUP($A372,Min_pix_val_per_plot!$AC$3:$AH$345,6,FALSE)=0),0,IF(VLOOKUP($A372,Min_pix_val_per_plot!$AC$3:$AH$345,2,FALSE)&lt;1200,0,1)))</f>
        <v>0</v>
      </c>
      <c r="AK372" s="43">
        <f>IF(AJ372=1,($R372-Image_corners!M$3)/Image_corners!M$2,-99)</f>
        <v>-99</v>
      </c>
      <c r="AL372" s="43">
        <f>IF(AJ372=1,($S372-Image_corners!M$4)/Image_corners!M$2,-99)</f>
        <v>-99</v>
      </c>
      <c r="AM372" s="43">
        <f>IF(ISNA(VLOOKUP($A372,Min_pix_val_per_plot!$AJ$3:$AO$325,4,FALSE)),0,IF(OR(VLOOKUP($A372,Min_pix_val_per_plot!$AJ$3:$AO$325,4,FALSE)=0,VLOOKUP($A372,Min_pix_val_per_plot!$AJ$3:$AO$325,5,FALSE)=0,VLOOKUP($A372,Min_pix_val_per_plot!$AJ$3:$AO$325,6,FALSE)=0),0,IF(VLOOKUP($A372,Min_pix_val_per_plot!$AJ$3:$AO$325,2,FALSE)&lt;1200,0,1)))</f>
        <v>0</v>
      </c>
      <c r="AN372" s="43">
        <f>IF(AM372=1,($R372-Image_corners!P$3)/Image_corners!P$2,-99)</f>
        <v>-99</v>
      </c>
      <c r="AO372" s="43">
        <f>IF(AM372=1,($S372-Image_corners!P$4)/Image_corners!P$2,-99)</f>
        <v>-99</v>
      </c>
      <c r="AP372" s="43">
        <f>IF(ISNA(VLOOKUP($A372,Min_pix_val_per_plot!$AQ$3:$AV$386,4,FALSE)),0,IF(OR(VLOOKUP($A372,Min_pix_val_per_plot!$AQ$3:$AV$386,4,FALSE)=0,VLOOKUP($A372,Min_pix_val_per_plot!$AQ$3:$AV$386,5,FALSE)=0,VLOOKUP($A372,Min_pix_val_per_plot!$AQ$3:$AV$386,6,FALSE)=0),0,IF(VLOOKUP($A372,Min_pix_val_per_plot!$AQ$3:$AV$386,2,FALSE)&lt;1200,0,1)))</f>
        <v>0</v>
      </c>
      <c r="AQ372" s="43">
        <f>IF(AP372=1,($R372-Image_corners!S$3)/Image_corners!S$2,-99)</f>
        <v>-99</v>
      </c>
      <c r="AR372" s="43">
        <f>IF(AP372=1,($S372-Image_corners!S$4)/Image_corners!S$2,-99)</f>
        <v>-99</v>
      </c>
      <c r="AS372" s="43">
        <f>IF(ISNA(VLOOKUP($A372,Min_pix_val_per_plot!$AX$3:$BC$331,4,FALSE)),0,IF(OR(VLOOKUP($A372,Min_pix_val_per_plot!$AX$3:$BC$331,4,FALSE)=0,VLOOKUP($A372,Min_pix_val_per_plot!$AX$3:$BC$331,5,FALSE)=0,VLOOKUP($A372,Min_pix_val_per_plot!$AX$3:$BC$331,6,FALSE)=0),0,IF(VLOOKUP($A372,Min_pix_val_per_plot!$AX$3:$BC$331,2,FALSE)&lt;1200,0,1)))</f>
        <v>0</v>
      </c>
      <c r="AT372" s="43">
        <f>IF(AS372=1,($R372-Image_corners!V$3)/Image_corners!V$2,-99)</f>
        <v>-99</v>
      </c>
      <c r="AU372" s="43">
        <f>IF(AS372=1,($S372-Image_corners!V$4)/Image_corners!V$2,-99)</f>
        <v>-99</v>
      </c>
      <c r="AV372" s="43">
        <f>IF(ISNA(VLOOKUP($A372,Min_pix_val_per_plot!$BE$3:$BJ$296,4,FALSE)),0,IF(OR(VLOOKUP($A372,Min_pix_val_per_plot!$BE$3:$BJ$296,4,FALSE)=0,VLOOKUP($A372,Min_pix_val_per_plot!$BE$3:$BJ$296,5,FALSE)=0,VLOOKUP($A372,Min_pix_val_per_plot!$BE$3:$BJ$296,6,FALSE)=0),0,IF(VLOOKUP($A372,Min_pix_val_per_plot!$BE$3:$BJ$296,2,FALSE)&lt;1200,0,1)))</f>
        <v>1</v>
      </c>
      <c r="AW372" s="43">
        <f>IF(AV372=1,($R372-Image_corners!Y$3)/Image_corners!Y$2,-99)</f>
        <v>4925.1064077606425</v>
      </c>
      <c r="AX372" s="43">
        <f>IF(AV372=1,($S372-Image_corners!Y$4)/Image_corners!Y$2,-99)</f>
        <v>-2998.801258424297</v>
      </c>
      <c r="AY372" s="43">
        <f>IF(ISNA(VLOOKUP($A372,Min_pix_val_per_plot!$BL$3:$BQ$59,4,FALSE)),0,IF(OR(VLOOKUP($A372,Min_pix_val_per_plot!$BL$3:$BQ$59,4,FALSE)=0,VLOOKUP($A372,Min_pix_val_per_plot!$BL$3:$BQ$59,5,FALSE)=0,VLOOKUP($A372,Min_pix_val_per_plot!$BL$3:$BQ$59,6,FALSE)=0),0,IF(VLOOKUP($A372,Min_pix_val_per_plot!$BL$3:$BQ$59,2,FALSE)&lt;1200,0,1)))</f>
        <v>0</v>
      </c>
      <c r="AZ372" s="43">
        <f>IF(AY372=1,($R372-Image_corners!AB$3)/Image_corners!AB$2,-99)</f>
        <v>-99</v>
      </c>
      <c r="BA372" s="43">
        <f>IF(AY372=1,($S372-Image_corners!AB$4)/Image_corners!AB$2,-99)</f>
        <v>-99</v>
      </c>
      <c r="BB372" s="43">
        <f>IF(ISNA(VLOOKUP($A372,Min_pix_val_per_plot!$BS$3:$BX$82,4,FALSE)),0,IF(OR(VLOOKUP($A372,Min_pix_val_per_plot!$BS$3:$BX$82,4,FALSE)=0,VLOOKUP($A372,Min_pix_val_per_plot!$BS$3:$BX$82,5,FALSE)=0,VLOOKUP($A372,Min_pix_val_per_plot!$BS$3:$BX$82,6,FALSE)=0),0,IF(VLOOKUP($A372,Min_pix_val_per_plot!$BS$3:$BX$82,2,FALSE)&lt;1200,0,1)))</f>
        <v>0</v>
      </c>
      <c r="BC372" s="43">
        <f>IF(BB372=1,($R372-Image_corners!AE$3)/Image_corners!AE$2,-99)</f>
        <v>-99</v>
      </c>
      <c r="BD372" s="43">
        <f>IF(BB372=1,($S372-Image_corners!AE$4)/Image_corners!AE$2,-99)</f>
        <v>-99</v>
      </c>
      <c r="BE372" s="43">
        <f>IF(ISNA(VLOOKUP($A372,Min_pix_val_per_plot!$BZ$3:$CE$66,4,FALSE)),0,IF(OR(VLOOKUP($A372,Min_pix_val_per_plot!$BZ$3:$CE$66,4,FALSE)=0,VLOOKUP($A372,Min_pix_val_per_plot!$BZ$3:$CE$66,5,FALSE)=0,VLOOKUP($A372,Min_pix_val_per_plot!$BZ$3:$CE$66,6,FALSE)=0),0,IF(VLOOKUP($A372,Min_pix_val_per_plot!$BZ$3:$CE$66,2,FALSE)&lt;1200,0,1)))</f>
        <v>0</v>
      </c>
      <c r="BF372" s="43">
        <f>IF(BE372=1,($R372-Image_corners!AH$3)/Image_corners!AH$2,-99)</f>
        <v>-99</v>
      </c>
      <c r="BG372" s="43">
        <f>IF(BE372=1,($S372-Image_corners!AH$4)/Image_corners!AH$2,-99)</f>
        <v>-99</v>
      </c>
    </row>
    <row r="373" spans="1:59">
      <c r="A373" s="36">
        <v>369</v>
      </c>
      <c r="B373" s="36">
        <v>2516614.7579999999</v>
      </c>
      <c r="C373" s="36">
        <v>6857544.0080000004</v>
      </c>
      <c r="D373" s="36">
        <v>175.10938530000001</v>
      </c>
      <c r="E373" s="36">
        <v>2</v>
      </c>
      <c r="F373" s="36">
        <v>1</v>
      </c>
      <c r="G373" s="36">
        <v>2</v>
      </c>
      <c r="H373" s="39">
        <v>490</v>
      </c>
      <c r="I373" s="39">
        <v>0.314285714285714</v>
      </c>
      <c r="J373" s="39">
        <v>34.835008544921898</v>
      </c>
      <c r="K373" s="39">
        <v>20.667578484671498</v>
      </c>
      <c r="L373" s="39">
        <v>30.193254394531301</v>
      </c>
      <c r="M373" s="39">
        <v>1161</v>
      </c>
      <c r="N373" s="39">
        <v>0.33936261843238602</v>
      </c>
      <c r="O373" s="39">
        <v>34.383012695312502</v>
      </c>
      <c r="P373" s="39">
        <v>19.932171957918701</v>
      </c>
      <c r="Q373" s="39">
        <v>28.9757098388672</v>
      </c>
      <c r="R373" s="41">
        <f t="shared" si="32"/>
        <v>358422.74515889247</v>
      </c>
      <c r="S373" s="41">
        <f t="shared" si="33"/>
        <v>6857549.1426271191</v>
      </c>
      <c r="T373" s="41">
        <f t="shared" si="34"/>
        <v>1.2175445556641016</v>
      </c>
      <c r="U373" s="41">
        <f t="shared" si="35"/>
        <v>-2.5076904146672019E-2</v>
      </c>
      <c r="V373" s="41">
        <f t="shared" si="36"/>
        <v>1</v>
      </c>
      <c r="W373" s="41">
        <f t="shared" si="37"/>
        <v>1</v>
      </c>
      <c r="X373" s="43">
        <f>IF(ISNA(VLOOKUP($A373,Min_pix_val_per_plot!$A$3:$F$241,4,FALSE)),0,IF(OR(VLOOKUP($A373,Min_pix_val_per_plot!$A$3:$F$241,4,FALSE)=0,VLOOKUP($A373,Min_pix_val_per_plot!$A$3:$F$241,5,FALSE)=0,VLOOKUP($A373,Min_pix_val_per_plot!$A$3:$F$241,6,FALSE)=0),0,IF(VLOOKUP($A373,Min_pix_val_per_plot!$A$3:$F$241,2,FALSE)&lt;1200,0,1)))</f>
        <v>1</v>
      </c>
      <c r="Y373" s="43">
        <f>IF(X373=1,($R373-Image_corners!A$3)/Image_corners!A$2,-99)</f>
        <v>4835.9903177849483</v>
      </c>
      <c r="Z373" s="43">
        <f>IF(X373=1,($S373-Image_corners!A$4)/Image_corners!A$2,-99)</f>
        <v>-4676.2147457618266</v>
      </c>
      <c r="AA373" s="43">
        <f>IF(ISNA(VLOOKUP($A373,Min_pix_val_per_plot!$H$3:$M$299,4,FALSE)),0,IF(OR(VLOOKUP($A373,Min_pix_val_per_plot!$H$3:$M$299,4,FALSE)=0,VLOOKUP($A373,Min_pix_val_per_plot!$H$3:$M$299,5,FALSE)=0,VLOOKUP($A373,Min_pix_val_per_plot!$H$3:$M$299,6,FALSE)=0),0,IF(VLOOKUP($A373,Min_pix_val_per_plot!$H$3:$M$299,2,FALSE)&lt;1200,0,1)))</f>
        <v>0</v>
      </c>
      <c r="AB373" s="43">
        <f>IF(AA373=1,($R373-Image_corners!D$3)/Image_corners!D$2,-99)</f>
        <v>-99</v>
      </c>
      <c r="AC373" s="43">
        <f>IF(AA373=1,($S373-Image_corners!D$4)/Image_corners!D$2,-99)</f>
        <v>-99</v>
      </c>
      <c r="AD373" s="43">
        <f>IF(ISNA(VLOOKUP($A373,Min_pix_val_per_plot!$O$3:$T$327,4,FALSE)),0,IF(OR(VLOOKUP($A373,Min_pix_val_per_plot!$O$3:$T$327,4,FALSE)=0,VLOOKUP($A373,Min_pix_val_per_plot!$O$3:$T$327,5,FALSE)=0,VLOOKUP($A373,Min_pix_val_per_plot!$O$3:$T$327,6,FALSE)=0),0,IF(VLOOKUP($A373,Min_pix_val_per_plot!$O$3:$T$327,2,FALSE)&lt;1200,0,1)))</f>
        <v>0</v>
      </c>
      <c r="AE373" s="43">
        <f>IF(AD373=1,($R373-Image_corners!G$3)/Image_corners!G$2,-99)</f>
        <v>-99</v>
      </c>
      <c r="AF373" s="43">
        <f>IF(AD373=1,($S373-Image_corners!G$4)/Image_corners!G$2,-99)</f>
        <v>-99</v>
      </c>
      <c r="AG373" s="43">
        <f>IF(ISNA(VLOOKUP($A373,Min_pix_val_per_plot!$V$3:$AA$335,4,FALSE)),0,IF(OR(VLOOKUP($A373,Min_pix_val_per_plot!$V$3:$AA$335,4,FALSE)=0,VLOOKUP($A373,Min_pix_val_per_plot!$V$3:$AA$335,5,FALSE)=0,VLOOKUP($A373,Min_pix_val_per_plot!$V$3:$AA$335,6,FALSE)=0),0,IF(VLOOKUP($A373,Min_pix_val_per_plot!$V$3:$AA$335,2,FALSE)&lt;1200,0,1)))</f>
        <v>0</v>
      </c>
      <c r="AH373" s="43">
        <f>IF(AG373=1,($R373-Image_corners!J$3)/Image_corners!J$2,-99)</f>
        <v>-99</v>
      </c>
      <c r="AI373" s="43">
        <f>IF(AG373=1,($S373-Image_corners!J$4)/Image_corners!J$2,-99)</f>
        <v>-99</v>
      </c>
      <c r="AJ373" s="43">
        <f>IF(ISNA(VLOOKUP($A373,Min_pix_val_per_plot!$AC$3:$AH$345,4,FALSE)),0,IF(OR(VLOOKUP($A373,Min_pix_val_per_plot!$AC$3:$AH$345,4,FALSE)=0,VLOOKUP($A373,Min_pix_val_per_plot!$AC$3:$AH$345,5,FALSE)=0,VLOOKUP($A373,Min_pix_val_per_plot!$AC$3:$AH$345,6,FALSE)=0),0,IF(VLOOKUP($A373,Min_pix_val_per_plot!$AC$3:$AH$345,2,FALSE)&lt;1200,0,1)))</f>
        <v>0</v>
      </c>
      <c r="AK373" s="43">
        <f>IF(AJ373=1,($R373-Image_corners!M$3)/Image_corners!M$2,-99)</f>
        <v>-99</v>
      </c>
      <c r="AL373" s="43">
        <f>IF(AJ373=1,($S373-Image_corners!M$4)/Image_corners!M$2,-99)</f>
        <v>-99</v>
      </c>
      <c r="AM373" s="43">
        <f>IF(ISNA(VLOOKUP($A373,Min_pix_val_per_plot!$AJ$3:$AO$325,4,FALSE)),0,IF(OR(VLOOKUP($A373,Min_pix_val_per_plot!$AJ$3:$AO$325,4,FALSE)=0,VLOOKUP($A373,Min_pix_val_per_plot!$AJ$3:$AO$325,5,FALSE)=0,VLOOKUP($A373,Min_pix_val_per_plot!$AJ$3:$AO$325,6,FALSE)=0),0,IF(VLOOKUP($A373,Min_pix_val_per_plot!$AJ$3:$AO$325,2,FALSE)&lt;1200,0,1)))</f>
        <v>0</v>
      </c>
      <c r="AN373" s="43">
        <f>IF(AM373=1,($R373-Image_corners!P$3)/Image_corners!P$2,-99)</f>
        <v>-99</v>
      </c>
      <c r="AO373" s="43">
        <f>IF(AM373=1,($S373-Image_corners!P$4)/Image_corners!P$2,-99)</f>
        <v>-99</v>
      </c>
      <c r="AP373" s="43">
        <f>IF(ISNA(VLOOKUP($A373,Min_pix_val_per_plot!$AQ$3:$AV$386,4,FALSE)),0,IF(OR(VLOOKUP($A373,Min_pix_val_per_plot!$AQ$3:$AV$386,4,FALSE)=0,VLOOKUP($A373,Min_pix_val_per_plot!$AQ$3:$AV$386,5,FALSE)=0,VLOOKUP($A373,Min_pix_val_per_plot!$AQ$3:$AV$386,6,FALSE)=0),0,IF(VLOOKUP($A373,Min_pix_val_per_plot!$AQ$3:$AV$386,2,FALSE)&lt;1200,0,1)))</f>
        <v>0</v>
      </c>
      <c r="AQ373" s="43">
        <f>IF(AP373=1,($R373-Image_corners!S$3)/Image_corners!S$2,-99)</f>
        <v>-99</v>
      </c>
      <c r="AR373" s="43">
        <f>IF(AP373=1,($S373-Image_corners!S$4)/Image_corners!S$2,-99)</f>
        <v>-99</v>
      </c>
      <c r="AS373" s="43">
        <f>IF(ISNA(VLOOKUP($A373,Min_pix_val_per_plot!$AX$3:$BC$331,4,FALSE)),0,IF(OR(VLOOKUP($A373,Min_pix_val_per_plot!$AX$3:$BC$331,4,FALSE)=0,VLOOKUP($A373,Min_pix_val_per_plot!$AX$3:$BC$331,5,FALSE)=0,VLOOKUP($A373,Min_pix_val_per_plot!$AX$3:$BC$331,6,FALSE)=0),0,IF(VLOOKUP($A373,Min_pix_val_per_plot!$AX$3:$BC$331,2,FALSE)&lt;1200,0,1)))</f>
        <v>0</v>
      </c>
      <c r="AT373" s="43">
        <f>IF(AS373=1,($R373-Image_corners!V$3)/Image_corners!V$2,-99)</f>
        <v>-99</v>
      </c>
      <c r="AU373" s="43">
        <f>IF(AS373=1,($S373-Image_corners!V$4)/Image_corners!V$2,-99)</f>
        <v>-99</v>
      </c>
      <c r="AV373" s="43">
        <f>IF(ISNA(VLOOKUP($A373,Min_pix_val_per_plot!$BE$3:$BJ$296,4,FALSE)),0,IF(OR(VLOOKUP($A373,Min_pix_val_per_plot!$BE$3:$BJ$296,4,FALSE)=0,VLOOKUP($A373,Min_pix_val_per_plot!$BE$3:$BJ$296,5,FALSE)=0,VLOOKUP($A373,Min_pix_val_per_plot!$BE$3:$BJ$296,6,FALSE)=0),0,IF(VLOOKUP($A373,Min_pix_val_per_plot!$BE$3:$BJ$296,2,FALSE)&lt;1200,0,1)))</f>
        <v>0</v>
      </c>
      <c r="AW373" s="43">
        <f>IF(AV373=1,($R373-Image_corners!Y$3)/Image_corners!Y$2,-99)</f>
        <v>-99</v>
      </c>
      <c r="AX373" s="43">
        <f>IF(AV373=1,($S373-Image_corners!Y$4)/Image_corners!Y$2,-99)</f>
        <v>-99</v>
      </c>
      <c r="AY373" s="43">
        <f>IF(ISNA(VLOOKUP($A373,Min_pix_val_per_plot!$BL$3:$BQ$59,4,FALSE)),0,IF(OR(VLOOKUP($A373,Min_pix_val_per_plot!$BL$3:$BQ$59,4,FALSE)=0,VLOOKUP($A373,Min_pix_val_per_plot!$BL$3:$BQ$59,5,FALSE)=0,VLOOKUP($A373,Min_pix_val_per_plot!$BL$3:$BQ$59,6,FALSE)=0),0,IF(VLOOKUP($A373,Min_pix_val_per_plot!$BL$3:$BQ$59,2,FALSE)&lt;1200,0,1)))</f>
        <v>0</v>
      </c>
      <c r="AZ373" s="43">
        <f>IF(AY373=1,($R373-Image_corners!AB$3)/Image_corners!AB$2,-99)</f>
        <v>-99</v>
      </c>
      <c r="BA373" s="43">
        <f>IF(AY373=1,($S373-Image_corners!AB$4)/Image_corners!AB$2,-99)</f>
        <v>-99</v>
      </c>
      <c r="BB373" s="43">
        <f>IF(ISNA(VLOOKUP($A373,Min_pix_val_per_plot!$BS$3:$BX$82,4,FALSE)),0,IF(OR(VLOOKUP($A373,Min_pix_val_per_plot!$BS$3:$BX$82,4,FALSE)=0,VLOOKUP($A373,Min_pix_val_per_plot!$BS$3:$BX$82,5,FALSE)=0,VLOOKUP($A373,Min_pix_val_per_plot!$BS$3:$BX$82,6,FALSE)=0),0,IF(VLOOKUP($A373,Min_pix_val_per_plot!$BS$3:$BX$82,2,FALSE)&lt;1200,0,1)))</f>
        <v>0</v>
      </c>
      <c r="BC373" s="43">
        <f>IF(BB373=1,($R373-Image_corners!AE$3)/Image_corners!AE$2,-99)</f>
        <v>-99</v>
      </c>
      <c r="BD373" s="43">
        <f>IF(BB373=1,($S373-Image_corners!AE$4)/Image_corners!AE$2,-99)</f>
        <v>-99</v>
      </c>
      <c r="BE373" s="43">
        <f>IF(ISNA(VLOOKUP($A373,Min_pix_val_per_plot!$BZ$3:$CE$66,4,FALSE)),0,IF(OR(VLOOKUP($A373,Min_pix_val_per_plot!$BZ$3:$CE$66,4,FALSE)=0,VLOOKUP($A373,Min_pix_val_per_plot!$BZ$3:$CE$66,5,FALSE)=0,VLOOKUP($A373,Min_pix_val_per_plot!$BZ$3:$CE$66,6,FALSE)=0),0,IF(VLOOKUP($A373,Min_pix_val_per_plot!$BZ$3:$CE$66,2,FALSE)&lt;1200,0,1)))</f>
        <v>0</v>
      </c>
      <c r="BF373" s="43">
        <f>IF(BE373=1,($R373-Image_corners!AH$3)/Image_corners!AH$2,-99)</f>
        <v>-99</v>
      </c>
      <c r="BG373" s="43">
        <f>IF(BE373=1,($S373-Image_corners!AH$4)/Image_corners!AH$2,-99)</f>
        <v>-99</v>
      </c>
    </row>
    <row r="374" spans="1:59">
      <c r="A374" s="36">
        <v>370</v>
      </c>
      <c r="B374" s="36">
        <v>2516691.4389999998</v>
      </c>
      <c r="C374" s="36">
        <v>6857769.3219999997</v>
      </c>
      <c r="D374" s="36">
        <v>189.15922219999999</v>
      </c>
      <c r="E374" s="36">
        <v>2</v>
      </c>
      <c r="F374" s="36">
        <v>1</v>
      </c>
      <c r="G374" s="36">
        <v>2</v>
      </c>
      <c r="H374" s="39">
        <v>1557</v>
      </c>
      <c r="I374" s="39">
        <v>0.199743095696853</v>
      </c>
      <c r="J374" s="39">
        <v>35.279008789062502</v>
      </c>
      <c r="K374" s="39">
        <v>24.479994068421298</v>
      </c>
      <c r="L374" s="39">
        <v>32.7485064697266</v>
      </c>
      <c r="M374" s="39">
        <v>1119</v>
      </c>
      <c r="N374" s="39">
        <v>0.278820375335121</v>
      </c>
      <c r="O374" s="39">
        <v>34.598009033203098</v>
      </c>
      <c r="P374" s="39">
        <v>24.003978759311799</v>
      </c>
      <c r="Q374" s="39">
        <v>32.1833010864258</v>
      </c>
      <c r="R374" s="41">
        <f t="shared" ref="R374:R405" si="38">-2471441.562 + 0.9987798071 *B374+ 0.04612734592 *C374</f>
        <v>358509.72573009925</v>
      </c>
      <c r="S374" s="41">
        <f t="shared" ref="S374:S405" si="39" xml:space="preserve"> 124518.3273 - 0.04613846192 * B374 + 0.9987750048 * C374</f>
        <v>6857770.6426751511</v>
      </c>
      <c r="T374" s="41">
        <f t="shared" si="34"/>
        <v>0.56520538330079972</v>
      </c>
      <c r="U374" s="41">
        <f t="shared" si="35"/>
        <v>-7.9077279638267994E-2</v>
      </c>
      <c r="V374" s="41">
        <f t="shared" si="36"/>
        <v>1</v>
      </c>
      <c r="W374" s="41">
        <f t="shared" si="37"/>
        <v>1</v>
      </c>
      <c r="X374" s="43">
        <f>IF(ISNA(VLOOKUP($A374,Min_pix_val_per_plot!$A$3:$F$241,4,FALSE)),0,IF(OR(VLOOKUP($A374,Min_pix_val_per_plot!$A$3:$F$241,4,FALSE)=0,VLOOKUP($A374,Min_pix_val_per_plot!$A$3:$F$241,5,FALSE)=0,VLOOKUP($A374,Min_pix_val_per_plot!$A$3:$F$241,6,FALSE)=0),0,IF(VLOOKUP($A374,Min_pix_val_per_plot!$A$3:$F$241,2,FALSE)&lt;1200,0,1)))</f>
        <v>1</v>
      </c>
      <c r="Y374" s="43">
        <f>IF(X374=1,($R374-Image_corners!A$3)/Image_corners!A$2,-99)</f>
        <v>5009.9514601984993</v>
      </c>
      <c r="Z374" s="43">
        <f>IF(X374=1,($S374-Image_corners!A$4)/Image_corners!A$2,-99)</f>
        <v>-4233.2146496977657</v>
      </c>
      <c r="AA374" s="43">
        <f>IF(ISNA(VLOOKUP($A374,Min_pix_val_per_plot!$H$3:$M$299,4,FALSE)),0,IF(OR(VLOOKUP($A374,Min_pix_val_per_plot!$H$3:$M$299,4,FALSE)=0,VLOOKUP($A374,Min_pix_val_per_plot!$H$3:$M$299,5,FALSE)=0,VLOOKUP($A374,Min_pix_val_per_plot!$H$3:$M$299,6,FALSE)=0),0,IF(VLOOKUP($A374,Min_pix_val_per_plot!$H$3:$M$299,2,FALSE)&lt;1200,0,1)))</f>
        <v>0</v>
      </c>
      <c r="AB374" s="43">
        <f>IF(AA374=1,($R374-Image_corners!D$3)/Image_corners!D$2,-99)</f>
        <v>-99</v>
      </c>
      <c r="AC374" s="43">
        <f>IF(AA374=1,($S374-Image_corners!D$4)/Image_corners!D$2,-99)</f>
        <v>-99</v>
      </c>
      <c r="AD374" s="43">
        <f>IF(ISNA(VLOOKUP($A374,Min_pix_val_per_plot!$O$3:$T$327,4,FALSE)),0,IF(OR(VLOOKUP($A374,Min_pix_val_per_plot!$O$3:$T$327,4,FALSE)=0,VLOOKUP($A374,Min_pix_val_per_plot!$O$3:$T$327,5,FALSE)=0,VLOOKUP($A374,Min_pix_val_per_plot!$O$3:$T$327,6,FALSE)=0),0,IF(VLOOKUP($A374,Min_pix_val_per_plot!$O$3:$T$327,2,FALSE)&lt;1200,0,1)))</f>
        <v>0</v>
      </c>
      <c r="AE374" s="43">
        <f>IF(AD374=1,($R374-Image_corners!G$3)/Image_corners!G$2,-99)</f>
        <v>-99</v>
      </c>
      <c r="AF374" s="43">
        <f>IF(AD374=1,($S374-Image_corners!G$4)/Image_corners!G$2,-99)</f>
        <v>-99</v>
      </c>
      <c r="AG374" s="43">
        <f>IF(ISNA(VLOOKUP($A374,Min_pix_val_per_plot!$V$3:$AA$335,4,FALSE)),0,IF(OR(VLOOKUP($A374,Min_pix_val_per_plot!$V$3:$AA$335,4,FALSE)=0,VLOOKUP($A374,Min_pix_val_per_plot!$V$3:$AA$335,5,FALSE)=0,VLOOKUP($A374,Min_pix_val_per_plot!$V$3:$AA$335,6,FALSE)=0),0,IF(VLOOKUP($A374,Min_pix_val_per_plot!$V$3:$AA$335,2,FALSE)&lt;1200,0,1)))</f>
        <v>0</v>
      </c>
      <c r="AH374" s="43">
        <f>IF(AG374=1,($R374-Image_corners!J$3)/Image_corners!J$2,-99)</f>
        <v>-99</v>
      </c>
      <c r="AI374" s="43">
        <f>IF(AG374=1,($S374-Image_corners!J$4)/Image_corners!J$2,-99)</f>
        <v>-99</v>
      </c>
      <c r="AJ374" s="43">
        <f>IF(ISNA(VLOOKUP($A374,Min_pix_val_per_plot!$AC$3:$AH$345,4,FALSE)),0,IF(OR(VLOOKUP($A374,Min_pix_val_per_plot!$AC$3:$AH$345,4,FALSE)=0,VLOOKUP($A374,Min_pix_val_per_plot!$AC$3:$AH$345,5,FALSE)=0,VLOOKUP($A374,Min_pix_val_per_plot!$AC$3:$AH$345,6,FALSE)=0),0,IF(VLOOKUP($A374,Min_pix_val_per_plot!$AC$3:$AH$345,2,FALSE)&lt;1200,0,1)))</f>
        <v>0</v>
      </c>
      <c r="AK374" s="43">
        <f>IF(AJ374=1,($R374-Image_corners!M$3)/Image_corners!M$2,-99)</f>
        <v>-99</v>
      </c>
      <c r="AL374" s="43">
        <f>IF(AJ374=1,($S374-Image_corners!M$4)/Image_corners!M$2,-99)</f>
        <v>-99</v>
      </c>
      <c r="AM374" s="43">
        <f>IF(ISNA(VLOOKUP($A374,Min_pix_val_per_plot!$AJ$3:$AO$325,4,FALSE)),0,IF(OR(VLOOKUP($A374,Min_pix_val_per_plot!$AJ$3:$AO$325,4,FALSE)=0,VLOOKUP($A374,Min_pix_val_per_plot!$AJ$3:$AO$325,5,FALSE)=0,VLOOKUP($A374,Min_pix_val_per_plot!$AJ$3:$AO$325,6,FALSE)=0),0,IF(VLOOKUP($A374,Min_pix_val_per_plot!$AJ$3:$AO$325,2,FALSE)&lt;1200,0,1)))</f>
        <v>0</v>
      </c>
      <c r="AN374" s="43">
        <f>IF(AM374=1,($R374-Image_corners!P$3)/Image_corners!P$2,-99)</f>
        <v>-99</v>
      </c>
      <c r="AO374" s="43">
        <f>IF(AM374=1,($S374-Image_corners!P$4)/Image_corners!P$2,-99)</f>
        <v>-99</v>
      </c>
      <c r="AP374" s="43">
        <f>IF(ISNA(VLOOKUP($A374,Min_pix_val_per_plot!$AQ$3:$AV$386,4,FALSE)),0,IF(OR(VLOOKUP($A374,Min_pix_val_per_plot!$AQ$3:$AV$386,4,FALSE)=0,VLOOKUP($A374,Min_pix_val_per_plot!$AQ$3:$AV$386,5,FALSE)=0,VLOOKUP($A374,Min_pix_val_per_plot!$AQ$3:$AV$386,6,FALSE)=0),0,IF(VLOOKUP($A374,Min_pix_val_per_plot!$AQ$3:$AV$386,2,FALSE)&lt;1200,0,1)))</f>
        <v>0</v>
      </c>
      <c r="AQ374" s="43">
        <f>IF(AP374=1,($R374-Image_corners!S$3)/Image_corners!S$2,-99)</f>
        <v>-99</v>
      </c>
      <c r="AR374" s="43">
        <f>IF(AP374=1,($S374-Image_corners!S$4)/Image_corners!S$2,-99)</f>
        <v>-99</v>
      </c>
      <c r="AS374" s="43">
        <f>IF(ISNA(VLOOKUP($A374,Min_pix_val_per_plot!$AX$3:$BC$331,4,FALSE)),0,IF(OR(VLOOKUP($A374,Min_pix_val_per_plot!$AX$3:$BC$331,4,FALSE)=0,VLOOKUP($A374,Min_pix_val_per_plot!$AX$3:$BC$331,5,FALSE)=0,VLOOKUP($A374,Min_pix_val_per_plot!$AX$3:$BC$331,6,FALSE)=0),0,IF(VLOOKUP($A374,Min_pix_val_per_plot!$AX$3:$BC$331,2,FALSE)&lt;1200,0,1)))</f>
        <v>0</v>
      </c>
      <c r="AT374" s="43">
        <f>IF(AS374=1,($R374-Image_corners!V$3)/Image_corners!V$2,-99)</f>
        <v>-99</v>
      </c>
      <c r="AU374" s="43">
        <f>IF(AS374=1,($S374-Image_corners!V$4)/Image_corners!V$2,-99)</f>
        <v>-99</v>
      </c>
      <c r="AV374" s="43">
        <f>IF(ISNA(VLOOKUP($A374,Min_pix_val_per_plot!$BE$3:$BJ$296,4,FALSE)),0,IF(OR(VLOOKUP($A374,Min_pix_val_per_plot!$BE$3:$BJ$296,4,FALSE)=0,VLOOKUP($A374,Min_pix_val_per_plot!$BE$3:$BJ$296,5,FALSE)=0,VLOOKUP($A374,Min_pix_val_per_plot!$BE$3:$BJ$296,6,FALSE)=0),0,IF(VLOOKUP($A374,Min_pix_val_per_plot!$BE$3:$BJ$296,2,FALSE)&lt;1200,0,1)))</f>
        <v>0</v>
      </c>
      <c r="AW374" s="43">
        <f>IF(AV374=1,($R374-Image_corners!Y$3)/Image_corners!Y$2,-99)</f>
        <v>-99</v>
      </c>
      <c r="AX374" s="43">
        <f>IF(AV374=1,($S374-Image_corners!Y$4)/Image_corners!Y$2,-99)</f>
        <v>-99</v>
      </c>
      <c r="AY374" s="43">
        <f>IF(ISNA(VLOOKUP($A374,Min_pix_val_per_plot!$BL$3:$BQ$59,4,FALSE)),0,IF(OR(VLOOKUP($A374,Min_pix_val_per_plot!$BL$3:$BQ$59,4,FALSE)=0,VLOOKUP($A374,Min_pix_val_per_plot!$BL$3:$BQ$59,5,FALSE)=0,VLOOKUP($A374,Min_pix_val_per_plot!$BL$3:$BQ$59,6,FALSE)=0),0,IF(VLOOKUP($A374,Min_pix_val_per_plot!$BL$3:$BQ$59,2,FALSE)&lt;1200,0,1)))</f>
        <v>0</v>
      </c>
      <c r="AZ374" s="43">
        <f>IF(AY374=1,($R374-Image_corners!AB$3)/Image_corners!AB$2,-99)</f>
        <v>-99</v>
      </c>
      <c r="BA374" s="43">
        <f>IF(AY374=1,($S374-Image_corners!AB$4)/Image_corners!AB$2,-99)</f>
        <v>-99</v>
      </c>
      <c r="BB374" s="43">
        <f>IF(ISNA(VLOOKUP($A374,Min_pix_val_per_plot!$BS$3:$BX$82,4,FALSE)),0,IF(OR(VLOOKUP($A374,Min_pix_val_per_plot!$BS$3:$BX$82,4,FALSE)=0,VLOOKUP($A374,Min_pix_val_per_plot!$BS$3:$BX$82,5,FALSE)=0,VLOOKUP($A374,Min_pix_val_per_plot!$BS$3:$BX$82,6,FALSE)=0),0,IF(VLOOKUP($A374,Min_pix_val_per_plot!$BS$3:$BX$82,2,FALSE)&lt;1200,0,1)))</f>
        <v>0</v>
      </c>
      <c r="BC374" s="43">
        <f>IF(BB374=1,($R374-Image_corners!AE$3)/Image_corners!AE$2,-99)</f>
        <v>-99</v>
      </c>
      <c r="BD374" s="43">
        <f>IF(BB374=1,($S374-Image_corners!AE$4)/Image_corners!AE$2,-99)</f>
        <v>-99</v>
      </c>
      <c r="BE374" s="43">
        <f>IF(ISNA(VLOOKUP($A374,Min_pix_val_per_plot!$BZ$3:$CE$66,4,FALSE)),0,IF(OR(VLOOKUP($A374,Min_pix_val_per_plot!$BZ$3:$CE$66,4,FALSE)=0,VLOOKUP($A374,Min_pix_val_per_plot!$BZ$3:$CE$66,5,FALSE)=0,VLOOKUP($A374,Min_pix_val_per_plot!$BZ$3:$CE$66,6,FALSE)=0),0,IF(VLOOKUP($A374,Min_pix_val_per_plot!$BZ$3:$CE$66,2,FALSE)&lt;1200,0,1)))</f>
        <v>0</v>
      </c>
      <c r="BF374" s="43">
        <f>IF(BE374=1,($R374-Image_corners!AH$3)/Image_corners!AH$2,-99)</f>
        <v>-99</v>
      </c>
      <c r="BG374" s="43">
        <f>IF(BE374=1,($S374-Image_corners!AH$4)/Image_corners!AH$2,-99)</f>
        <v>-99</v>
      </c>
    </row>
    <row r="375" spans="1:59">
      <c r="A375" s="36">
        <v>371</v>
      </c>
      <c r="B375" s="36">
        <v>2516598.3470000001</v>
      </c>
      <c r="C375" s="36">
        <v>6857943.4440000001</v>
      </c>
      <c r="D375" s="36">
        <v>171.4261994</v>
      </c>
      <c r="E375" s="36">
        <v>2</v>
      </c>
      <c r="F375" s="36">
        <v>0</v>
      </c>
      <c r="G375" s="36">
        <v>1</v>
      </c>
      <c r="H375" s="39">
        <v>1409</v>
      </c>
      <c r="I375" s="39">
        <v>0.276082327892122</v>
      </c>
      <c r="J375" s="39">
        <v>22.492006225586</v>
      </c>
      <c r="K375" s="39">
        <v>13.5075253565171</v>
      </c>
      <c r="L375" s="39">
        <v>18.919310302734399</v>
      </c>
      <c r="M375" s="39">
        <v>951</v>
      </c>
      <c r="N375" s="39">
        <v>0.42060988433228202</v>
      </c>
      <c r="O375" s="39">
        <v>21.6759967041016</v>
      </c>
      <c r="P375" s="39">
        <v>13.3292575599407</v>
      </c>
      <c r="Q375" s="39">
        <v>18.228998107910201</v>
      </c>
      <c r="R375" s="41">
        <f t="shared" si="38"/>
        <v>358424.77910602302</v>
      </c>
      <c r="S375" s="41">
        <f t="shared" si="39"/>
        <v>6857948.8464982342</v>
      </c>
      <c r="T375" s="41">
        <f t="shared" si="34"/>
        <v>0.69031219482419814</v>
      </c>
      <c r="U375" s="41">
        <f t="shared" si="35"/>
        <v>-0.14452755644016002</v>
      </c>
      <c r="V375" s="41">
        <f t="shared" si="36"/>
        <v>1</v>
      </c>
      <c r="W375" s="41">
        <f t="shared" si="37"/>
        <v>1</v>
      </c>
      <c r="X375" s="43">
        <f>IF(ISNA(VLOOKUP($A375,Min_pix_val_per_plot!$A$3:$F$241,4,FALSE)),0,IF(OR(VLOOKUP($A375,Min_pix_val_per_plot!$A$3:$F$241,4,FALSE)=0,VLOOKUP($A375,Min_pix_val_per_plot!$A$3:$F$241,5,FALSE)=0,VLOOKUP($A375,Min_pix_val_per_plot!$A$3:$F$241,6,FALSE)=0),0,IF(VLOOKUP($A375,Min_pix_val_per_plot!$A$3:$F$241,2,FALSE)&lt;1200,0,1)))</f>
        <v>1</v>
      </c>
      <c r="Y375" s="43">
        <f>IF(X375=1,($R375-Image_corners!A$3)/Image_corners!A$2,-99)</f>
        <v>4840.0582120460458</v>
      </c>
      <c r="Z375" s="43">
        <f>IF(X375=1,($S375-Image_corners!A$4)/Image_corners!A$2,-99)</f>
        <v>-3876.807003531605</v>
      </c>
      <c r="AA375" s="43">
        <f>IF(ISNA(VLOOKUP($A375,Min_pix_val_per_plot!$H$3:$M$299,4,FALSE)),0,IF(OR(VLOOKUP($A375,Min_pix_val_per_plot!$H$3:$M$299,4,FALSE)=0,VLOOKUP($A375,Min_pix_val_per_plot!$H$3:$M$299,5,FALSE)=0,VLOOKUP($A375,Min_pix_val_per_plot!$H$3:$M$299,6,FALSE)=0),0,IF(VLOOKUP($A375,Min_pix_val_per_plot!$H$3:$M$299,2,FALSE)&lt;1200,0,1)))</f>
        <v>0</v>
      </c>
      <c r="AB375" s="43">
        <f>IF(AA375=1,($R375-Image_corners!D$3)/Image_corners!D$2,-99)</f>
        <v>-99</v>
      </c>
      <c r="AC375" s="43">
        <f>IF(AA375=1,($S375-Image_corners!D$4)/Image_corners!D$2,-99)</f>
        <v>-99</v>
      </c>
      <c r="AD375" s="43">
        <f>IF(ISNA(VLOOKUP($A375,Min_pix_val_per_plot!$O$3:$T$327,4,FALSE)),0,IF(OR(VLOOKUP($A375,Min_pix_val_per_plot!$O$3:$T$327,4,FALSE)=0,VLOOKUP($A375,Min_pix_val_per_plot!$O$3:$T$327,5,FALSE)=0,VLOOKUP($A375,Min_pix_val_per_plot!$O$3:$T$327,6,FALSE)=0),0,IF(VLOOKUP($A375,Min_pix_val_per_plot!$O$3:$T$327,2,FALSE)&lt;1200,0,1)))</f>
        <v>0</v>
      </c>
      <c r="AE375" s="43">
        <f>IF(AD375=1,($R375-Image_corners!G$3)/Image_corners!G$2,-99)</f>
        <v>-99</v>
      </c>
      <c r="AF375" s="43">
        <f>IF(AD375=1,($S375-Image_corners!G$4)/Image_corners!G$2,-99)</f>
        <v>-99</v>
      </c>
      <c r="AG375" s="43">
        <f>IF(ISNA(VLOOKUP($A375,Min_pix_val_per_plot!$V$3:$AA$335,4,FALSE)),0,IF(OR(VLOOKUP($A375,Min_pix_val_per_plot!$V$3:$AA$335,4,FALSE)=0,VLOOKUP($A375,Min_pix_val_per_plot!$V$3:$AA$335,5,FALSE)=0,VLOOKUP($A375,Min_pix_val_per_plot!$V$3:$AA$335,6,FALSE)=0),0,IF(VLOOKUP($A375,Min_pix_val_per_plot!$V$3:$AA$335,2,FALSE)&lt;1200,0,1)))</f>
        <v>0</v>
      </c>
      <c r="AH375" s="43">
        <f>IF(AG375=1,($R375-Image_corners!J$3)/Image_corners!J$2,-99)</f>
        <v>-99</v>
      </c>
      <c r="AI375" s="43">
        <f>IF(AG375=1,($S375-Image_corners!J$4)/Image_corners!J$2,-99)</f>
        <v>-99</v>
      </c>
      <c r="AJ375" s="43">
        <f>IF(ISNA(VLOOKUP($A375,Min_pix_val_per_plot!$AC$3:$AH$345,4,FALSE)),0,IF(OR(VLOOKUP($A375,Min_pix_val_per_plot!$AC$3:$AH$345,4,FALSE)=0,VLOOKUP($A375,Min_pix_val_per_plot!$AC$3:$AH$345,5,FALSE)=0,VLOOKUP($A375,Min_pix_val_per_plot!$AC$3:$AH$345,6,FALSE)=0),0,IF(VLOOKUP($A375,Min_pix_val_per_plot!$AC$3:$AH$345,2,FALSE)&lt;1200,0,1)))</f>
        <v>0</v>
      </c>
      <c r="AK375" s="43">
        <f>IF(AJ375=1,($R375-Image_corners!M$3)/Image_corners!M$2,-99)</f>
        <v>-99</v>
      </c>
      <c r="AL375" s="43">
        <f>IF(AJ375=1,($S375-Image_corners!M$4)/Image_corners!M$2,-99)</f>
        <v>-99</v>
      </c>
      <c r="AM375" s="43">
        <f>IF(ISNA(VLOOKUP($A375,Min_pix_val_per_plot!$AJ$3:$AO$325,4,FALSE)),0,IF(OR(VLOOKUP($A375,Min_pix_val_per_plot!$AJ$3:$AO$325,4,FALSE)=0,VLOOKUP($A375,Min_pix_val_per_plot!$AJ$3:$AO$325,5,FALSE)=0,VLOOKUP($A375,Min_pix_val_per_plot!$AJ$3:$AO$325,6,FALSE)=0),0,IF(VLOOKUP($A375,Min_pix_val_per_plot!$AJ$3:$AO$325,2,FALSE)&lt;1200,0,1)))</f>
        <v>0</v>
      </c>
      <c r="AN375" s="43">
        <f>IF(AM375=1,($R375-Image_corners!P$3)/Image_corners!P$2,-99)</f>
        <v>-99</v>
      </c>
      <c r="AO375" s="43">
        <f>IF(AM375=1,($S375-Image_corners!P$4)/Image_corners!P$2,-99)</f>
        <v>-99</v>
      </c>
      <c r="AP375" s="43">
        <f>IF(ISNA(VLOOKUP($A375,Min_pix_val_per_plot!$AQ$3:$AV$386,4,FALSE)),0,IF(OR(VLOOKUP($A375,Min_pix_val_per_plot!$AQ$3:$AV$386,4,FALSE)=0,VLOOKUP($A375,Min_pix_val_per_plot!$AQ$3:$AV$386,5,FALSE)=0,VLOOKUP($A375,Min_pix_val_per_plot!$AQ$3:$AV$386,6,FALSE)=0),0,IF(VLOOKUP($A375,Min_pix_val_per_plot!$AQ$3:$AV$386,2,FALSE)&lt;1200,0,1)))</f>
        <v>0</v>
      </c>
      <c r="AQ375" s="43">
        <f>IF(AP375=1,($R375-Image_corners!S$3)/Image_corners!S$2,-99)</f>
        <v>-99</v>
      </c>
      <c r="AR375" s="43">
        <f>IF(AP375=1,($S375-Image_corners!S$4)/Image_corners!S$2,-99)</f>
        <v>-99</v>
      </c>
      <c r="AS375" s="43">
        <f>IF(ISNA(VLOOKUP($A375,Min_pix_val_per_plot!$AX$3:$BC$331,4,FALSE)),0,IF(OR(VLOOKUP($A375,Min_pix_val_per_plot!$AX$3:$BC$331,4,FALSE)=0,VLOOKUP($A375,Min_pix_val_per_plot!$AX$3:$BC$331,5,FALSE)=0,VLOOKUP($A375,Min_pix_val_per_plot!$AX$3:$BC$331,6,FALSE)=0),0,IF(VLOOKUP($A375,Min_pix_val_per_plot!$AX$3:$BC$331,2,FALSE)&lt;1200,0,1)))</f>
        <v>0</v>
      </c>
      <c r="AT375" s="43">
        <f>IF(AS375=1,($R375-Image_corners!V$3)/Image_corners!V$2,-99)</f>
        <v>-99</v>
      </c>
      <c r="AU375" s="43">
        <f>IF(AS375=1,($S375-Image_corners!V$4)/Image_corners!V$2,-99)</f>
        <v>-99</v>
      </c>
      <c r="AV375" s="43">
        <f>IF(ISNA(VLOOKUP($A375,Min_pix_val_per_plot!$BE$3:$BJ$296,4,FALSE)),0,IF(OR(VLOOKUP($A375,Min_pix_val_per_plot!$BE$3:$BJ$296,4,FALSE)=0,VLOOKUP($A375,Min_pix_val_per_plot!$BE$3:$BJ$296,5,FALSE)=0,VLOOKUP($A375,Min_pix_val_per_plot!$BE$3:$BJ$296,6,FALSE)=0),0,IF(VLOOKUP($A375,Min_pix_val_per_plot!$BE$3:$BJ$296,2,FALSE)&lt;1200,0,1)))</f>
        <v>0</v>
      </c>
      <c r="AW375" s="43">
        <f>IF(AV375=1,($R375-Image_corners!Y$3)/Image_corners!Y$2,-99)</f>
        <v>-99</v>
      </c>
      <c r="AX375" s="43">
        <f>IF(AV375=1,($S375-Image_corners!Y$4)/Image_corners!Y$2,-99)</f>
        <v>-99</v>
      </c>
      <c r="AY375" s="43">
        <f>IF(ISNA(VLOOKUP($A375,Min_pix_val_per_plot!$BL$3:$BQ$59,4,FALSE)),0,IF(OR(VLOOKUP($A375,Min_pix_val_per_plot!$BL$3:$BQ$59,4,FALSE)=0,VLOOKUP($A375,Min_pix_val_per_plot!$BL$3:$BQ$59,5,FALSE)=0,VLOOKUP($A375,Min_pix_val_per_plot!$BL$3:$BQ$59,6,FALSE)=0),0,IF(VLOOKUP($A375,Min_pix_val_per_plot!$BL$3:$BQ$59,2,FALSE)&lt;1200,0,1)))</f>
        <v>0</v>
      </c>
      <c r="AZ375" s="43">
        <f>IF(AY375=1,($R375-Image_corners!AB$3)/Image_corners!AB$2,-99)</f>
        <v>-99</v>
      </c>
      <c r="BA375" s="43">
        <f>IF(AY375=1,($S375-Image_corners!AB$4)/Image_corners!AB$2,-99)</f>
        <v>-99</v>
      </c>
      <c r="BB375" s="43">
        <f>IF(ISNA(VLOOKUP($A375,Min_pix_val_per_plot!$BS$3:$BX$82,4,FALSE)),0,IF(OR(VLOOKUP($A375,Min_pix_val_per_plot!$BS$3:$BX$82,4,FALSE)=0,VLOOKUP($A375,Min_pix_val_per_plot!$BS$3:$BX$82,5,FALSE)=0,VLOOKUP($A375,Min_pix_val_per_plot!$BS$3:$BX$82,6,FALSE)=0),0,IF(VLOOKUP($A375,Min_pix_val_per_plot!$BS$3:$BX$82,2,FALSE)&lt;1200,0,1)))</f>
        <v>0</v>
      </c>
      <c r="BC375" s="43">
        <f>IF(BB375=1,($R375-Image_corners!AE$3)/Image_corners!AE$2,-99)</f>
        <v>-99</v>
      </c>
      <c r="BD375" s="43">
        <f>IF(BB375=1,($S375-Image_corners!AE$4)/Image_corners!AE$2,-99)</f>
        <v>-99</v>
      </c>
      <c r="BE375" s="43">
        <f>IF(ISNA(VLOOKUP($A375,Min_pix_val_per_plot!$BZ$3:$CE$66,4,FALSE)),0,IF(OR(VLOOKUP($A375,Min_pix_val_per_plot!$BZ$3:$CE$66,4,FALSE)=0,VLOOKUP($A375,Min_pix_val_per_plot!$BZ$3:$CE$66,5,FALSE)=0,VLOOKUP($A375,Min_pix_val_per_plot!$BZ$3:$CE$66,6,FALSE)=0),0,IF(VLOOKUP($A375,Min_pix_val_per_plot!$BZ$3:$CE$66,2,FALSE)&lt;1200,0,1)))</f>
        <v>0</v>
      </c>
      <c r="BF375" s="43">
        <f>IF(BE375=1,($R375-Image_corners!AH$3)/Image_corners!AH$2,-99)</f>
        <v>-99</v>
      </c>
      <c r="BG375" s="43">
        <f>IF(BE375=1,($S375-Image_corners!AH$4)/Image_corners!AH$2,-99)</f>
        <v>-99</v>
      </c>
    </row>
    <row r="376" spans="1:59">
      <c r="A376" s="36">
        <v>372</v>
      </c>
      <c r="B376" s="36">
        <v>2516656.98</v>
      </c>
      <c r="C376" s="36">
        <v>6858084.318</v>
      </c>
      <c r="D376" s="36">
        <v>193.01587480000001</v>
      </c>
      <c r="E376" s="36">
        <v>2</v>
      </c>
      <c r="F376" s="36">
        <v>1</v>
      </c>
      <c r="G376" s="36">
        <v>2</v>
      </c>
      <c r="H376" s="39">
        <v>3194</v>
      </c>
      <c r="I376" s="39">
        <v>0.257670632435817</v>
      </c>
      <c r="J376" s="39">
        <v>28.162004394531301</v>
      </c>
      <c r="K376" s="39">
        <v>17.784115231955202</v>
      </c>
      <c r="L376" s="39">
        <v>25.523500366211</v>
      </c>
      <c r="M376" s="39">
        <v>1040</v>
      </c>
      <c r="N376" s="39">
        <v>0.32692307692307698</v>
      </c>
      <c r="O376" s="39">
        <v>27.725999755859402</v>
      </c>
      <c r="P376" s="39">
        <v>17.9828674752372</v>
      </c>
      <c r="Q376" s="39">
        <v>25.513446350097698</v>
      </c>
      <c r="R376" s="41">
        <f t="shared" si="38"/>
        <v>358489.83870618191</v>
      </c>
      <c r="S376" s="41">
        <f t="shared" si="39"/>
        <v>6858086.8426918229</v>
      </c>
      <c r="T376" s="41">
        <f t="shared" si="34"/>
        <v>1.0054016113301145E-2</v>
      </c>
      <c r="U376" s="41">
        <f t="shared" si="35"/>
        <v>-6.9252444487259979E-2</v>
      </c>
      <c r="V376" s="41">
        <f t="shared" si="36"/>
        <v>1</v>
      </c>
      <c r="W376" s="41">
        <f t="shared" si="37"/>
        <v>1</v>
      </c>
      <c r="X376" s="43">
        <f>IF(ISNA(VLOOKUP($A376,Min_pix_val_per_plot!$A$3:$F$241,4,FALSE)),0,IF(OR(VLOOKUP($A376,Min_pix_val_per_plot!$A$3:$F$241,4,FALSE)=0,VLOOKUP($A376,Min_pix_val_per_plot!$A$3:$F$241,5,FALSE)=0,VLOOKUP($A376,Min_pix_val_per_plot!$A$3:$F$241,6,FALSE)=0),0,IF(VLOOKUP($A376,Min_pix_val_per_plot!$A$3:$F$241,2,FALSE)&lt;1200,0,1)))</f>
        <v>1</v>
      </c>
      <c r="Y376" s="43">
        <f>IF(X376=1,($R376-Image_corners!A$3)/Image_corners!A$2,-99)</f>
        <v>4970.177412363817</v>
      </c>
      <c r="Z376" s="43">
        <f>IF(X376=1,($S376-Image_corners!A$4)/Image_corners!A$2,-99)</f>
        <v>-3600.8146163541824</v>
      </c>
      <c r="AA376" s="43">
        <f>IF(ISNA(VLOOKUP($A376,Min_pix_val_per_plot!$H$3:$M$299,4,FALSE)),0,IF(OR(VLOOKUP($A376,Min_pix_val_per_plot!$H$3:$M$299,4,FALSE)=0,VLOOKUP($A376,Min_pix_val_per_plot!$H$3:$M$299,5,FALSE)=0,VLOOKUP($A376,Min_pix_val_per_plot!$H$3:$M$299,6,FALSE)=0),0,IF(VLOOKUP($A376,Min_pix_val_per_plot!$H$3:$M$299,2,FALSE)&lt;1200,0,1)))</f>
        <v>0</v>
      </c>
      <c r="AB376" s="43">
        <f>IF(AA376=1,($R376-Image_corners!D$3)/Image_corners!D$2,-99)</f>
        <v>-99</v>
      </c>
      <c r="AC376" s="43">
        <f>IF(AA376=1,($S376-Image_corners!D$4)/Image_corners!D$2,-99)</f>
        <v>-99</v>
      </c>
      <c r="AD376" s="43">
        <f>IF(ISNA(VLOOKUP($A376,Min_pix_val_per_plot!$O$3:$T$327,4,FALSE)),0,IF(OR(VLOOKUP($A376,Min_pix_val_per_plot!$O$3:$T$327,4,FALSE)=0,VLOOKUP($A376,Min_pix_val_per_plot!$O$3:$T$327,5,FALSE)=0,VLOOKUP($A376,Min_pix_val_per_plot!$O$3:$T$327,6,FALSE)=0),0,IF(VLOOKUP($A376,Min_pix_val_per_plot!$O$3:$T$327,2,FALSE)&lt;1200,0,1)))</f>
        <v>0</v>
      </c>
      <c r="AE376" s="43">
        <f>IF(AD376=1,($R376-Image_corners!G$3)/Image_corners!G$2,-99)</f>
        <v>-99</v>
      </c>
      <c r="AF376" s="43">
        <f>IF(AD376=1,($S376-Image_corners!G$4)/Image_corners!G$2,-99)</f>
        <v>-99</v>
      </c>
      <c r="AG376" s="43">
        <f>IF(ISNA(VLOOKUP($A376,Min_pix_val_per_plot!$V$3:$AA$335,4,FALSE)),0,IF(OR(VLOOKUP($A376,Min_pix_val_per_plot!$V$3:$AA$335,4,FALSE)=0,VLOOKUP($A376,Min_pix_val_per_plot!$V$3:$AA$335,5,FALSE)=0,VLOOKUP($A376,Min_pix_val_per_plot!$V$3:$AA$335,6,FALSE)=0),0,IF(VLOOKUP($A376,Min_pix_val_per_plot!$V$3:$AA$335,2,FALSE)&lt;1200,0,1)))</f>
        <v>0</v>
      </c>
      <c r="AH376" s="43">
        <f>IF(AG376=1,($R376-Image_corners!J$3)/Image_corners!J$2,-99)</f>
        <v>-99</v>
      </c>
      <c r="AI376" s="43">
        <f>IF(AG376=1,($S376-Image_corners!J$4)/Image_corners!J$2,-99)</f>
        <v>-99</v>
      </c>
      <c r="AJ376" s="43">
        <f>IF(ISNA(VLOOKUP($A376,Min_pix_val_per_plot!$AC$3:$AH$345,4,FALSE)),0,IF(OR(VLOOKUP($A376,Min_pix_val_per_plot!$AC$3:$AH$345,4,FALSE)=0,VLOOKUP($A376,Min_pix_val_per_plot!$AC$3:$AH$345,5,FALSE)=0,VLOOKUP($A376,Min_pix_val_per_plot!$AC$3:$AH$345,6,FALSE)=0),0,IF(VLOOKUP($A376,Min_pix_val_per_plot!$AC$3:$AH$345,2,FALSE)&lt;1200,0,1)))</f>
        <v>0</v>
      </c>
      <c r="AK376" s="43">
        <f>IF(AJ376=1,($R376-Image_corners!M$3)/Image_corners!M$2,-99)</f>
        <v>-99</v>
      </c>
      <c r="AL376" s="43">
        <f>IF(AJ376=1,($S376-Image_corners!M$4)/Image_corners!M$2,-99)</f>
        <v>-99</v>
      </c>
      <c r="AM376" s="43">
        <f>IF(ISNA(VLOOKUP($A376,Min_pix_val_per_plot!$AJ$3:$AO$325,4,FALSE)),0,IF(OR(VLOOKUP($A376,Min_pix_val_per_plot!$AJ$3:$AO$325,4,FALSE)=0,VLOOKUP($A376,Min_pix_val_per_plot!$AJ$3:$AO$325,5,FALSE)=0,VLOOKUP($A376,Min_pix_val_per_plot!$AJ$3:$AO$325,6,FALSE)=0),0,IF(VLOOKUP($A376,Min_pix_val_per_plot!$AJ$3:$AO$325,2,FALSE)&lt;1200,0,1)))</f>
        <v>0</v>
      </c>
      <c r="AN376" s="43">
        <f>IF(AM376=1,($R376-Image_corners!P$3)/Image_corners!P$2,-99)</f>
        <v>-99</v>
      </c>
      <c r="AO376" s="43">
        <f>IF(AM376=1,($S376-Image_corners!P$4)/Image_corners!P$2,-99)</f>
        <v>-99</v>
      </c>
      <c r="AP376" s="43">
        <f>IF(ISNA(VLOOKUP($A376,Min_pix_val_per_plot!$AQ$3:$AV$386,4,FALSE)),0,IF(OR(VLOOKUP($A376,Min_pix_val_per_plot!$AQ$3:$AV$386,4,FALSE)=0,VLOOKUP($A376,Min_pix_val_per_plot!$AQ$3:$AV$386,5,FALSE)=0,VLOOKUP($A376,Min_pix_val_per_plot!$AQ$3:$AV$386,6,FALSE)=0),0,IF(VLOOKUP($A376,Min_pix_val_per_plot!$AQ$3:$AV$386,2,FALSE)&lt;1200,0,1)))</f>
        <v>0</v>
      </c>
      <c r="AQ376" s="43">
        <f>IF(AP376=1,($R376-Image_corners!S$3)/Image_corners!S$2,-99)</f>
        <v>-99</v>
      </c>
      <c r="AR376" s="43">
        <f>IF(AP376=1,($S376-Image_corners!S$4)/Image_corners!S$2,-99)</f>
        <v>-99</v>
      </c>
      <c r="AS376" s="43">
        <f>IF(ISNA(VLOOKUP($A376,Min_pix_val_per_plot!$AX$3:$BC$331,4,FALSE)),0,IF(OR(VLOOKUP($A376,Min_pix_val_per_plot!$AX$3:$BC$331,4,FALSE)=0,VLOOKUP($A376,Min_pix_val_per_plot!$AX$3:$BC$331,5,FALSE)=0,VLOOKUP($A376,Min_pix_val_per_plot!$AX$3:$BC$331,6,FALSE)=0),0,IF(VLOOKUP($A376,Min_pix_val_per_plot!$AX$3:$BC$331,2,FALSE)&lt;1200,0,1)))</f>
        <v>0</v>
      </c>
      <c r="AT376" s="43">
        <f>IF(AS376=1,($R376-Image_corners!V$3)/Image_corners!V$2,-99)</f>
        <v>-99</v>
      </c>
      <c r="AU376" s="43">
        <f>IF(AS376=1,($S376-Image_corners!V$4)/Image_corners!V$2,-99)</f>
        <v>-99</v>
      </c>
      <c r="AV376" s="43">
        <f>IF(ISNA(VLOOKUP($A376,Min_pix_val_per_plot!$BE$3:$BJ$296,4,FALSE)),0,IF(OR(VLOOKUP($A376,Min_pix_val_per_plot!$BE$3:$BJ$296,4,FALSE)=0,VLOOKUP($A376,Min_pix_val_per_plot!$BE$3:$BJ$296,5,FALSE)=0,VLOOKUP($A376,Min_pix_val_per_plot!$BE$3:$BJ$296,6,FALSE)=0),0,IF(VLOOKUP($A376,Min_pix_val_per_plot!$BE$3:$BJ$296,2,FALSE)&lt;1200,0,1)))</f>
        <v>0</v>
      </c>
      <c r="AW376" s="43">
        <f>IF(AV376=1,($R376-Image_corners!Y$3)/Image_corners!Y$2,-99)</f>
        <v>-99</v>
      </c>
      <c r="AX376" s="43">
        <f>IF(AV376=1,($S376-Image_corners!Y$4)/Image_corners!Y$2,-99)</f>
        <v>-99</v>
      </c>
      <c r="AY376" s="43">
        <f>IF(ISNA(VLOOKUP($A376,Min_pix_val_per_plot!$BL$3:$BQ$59,4,FALSE)),0,IF(OR(VLOOKUP($A376,Min_pix_val_per_plot!$BL$3:$BQ$59,4,FALSE)=0,VLOOKUP($A376,Min_pix_val_per_plot!$BL$3:$BQ$59,5,FALSE)=0,VLOOKUP($A376,Min_pix_val_per_plot!$BL$3:$BQ$59,6,FALSE)=0),0,IF(VLOOKUP($A376,Min_pix_val_per_plot!$BL$3:$BQ$59,2,FALSE)&lt;1200,0,1)))</f>
        <v>0</v>
      </c>
      <c r="AZ376" s="43">
        <f>IF(AY376=1,($R376-Image_corners!AB$3)/Image_corners!AB$2,-99)</f>
        <v>-99</v>
      </c>
      <c r="BA376" s="43">
        <f>IF(AY376=1,($S376-Image_corners!AB$4)/Image_corners!AB$2,-99)</f>
        <v>-99</v>
      </c>
      <c r="BB376" s="43">
        <f>IF(ISNA(VLOOKUP($A376,Min_pix_val_per_plot!$BS$3:$BX$82,4,FALSE)),0,IF(OR(VLOOKUP($A376,Min_pix_val_per_plot!$BS$3:$BX$82,4,FALSE)=0,VLOOKUP($A376,Min_pix_val_per_plot!$BS$3:$BX$82,5,FALSE)=0,VLOOKUP($A376,Min_pix_val_per_plot!$BS$3:$BX$82,6,FALSE)=0),0,IF(VLOOKUP($A376,Min_pix_val_per_plot!$BS$3:$BX$82,2,FALSE)&lt;1200,0,1)))</f>
        <v>0</v>
      </c>
      <c r="BC376" s="43">
        <f>IF(BB376=1,($R376-Image_corners!AE$3)/Image_corners!AE$2,-99)</f>
        <v>-99</v>
      </c>
      <c r="BD376" s="43">
        <f>IF(BB376=1,($S376-Image_corners!AE$4)/Image_corners!AE$2,-99)</f>
        <v>-99</v>
      </c>
      <c r="BE376" s="43">
        <f>IF(ISNA(VLOOKUP($A376,Min_pix_val_per_plot!$BZ$3:$CE$66,4,FALSE)),0,IF(OR(VLOOKUP($A376,Min_pix_val_per_plot!$BZ$3:$CE$66,4,FALSE)=0,VLOOKUP($A376,Min_pix_val_per_plot!$BZ$3:$CE$66,5,FALSE)=0,VLOOKUP($A376,Min_pix_val_per_plot!$BZ$3:$CE$66,6,FALSE)=0),0,IF(VLOOKUP($A376,Min_pix_val_per_plot!$BZ$3:$CE$66,2,FALSE)&lt;1200,0,1)))</f>
        <v>0</v>
      </c>
      <c r="BF376" s="43">
        <f>IF(BE376=1,($R376-Image_corners!AH$3)/Image_corners!AH$2,-99)</f>
        <v>-99</v>
      </c>
      <c r="BG376" s="43">
        <f>IF(BE376=1,($S376-Image_corners!AH$4)/Image_corners!AH$2,-99)</f>
        <v>-99</v>
      </c>
    </row>
    <row r="377" spans="1:59">
      <c r="A377" s="36">
        <v>373</v>
      </c>
      <c r="B377" s="36">
        <v>2516672.1329999999</v>
      </c>
      <c r="C377" s="36">
        <v>6858121.9069999997</v>
      </c>
      <c r="D377" s="36">
        <v>191.2081039</v>
      </c>
      <c r="E377" s="36">
        <v>2</v>
      </c>
      <c r="F377" s="36">
        <v>1</v>
      </c>
      <c r="G377" s="36">
        <v>2</v>
      </c>
      <c r="H377" s="39">
        <v>562</v>
      </c>
      <c r="I377" s="39">
        <v>0.302491103202847</v>
      </c>
      <c r="J377" s="39">
        <v>32.569993896484398</v>
      </c>
      <c r="K377" s="39">
        <v>20.7788997977121</v>
      </c>
      <c r="L377" s="39">
        <v>30.222907562255902</v>
      </c>
      <c r="M377" s="39">
        <v>1059</v>
      </c>
      <c r="N377" s="39">
        <v>0.34372049102927299</v>
      </c>
      <c r="O377" s="39">
        <v>32.781999511718801</v>
      </c>
      <c r="P377" s="39">
        <v>20.443936670975699</v>
      </c>
      <c r="Q377" s="39">
        <v>29.192505187988299</v>
      </c>
      <c r="R377" s="41">
        <f t="shared" si="38"/>
        <v>358506.70709740469</v>
      </c>
      <c r="S377" s="41">
        <f t="shared" si="39"/>
        <v>6858123.6865093643</v>
      </c>
      <c r="T377" s="41">
        <f t="shared" si="34"/>
        <v>1.0304023742676023</v>
      </c>
      <c r="U377" s="41">
        <f t="shared" si="35"/>
        <v>-4.1229387826425989E-2</v>
      </c>
      <c r="V377" s="41">
        <f t="shared" si="36"/>
        <v>1</v>
      </c>
      <c r="W377" s="41">
        <f t="shared" si="37"/>
        <v>0</v>
      </c>
      <c r="X377" s="43">
        <f>IF(ISNA(VLOOKUP($A377,Min_pix_val_per_plot!$A$3:$F$241,4,FALSE)),0,IF(OR(VLOOKUP($A377,Min_pix_val_per_plot!$A$3:$F$241,4,FALSE)=0,VLOOKUP($A377,Min_pix_val_per_plot!$A$3:$F$241,5,FALSE)=0,VLOOKUP($A377,Min_pix_val_per_plot!$A$3:$F$241,6,FALSE)=0),0,IF(VLOOKUP($A377,Min_pix_val_per_plot!$A$3:$F$241,2,FALSE)&lt;1200,0,1)))</f>
        <v>0</v>
      </c>
      <c r="Y377" s="43">
        <f>IF(X377=1,($R377-Image_corners!A$3)/Image_corners!A$2,-99)</f>
        <v>-99</v>
      </c>
      <c r="Z377" s="43">
        <f>IF(X377=1,($S377-Image_corners!A$4)/Image_corners!A$2,-99)</f>
        <v>-99</v>
      </c>
      <c r="AA377" s="43">
        <f>IF(ISNA(VLOOKUP($A377,Min_pix_val_per_plot!$H$3:$M$299,4,FALSE)),0,IF(OR(VLOOKUP($A377,Min_pix_val_per_plot!$H$3:$M$299,4,FALSE)=0,VLOOKUP($A377,Min_pix_val_per_plot!$H$3:$M$299,5,FALSE)=0,VLOOKUP($A377,Min_pix_val_per_plot!$H$3:$M$299,6,FALSE)=0),0,IF(VLOOKUP($A377,Min_pix_val_per_plot!$H$3:$M$299,2,FALSE)&lt;1200,0,1)))</f>
        <v>0</v>
      </c>
      <c r="AB377" s="43">
        <f>IF(AA377=1,($R377-Image_corners!D$3)/Image_corners!D$2,-99)</f>
        <v>-99</v>
      </c>
      <c r="AC377" s="43">
        <f>IF(AA377=1,($S377-Image_corners!D$4)/Image_corners!D$2,-99)</f>
        <v>-99</v>
      </c>
      <c r="AD377" s="43">
        <f>IF(ISNA(VLOOKUP($A377,Min_pix_val_per_plot!$O$3:$T$327,4,FALSE)),0,IF(OR(VLOOKUP($A377,Min_pix_val_per_plot!$O$3:$T$327,4,FALSE)=0,VLOOKUP($A377,Min_pix_val_per_plot!$O$3:$T$327,5,FALSE)=0,VLOOKUP($A377,Min_pix_val_per_plot!$O$3:$T$327,6,FALSE)=0),0,IF(VLOOKUP($A377,Min_pix_val_per_plot!$O$3:$T$327,2,FALSE)&lt;1200,0,1)))</f>
        <v>0</v>
      </c>
      <c r="AE377" s="43">
        <f>IF(AD377=1,($R377-Image_corners!G$3)/Image_corners!G$2,-99)</f>
        <v>-99</v>
      </c>
      <c r="AF377" s="43">
        <f>IF(AD377=1,($S377-Image_corners!G$4)/Image_corners!G$2,-99)</f>
        <v>-99</v>
      </c>
      <c r="AG377" s="43">
        <f>IF(ISNA(VLOOKUP($A377,Min_pix_val_per_plot!$V$3:$AA$335,4,FALSE)),0,IF(OR(VLOOKUP($A377,Min_pix_val_per_plot!$V$3:$AA$335,4,FALSE)=0,VLOOKUP($A377,Min_pix_val_per_plot!$V$3:$AA$335,5,FALSE)=0,VLOOKUP($A377,Min_pix_val_per_plot!$V$3:$AA$335,6,FALSE)=0),0,IF(VLOOKUP($A377,Min_pix_val_per_plot!$V$3:$AA$335,2,FALSE)&lt;1200,0,1)))</f>
        <v>0</v>
      </c>
      <c r="AH377" s="43">
        <f>IF(AG377=1,($R377-Image_corners!J$3)/Image_corners!J$2,-99)</f>
        <v>-99</v>
      </c>
      <c r="AI377" s="43">
        <f>IF(AG377=1,($S377-Image_corners!J$4)/Image_corners!J$2,-99)</f>
        <v>-99</v>
      </c>
      <c r="AJ377" s="43">
        <f>IF(ISNA(VLOOKUP($A377,Min_pix_val_per_plot!$AC$3:$AH$345,4,FALSE)),0,IF(OR(VLOOKUP($A377,Min_pix_val_per_plot!$AC$3:$AH$345,4,FALSE)=0,VLOOKUP($A377,Min_pix_val_per_plot!$AC$3:$AH$345,5,FALSE)=0,VLOOKUP($A377,Min_pix_val_per_plot!$AC$3:$AH$345,6,FALSE)=0),0,IF(VLOOKUP($A377,Min_pix_val_per_plot!$AC$3:$AH$345,2,FALSE)&lt;1200,0,1)))</f>
        <v>0</v>
      </c>
      <c r="AK377" s="43">
        <f>IF(AJ377=1,($R377-Image_corners!M$3)/Image_corners!M$2,-99)</f>
        <v>-99</v>
      </c>
      <c r="AL377" s="43">
        <f>IF(AJ377=1,($S377-Image_corners!M$4)/Image_corners!M$2,-99)</f>
        <v>-99</v>
      </c>
      <c r="AM377" s="43">
        <f>IF(ISNA(VLOOKUP($A377,Min_pix_val_per_plot!$AJ$3:$AO$325,4,FALSE)),0,IF(OR(VLOOKUP($A377,Min_pix_val_per_plot!$AJ$3:$AO$325,4,FALSE)=0,VLOOKUP($A377,Min_pix_val_per_plot!$AJ$3:$AO$325,5,FALSE)=0,VLOOKUP($A377,Min_pix_val_per_plot!$AJ$3:$AO$325,6,FALSE)=0),0,IF(VLOOKUP($A377,Min_pix_val_per_plot!$AJ$3:$AO$325,2,FALSE)&lt;1200,0,1)))</f>
        <v>0</v>
      </c>
      <c r="AN377" s="43">
        <f>IF(AM377=1,($R377-Image_corners!P$3)/Image_corners!P$2,-99)</f>
        <v>-99</v>
      </c>
      <c r="AO377" s="43">
        <f>IF(AM377=1,($S377-Image_corners!P$4)/Image_corners!P$2,-99)</f>
        <v>-99</v>
      </c>
      <c r="AP377" s="43">
        <f>IF(ISNA(VLOOKUP($A377,Min_pix_val_per_plot!$AQ$3:$AV$386,4,FALSE)),0,IF(OR(VLOOKUP($A377,Min_pix_val_per_plot!$AQ$3:$AV$386,4,FALSE)=0,VLOOKUP($A377,Min_pix_val_per_plot!$AQ$3:$AV$386,5,FALSE)=0,VLOOKUP($A377,Min_pix_val_per_plot!$AQ$3:$AV$386,6,FALSE)=0),0,IF(VLOOKUP($A377,Min_pix_val_per_plot!$AQ$3:$AV$386,2,FALSE)&lt;1200,0,1)))</f>
        <v>0</v>
      </c>
      <c r="AQ377" s="43">
        <f>IF(AP377=1,($R377-Image_corners!S$3)/Image_corners!S$2,-99)</f>
        <v>-99</v>
      </c>
      <c r="AR377" s="43">
        <f>IF(AP377=1,($S377-Image_corners!S$4)/Image_corners!S$2,-99)</f>
        <v>-99</v>
      </c>
      <c r="AS377" s="43">
        <f>IF(ISNA(VLOOKUP($A377,Min_pix_val_per_plot!$AX$3:$BC$331,4,FALSE)),0,IF(OR(VLOOKUP($A377,Min_pix_val_per_plot!$AX$3:$BC$331,4,FALSE)=0,VLOOKUP($A377,Min_pix_val_per_plot!$AX$3:$BC$331,5,FALSE)=0,VLOOKUP($A377,Min_pix_val_per_plot!$AX$3:$BC$331,6,FALSE)=0),0,IF(VLOOKUP($A377,Min_pix_val_per_plot!$AX$3:$BC$331,2,FALSE)&lt;1200,0,1)))</f>
        <v>0</v>
      </c>
      <c r="AT377" s="43">
        <f>IF(AS377=1,($R377-Image_corners!V$3)/Image_corners!V$2,-99)</f>
        <v>-99</v>
      </c>
      <c r="AU377" s="43">
        <f>IF(AS377=1,($S377-Image_corners!V$4)/Image_corners!V$2,-99)</f>
        <v>-99</v>
      </c>
      <c r="AV377" s="43">
        <f>IF(ISNA(VLOOKUP($A377,Min_pix_val_per_plot!$BE$3:$BJ$296,4,FALSE)),0,IF(OR(VLOOKUP($A377,Min_pix_val_per_plot!$BE$3:$BJ$296,4,FALSE)=0,VLOOKUP($A377,Min_pix_val_per_plot!$BE$3:$BJ$296,5,FALSE)=0,VLOOKUP($A377,Min_pix_val_per_plot!$BE$3:$BJ$296,6,FALSE)=0),0,IF(VLOOKUP($A377,Min_pix_val_per_plot!$BE$3:$BJ$296,2,FALSE)&lt;1200,0,1)))</f>
        <v>0</v>
      </c>
      <c r="AW377" s="43">
        <f>IF(AV377=1,($R377-Image_corners!Y$3)/Image_corners!Y$2,-99)</f>
        <v>-99</v>
      </c>
      <c r="AX377" s="43">
        <f>IF(AV377=1,($S377-Image_corners!Y$4)/Image_corners!Y$2,-99)</f>
        <v>-99</v>
      </c>
      <c r="AY377" s="43">
        <f>IF(ISNA(VLOOKUP($A377,Min_pix_val_per_plot!$BL$3:$BQ$59,4,FALSE)),0,IF(OR(VLOOKUP($A377,Min_pix_val_per_plot!$BL$3:$BQ$59,4,FALSE)=0,VLOOKUP($A377,Min_pix_val_per_plot!$BL$3:$BQ$59,5,FALSE)=0,VLOOKUP($A377,Min_pix_val_per_plot!$BL$3:$BQ$59,6,FALSE)=0),0,IF(VLOOKUP($A377,Min_pix_val_per_plot!$BL$3:$BQ$59,2,FALSE)&lt;1200,0,1)))</f>
        <v>0</v>
      </c>
      <c r="AZ377" s="43">
        <f>IF(AY377=1,($R377-Image_corners!AB$3)/Image_corners!AB$2,-99)</f>
        <v>-99</v>
      </c>
      <c r="BA377" s="43">
        <f>IF(AY377=1,($S377-Image_corners!AB$4)/Image_corners!AB$2,-99)</f>
        <v>-99</v>
      </c>
      <c r="BB377" s="43">
        <f>IF(ISNA(VLOOKUP($A377,Min_pix_val_per_plot!$BS$3:$BX$82,4,FALSE)),0,IF(OR(VLOOKUP($A377,Min_pix_val_per_plot!$BS$3:$BX$82,4,FALSE)=0,VLOOKUP($A377,Min_pix_val_per_plot!$BS$3:$BX$82,5,FALSE)=0,VLOOKUP($A377,Min_pix_val_per_plot!$BS$3:$BX$82,6,FALSE)=0),0,IF(VLOOKUP($A377,Min_pix_val_per_plot!$BS$3:$BX$82,2,FALSE)&lt;1200,0,1)))</f>
        <v>0</v>
      </c>
      <c r="BC377" s="43">
        <f>IF(BB377=1,($R377-Image_corners!AE$3)/Image_corners!AE$2,-99)</f>
        <v>-99</v>
      </c>
      <c r="BD377" s="43">
        <f>IF(BB377=1,($S377-Image_corners!AE$4)/Image_corners!AE$2,-99)</f>
        <v>-99</v>
      </c>
      <c r="BE377" s="43">
        <f>IF(ISNA(VLOOKUP($A377,Min_pix_val_per_plot!$BZ$3:$CE$66,4,FALSE)),0,IF(OR(VLOOKUP($A377,Min_pix_val_per_plot!$BZ$3:$CE$66,4,FALSE)=0,VLOOKUP($A377,Min_pix_val_per_plot!$BZ$3:$CE$66,5,FALSE)=0,VLOOKUP($A377,Min_pix_val_per_plot!$BZ$3:$CE$66,6,FALSE)=0),0,IF(VLOOKUP($A377,Min_pix_val_per_plot!$BZ$3:$CE$66,2,FALSE)&lt;1200,0,1)))</f>
        <v>0</v>
      </c>
      <c r="BF377" s="43">
        <f>IF(BE377=1,($R377-Image_corners!AH$3)/Image_corners!AH$2,-99)</f>
        <v>-99</v>
      </c>
      <c r="BG377" s="43">
        <f>IF(BE377=1,($S377-Image_corners!AH$4)/Image_corners!AH$2,-99)</f>
        <v>-99</v>
      </c>
    </row>
    <row r="378" spans="1:59">
      <c r="A378" s="36">
        <v>374</v>
      </c>
      <c r="B378" s="36">
        <v>2516675.3939999999</v>
      </c>
      <c r="C378" s="36">
        <v>6858564.2819999997</v>
      </c>
      <c r="D378" s="36">
        <v>185.5016119</v>
      </c>
      <c r="E378" s="36">
        <v>3</v>
      </c>
      <c r="F378" s="36">
        <v>1</v>
      </c>
      <c r="G378" s="36">
        <v>3</v>
      </c>
      <c r="H378" s="39">
        <v>448</v>
      </c>
      <c r="I378" s="39">
        <v>0.13169642857142899</v>
      </c>
      <c r="J378" s="39">
        <v>16.934007568359402</v>
      </c>
      <c r="K378" s="39">
        <v>12.347912067325099</v>
      </c>
      <c r="L378" s="39">
        <v>15.034404296875</v>
      </c>
      <c r="M378" s="39">
        <v>2869</v>
      </c>
      <c r="N378" s="39">
        <v>0.176368072499129</v>
      </c>
      <c r="O378" s="39">
        <v>16.3550128173828</v>
      </c>
      <c r="P378" s="39">
        <v>11.1066019334119</v>
      </c>
      <c r="Q378" s="39">
        <v>14.0939166259766</v>
      </c>
      <c r="R378" s="41">
        <f t="shared" si="38"/>
        <v>358530.36970300687</v>
      </c>
      <c r="S378" s="41">
        <f t="shared" si="39"/>
        <v>6858565.3691445887</v>
      </c>
      <c r="T378" s="41">
        <f t="shared" si="34"/>
        <v>0.94048767089839913</v>
      </c>
      <c r="U378" s="41">
        <f t="shared" si="35"/>
        <v>-4.4671643927700011E-2</v>
      </c>
      <c r="V378" s="41">
        <f t="shared" si="36"/>
        <v>1</v>
      </c>
      <c r="W378" s="41">
        <f t="shared" si="37"/>
        <v>1</v>
      </c>
      <c r="X378" s="43">
        <f>IF(ISNA(VLOOKUP($A378,Min_pix_val_per_plot!$A$3:$F$241,4,FALSE)),0,IF(OR(VLOOKUP($A378,Min_pix_val_per_plot!$A$3:$F$241,4,FALSE)=0,VLOOKUP($A378,Min_pix_val_per_plot!$A$3:$F$241,5,FALSE)=0,VLOOKUP($A378,Min_pix_val_per_plot!$A$3:$F$241,6,FALSE)=0),0,IF(VLOOKUP($A378,Min_pix_val_per_plot!$A$3:$F$241,2,FALSE)&lt;1200,0,1)))</f>
        <v>0</v>
      </c>
      <c r="Y378" s="43">
        <f>IF(X378=1,($R378-Image_corners!A$3)/Image_corners!A$2,-99)</f>
        <v>-99</v>
      </c>
      <c r="Z378" s="43">
        <f>IF(X378=1,($S378-Image_corners!A$4)/Image_corners!A$2,-99)</f>
        <v>-99</v>
      </c>
      <c r="AA378" s="43">
        <f>IF(ISNA(VLOOKUP($A378,Min_pix_val_per_plot!$H$3:$M$299,4,FALSE)),0,IF(OR(VLOOKUP($A378,Min_pix_val_per_plot!$H$3:$M$299,4,FALSE)=0,VLOOKUP($A378,Min_pix_val_per_plot!$H$3:$M$299,5,FALSE)=0,VLOOKUP($A378,Min_pix_val_per_plot!$H$3:$M$299,6,FALSE)=0),0,IF(VLOOKUP($A378,Min_pix_val_per_plot!$H$3:$M$299,2,FALSE)&lt;1200,0,1)))</f>
        <v>1</v>
      </c>
      <c r="AB378" s="43">
        <f>IF(AA378=1,($R378-Image_corners!D$3)/Image_corners!D$2,-99)</f>
        <v>5051.2394060137449</v>
      </c>
      <c r="AC378" s="43">
        <f>IF(AA378=1,($S378-Image_corners!D$4)/Image_corners!D$2,-99)</f>
        <v>-3593.7617108225822</v>
      </c>
      <c r="AD378" s="43">
        <f>IF(ISNA(VLOOKUP($A378,Min_pix_val_per_plot!$O$3:$T$327,4,FALSE)),0,IF(OR(VLOOKUP($A378,Min_pix_val_per_plot!$O$3:$T$327,4,FALSE)=0,VLOOKUP($A378,Min_pix_val_per_plot!$O$3:$T$327,5,FALSE)=0,VLOOKUP($A378,Min_pix_val_per_plot!$O$3:$T$327,6,FALSE)=0),0,IF(VLOOKUP($A378,Min_pix_val_per_plot!$O$3:$T$327,2,FALSE)&lt;1200,0,1)))</f>
        <v>1</v>
      </c>
      <c r="AE378" s="43">
        <f>IF(AD378=1,($R378-Image_corners!G$3)/Image_corners!G$2,-99)</f>
        <v>5051.2394060137449</v>
      </c>
      <c r="AF378" s="43">
        <f>IF(AD378=1,($S378-Image_corners!G$4)/Image_corners!G$2,-99)</f>
        <v>-4375.7617108225822</v>
      </c>
      <c r="AG378" s="43">
        <f>IF(ISNA(VLOOKUP($A378,Min_pix_val_per_plot!$V$3:$AA$335,4,FALSE)),0,IF(OR(VLOOKUP($A378,Min_pix_val_per_plot!$V$3:$AA$335,4,FALSE)=0,VLOOKUP($A378,Min_pix_val_per_plot!$V$3:$AA$335,5,FALSE)=0,VLOOKUP($A378,Min_pix_val_per_plot!$V$3:$AA$335,6,FALSE)=0),0,IF(VLOOKUP($A378,Min_pix_val_per_plot!$V$3:$AA$335,2,FALSE)&lt;1200,0,1)))</f>
        <v>0</v>
      </c>
      <c r="AH378" s="43">
        <f>IF(AG378=1,($R378-Image_corners!J$3)/Image_corners!J$2,-99)</f>
        <v>-99</v>
      </c>
      <c r="AI378" s="43">
        <f>IF(AG378=1,($S378-Image_corners!J$4)/Image_corners!J$2,-99)</f>
        <v>-99</v>
      </c>
      <c r="AJ378" s="43">
        <f>IF(ISNA(VLOOKUP($A378,Min_pix_val_per_plot!$AC$3:$AH$345,4,FALSE)),0,IF(OR(VLOOKUP($A378,Min_pix_val_per_plot!$AC$3:$AH$345,4,FALSE)=0,VLOOKUP($A378,Min_pix_val_per_plot!$AC$3:$AH$345,5,FALSE)=0,VLOOKUP($A378,Min_pix_val_per_plot!$AC$3:$AH$345,6,FALSE)=0),0,IF(VLOOKUP($A378,Min_pix_val_per_plot!$AC$3:$AH$345,2,FALSE)&lt;1200,0,1)))</f>
        <v>0</v>
      </c>
      <c r="AK378" s="43">
        <f>IF(AJ378=1,($R378-Image_corners!M$3)/Image_corners!M$2,-99)</f>
        <v>-99</v>
      </c>
      <c r="AL378" s="43">
        <f>IF(AJ378=1,($S378-Image_corners!M$4)/Image_corners!M$2,-99)</f>
        <v>-99</v>
      </c>
      <c r="AM378" s="43">
        <f>IF(ISNA(VLOOKUP($A378,Min_pix_val_per_plot!$AJ$3:$AO$325,4,FALSE)),0,IF(OR(VLOOKUP($A378,Min_pix_val_per_plot!$AJ$3:$AO$325,4,FALSE)=0,VLOOKUP($A378,Min_pix_val_per_plot!$AJ$3:$AO$325,5,FALSE)=0,VLOOKUP($A378,Min_pix_val_per_plot!$AJ$3:$AO$325,6,FALSE)=0),0,IF(VLOOKUP($A378,Min_pix_val_per_plot!$AJ$3:$AO$325,2,FALSE)&lt;1200,0,1)))</f>
        <v>0</v>
      </c>
      <c r="AN378" s="43">
        <f>IF(AM378=1,($R378-Image_corners!P$3)/Image_corners!P$2,-99)</f>
        <v>-99</v>
      </c>
      <c r="AO378" s="43">
        <f>IF(AM378=1,($S378-Image_corners!P$4)/Image_corners!P$2,-99)</f>
        <v>-99</v>
      </c>
      <c r="AP378" s="43">
        <f>IF(ISNA(VLOOKUP($A378,Min_pix_val_per_plot!$AQ$3:$AV$386,4,FALSE)),0,IF(OR(VLOOKUP($A378,Min_pix_val_per_plot!$AQ$3:$AV$386,4,FALSE)=0,VLOOKUP($A378,Min_pix_val_per_plot!$AQ$3:$AV$386,5,FALSE)=0,VLOOKUP($A378,Min_pix_val_per_plot!$AQ$3:$AV$386,6,FALSE)=0),0,IF(VLOOKUP($A378,Min_pix_val_per_plot!$AQ$3:$AV$386,2,FALSE)&lt;1200,0,1)))</f>
        <v>0</v>
      </c>
      <c r="AQ378" s="43">
        <f>IF(AP378=1,($R378-Image_corners!S$3)/Image_corners!S$2,-99)</f>
        <v>-99</v>
      </c>
      <c r="AR378" s="43">
        <f>IF(AP378=1,($S378-Image_corners!S$4)/Image_corners!S$2,-99)</f>
        <v>-99</v>
      </c>
      <c r="AS378" s="43">
        <f>IF(ISNA(VLOOKUP($A378,Min_pix_val_per_plot!$AX$3:$BC$331,4,FALSE)),0,IF(OR(VLOOKUP($A378,Min_pix_val_per_plot!$AX$3:$BC$331,4,FALSE)=0,VLOOKUP($A378,Min_pix_val_per_plot!$AX$3:$BC$331,5,FALSE)=0,VLOOKUP($A378,Min_pix_val_per_plot!$AX$3:$BC$331,6,FALSE)=0),0,IF(VLOOKUP($A378,Min_pix_val_per_plot!$AX$3:$BC$331,2,FALSE)&lt;1200,0,1)))</f>
        <v>0</v>
      </c>
      <c r="AT378" s="43">
        <f>IF(AS378=1,($R378-Image_corners!V$3)/Image_corners!V$2,-99)</f>
        <v>-99</v>
      </c>
      <c r="AU378" s="43">
        <f>IF(AS378=1,($S378-Image_corners!V$4)/Image_corners!V$2,-99)</f>
        <v>-99</v>
      </c>
      <c r="AV378" s="43">
        <f>IF(ISNA(VLOOKUP($A378,Min_pix_val_per_plot!$BE$3:$BJ$296,4,FALSE)),0,IF(OR(VLOOKUP($A378,Min_pix_val_per_plot!$BE$3:$BJ$296,4,FALSE)=0,VLOOKUP($A378,Min_pix_val_per_plot!$BE$3:$BJ$296,5,FALSE)=0,VLOOKUP($A378,Min_pix_val_per_plot!$BE$3:$BJ$296,6,FALSE)=0),0,IF(VLOOKUP($A378,Min_pix_val_per_plot!$BE$3:$BJ$296,2,FALSE)&lt;1200,0,1)))</f>
        <v>0</v>
      </c>
      <c r="AW378" s="43">
        <f>IF(AV378=1,($R378-Image_corners!Y$3)/Image_corners!Y$2,-99)</f>
        <v>-99</v>
      </c>
      <c r="AX378" s="43">
        <f>IF(AV378=1,($S378-Image_corners!Y$4)/Image_corners!Y$2,-99)</f>
        <v>-99</v>
      </c>
      <c r="AY378" s="43">
        <f>IF(ISNA(VLOOKUP($A378,Min_pix_val_per_plot!$BL$3:$BQ$59,4,FALSE)),0,IF(OR(VLOOKUP($A378,Min_pix_val_per_plot!$BL$3:$BQ$59,4,FALSE)=0,VLOOKUP($A378,Min_pix_val_per_plot!$BL$3:$BQ$59,5,FALSE)=0,VLOOKUP($A378,Min_pix_val_per_plot!$BL$3:$BQ$59,6,FALSE)=0),0,IF(VLOOKUP($A378,Min_pix_val_per_plot!$BL$3:$BQ$59,2,FALSE)&lt;1200,0,1)))</f>
        <v>0</v>
      </c>
      <c r="AZ378" s="43">
        <f>IF(AY378=1,($R378-Image_corners!AB$3)/Image_corners!AB$2,-99)</f>
        <v>-99</v>
      </c>
      <c r="BA378" s="43">
        <f>IF(AY378=1,($S378-Image_corners!AB$4)/Image_corners!AB$2,-99)</f>
        <v>-99</v>
      </c>
      <c r="BB378" s="43">
        <f>IF(ISNA(VLOOKUP($A378,Min_pix_val_per_plot!$BS$3:$BX$82,4,FALSE)),0,IF(OR(VLOOKUP($A378,Min_pix_val_per_plot!$BS$3:$BX$82,4,FALSE)=0,VLOOKUP($A378,Min_pix_val_per_plot!$BS$3:$BX$82,5,FALSE)=0,VLOOKUP($A378,Min_pix_val_per_plot!$BS$3:$BX$82,6,FALSE)=0),0,IF(VLOOKUP($A378,Min_pix_val_per_plot!$BS$3:$BX$82,2,FALSE)&lt;1200,0,1)))</f>
        <v>0</v>
      </c>
      <c r="BC378" s="43">
        <f>IF(BB378=1,($R378-Image_corners!AE$3)/Image_corners!AE$2,-99)</f>
        <v>-99</v>
      </c>
      <c r="BD378" s="43">
        <f>IF(BB378=1,($S378-Image_corners!AE$4)/Image_corners!AE$2,-99)</f>
        <v>-99</v>
      </c>
      <c r="BE378" s="43">
        <f>IF(ISNA(VLOOKUP($A378,Min_pix_val_per_plot!$BZ$3:$CE$66,4,FALSE)),0,IF(OR(VLOOKUP($A378,Min_pix_val_per_plot!$BZ$3:$CE$66,4,FALSE)=0,VLOOKUP($A378,Min_pix_val_per_plot!$BZ$3:$CE$66,5,FALSE)=0,VLOOKUP($A378,Min_pix_val_per_plot!$BZ$3:$CE$66,6,FALSE)=0),0,IF(VLOOKUP($A378,Min_pix_val_per_plot!$BZ$3:$CE$66,2,FALSE)&lt;1200,0,1)))</f>
        <v>0</v>
      </c>
      <c r="BF378" s="43">
        <f>IF(BE378=1,($R378-Image_corners!AH$3)/Image_corners!AH$2,-99)</f>
        <v>-99</v>
      </c>
      <c r="BG378" s="43">
        <f>IF(BE378=1,($S378-Image_corners!AH$4)/Image_corners!AH$2,-99)</f>
        <v>-99</v>
      </c>
    </row>
    <row r="379" spans="1:59">
      <c r="A379" s="36">
        <v>375</v>
      </c>
      <c r="B379" s="36">
        <v>2516683.6060000001</v>
      </c>
      <c r="C379" s="36">
        <v>6859065.7120000003</v>
      </c>
      <c r="D379" s="36">
        <v>193.4082051</v>
      </c>
      <c r="E379" s="36">
        <v>2</v>
      </c>
      <c r="F379" s="36">
        <v>1</v>
      </c>
      <c r="G379" s="36">
        <v>2</v>
      </c>
      <c r="H379" s="39">
        <v>1380</v>
      </c>
      <c r="I379" s="39">
        <v>0.27391304347826101</v>
      </c>
      <c r="J379" s="39">
        <v>24.0729998779297</v>
      </c>
      <c r="K379" s="39">
        <v>14.722294839642</v>
      </c>
      <c r="L379" s="39">
        <v>21.222163696289101</v>
      </c>
      <c r="M379" s="39">
        <v>3515</v>
      </c>
      <c r="N379" s="39">
        <v>0.30810810810810801</v>
      </c>
      <c r="O379" s="39">
        <v>23.3510150146485</v>
      </c>
      <c r="P379" s="39">
        <v>13.8326716852188</v>
      </c>
      <c r="Q379" s="39">
        <v>20.299012298584</v>
      </c>
      <c r="R379" s="41">
        <f t="shared" si="38"/>
        <v>358561.70131784794</v>
      </c>
      <c r="S379" s="41">
        <f t="shared" si="39"/>
        <v>6859065.8060061969</v>
      </c>
      <c r="T379" s="41">
        <f t="shared" si="34"/>
        <v>0.92315139770510157</v>
      </c>
      <c r="U379" s="41">
        <f t="shared" si="35"/>
        <v>-3.4195064629847005E-2</v>
      </c>
      <c r="V379" s="41">
        <f t="shared" si="36"/>
        <v>1</v>
      </c>
      <c r="W379" s="41">
        <f t="shared" si="37"/>
        <v>1</v>
      </c>
      <c r="X379" s="43">
        <f>IF(ISNA(VLOOKUP($A379,Min_pix_val_per_plot!$A$3:$F$241,4,FALSE)),0,IF(OR(VLOOKUP($A379,Min_pix_val_per_plot!$A$3:$F$241,4,FALSE)=0,VLOOKUP($A379,Min_pix_val_per_plot!$A$3:$F$241,5,FALSE)=0,VLOOKUP($A379,Min_pix_val_per_plot!$A$3:$F$241,6,FALSE)=0),0,IF(VLOOKUP($A379,Min_pix_val_per_plot!$A$3:$F$241,2,FALSE)&lt;1200,0,1)))</f>
        <v>0</v>
      </c>
      <c r="Y379" s="43">
        <f>IF(X379=1,($R379-Image_corners!A$3)/Image_corners!A$2,-99)</f>
        <v>-99</v>
      </c>
      <c r="Z379" s="43">
        <f>IF(X379=1,($S379-Image_corners!A$4)/Image_corners!A$2,-99)</f>
        <v>-99</v>
      </c>
      <c r="AA379" s="43">
        <f>IF(ISNA(VLOOKUP($A379,Min_pix_val_per_plot!$H$3:$M$299,4,FALSE)),0,IF(OR(VLOOKUP($A379,Min_pix_val_per_plot!$H$3:$M$299,4,FALSE)=0,VLOOKUP($A379,Min_pix_val_per_plot!$H$3:$M$299,5,FALSE)=0,VLOOKUP($A379,Min_pix_val_per_plot!$H$3:$M$299,6,FALSE)=0),0,IF(VLOOKUP($A379,Min_pix_val_per_plot!$H$3:$M$299,2,FALSE)&lt;1200,0,1)))</f>
        <v>0</v>
      </c>
      <c r="AB379" s="43">
        <f>IF(AA379=1,($R379-Image_corners!D$3)/Image_corners!D$2,-99)</f>
        <v>-99</v>
      </c>
      <c r="AC379" s="43">
        <f>IF(AA379=1,($S379-Image_corners!D$4)/Image_corners!D$2,-99)</f>
        <v>-99</v>
      </c>
      <c r="AD379" s="43">
        <f>IF(ISNA(VLOOKUP($A379,Min_pix_val_per_plot!$O$3:$T$327,4,FALSE)),0,IF(OR(VLOOKUP($A379,Min_pix_val_per_plot!$O$3:$T$327,4,FALSE)=0,VLOOKUP($A379,Min_pix_val_per_plot!$O$3:$T$327,5,FALSE)=0,VLOOKUP($A379,Min_pix_val_per_plot!$O$3:$T$327,6,FALSE)=0),0,IF(VLOOKUP($A379,Min_pix_val_per_plot!$O$3:$T$327,2,FALSE)&lt;1200,0,1)))</f>
        <v>0</v>
      </c>
      <c r="AE379" s="43">
        <f>IF(AD379=1,($R379-Image_corners!G$3)/Image_corners!G$2,-99)</f>
        <v>-99</v>
      </c>
      <c r="AF379" s="43">
        <f>IF(AD379=1,($S379-Image_corners!G$4)/Image_corners!G$2,-99)</f>
        <v>-99</v>
      </c>
      <c r="AG379" s="43">
        <f>IF(ISNA(VLOOKUP($A379,Min_pix_val_per_plot!$V$3:$AA$335,4,FALSE)),0,IF(OR(VLOOKUP($A379,Min_pix_val_per_plot!$V$3:$AA$335,4,FALSE)=0,VLOOKUP($A379,Min_pix_val_per_plot!$V$3:$AA$335,5,FALSE)=0,VLOOKUP($A379,Min_pix_val_per_plot!$V$3:$AA$335,6,FALSE)=0),0,IF(VLOOKUP($A379,Min_pix_val_per_plot!$V$3:$AA$335,2,FALSE)&lt;1200,0,1)))</f>
        <v>1</v>
      </c>
      <c r="AH379" s="43">
        <f>IF(AG379=1,($R379-Image_corners!J$3)/Image_corners!J$2,-99)</f>
        <v>5113.9026356958784</v>
      </c>
      <c r="AI379" s="43">
        <f>IF(AG379=1,($S379-Image_corners!J$4)/Image_corners!J$2,-99)</f>
        <v>-3842.8879876062274</v>
      </c>
      <c r="AJ379" s="43">
        <f>IF(ISNA(VLOOKUP($A379,Min_pix_val_per_plot!$AC$3:$AH$345,4,FALSE)),0,IF(OR(VLOOKUP($A379,Min_pix_val_per_plot!$AC$3:$AH$345,4,FALSE)=0,VLOOKUP($A379,Min_pix_val_per_plot!$AC$3:$AH$345,5,FALSE)=0,VLOOKUP($A379,Min_pix_val_per_plot!$AC$3:$AH$345,6,FALSE)=0),0,IF(VLOOKUP($A379,Min_pix_val_per_plot!$AC$3:$AH$345,2,FALSE)&lt;1200,0,1)))</f>
        <v>0</v>
      </c>
      <c r="AK379" s="43">
        <f>IF(AJ379=1,($R379-Image_corners!M$3)/Image_corners!M$2,-99)</f>
        <v>-99</v>
      </c>
      <c r="AL379" s="43">
        <f>IF(AJ379=1,($S379-Image_corners!M$4)/Image_corners!M$2,-99)</f>
        <v>-99</v>
      </c>
      <c r="AM379" s="43">
        <f>IF(ISNA(VLOOKUP($A379,Min_pix_val_per_plot!$AJ$3:$AO$325,4,FALSE)),0,IF(OR(VLOOKUP($A379,Min_pix_val_per_plot!$AJ$3:$AO$325,4,FALSE)=0,VLOOKUP($A379,Min_pix_val_per_plot!$AJ$3:$AO$325,5,FALSE)=0,VLOOKUP($A379,Min_pix_val_per_plot!$AJ$3:$AO$325,6,FALSE)=0),0,IF(VLOOKUP($A379,Min_pix_val_per_plot!$AJ$3:$AO$325,2,FALSE)&lt;1200,0,1)))</f>
        <v>0</v>
      </c>
      <c r="AN379" s="43">
        <f>IF(AM379=1,($R379-Image_corners!P$3)/Image_corners!P$2,-99)</f>
        <v>-99</v>
      </c>
      <c r="AO379" s="43">
        <f>IF(AM379=1,($S379-Image_corners!P$4)/Image_corners!P$2,-99)</f>
        <v>-99</v>
      </c>
      <c r="AP379" s="43">
        <f>IF(ISNA(VLOOKUP($A379,Min_pix_val_per_plot!$AQ$3:$AV$386,4,FALSE)),0,IF(OR(VLOOKUP($A379,Min_pix_val_per_plot!$AQ$3:$AV$386,4,FALSE)=0,VLOOKUP($A379,Min_pix_val_per_plot!$AQ$3:$AV$386,5,FALSE)=0,VLOOKUP($A379,Min_pix_val_per_plot!$AQ$3:$AV$386,6,FALSE)=0),0,IF(VLOOKUP($A379,Min_pix_val_per_plot!$AQ$3:$AV$386,2,FALSE)&lt;1200,0,1)))</f>
        <v>0</v>
      </c>
      <c r="AQ379" s="43">
        <f>IF(AP379=1,($R379-Image_corners!S$3)/Image_corners!S$2,-99)</f>
        <v>-99</v>
      </c>
      <c r="AR379" s="43">
        <f>IF(AP379=1,($S379-Image_corners!S$4)/Image_corners!S$2,-99)</f>
        <v>-99</v>
      </c>
      <c r="AS379" s="43">
        <f>IF(ISNA(VLOOKUP($A379,Min_pix_val_per_plot!$AX$3:$BC$331,4,FALSE)),0,IF(OR(VLOOKUP($A379,Min_pix_val_per_plot!$AX$3:$BC$331,4,FALSE)=0,VLOOKUP($A379,Min_pix_val_per_plot!$AX$3:$BC$331,5,FALSE)=0,VLOOKUP($A379,Min_pix_val_per_plot!$AX$3:$BC$331,6,FALSE)=0),0,IF(VLOOKUP($A379,Min_pix_val_per_plot!$AX$3:$BC$331,2,FALSE)&lt;1200,0,1)))</f>
        <v>0</v>
      </c>
      <c r="AT379" s="43">
        <f>IF(AS379=1,($R379-Image_corners!V$3)/Image_corners!V$2,-99)</f>
        <v>-99</v>
      </c>
      <c r="AU379" s="43">
        <f>IF(AS379=1,($S379-Image_corners!V$4)/Image_corners!V$2,-99)</f>
        <v>-99</v>
      </c>
      <c r="AV379" s="43">
        <f>IF(ISNA(VLOOKUP($A379,Min_pix_val_per_plot!$BE$3:$BJ$296,4,FALSE)),0,IF(OR(VLOOKUP($A379,Min_pix_val_per_plot!$BE$3:$BJ$296,4,FALSE)=0,VLOOKUP($A379,Min_pix_val_per_plot!$BE$3:$BJ$296,5,FALSE)=0,VLOOKUP($A379,Min_pix_val_per_plot!$BE$3:$BJ$296,6,FALSE)=0),0,IF(VLOOKUP($A379,Min_pix_val_per_plot!$BE$3:$BJ$296,2,FALSE)&lt;1200,0,1)))</f>
        <v>0</v>
      </c>
      <c r="AW379" s="43">
        <f>IF(AV379=1,($R379-Image_corners!Y$3)/Image_corners!Y$2,-99)</f>
        <v>-99</v>
      </c>
      <c r="AX379" s="43">
        <f>IF(AV379=1,($S379-Image_corners!Y$4)/Image_corners!Y$2,-99)</f>
        <v>-99</v>
      </c>
      <c r="AY379" s="43">
        <f>IF(ISNA(VLOOKUP($A379,Min_pix_val_per_plot!$BL$3:$BQ$59,4,FALSE)),0,IF(OR(VLOOKUP($A379,Min_pix_val_per_plot!$BL$3:$BQ$59,4,FALSE)=0,VLOOKUP($A379,Min_pix_val_per_plot!$BL$3:$BQ$59,5,FALSE)=0,VLOOKUP($A379,Min_pix_val_per_plot!$BL$3:$BQ$59,6,FALSE)=0),0,IF(VLOOKUP($A379,Min_pix_val_per_plot!$BL$3:$BQ$59,2,FALSE)&lt;1200,0,1)))</f>
        <v>0</v>
      </c>
      <c r="AZ379" s="43">
        <f>IF(AY379=1,($R379-Image_corners!AB$3)/Image_corners!AB$2,-99)</f>
        <v>-99</v>
      </c>
      <c r="BA379" s="43">
        <f>IF(AY379=1,($S379-Image_corners!AB$4)/Image_corners!AB$2,-99)</f>
        <v>-99</v>
      </c>
      <c r="BB379" s="43">
        <f>IF(ISNA(VLOOKUP($A379,Min_pix_val_per_plot!$BS$3:$BX$82,4,FALSE)),0,IF(OR(VLOOKUP($A379,Min_pix_val_per_plot!$BS$3:$BX$82,4,FALSE)=0,VLOOKUP($A379,Min_pix_val_per_plot!$BS$3:$BX$82,5,FALSE)=0,VLOOKUP($A379,Min_pix_val_per_plot!$BS$3:$BX$82,6,FALSE)=0),0,IF(VLOOKUP($A379,Min_pix_val_per_plot!$BS$3:$BX$82,2,FALSE)&lt;1200,0,1)))</f>
        <v>0</v>
      </c>
      <c r="BC379" s="43">
        <f>IF(BB379=1,($R379-Image_corners!AE$3)/Image_corners!AE$2,-99)</f>
        <v>-99</v>
      </c>
      <c r="BD379" s="43">
        <f>IF(BB379=1,($S379-Image_corners!AE$4)/Image_corners!AE$2,-99)</f>
        <v>-99</v>
      </c>
      <c r="BE379" s="43">
        <f>IF(ISNA(VLOOKUP($A379,Min_pix_val_per_plot!$BZ$3:$CE$66,4,FALSE)),0,IF(OR(VLOOKUP($A379,Min_pix_val_per_plot!$BZ$3:$CE$66,4,FALSE)=0,VLOOKUP($A379,Min_pix_val_per_plot!$BZ$3:$CE$66,5,FALSE)=0,VLOOKUP($A379,Min_pix_val_per_plot!$BZ$3:$CE$66,6,FALSE)=0),0,IF(VLOOKUP($A379,Min_pix_val_per_plot!$BZ$3:$CE$66,2,FALSE)&lt;1200,0,1)))</f>
        <v>0</v>
      </c>
      <c r="BF379" s="43">
        <f>IF(BE379=1,($R379-Image_corners!AH$3)/Image_corners!AH$2,-99)</f>
        <v>-99</v>
      </c>
      <c r="BG379" s="43">
        <f>IF(BE379=1,($S379-Image_corners!AH$4)/Image_corners!AH$2,-99)</f>
        <v>-99</v>
      </c>
    </row>
    <row r="380" spans="1:59">
      <c r="A380" s="36">
        <v>376</v>
      </c>
      <c r="B380" s="36">
        <v>2516648.648</v>
      </c>
      <c r="C380" s="36">
        <v>6859160.9730000002</v>
      </c>
      <c r="D380" s="36">
        <v>200.8550563</v>
      </c>
      <c r="E380" s="36">
        <v>2</v>
      </c>
      <c r="F380" s="36">
        <v>1</v>
      </c>
      <c r="G380" s="36">
        <v>2</v>
      </c>
      <c r="H380" s="39">
        <v>1305</v>
      </c>
      <c r="I380" s="39">
        <v>0.34022988505747098</v>
      </c>
      <c r="J380" s="39">
        <v>19.7250079345703</v>
      </c>
      <c r="K380" s="39">
        <v>12.5104955182757</v>
      </c>
      <c r="L380" s="39">
        <v>17.3720111083985</v>
      </c>
      <c r="M380" s="39">
        <v>3514</v>
      </c>
      <c r="N380" s="39">
        <v>0.276607854297097</v>
      </c>
      <c r="O380" s="39">
        <v>19.4740008544922</v>
      </c>
      <c r="P380" s="39">
        <v>11.9058704693762</v>
      </c>
      <c r="Q380" s="39">
        <v>16.8149546813965</v>
      </c>
      <c r="R380" s="41">
        <f t="shared" si="38"/>
        <v>358531.18011045089</v>
      </c>
      <c r="S380" s="41">
        <f t="shared" si="39"/>
        <v>6859162.5632202812</v>
      </c>
      <c r="T380" s="41">
        <f t="shared" si="34"/>
        <v>0.55705642700199931</v>
      </c>
      <c r="U380" s="41">
        <f t="shared" si="35"/>
        <v>6.3622030760373982E-2</v>
      </c>
      <c r="V380" s="41">
        <f t="shared" si="36"/>
        <v>1</v>
      </c>
      <c r="W380" s="41">
        <f t="shared" si="37"/>
        <v>1</v>
      </c>
      <c r="X380" s="43">
        <f>IF(ISNA(VLOOKUP($A380,Min_pix_val_per_plot!$A$3:$F$241,4,FALSE)),0,IF(OR(VLOOKUP($A380,Min_pix_val_per_plot!$A$3:$F$241,4,FALSE)=0,VLOOKUP($A380,Min_pix_val_per_plot!$A$3:$F$241,5,FALSE)=0,VLOOKUP($A380,Min_pix_val_per_plot!$A$3:$F$241,6,FALSE)=0),0,IF(VLOOKUP($A380,Min_pix_val_per_plot!$A$3:$F$241,2,FALSE)&lt;1200,0,1)))</f>
        <v>0</v>
      </c>
      <c r="Y380" s="43">
        <f>IF(X380=1,($R380-Image_corners!A$3)/Image_corners!A$2,-99)</f>
        <v>-99</v>
      </c>
      <c r="Z380" s="43">
        <f>IF(X380=1,($S380-Image_corners!A$4)/Image_corners!A$2,-99)</f>
        <v>-99</v>
      </c>
      <c r="AA380" s="43">
        <f>IF(ISNA(VLOOKUP($A380,Min_pix_val_per_plot!$H$3:$M$299,4,FALSE)),0,IF(OR(VLOOKUP($A380,Min_pix_val_per_plot!$H$3:$M$299,4,FALSE)=0,VLOOKUP($A380,Min_pix_val_per_plot!$H$3:$M$299,5,FALSE)=0,VLOOKUP($A380,Min_pix_val_per_plot!$H$3:$M$299,6,FALSE)=0),0,IF(VLOOKUP($A380,Min_pix_val_per_plot!$H$3:$M$299,2,FALSE)&lt;1200,0,1)))</f>
        <v>0</v>
      </c>
      <c r="AB380" s="43">
        <f>IF(AA380=1,($R380-Image_corners!D$3)/Image_corners!D$2,-99)</f>
        <v>-99</v>
      </c>
      <c r="AC380" s="43">
        <f>IF(AA380=1,($S380-Image_corners!D$4)/Image_corners!D$2,-99)</f>
        <v>-99</v>
      </c>
      <c r="AD380" s="43">
        <f>IF(ISNA(VLOOKUP($A380,Min_pix_val_per_plot!$O$3:$T$327,4,FALSE)),0,IF(OR(VLOOKUP($A380,Min_pix_val_per_plot!$O$3:$T$327,4,FALSE)=0,VLOOKUP($A380,Min_pix_val_per_plot!$O$3:$T$327,5,FALSE)=0,VLOOKUP($A380,Min_pix_val_per_plot!$O$3:$T$327,6,FALSE)=0),0,IF(VLOOKUP($A380,Min_pix_val_per_plot!$O$3:$T$327,2,FALSE)&lt;1200,0,1)))</f>
        <v>0</v>
      </c>
      <c r="AE380" s="43">
        <f>IF(AD380=1,($R380-Image_corners!G$3)/Image_corners!G$2,-99)</f>
        <v>-99</v>
      </c>
      <c r="AF380" s="43">
        <f>IF(AD380=1,($S380-Image_corners!G$4)/Image_corners!G$2,-99)</f>
        <v>-99</v>
      </c>
      <c r="AG380" s="43">
        <f>IF(ISNA(VLOOKUP($A380,Min_pix_val_per_plot!$V$3:$AA$335,4,FALSE)),0,IF(OR(VLOOKUP($A380,Min_pix_val_per_plot!$V$3:$AA$335,4,FALSE)=0,VLOOKUP($A380,Min_pix_val_per_plot!$V$3:$AA$335,5,FALSE)=0,VLOOKUP($A380,Min_pix_val_per_plot!$V$3:$AA$335,6,FALSE)=0),0,IF(VLOOKUP($A380,Min_pix_val_per_plot!$V$3:$AA$335,2,FALSE)&lt;1200,0,1)))</f>
        <v>1</v>
      </c>
      <c r="AH380" s="43">
        <f>IF(AG380=1,($R380-Image_corners!J$3)/Image_corners!J$2,-99)</f>
        <v>5052.8602209017845</v>
      </c>
      <c r="AI380" s="43">
        <f>IF(AG380=1,($S380-Image_corners!J$4)/Image_corners!J$2,-99)</f>
        <v>-3649.3735594376922</v>
      </c>
      <c r="AJ380" s="43">
        <f>IF(ISNA(VLOOKUP($A380,Min_pix_val_per_plot!$AC$3:$AH$345,4,FALSE)),0,IF(OR(VLOOKUP($A380,Min_pix_val_per_plot!$AC$3:$AH$345,4,FALSE)=0,VLOOKUP($A380,Min_pix_val_per_plot!$AC$3:$AH$345,5,FALSE)=0,VLOOKUP($A380,Min_pix_val_per_plot!$AC$3:$AH$345,6,FALSE)=0),0,IF(VLOOKUP($A380,Min_pix_val_per_plot!$AC$3:$AH$345,2,FALSE)&lt;1200,0,1)))</f>
        <v>0</v>
      </c>
      <c r="AK380" s="43">
        <f>IF(AJ380=1,($R380-Image_corners!M$3)/Image_corners!M$2,-99)</f>
        <v>-99</v>
      </c>
      <c r="AL380" s="43">
        <f>IF(AJ380=1,($S380-Image_corners!M$4)/Image_corners!M$2,-99)</f>
        <v>-99</v>
      </c>
      <c r="AM380" s="43">
        <f>IF(ISNA(VLOOKUP($A380,Min_pix_val_per_plot!$AJ$3:$AO$325,4,FALSE)),0,IF(OR(VLOOKUP($A380,Min_pix_val_per_plot!$AJ$3:$AO$325,4,FALSE)=0,VLOOKUP($A380,Min_pix_val_per_plot!$AJ$3:$AO$325,5,FALSE)=0,VLOOKUP($A380,Min_pix_val_per_plot!$AJ$3:$AO$325,6,FALSE)=0),0,IF(VLOOKUP($A380,Min_pix_val_per_plot!$AJ$3:$AO$325,2,FALSE)&lt;1200,0,1)))</f>
        <v>0</v>
      </c>
      <c r="AN380" s="43">
        <f>IF(AM380=1,($R380-Image_corners!P$3)/Image_corners!P$2,-99)</f>
        <v>-99</v>
      </c>
      <c r="AO380" s="43">
        <f>IF(AM380=1,($S380-Image_corners!P$4)/Image_corners!P$2,-99)</f>
        <v>-99</v>
      </c>
      <c r="AP380" s="43">
        <f>IF(ISNA(VLOOKUP($A380,Min_pix_val_per_plot!$AQ$3:$AV$386,4,FALSE)),0,IF(OR(VLOOKUP($A380,Min_pix_val_per_plot!$AQ$3:$AV$386,4,FALSE)=0,VLOOKUP($A380,Min_pix_val_per_plot!$AQ$3:$AV$386,5,FALSE)=0,VLOOKUP($A380,Min_pix_val_per_plot!$AQ$3:$AV$386,6,FALSE)=0),0,IF(VLOOKUP($A380,Min_pix_val_per_plot!$AQ$3:$AV$386,2,FALSE)&lt;1200,0,1)))</f>
        <v>0</v>
      </c>
      <c r="AQ380" s="43">
        <f>IF(AP380=1,($R380-Image_corners!S$3)/Image_corners!S$2,-99)</f>
        <v>-99</v>
      </c>
      <c r="AR380" s="43">
        <f>IF(AP380=1,($S380-Image_corners!S$4)/Image_corners!S$2,-99)</f>
        <v>-99</v>
      </c>
      <c r="AS380" s="43">
        <f>IF(ISNA(VLOOKUP($A380,Min_pix_val_per_plot!$AX$3:$BC$331,4,FALSE)),0,IF(OR(VLOOKUP($A380,Min_pix_val_per_plot!$AX$3:$BC$331,4,FALSE)=0,VLOOKUP($A380,Min_pix_val_per_plot!$AX$3:$BC$331,5,FALSE)=0,VLOOKUP($A380,Min_pix_val_per_plot!$AX$3:$BC$331,6,FALSE)=0),0,IF(VLOOKUP($A380,Min_pix_val_per_plot!$AX$3:$BC$331,2,FALSE)&lt;1200,0,1)))</f>
        <v>0</v>
      </c>
      <c r="AT380" s="43">
        <f>IF(AS380=1,($R380-Image_corners!V$3)/Image_corners!V$2,-99)</f>
        <v>-99</v>
      </c>
      <c r="AU380" s="43">
        <f>IF(AS380=1,($S380-Image_corners!V$4)/Image_corners!V$2,-99)</f>
        <v>-99</v>
      </c>
      <c r="AV380" s="43">
        <f>IF(ISNA(VLOOKUP($A380,Min_pix_val_per_plot!$BE$3:$BJ$296,4,FALSE)),0,IF(OR(VLOOKUP($A380,Min_pix_val_per_plot!$BE$3:$BJ$296,4,FALSE)=0,VLOOKUP($A380,Min_pix_val_per_plot!$BE$3:$BJ$296,5,FALSE)=0,VLOOKUP($A380,Min_pix_val_per_plot!$BE$3:$BJ$296,6,FALSE)=0),0,IF(VLOOKUP($A380,Min_pix_val_per_plot!$BE$3:$BJ$296,2,FALSE)&lt;1200,0,1)))</f>
        <v>0</v>
      </c>
      <c r="AW380" s="43">
        <f>IF(AV380=1,($R380-Image_corners!Y$3)/Image_corners!Y$2,-99)</f>
        <v>-99</v>
      </c>
      <c r="AX380" s="43">
        <f>IF(AV380=1,($S380-Image_corners!Y$4)/Image_corners!Y$2,-99)</f>
        <v>-99</v>
      </c>
      <c r="AY380" s="43">
        <f>IF(ISNA(VLOOKUP($A380,Min_pix_val_per_plot!$BL$3:$BQ$59,4,FALSE)),0,IF(OR(VLOOKUP($A380,Min_pix_val_per_plot!$BL$3:$BQ$59,4,FALSE)=0,VLOOKUP($A380,Min_pix_val_per_plot!$BL$3:$BQ$59,5,FALSE)=0,VLOOKUP($A380,Min_pix_val_per_plot!$BL$3:$BQ$59,6,FALSE)=0),0,IF(VLOOKUP($A380,Min_pix_val_per_plot!$BL$3:$BQ$59,2,FALSE)&lt;1200,0,1)))</f>
        <v>0</v>
      </c>
      <c r="AZ380" s="43">
        <f>IF(AY380=1,($R380-Image_corners!AB$3)/Image_corners!AB$2,-99)</f>
        <v>-99</v>
      </c>
      <c r="BA380" s="43">
        <f>IF(AY380=1,($S380-Image_corners!AB$4)/Image_corners!AB$2,-99)</f>
        <v>-99</v>
      </c>
      <c r="BB380" s="43">
        <f>IF(ISNA(VLOOKUP($A380,Min_pix_val_per_plot!$BS$3:$BX$82,4,FALSE)),0,IF(OR(VLOOKUP($A380,Min_pix_val_per_plot!$BS$3:$BX$82,4,FALSE)=0,VLOOKUP($A380,Min_pix_val_per_plot!$BS$3:$BX$82,5,FALSE)=0,VLOOKUP($A380,Min_pix_val_per_plot!$BS$3:$BX$82,6,FALSE)=0),0,IF(VLOOKUP($A380,Min_pix_val_per_plot!$BS$3:$BX$82,2,FALSE)&lt;1200,0,1)))</f>
        <v>0</v>
      </c>
      <c r="BC380" s="43">
        <f>IF(BB380=1,($R380-Image_corners!AE$3)/Image_corners!AE$2,-99)</f>
        <v>-99</v>
      </c>
      <c r="BD380" s="43">
        <f>IF(BB380=1,($S380-Image_corners!AE$4)/Image_corners!AE$2,-99)</f>
        <v>-99</v>
      </c>
      <c r="BE380" s="43">
        <f>IF(ISNA(VLOOKUP($A380,Min_pix_val_per_plot!$BZ$3:$CE$66,4,FALSE)),0,IF(OR(VLOOKUP($A380,Min_pix_val_per_plot!$BZ$3:$CE$66,4,FALSE)=0,VLOOKUP($A380,Min_pix_val_per_plot!$BZ$3:$CE$66,5,FALSE)=0,VLOOKUP($A380,Min_pix_val_per_plot!$BZ$3:$CE$66,6,FALSE)=0),0,IF(VLOOKUP($A380,Min_pix_val_per_plot!$BZ$3:$CE$66,2,FALSE)&lt;1200,0,1)))</f>
        <v>0</v>
      </c>
      <c r="BF380" s="43">
        <f>IF(BE380=1,($R380-Image_corners!AH$3)/Image_corners!AH$2,-99)</f>
        <v>-99</v>
      </c>
      <c r="BG380" s="43">
        <f>IF(BE380=1,($S380-Image_corners!AH$4)/Image_corners!AH$2,-99)</f>
        <v>-99</v>
      </c>
    </row>
    <row r="381" spans="1:59">
      <c r="A381" s="36">
        <v>377</v>
      </c>
      <c r="B381" s="36">
        <v>2516616.9369999999</v>
      </c>
      <c r="C381" s="36">
        <v>6859217.2520000003</v>
      </c>
      <c r="D381" s="36">
        <v>199.73813329999999</v>
      </c>
      <c r="E381" s="36">
        <v>2</v>
      </c>
      <c r="F381" s="36">
        <v>0</v>
      </c>
      <c r="G381" s="36">
        <v>2</v>
      </c>
      <c r="H381" s="39">
        <v>1357</v>
      </c>
      <c r="I381" s="39">
        <v>0.288872512896094</v>
      </c>
      <c r="J381" s="39">
        <v>20.745012207031301</v>
      </c>
      <c r="K381" s="39">
        <v>14.701429911401</v>
      </c>
      <c r="L381" s="39">
        <v>19.081407470703098</v>
      </c>
      <c r="M381" s="39">
        <v>3600</v>
      </c>
      <c r="N381" s="39">
        <v>0.278055555555556</v>
      </c>
      <c r="O381" s="39">
        <v>21.096010131836</v>
      </c>
      <c r="P381" s="39">
        <v>13.766961126734801</v>
      </c>
      <c r="Q381" s="39">
        <v>18.3823062133789</v>
      </c>
      <c r="R381" s="41">
        <f t="shared" si="38"/>
        <v>358502.10380488879</v>
      </c>
      <c r="S381" s="41">
        <f t="shared" si="39"/>
        <v>6859220.2363755424</v>
      </c>
      <c r="T381" s="41">
        <f t="shared" si="34"/>
        <v>0.69910125732419814</v>
      </c>
      <c r="U381" s="41">
        <f t="shared" si="35"/>
        <v>1.0816957340538003E-2</v>
      </c>
      <c r="V381" s="41">
        <f t="shared" si="36"/>
        <v>1</v>
      </c>
      <c r="W381" s="41">
        <f t="shared" si="37"/>
        <v>1</v>
      </c>
      <c r="X381" s="43">
        <f>IF(ISNA(VLOOKUP($A381,Min_pix_val_per_plot!$A$3:$F$241,4,FALSE)),0,IF(OR(VLOOKUP($A381,Min_pix_val_per_plot!$A$3:$F$241,4,FALSE)=0,VLOOKUP($A381,Min_pix_val_per_plot!$A$3:$F$241,5,FALSE)=0,VLOOKUP($A381,Min_pix_val_per_plot!$A$3:$F$241,6,FALSE)=0),0,IF(VLOOKUP($A381,Min_pix_val_per_plot!$A$3:$F$241,2,FALSE)&lt;1200,0,1)))</f>
        <v>0</v>
      </c>
      <c r="Y381" s="43">
        <f>IF(X381=1,($R381-Image_corners!A$3)/Image_corners!A$2,-99)</f>
        <v>-99</v>
      </c>
      <c r="Z381" s="43">
        <f>IF(X381=1,($S381-Image_corners!A$4)/Image_corners!A$2,-99)</f>
        <v>-99</v>
      </c>
      <c r="AA381" s="43">
        <f>IF(ISNA(VLOOKUP($A381,Min_pix_val_per_plot!$H$3:$M$299,4,FALSE)),0,IF(OR(VLOOKUP($A381,Min_pix_val_per_plot!$H$3:$M$299,4,FALSE)=0,VLOOKUP($A381,Min_pix_val_per_plot!$H$3:$M$299,5,FALSE)=0,VLOOKUP($A381,Min_pix_val_per_plot!$H$3:$M$299,6,FALSE)=0),0,IF(VLOOKUP($A381,Min_pix_val_per_plot!$H$3:$M$299,2,FALSE)&lt;1200,0,1)))</f>
        <v>0</v>
      </c>
      <c r="AB381" s="43">
        <f>IF(AA381=1,($R381-Image_corners!D$3)/Image_corners!D$2,-99)</f>
        <v>-99</v>
      </c>
      <c r="AC381" s="43">
        <f>IF(AA381=1,($S381-Image_corners!D$4)/Image_corners!D$2,-99)</f>
        <v>-99</v>
      </c>
      <c r="AD381" s="43">
        <f>IF(ISNA(VLOOKUP($A381,Min_pix_val_per_plot!$O$3:$T$327,4,FALSE)),0,IF(OR(VLOOKUP($A381,Min_pix_val_per_plot!$O$3:$T$327,4,FALSE)=0,VLOOKUP($A381,Min_pix_val_per_plot!$O$3:$T$327,5,FALSE)=0,VLOOKUP($A381,Min_pix_val_per_plot!$O$3:$T$327,6,FALSE)=0),0,IF(VLOOKUP($A381,Min_pix_val_per_plot!$O$3:$T$327,2,FALSE)&lt;1200,0,1)))</f>
        <v>0</v>
      </c>
      <c r="AE381" s="43">
        <f>IF(AD381=1,($R381-Image_corners!G$3)/Image_corners!G$2,-99)</f>
        <v>-99</v>
      </c>
      <c r="AF381" s="43">
        <f>IF(AD381=1,($S381-Image_corners!G$4)/Image_corners!G$2,-99)</f>
        <v>-99</v>
      </c>
      <c r="AG381" s="43">
        <f>IF(ISNA(VLOOKUP($A381,Min_pix_val_per_plot!$V$3:$AA$335,4,FALSE)),0,IF(OR(VLOOKUP($A381,Min_pix_val_per_plot!$V$3:$AA$335,4,FALSE)=0,VLOOKUP($A381,Min_pix_val_per_plot!$V$3:$AA$335,5,FALSE)=0,VLOOKUP($A381,Min_pix_val_per_plot!$V$3:$AA$335,6,FALSE)=0),0,IF(VLOOKUP($A381,Min_pix_val_per_plot!$V$3:$AA$335,2,FALSE)&lt;1200,0,1)))</f>
        <v>1</v>
      </c>
      <c r="AH381" s="43">
        <f>IF(AG381=1,($R381-Image_corners!J$3)/Image_corners!J$2,-99)</f>
        <v>4994.7076097775716</v>
      </c>
      <c r="AI381" s="43">
        <f>IF(AG381=1,($S381-Image_corners!J$4)/Image_corners!J$2,-99)</f>
        <v>-3534.0272489152849</v>
      </c>
      <c r="AJ381" s="43">
        <f>IF(ISNA(VLOOKUP($A381,Min_pix_val_per_plot!$AC$3:$AH$345,4,FALSE)),0,IF(OR(VLOOKUP($A381,Min_pix_val_per_plot!$AC$3:$AH$345,4,FALSE)=0,VLOOKUP($A381,Min_pix_val_per_plot!$AC$3:$AH$345,5,FALSE)=0,VLOOKUP($A381,Min_pix_val_per_plot!$AC$3:$AH$345,6,FALSE)=0),0,IF(VLOOKUP($A381,Min_pix_val_per_plot!$AC$3:$AH$345,2,FALSE)&lt;1200,0,1)))</f>
        <v>0</v>
      </c>
      <c r="AK381" s="43">
        <f>IF(AJ381=1,($R381-Image_corners!M$3)/Image_corners!M$2,-99)</f>
        <v>-99</v>
      </c>
      <c r="AL381" s="43">
        <f>IF(AJ381=1,($S381-Image_corners!M$4)/Image_corners!M$2,-99)</f>
        <v>-99</v>
      </c>
      <c r="AM381" s="43">
        <f>IF(ISNA(VLOOKUP($A381,Min_pix_val_per_plot!$AJ$3:$AO$325,4,FALSE)),0,IF(OR(VLOOKUP($A381,Min_pix_val_per_plot!$AJ$3:$AO$325,4,FALSE)=0,VLOOKUP($A381,Min_pix_val_per_plot!$AJ$3:$AO$325,5,FALSE)=0,VLOOKUP($A381,Min_pix_val_per_plot!$AJ$3:$AO$325,6,FALSE)=0),0,IF(VLOOKUP($A381,Min_pix_val_per_plot!$AJ$3:$AO$325,2,FALSE)&lt;1200,0,1)))</f>
        <v>0</v>
      </c>
      <c r="AN381" s="43">
        <f>IF(AM381=1,($R381-Image_corners!P$3)/Image_corners!P$2,-99)</f>
        <v>-99</v>
      </c>
      <c r="AO381" s="43">
        <f>IF(AM381=1,($S381-Image_corners!P$4)/Image_corners!P$2,-99)</f>
        <v>-99</v>
      </c>
      <c r="AP381" s="43">
        <f>IF(ISNA(VLOOKUP($A381,Min_pix_val_per_plot!$AQ$3:$AV$386,4,FALSE)),0,IF(OR(VLOOKUP($A381,Min_pix_val_per_plot!$AQ$3:$AV$386,4,FALSE)=0,VLOOKUP($A381,Min_pix_val_per_plot!$AQ$3:$AV$386,5,FALSE)=0,VLOOKUP($A381,Min_pix_val_per_plot!$AQ$3:$AV$386,6,FALSE)=0),0,IF(VLOOKUP($A381,Min_pix_val_per_plot!$AQ$3:$AV$386,2,FALSE)&lt;1200,0,1)))</f>
        <v>0</v>
      </c>
      <c r="AQ381" s="43">
        <f>IF(AP381=1,($R381-Image_corners!S$3)/Image_corners!S$2,-99)</f>
        <v>-99</v>
      </c>
      <c r="AR381" s="43">
        <f>IF(AP381=1,($S381-Image_corners!S$4)/Image_corners!S$2,-99)</f>
        <v>-99</v>
      </c>
      <c r="AS381" s="43">
        <f>IF(ISNA(VLOOKUP($A381,Min_pix_val_per_plot!$AX$3:$BC$331,4,FALSE)),0,IF(OR(VLOOKUP($A381,Min_pix_val_per_plot!$AX$3:$BC$331,4,FALSE)=0,VLOOKUP($A381,Min_pix_val_per_plot!$AX$3:$BC$331,5,FALSE)=0,VLOOKUP($A381,Min_pix_val_per_plot!$AX$3:$BC$331,6,FALSE)=0),0,IF(VLOOKUP($A381,Min_pix_val_per_plot!$AX$3:$BC$331,2,FALSE)&lt;1200,0,1)))</f>
        <v>0</v>
      </c>
      <c r="AT381" s="43">
        <f>IF(AS381=1,($R381-Image_corners!V$3)/Image_corners!V$2,-99)</f>
        <v>-99</v>
      </c>
      <c r="AU381" s="43">
        <f>IF(AS381=1,($S381-Image_corners!V$4)/Image_corners!V$2,-99)</f>
        <v>-99</v>
      </c>
      <c r="AV381" s="43">
        <f>IF(ISNA(VLOOKUP($A381,Min_pix_val_per_plot!$BE$3:$BJ$296,4,FALSE)),0,IF(OR(VLOOKUP($A381,Min_pix_val_per_plot!$BE$3:$BJ$296,4,FALSE)=0,VLOOKUP($A381,Min_pix_val_per_plot!$BE$3:$BJ$296,5,FALSE)=0,VLOOKUP($A381,Min_pix_val_per_plot!$BE$3:$BJ$296,6,FALSE)=0),0,IF(VLOOKUP($A381,Min_pix_val_per_plot!$BE$3:$BJ$296,2,FALSE)&lt;1200,0,1)))</f>
        <v>0</v>
      </c>
      <c r="AW381" s="43">
        <f>IF(AV381=1,($R381-Image_corners!Y$3)/Image_corners!Y$2,-99)</f>
        <v>-99</v>
      </c>
      <c r="AX381" s="43">
        <f>IF(AV381=1,($S381-Image_corners!Y$4)/Image_corners!Y$2,-99)</f>
        <v>-99</v>
      </c>
      <c r="AY381" s="43">
        <f>IF(ISNA(VLOOKUP($A381,Min_pix_val_per_plot!$BL$3:$BQ$59,4,FALSE)),0,IF(OR(VLOOKUP($A381,Min_pix_val_per_plot!$BL$3:$BQ$59,4,FALSE)=0,VLOOKUP($A381,Min_pix_val_per_plot!$BL$3:$BQ$59,5,FALSE)=0,VLOOKUP($A381,Min_pix_val_per_plot!$BL$3:$BQ$59,6,FALSE)=0),0,IF(VLOOKUP($A381,Min_pix_val_per_plot!$BL$3:$BQ$59,2,FALSE)&lt;1200,0,1)))</f>
        <v>0</v>
      </c>
      <c r="AZ381" s="43">
        <f>IF(AY381=1,($R381-Image_corners!AB$3)/Image_corners!AB$2,-99)</f>
        <v>-99</v>
      </c>
      <c r="BA381" s="43">
        <f>IF(AY381=1,($S381-Image_corners!AB$4)/Image_corners!AB$2,-99)</f>
        <v>-99</v>
      </c>
      <c r="BB381" s="43">
        <f>IF(ISNA(VLOOKUP($A381,Min_pix_val_per_plot!$BS$3:$BX$82,4,FALSE)),0,IF(OR(VLOOKUP($A381,Min_pix_val_per_plot!$BS$3:$BX$82,4,FALSE)=0,VLOOKUP($A381,Min_pix_val_per_plot!$BS$3:$BX$82,5,FALSE)=0,VLOOKUP($A381,Min_pix_val_per_plot!$BS$3:$BX$82,6,FALSE)=0),0,IF(VLOOKUP($A381,Min_pix_val_per_plot!$BS$3:$BX$82,2,FALSE)&lt;1200,0,1)))</f>
        <v>0</v>
      </c>
      <c r="BC381" s="43">
        <f>IF(BB381=1,($R381-Image_corners!AE$3)/Image_corners!AE$2,-99)</f>
        <v>-99</v>
      </c>
      <c r="BD381" s="43">
        <f>IF(BB381=1,($S381-Image_corners!AE$4)/Image_corners!AE$2,-99)</f>
        <v>-99</v>
      </c>
      <c r="BE381" s="43">
        <f>IF(ISNA(VLOOKUP($A381,Min_pix_val_per_plot!$BZ$3:$CE$66,4,FALSE)),0,IF(OR(VLOOKUP($A381,Min_pix_val_per_plot!$BZ$3:$CE$66,4,FALSE)=0,VLOOKUP($A381,Min_pix_val_per_plot!$BZ$3:$CE$66,5,FALSE)=0,VLOOKUP($A381,Min_pix_val_per_plot!$BZ$3:$CE$66,6,FALSE)=0),0,IF(VLOOKUP($A381,Min_pix_val_per_plot!$BZ$3:$CE$66,2,FALSE)&lt;1200,0,1)))</f>
        <v>0</v>
      </c>
      <c r="BF381" s="43">
        <f>IF(BE381=1,($R381-Image_corners!AH$3)/Image_corners!AH$2,-99)</f>
        <v>-99</v>
      </c>
      <c r="BG381" s="43">
        <f>IF(BE381=1,($S381-Image_corners!AH$4)/Image_corners!AH$2,-99)</f>
        <v>-99</v>
      </c>
    </row>
    <row r="382" spans="1:59">
      <c r="A382" s="36">
        <v>378</v>
      </c>
      <c r="B382" s="36">
        <v>2516693.125</v>
      </c>
      <c r="C382" s="36">
        <v>6859332.676</v>
      </c>
      <c r="D382" s="36">
        <v>182.16542939999999</v>
      </c>
      <c r="E382" s="36">
        <v>2</v>
      </c>
      <c r="F382" s="36">
        <v>0</v>
      </c>
      <c r="G382" s="36">
        <v>2</v>
      </c>
      <c r="H382" s="39">
        <v>1200</v>
      </c>
      <c r="I382" s="39">
        <v>0.41916666666666702</v>
      </c>
      <c r="J382" s="39">
        <v>24.0140093994141</v>
      </c>
      <c r="K382" s="39">
        <v>14.559357666716201</v>
      </c>
      <c r="L382" s="39">
        <v>21.1216052246094</v>
      </c>
      <c r="M382" s="39">
        <v>1040</v>
      </c>
      <c r="N382" s="39">
        <v>0.31826923076923103</v>
      </c>
      <c r="O382" s="39">
        <v>23.2250079345703</v>
      </c>
      <c r="P382" s="39">
        <v>13.587300828253101</v>
      </c>
      <c r="Q382" s="39">
        <v>20.274205322265601</v>
      </c>
      <c r="R382" s="41">
        <f t="shared" si="38"/>
        <v>358583.52304360748</v>
      </c>
      <c r="S382" s="41">
        <f t="shared" si="39"/>
        <v>6859332.0037845587</v>
      </c>
      <c r="T382" s="41">
        <f t="shared" si="34"/>
        <v>0.84739990234379903</v>
      </c>
      <c r="U382" s="41">
        <f t="shared" si="35"/>
        <v>0.10089743589743599</v>
      </c>
      <c r="V382" s="41">
        <f t="shared" si="36"/>
        <v>1</v>
      </c>
      <c r="W382" s="41">
        <f t="shared" si="37"/>
        <v>1</v>
      </c>
      <c r="X382" s="43">
        <f>IF(ISNA(VLOOKUP($A382,Min_pix_val_per_plot!$A$3:$F$241,4,FALSE)),0,IF(OR(VLOOKUP($A382,Min_pix_val_per_plot!$A$3:$F$241,4,FALSE)=0,VLOOKUP($A382,Min_pix_val_per_plot!$A$3:$F$241,5,FALSE)=0,VLOOKUP($A382,Min_pix_val_per_plot!$A$3:$F$241,6,FALSE)=0),0,IF(VLOOKUP($A382,Min_pix_val_per_plot!$A$3:$F$241,2,FALSE)&lt;1200,0,1)))</f>
        <v>0</v>
      </c>
      <c r="Y382" s="43">
        <f>IF(X382=1,($R382-Image_corners!A$3)/Image_corners!A$2,-99)</f>
        <v>-99</v>
      </c>
      <c r="Z382" s="43">
        <f>IF(X382=1,($S382-Image_corners!A$4)/Image_corners!A$2,-99)</f>
        <v>-99</v>
      </c>
      <c r="AA382" s="43">
        <f>IF(ISNA(VLOOKUP($A382,Min_pix_val_per_plot!$H$3:$M$299,4,FALSE)),0,IF(OR(VLOOKUP($A382,Min_pix_val_per_plot!$H$3:$M$299,4,FALSE)=0,VLOOKUP($A382,Min_pix_val_per_plot!$H$3:$M$299,5,FALSE)=0,VLOOKUP($A382,Min_pix_val_per_plot!$H$3:$M$299,6,FALSE)=0),0,IF(VLOOKUP($A382,Min_pix_val_per_plot!$H$3:$M$299,2,FALSE)&lt;1200,0,1)))</f>
        <v>0</v>
      </c>
      <c r="AB382" s="43">
        <f>IF(AA382=1,($R382-Image_corners!D$3)/Image_corners!D$2,-99)</f>
        <v>-99</v>
      </c>
      <c r="AC382" s="43">
        <f>IF(AA382=1,($S382-Image_corners!D$4)/Image_corners!D$2,-99)</f>
        <v>-99</v>
      </c>
      <c r="AD382" s="43">
        <f>IF(ISNA(VLOOKUP($A382,Min_pix_val_per_plot!$O$3:$T$327,4,FALSE)),0,IF(OR(VLOOKUP($A382,Min_pix_val_per_plot!$O$3:$T$327,4,FALSE)=0,VLOOKUP($A382,Min_pix_val_per_plot!$O$3:$T$327,5,FALSE)=0,VLOOKUP($A382,Min_pix_val_per_plot!$O$3:$T$327,6,FALSE)=0),0,IF(VLOOKUP($A382,Min_pix_val_per_plot!$O$3:$T$327,2,FALSE)&lt;1200,0,1)))</f>
        <v>0</v>
      </c>
      <c r="AE382" s="43">
        <f>IF(AD382=1,($R382-Image_corners!G$3)/Image_corners!G$2,-99)</f>
        <v>-99</v>
      </c>
      <c r="AF382" s="43">
        <f>IF(AD382=1,($S382-Image_corners!G$4)/Image_corners!G$2,-99)</f>
        <v>-99</v>
      </c>
      <c r="AG382" s="43">
        <f>IF(ISNA(VLOOKUP($A382,Min_pix_val_per_plot!$V$3:$AA$335,4,FALSE)),0,IF(OR(VLOOKUP($A382,Min_pix_val_per_plot!$V$3:$AA$335,4,FALSE)=0,VLOOKUP($A382,Min_pix_val_per_plot!$V$3:$AA$335,5,FALSE)=0,VLOOKUP($A382,Min_pix_val_per_plot!$V$3:$AA$335,6,FALSE)=0),0,IF(VLOOKUP($A382,Min_pix_val_per_plot!$V$3:$AA$335,2,FALSE)&lt;1200,0,1)))</f>
        <v>1</v>
      </c>
      <c r="AH382" s="43">
        <f>IF(AG382=1,($R382-Image_corners!J$3)/Image_corners!J$2,-99)</f>
        <v>5157.5460872149561</v>
      </c>
      <c r="AI382" s="43">
        <f>IF(AG382=1,($S382-Image_corners!J$4)/Image_corners!J$2,-99)</f>
        <v>-3310.4924308825284</v>
      </c>
      <c r="AJ382" s="43">
        <f>IF(ISNA(VLOOKUP($A382,Min_pix_val_per_plot!$AC$3:$AH$345,4,FALSE)),0,IF(OR(VLOOKUP($A382,Min_pix_val_per_plot!$AC$3:$AH$345,4,FALSE)=0,VLOOKUP($A382,Min_pix_val_per_plot!$AC$3:$AH$345,5,FALSE)=0,VLOOKUP($A382,Min_pix_val_per_plot!$AC$3:$AH$345,6,FALSE)=0),0,IF(VLOOKUP($A382,Min_pix_val_per_plot!$AC$3:$AH$345,2,FALSE)&lt;1200,0,1)))</f>
        <v>1</v>
      </c>
      <c r="AK382" s="43">
        <f>IF(AJ382=1,($R382-Image_corners!M$3)/Image_corners!M$2,-99)</f>
        <v>5157.5460872149561</v>
      </c>
      <c r="AL382" s="43">
        <f>IF(AJ382=1,($S382-Image_corners!M$4)/Image_corners!M$2,-99)</f>
        <v>-3866.4924308825284</v>
      </c>
      <c r="AM382" s="43">
        <f>IF(ISNA(VLOOKUP($A382,Min_pix_val_per_plot!$AJ$3:$AO$325,4,FALSE)),0,IF(OR(VLOOKUP($A382,Min_pix_val_per_plot!$AJ$3:$AO$325,4,FALSE)=0,VLOOKUP($A382,Min_pix_val_per_plot!$AJ$3:$AO$325,5,FALSE)=0,VLOOKUP($A382,Min_pix_val_per_plot!$AJ$3:$AO$325,6,FALSE)=0),0,IF(VLOOKUP($A382,Min_pix_val_per_plot!$AJ$3:$AO$325,2,FALSE)&lt;1200,0,1)))</f>
        <v>0</v>
      </c>
      <c r="AN382" s="43">
        <f>IF(AM382=1,($R382-Image_corners!P$3)/Image_corners!P$2,-99)</f>
        <v>-99</v>
      </c>
      <c r="AO382" s="43">
        <f>IF(AM382=1,($S382-Image_corners!P$4)/Image_corners!P$2,-99)</f>
        <v>-99</v>
      </c>
      <c r="AP382" s="43">
        <f>IF(ISNA(VLOOKUP($A382,Min_pix_val_per_plot!$AQ$3:$AV$386,4,FALSE)),0,IF(OR(VLOOKUP($A382,Min_pix_val_per_plot!$AQ$3:$AV$386,4,FALSE)=0,VLOOKUP($A382,Min_pix_val_per_plot!$AQ$3:$AV$386,5,FALSE)=0,VLOOKUP($A382,Min_pix_val_per_plot!$AQ$3:$AV$386,6,FALSE)=0),0,IF(VLOOKUP($A382,Min_pix_val_per_plot!$AQ$3:$AV$386,2,FALSE)&lt;1200,0,1)))</f>
        <v>0</v>
      </c>
      <c r="AQ382" s="43">
        <f>IF(AP382=1,($R382-Image_corners!S$3)/Image_corners!S$2,-99)</f>
        <v>-99</v>
      </c>
      <c r="AR382" s="43">
        <f>IF(AP382=1,($S382-Image_corners!S$4)/Image_corners!S$2,-99)</f>
        <v>-99</v>
      </c>
      <c r="AS382" s="43">
        <f>IF(ISNA(VLOOKUP($A382,Min_pix_val_per_plot!$AX$3:$BC$331,4,FALSE)),0,IF(OR(VLOOKUP($A382,Min_pix_val_per_plot!$AX$3:$BC$331,4,FALSE)=0,VLOOKUP($A382,Min_pix_val_per_plot!$AX$3:$BC$331,5,FALSE)=0,VLOOKUP($A382,Min_pix_val_per_plot!$AX$3:$BC$331,6,FALSE)=0),0,IF(VLOOKUP($A382,Min_pix_val_per_plot!$AX$3:$BC$331,2,FALSE)&lt;1200,0,1)))</f>
        <v>0</v>
      </c>
      <c r="AT382" s="43">
        <f>IF(AS382=1,($R382-Image_corners!V$3)/Image_corners!V$2,-99)</f>
        <v>-99</v>
      </c>
      <c r="AU382" s="43">
        <f>IF(AS382=1,($S382-Image_corners!V$4)/Image_corners!V$2,-99)</f>
        <v>-99</v>
      </c>
      <c r="AV382" s="43">
        <f>IF(ISNA(VLOOKUP($A382,Min_pix_val_per_plot!$BE$3:$BJ$296,4,FALSE)),0,IF(OR(VLOOKUP($A382,Min_pix_val_per_plot!$BE$3:$BJ$296,4,FALSE)=0,VLOOKUP($A382,Min_pix_val_per_plot!$BE$3:$BJ$296,5,FALSE)=0,VLOOKUP($A382,Min_pix_val_per_plot!$BE$3:$BJ$296,6,FALSE)=0),0,IF(VLOOKUP($A382,Min_pix_val_per_plot!$BE$3:$BJ$296,2,FALSE)&lt;1200,0,1)))</f>
        <v>0</v>
      </c>
      <c r="AW382" s="43">
        <f>IF(AV382=1,($R382-Image_corners!Y$3)/Image_corners!Y$2,-99)</f>
        <v>-99</v>
      </c>
      <c r="AX382" s="43">
        <f>IF(AV382=1,($S382-Image_corners!Y$4)/Image_corners!Y$2,-99)</f>
        <v>-99</v>
      </c>
      <c r="AY382" s="43">
        <f>IF(ISNA(VLOOKUP($A382,Min_pix_val_per_plot!$BL$3:$BQ$59,4,FALSE)),0,IF(OR(VLOOKUP($A382,Min_pix_val_per_plot!$BL$3:$BQ$59,4,FALSE)=0,VLOOKUP($A382,Min_pix_val_per_plot!$BL$3:$BQ$59,5,FALSE)=0,VLOOKUP($A382,Min_pix_val_per_plot!$BL$3:$BQ$59,6,FALSE)=0),0,IF(VLOOKUP($A382,Min_pix_val_per_plot!$BL$3:$BQ$59,2,FALSE)&lt;1200,0,1)))</f>
        <v>0</v>
      </c>
      <c r="AZ382" s="43">
        <f>IF(AY382=1,($R382-Image_corners!AB$3)/Image_corners!AB$2,-99)</f>
        <v>-99</v>
      </c>
      <c r="BA382" s="43">
        <f>IF(AY382=1,($S382-Image_corners!AB$4)/Image_corners!AB$2,-99)</f>
        <v>-99</v>
      </c>
      <c r="BB382" s="43">
        <f>IF(ISNA(VLOOKUP($A382,Min_pix_val_per_plot!$BS$3:$BX$82,4,FALSE)),0,IF(OR(VLOOKUP($A382,Min_pix_val_per_plot!$BS$3:$BX$82,4,FALSE)=0,VLOOKUP($A382,Min_pix_val_per_plot!$BS$3:$BX$82,5,FALSE)=0,VLOOKUP($A382,Min_pix_val_per_plot!$BS$3:$BX$82,6,FALSE)=0),0,IF(VLOOKUP($A382,Min_pix_val_per_plot!$BS$3:$BX$82,2,FALSE)&lt;1200,0,1)))</f>
        <v>0</v>
      </c>
      <c r="BC382" s="43">
        <f>IF(BB382=1,($R382-Image_corners!AE$3)/Image_corners!AE$2,-99)</f>
        <v>-99</v>
      </c>
      <c r="BD382" s="43">
        <f>IF(BB382=1,($S382-Image_corners!AE$4)/Image_corners!AE$2,-99)</f>
        <v>-99</v>
      </c>
      <c r="BE382" s="43">
        <f>IF(ISNA(VLOOKUP($A382,Min_pix_val_per_plot!$BZ$3:$CE$66,4,FALSE)),0,IF(OR(VLOOKUP($A382,Min_pix_val_per_plot!$BZ$3:$CE$66,4,FALSE)=0,VLOOKUP($A382,Min_pix_val_per_plot!$BZ$3:$CE$66,5,FALSE)=0,VLOOKUP($A382,Min_pix_val_per_plot!$BZ$3:$CE$66,6,FALSE)=0),0,IF(VLOOKUP($A382,Min_pix_val_per_plot!$BZ$3:$CE$66,2,FALSE)&lt;1200,0,1)))</f>
        <v>0</v>
      </c>
      <c r="BF382" s="43">
        <f>IF(BE382=1,($R382-Image_corners!AH$3)/Image_corners!AH$2,-99)</f>
        <v>-99</v>
      </c>
      <c r="BG382" s="43">
        <f>IF(BE382=1,($S382-Image_corners!AH$4)/Image_corners!AH$2,-99)</f>
        <v>-99</v>
      </c>
    </row>
    <row r="383" spans="1:59">
      <c r="A383" s="36">
        <v>379</v>
      </c>
      <c r="B383" s="36">
        <v>2516689.9530000002</v>
      </c>
      <c r="C383" s="36">
        <v>6859429.5199999996</v>
      </c>
      <c r="D383" s="36">
        <v>185.84098</v>
      </c>
      <c r="E383" s="36">
        <v>2</v>
      </c>
      <c r="F383" s="36">
        <v>1</v>
      </c>
      <c r="G383" s="36">
        <v>2</v>
      </c>
      <c r="H383" s="39">
        <v>1221</v>
      </c>
      <c r="I383" s="39">
        <v>0.38738738738738698</v>
      </c>
      <c r="J383" s="39">
        <v>23.7059954833985</v>
      </c>
      <c r="K383" s="39">
        <v>15.0839832889333</v>
      </c>
      <c r="L383" s="39">
        <v>21.274352569580099</v>
      </c>
      <c r="M383" s="39">
        <v>975</v>
      </c>
      <c r="N383" s="39">
        <v>0.32820512820512798</v>
      </c>
      <c r="O383" s="39">
        <v>21.910997314453098</v>
      </c>
      <c r="P383" s="39">
        <v>14.092888509735801</v>
      </c>
      <c r="Q383" s="39">
        <v>20.006802673339902</v>
      </c>
      <c r="R383" s="41">
        <f t="shared" si="38"/>
        <v>358584.82207074773</v>
      </c>
      <c r="S383" s="41">
        <f t="shared" si="39"/>
        <v>6859428.8755023247</v>
      </c>
      <c r="T383" s="41">
        <f t="shared" si="34"/>
        <v>1.2675498962401974</v>
      </c>
      <c r="U383" s="41">
        <f t="shared" si="35"/>
        <v>5.9182259182259001E-2</v>
      </c>
      <c r="V383" s="41">
        <f t="shared" si="36"/>
        <v>1</v>
      </c>
      <c r="W383" s="41">
        <f t="shared" si="37"/>
        <v>1</v>
      </c>
      <c r="X383" s="43">
        <f>IF(ISNA(VLOOKUP($A383,Min_pix_val_per_plot!$A$3:$F$241,4,FALSE)),0,IF(OR(VLOOKUP($A383,Min_pix_val_per_plot!$A$3:$F$241,4,FALSE)=0,VLOOKUP($A383,Min_pix_val_per_plot!$A$3:$F$241,5,FALSE)=0,VLOOKUP($A383,Min_pix_val_per_plot!$A$3:$F$241,6,FALSE)=0),0,IF(VLOOKUP($A383,Min_pix_val_per_plot!$A$3:$F$241,2,FALSE)&lt;1200,0,1)))</f>
        <v>0</v>
      </c>
      <c r="Y383" s="43">
        <f>IF(X383=1,($R383-Image_corners!A$3)/Image_corners!A$2,-99)</f>
        <v>-99</v>
      </c>
      <c r="Z383" s="43">
        <f>IF(X383=1,($S383-Image_corners!A$4)/Image_corners!A$2,-99)</f>
        <v>-99</v>
      </c>
      <c r="AA383" s="43">
        <f>IF(ISNA(VLOOKUP($A383,Min_pix_val_per_plot!$H$3:$M$299,4,FALSE)),0,IF(OR(VLOOKUP($A383,Min_pix_val_per_plot!$H$3:$M$299,4,FALSE)=0,VLOOKUP($A383,Min_pix_val_per_plot!$H$3:$M$299,5,FALSE)=0,VLOOKUP($A383,Min_pix_val_per_plot!$H$3:$M$299,6,FALSE)=0),0,IF(VLOOKUP($A383,Min_pix_val_per_plot!$H$3:$M$299,2,FALSE)&lt;1200,0,1)))</f>
        <v>0</v>
      </c>
      <c r="AB383" s="43">
        <f>IF(AA383=1,($R383-Image_corners!D$3)/Image_corners!D$2,-99)</f>
        <v>-99</v>
      </c>
      <c r="AC383" s="43">
        <f>IF(AA383=1,($S383-Image_corners!D$4)/Image_corners!D$2,-99)</f>
        <v>-99</v>
      </c>
      <c r="AD383" s="43">
        <f>IF(ISNA(VLOOKUP($A383,Min_pix_val_per_plot!$O$3:$T$327,4,FALSE)),0,IF(OR(VLOOKUP($A383,Min_pix_val_per_plot!$O$3:$T$327,4,FALSE)=0,VLOOKUP($A383,Min_pix_val_per_plot!$O$3:$T$327,5,FALSE)=0,VLOOKUP($A383,Min_pix_val_per_plot!$O$3:$T$327,6,FALSE)=0),0,IF(VLOOKUP($A383,Min_pix_val_per_plot!$O$3:$T$327,2,FALSE)&lt;1200,0,1)))</f>
        <v>0</v>
      </c>
      <c r="AE383" s="43">
        <f>IF(AD383=1,($R383-Image_corners!G$3)/Image_corners!G$2,-99)</f>
        <v>-99</v>
      </c>
      <c r="AF383" s="43">
        <f>IF(AD383=1,($S383-Image_corners!G$4)/Image_corners!G$2,-99)</f>
        <v>-99</v>
      </c>
      <c r="AG383" s="43">
        <f>IF(ISNA(VLOOKUP($A383,Min_pix_val_per_plot!$V$3:$AA$335,4,FALSE)),0,IF(OR(VLOOKUP($A383,Min_pix_val_per_plot!$V$3:$AA$335,4,FALSE)=0,VLOOKUP($A383,Min_pix_val_per_plot!$V$3:$AA$335,5,FALSE)=0,VLOOKUP($A383,Min_pix_val_per_plot!$V$3:$AA$335,6,FALSE)=0),0,IF(VLOOKUP($A383,Min_pix_val_per_plot!$V$3:$AA$335,2,FALSE)&lt;1200,0,1)))</f>
        <v>0</v>
      </c>
      <c r="AH383" s="43">
        <f>IF(AG383=1,($R383-Image_corners!J$3)/Image_corners!J$2,-99)</f>
        <v>-99</v>
      </c>
      <c r="AI383" s="43">
        <f>IF(AG383=1,($S383-Image_corners!J$4)/Image_corners!J$2,-99)</f>
        <v>-99</v>
      </c>
      <c r="AJ383" s="43">
        <f>IF(ISNA(VLOOKUP($A383,Min_pix_val_per_plot!$AC$3:$AH$345,4,FALSE)),0,IF(OR(VLOOKUP($A383,Min_pix_val_per_plot!$AC$3:$AH$345,4,FALSE)=0,VLOOKUP($A383,Min_pix_val_per_plot!$AC$3:$AH$345,5,FALSE)=0,VLOOKUP($A383,Min_pix_val_per_plot!$AC$3:$AH$345,6,FALSE)=0),0,IF(VLOOKUP($A383,Min_pix_val_per_plot!$AC$3:$AH$345,2,FALSE)&lt;1200,0,1)))</f>
        <v>1</v>
      </c>
      <c r="AK383" s="43">
        <f>IF(AJ383=1,($R383-Image_corners!M$3)/Image_corners!M$2,-99)</f>
        <v>5160.1441414954606</v>
      </c>
      <c r="AL383" s="43">
        <f>IF(AJ383=1,($S383-Image_corners!M$4)/Image_corners!M$2,-99)</f>
        <v>-3672.7489953506738</v>
      </c>
      <c r="AM383" s="43">
        <f>IF(ISNA(VLOOKUP($A383,Min_pix_val_per_plot!$AJ$3:$AO$325,4,FALSE)),0,IF(OR(VLOOKUP($A383,Min_pix_val_per_plot!$AJ$3:$AO$325,4,FALSE)=0,VLOOKUP($A383,Min_pix_val_per_plot!$AJ$3:$AO$325,5,FALSE)=0,VLOOKUP($A383,Min_pix_val_per_plot!$AJ$3:$AO$325,6,FALSE)=0),0,IF(VLOOKUP($A383,Min_pix_val_per_plot!$AJ$3:$AO$325,2,FALSE)&lt;1200,0,1)))</f>
        <v>0</v>
      </c>
      <c r="AN383" s="43">
        <f>IF(AM383=1,($R383-Image_corners!P$3)/Image_corners!P$2,-99)</f>
        <v>-99</v>
      </c>
      <c r="AO383" s="43">
        <f>IF(AM383=1,($S383-Image_corners!P$4)/Image_corners!P$2,-99)</f>
        <v>-99</v>
      </c>
      <c r="AP383" s="43">
        <f>IF(ISNA(VLOOKUP($A383,Min_pix_val_per_plot!$AQ$3:$AV$386,4,FALSE)),0,IF(OR(VLOOKUP($A383,Min_pix_val_per_plot!$AQ$3:$AV$386,4,FALSE)=0,VLOOKUP($A383,Min_pix_val_per_plot!$AQ$3:$AV$386,5,FALSE)=0,VLOOKUP($A383,Min_pix_val_per_plot!$AQ$3:$AV$386,6,FALSE)=0),0,IF(VLOOKUP($A383,Min_pix_val_per_plot!$AQ$3:$AV$386,2,FALSE)&lt;1200,0,1)))</f>
        <v>0</v>
      </c>
      <c r="AQ383" s="43">
        <f>IF(AP383=1,($R383-Image_corners!S$3)/Image_corners!S$2,-99)</f>
        <v>-99</v>
      </c>
      <c r="AR383" s="43">
        <f>IF(AP383=1,($S383-Image_corners!S$4)/Image_corners!S$2,-99)</f>
        <v>-99</v>
      </c>
      <c r="AS383" s="43">
        <f>IF(ISNA(VLOOKUP($A383,Min_pix_val_per_plot!$AX$3:$BC$331,4,FALSE)),0,IF(OR(VLOOKUP($A383,Min_pix_val_per_plot!$AX$3:$BC$331,4,FALSE)=0,VLOOKUP($A383,Min_pix_val_per_plot!$AX$3:$BC$331,5,FALSE)=0,VLOOKUP($A383,Min_pix_val_per_plot!$AX$3:$BC$331,6,FALSE)=0),0,IF(VLOOKUP($A383,Min_pix_val_per_plot!$AX$3:$BC$331,2,FALSE)&lt;1200,0,1)))</f>
        <v>0</v>
      </c>
      <c r="AT383" s="43">
        <f>IF(AS383=1,($R383-Image_corners!V$3)/Image_corners!V$2,-99)</f>
        <v>-99</v>
      </c>
      <c r="AU383" s="43">
        <f>IF(AS383=1,($S383-Image_corners!V$4)/Image_corners!V$2,-99)</f>
        <v>-99</v>
      </c>
      <c r="AV383" s="43">
        <f>IF(ISNA(VLOOKUP($A383,Min_pix_val_per_plot!$BE$3:$BJ$296,4,FALSE)),0,IF(OR(VLOOKUP($A383,Min_pix_val_per_plot!$BE$3:$BJ$296,4,FALSE)=0,VLOOKUP($A383,Min_pix_val_per_plot!$BE$3:$BJ$296,5,FALSE)=0,VLOOKUP($A383,Min_pix_val_per_plot!$BE$3:$BJ$296,6,FALSE)=0),0,IF(VLOOKUP($A383,Min_pix_val_per_plot!$BE$3:$BJ$296,2,FALSE)&lt;1200,0,1)))</f>
        <v>0</v>
      </c>
      <c r="AW383" s="43">
        <f>IF(AV383=1,($R383-Image_corners!Y$3)/Image_corners!Y$2,-99)</f>
        <v>-99</v>
      </c>
      <c r="AX383" s="43">
        <f>IF(AV383=1,($S383-Image_corners!Y$4)/Image_corners!Y$2,-99)</f>
        <v>-99</v>
      </c>
      <c r="AY383" s="43">
        <f>IF(ISNA(VLOOKUP($A383,Min_pix_val_per_plot!$BL$3:$BQ$59,4,FALSE)),0,IF(OR(VLOOKUP($A383,Min_pix_val_per_plot!$BL$3:$BQ$59,4,FALSE)=0,VLOOKUP($A383,Min_pix_val_per_plot!$BL$3:$BQ$59,5,FALSE)=0,VLOOKUP($A383,Min_pix_val_per_plot!$BL$3:$BQ$59,6,FALSE)=0),0,IF(VLOOKUP($A383,Min_pix_val_per_plot!$BL$3:$BQ$59,2,FALSE)&lt;1200,0,1)))</f>
        <v>0</v>
      </c>
      <c r="AZ383" s="43">
        <f>IF(AY383=1,($R383-Image_corners!AB$3)/Image_corners!AB$2,-99)</f>
        <v>-99</v>
      </c>
      <c r="BA383" s="43">
        <f>IF(AY383=1,($S383-Image_corners!AB$4)/Image_corners!AB$2,-99)</f>
        <v>-99</v>
      </c>
      <c r="BB383" s="43">
        <f>IF(ISNA(VLOOKUP($A383,Min_pix_val_per_plot!$BS$3:$BX$82,4,FALSE)),0,IF(OR(VLOOKUP($A383,Min_pix_val_per_plot!$BS$3:$BX$82,4,FALSE)=0,VLOOKUP($A383,Min_pix_val_per_plot!$BS$3:$BX$82,5,FALSE)=0,VLOOKUP($A383,Min_pix_val_per_plot!$BS$3:$BX$82,6,FALSE)=0),0,IF(VLOOKUP($A383,Min_pix_val_per_plot!$BS$3:$BX$82,2,FALSE)&lt;1200,0,1)))</f>
        <v>0</v>
      </c>
      <c r="BC383" s="43">
        <f>IF(BB383=1,($R383-Image_corners!AE$3)/Image_corners!AE$2,-99)</f>
        <v>-99</v>
      </c>
      <c r="BD383" s="43">
        <f>IF(BB383=1,($S383-Image_corners!AE$4)/Image_corners!AE$2,-99)</f>
        <v>-99</v>
      </c>
      <c r="BE383" s="43">
        <f>IF(ISNA(VLOOKUP($A383,Min_pix_val_per_plot!$BZ$3:$CE$66,4,FALSE)),0,IF(OR(VLOOKUP($A383,Min_pix_val_per_plot!$BZ$3:$CE$66,4,FALSE)=0,VLOOKUP($A383,Min_pix_val_per_plot!$BZ$3:$CE$66,5,FALSE)=0,VLOOKUP($A383,Min_pix_val_per_plot!$BZ$3:$CE$66,6,FALSE)=0),0,IF(VLOOKUP($A383,Min_pix_val_per_plot!$BZ$3:$CE$66,2,FALSE)&lt;1200,0,1)))</f>
        <v>0</v>
      </c>
      <c r="BF383" s="43">
        <f>IF(BE383=1,($R383-Image_corners!AH$3)/Image_corners!AH$2,-99)</f>
        <v>-99</v>
      </c>
      <c r="BG383" s="43">
        <f>IF(BE383=1,($S383-Image_corners!AH$4)/Image_corners!AH$2,-99)</f>
        <v>-99</v>
      </c>
    </row>
    <row r="384" spans="1:59">
      <c r="A384" s="36">
        <v>380</v>
      </c>
      <c r="B384" s="36">
        <v>2516616.8840000001</v>
      </c>
      <c r="C384" s="36">
        <v>6859754.0590000004</v>
      </c>
      <c r="D384" s="36">
        <v>186.6377195</v>
      </c>
      <c r="E384" s="36">
        <v>3</v>
      </c>
      <c r="F384" s="36">
        <v>0</v>
      </c>
      <c r="G384" s="36">
        <v>3</v>
      </c>
      <c r="H384" s="39">
        <v>580</v>
      </c>
      <c r="I384" s="39">
        <v>0.25862068965517199</v>
      </c>
      <c r="J384" s="39">
        <v>17.2409991455078</v>
      </c>
      <c r="K384" s="39">
        <v>11.995489523244499</v>
      </c>
      <c r="L384" s="39">
        <v>15.762648315429701</v>
      </c>
      <c r="M384" s="39">
        <v>950</v>
      </c>
      <c r="N384" s="39">
        <v>0.226315789473684</v>
      </c>
      <c r="O384" s="39">
        <v>16.067003173828098</v>
      </c>
      <c r="P384" s="39">
        <v>11.0637410938497</v>
      </c>
      <c r="Q384" s="39">
        <v>14.5671054077149</v>
      </c>
      <c r="R384" s="41">
        <f t="shared" si="38"/>
        <v>358526.81235174031</v>
      </c>
      <c r="S384" s="41">
        <f t="shared" si="39"/>
        <v>6859756.3882348817</v>
      </c>
      <c r="T384" s="41">
        <f t="shared" si="34"/>
        <v>1.1955429077148008</v>
      </c>
      <c r="U384" s="41">
        <f t="shared" si="35"/>
        <v>3.2304900181487989E-2</v>
      </c>
      <c r="V384" s="41">
        <f t="shared" si="36"/>
        <v>1</v>
      </c>
      <c r="W384" s="41">
        <f t="shared" si="37"/>
        <v>1</v>
      </c>
      <c r="X384" s="43">
        <f>IF(ISNA(VLOOKUP($A384,Min_pix_val_per_plot!$A$3:$F$241,4,FALSE)),0,IF(OR(VLOOKUP($A384,Min_pix_val_per_plot!$A$3:$F$241,4,FALSE)=0,VLOOKUP($A384,Min_pix_val_per_plot!$A$3:$F$241,5,FALSE)=0,VLOOKUP($A384,Min_pix_val_per_plot!$A$3:$F$241,6,FALSE)=0),0,IF(VLOOKUP($A384,Min_pix_val_per_plot!$A$3:$F$241,2,FALSE)&lt;1200,0,1)))</f>
        <v>0</v>
      </c>
      <c r="Y384" s="43">
        <f>IF(X384=1,($R384-Image_corners!A$3)/Image_corners!A$2,-99)</f>
        <v>-99</v>
      </c>
      <c r="Z384" s="43">
        <f>IF(X384=1,($S384-Image_corners!A$4)/Image_corners!A$2,-99)</f>
        <v>-99</v>
      </c>
      <c r="AA384" s="43">
        <f>IF(ISNA(VLOOKUP($A384,Min_pix_val_per_plot!$H$3:$M$299,4,FALSE)),0,IF(OR(VLOOKUP($A384,Min_pix_val_per_plot!$H$3:$M$299,4,FALSE)=0,VLOOKUP($A384,Min_pix_val_per_plot!$H$3:$M$299,5,FALSE)=0,VLOOKUP($A384,Min_pix_val_per_plot!$H$3:$M$299,6,FALSE)=0),0,IF(VLOOKUP($A384,Min_pix_val_per_plot!$H$3:$M$299,2,FALSE)&lt;1200,0,1)))</f>
        <v>0</v>
      </c>
      <c r="AB384" s="43">
        <f>IF(AA384=1,($R384-Image_corners!D$3)/Image_corners!D$2,-99)</f>
        <v>-99</v>
      </c>
      <c r="AC384" s="43">
        <f>IF(AA384=1,($S384-Image_corners!D$4)/Image_corners!D$2,-99)</f>
        <v>-99</v>
      </c>
      <c r="AD384" s="43">
        <f>IF(ISNA(VLOOKUP($A384,Min_pix_val_per_plot!$O$3:$T$327,4,FALSE)),0,IF(OR(VLOOKUP($A384,Min_pix_val_per_plot!$O$3:$T$327,4,FALSE)=0,VLOOKUP($A384,Min_pix_val_per_plot!$O$3:$T$327,5,FALSE)=0,VLOOKUP($A384,Min_pix_val_per_plot!$O$3:$T$327,6,FALSE)=0),0,IF(VLOOKUP($A384,Min_pix_val_per_plot!$O$3:$T$327,2,FALSE)&lt;1200,0,1)))</f>
        <v>0</v>
      </c>
      <c r="AE384" s="43">
        <f>IF(AD384=1,($R384-Image_corners!G$3)/Image_corners!G$2,-99)</f>
        <v>-99</v>
      </c>
      <c r="AF384" s="43">
        <f>IF(AD384=1,($S384-Image_corners!G$4)/Image_corners!G$2,-99)</f>
        <v>-99</v>
      </c>
      <c r="AG384" s="43">
        <f>IF(ISNA(VLOOKUP($A384,Min_pix_val_per_plot!$V$3:$AA$335,4,FALSE)),0,IF(OR(VLOOKUP($A384,Min_pix_val_per_plot!$V$3:$AA$335,4,FALSE)=0,VLOOKUP($A384,Min_pix_val_per_plot!$V$3:$AA$335,5,FALSE)=0,VLOOKUP($A384,Min_pix_val_per_plot!$V$3:$AA$335,6,FALSE)=0),0,IF(VLOOKUP($A384,Min_pix_val_per_plot!$V$3:$AA$335,2,FALSE)&lt;1200,0,1)))</f>
        <v>0</v>
      </c>
      <c r="AH384" s="43">
        <f>IF(AG384=1,($R384-Image_corners!J$3)/Image_corners!J$2,-99)</f>
        <v>-99</v>
      </c>
      <c r="AI384" s="43">
        <f>IF(AG384=1,($S384-Image_corners!J$4)/Image_corners!J$2,-99)</f>
        <v>-99</v>
      </c>
      <c r="AJ384" s="43">
        <f>IF(ISNA(VLOOKUP($A384,Min_pix_val_per_plot!$AC$3:$AH$345,4,FALSE)),0,IF(OR(VLOOKUP($A384,Min_pix_val_per_plot!$AC$3:$AH$345,4,FALSE)=0,VLOOKUP($A384,Min_pix_val_per_plot!$AC$3:$AH$345,5,FALSE)=0,VLOOKUP($A384,Min_pix_val_per_plot!$AC$3:$AH$345,6,FALSE)=0),0,IF(VLOOKUP($A384,Min_pix_val_per_plot!$AC$3:$AH$345,2,FALSE)&lt;1200,0,1)))</f>
        <v>1</v>
      </c>
      <c r="AK384" s="43">
        <f>IF(AJ384=1,($R384-Image_corners!M$3)/Image_corners!M$2,-99)</f>
        <v>5044.1247034806293</v>
      </c>
      <c r="AL384" s="43">
        <f>IF(AJ384=1,($S384-Image_corners!M$4)/Image_corners!M$2,-99)</f>
        <v>-3017.7235302366316</v>
      </c>
      <c r="AM384" s="43">
        <f>IF(ISNA(VLOOKUP($A384,Min_pix_val_per_plot!$AJ$3:$AO$325,4,FALSE)),0,IF(OR(VLOOKUP($A384,Min_pix_val_per_plot!$AJ$3:$AO$325,4,FALSE)=0,VLOOKUP($A384,Min_pix_val_per_plot!$AJ$3:$AO$325,5,FALSE)=0,VLOOKUP($A384,Min_pix_val_per_plot!$AJ$3:$AO$325,6,FALSE)=0),0,IF(VLOOKUP($A384,Min_pix_val_per_plot!$AJ$3:$AO$325,2,FALSE)&lt;1200,0,1)))</f>
        <v>1</v>
      </c>
      <c r="AN384" s="43">
        <f>IF(AM384=1,($R384-Image_corners!P$3)/Image_corners!P$2,-99)</f>
        <v>5044.1247034806293</v>
      </c>
      <c r="AO384" s="43">
        <f>IF(AM384=1,($S384-Image_corners!P$4)/Image_corners!P$2,-99)</f>
        <v>-2919.7235302366316</v>
      </c>
      <c r="AP384" s="43">
        <f>IF(ISNA(VLOOKUP($A384,Min_pix_val_per_plot!$AQ$3:$AV$386,4,FALSE)),0,IF(OR(VLOOKUP($A384,Min_pix_val_per_plot!$AQ$3:$AV$386,4,FALSE)=0,VLOOKUP($A384,Min_pix_val_per_plot!$AQ$3:$AV$386,5,FALSE)=0,VLOOKUP($A384,Min_pix_val_per_plot!$AQ$3:$AV$386,6,FALSE)=0),0,IF(VLOOKUP($A384,Min_pix_val_per_plot!$AQ$3:$AV$386,2,FALSE)&lt;1200,0,1)))</f>
        <v>0</v>
      </c>
      <c r="AQ384" s="43">
        <f>IF(AP384=1,($R384-Image_corners!S$3)/Image_corners!S$2,-99)</f>
        <v>-99</v>
      </c>
      <c r="AR384" s="43">
        <f>IF(AP384=1,($S384-Image_corners!S$4)/Image_corners!S$2,-99)</f>
        <v>-99</v>
      </c>
      <c r="AS384" s="43">
        <f>IF(ISNA(VLOOKUP($A384,Min_pix_val_per_plot!$AX$3:$BC$331,4,FALSE)),0,IF(OR(VLOOKUP($A384,Min_pix_val_per_plot!$AX$3:$BC$331,4,FALSE)=0,VLOOKUP($A384,Min_pix_val_per_plot!$AX$3:$BC$331,5,FALSE)=0,VLOOKUP($A384,Min_pix_val_per_plot!$AX$3:$BC$331,6,FALSE)=0),0,IF(VLOOKUP($A384,Min_pix_val_per_plot!$AX$3:$BC$331,2,FALSE)&lt;1200,0,1)))</f>
        <v>0</v>
      </c>
      <c r="AT384" s="43">
        <f>IF(AS384=1,($R384-Image_corners!V$3)/Image_corners!V$2,-99)</f>
        <v>-99</v>
      </c>
      <c r="AU384" s="43">
        <f>IF(AS384=1,($S384-Image_corners!V$4)/Image_corners!V$2,-99)</f>
        <v>-99</v>
      </c>
      <c r="AV384" s="43">
        <f>IF(ISNA(VLOOKUP($A384,Min_pix_val_per_plot!$BE$3:$BJ$296,4,FALSE)),0,IF(OR(VLOOKUP($A384,Min_pix_val_per_plot!$BE$3:$BJ$296,4,FALSE)=0,VLOOKUP($A384,Min_pix_val_per_plot!$BE$3:$BJ$296,5,FALSE)=0,VLOOKUP($A384,Min_pix_val_per_plot!$BE$3:$BJ$296,6,FALSE)=0),0,IF(VLOOKUP($A384,Min_pix_val_per_plot!$BE$3:$BJ$296,2,FALSE)&lt;1200,0,1)))</f>
        <v>0</v>
      </c>
      <c r="AW384" s="43">
        <f>IF(AV384=1,($R384-Image_corners!Y$3)/Image_corners!Y$2,-99)</f>
        <v>-99</v>
      </c>
      <c r="AX384" s="43">
        <f>IF(AV384=1,($S384-Image_corners!Y$4)/Image_corners!Y$2,-99)</f>
        <v>-99</v>
      </c>
      <c r="AY384" s="43">
        <f>IF(ISNA(VLOOKUP($A384,Min_pix_val_per_plot!$BL$3:$BQ$59,4,FALSE)),0,IF(OR(VLOOKUP($A384,Min_pix_val_per_plot!$BL$3:$BQ$59,4,FALSE)=0,VLOOKUP($A384,Min_pix_val_per_plot!$BL$3:$BQ$59,5,FALSE)=0,VLOOKUP($A384,Min_pix_val_per_plot!$BL$3:$BQ$59,6,FALSE)=0),0,IF(VLOOKUP($A384,Min_pix_val_per_plot!$BL$3:$BQ$59,2,FALSE)&lt;1200,0,1)))</f>
        <v>0</v>
      </c>
      <c r="AZ384" s="43">
        <f>IF(AY384=1,($R384-Image_corners!AB$3)/Image_corners!AB$2,-99)</f>
        <v>-99</v>
      </c>
      <c r="BA384" s="43">
        <f>IF(AY384=1,($S384-Image_corners!AB$4)/Image_corners!AB$2,-99)</f>
        <v>-99</v>
      </c>
      <c r="BB384" s="43">
        <f>IF(ISNA(VLOOKUP($A384,Min_pix_val_per_plot!$BS$3:$BX$82,4,FALSE)),0,IF(OR(VLOOKUP($A384,Min_pix_val_per_plot!$BS$3:$BX$82,4,FALSE)=0,VLOOKUP($A384,Min_pix_val_per_plot!$BS$3:$BX$82,5,FALSE)=0,VLOOKUP($A384,Min_pix_val_per_plot!$BS$3:$BX$82,6,FALSE)=0),0,IF(VLOOKUP($A384,Min_pix_val_per_plot!$BS$3:$BX$82,2,FALSE)&lt;1200,0,1)))</f>
        <v>0</v>
      </c>
      <c r="BC384" s="43">
        <f>IF(BB384=1,($R384-Image_corners!AE$3)/Image_corners!AE$2,-99)</f>
        <v>-99</v>
      </c>
      <c r="BD384" s="43">
        <f>IF(BB384=1,($S384-Image_corners!AE$4)/Image_corners!AE$2,-99)</f>
        <v>-99</v>
      </c>
      <c r="BE384" s="43">
        <f>IF(ISNA(VLOOKUP($A384,Min_pix_val_per_plot!$BZ$3:$CE$66,4,FALSE)),0,IF(OR(VLOOKUP($A384,Min_pix_val_per_plot!$BZ$3:$CE$66,4,FALSE)=0,VLOOKUP($A384,Min_pix_val_per_plot!$BZ$3:$CE$66,5,FALSE)=0,VLOOKUP($A384,Min_pix_val_per_plot!$BZ$3:$CE$66,6,FALSE)=0),0,IF(VLOOKUP($A384,Min_pix_val_per_plot!$BZ$3:$CE$66,2,FALSE)&lt;1200,0,1)))</f>
        <v>0</v>
      </c>
      <c r="BF384" s="43">
        <f>IF(BE384=1,($R384-Image_corners!AH$3)/Image_corners!AH$2,-99)</f>
        <v>-99</v>
      </c>
      <c r="BG384" s="43">
        <f>IF(BE384=1,($S384-Image_corners!AH$4)/Image_corners!AH$2,-99)</f>
        <v>-99</v>
      </c>
    </row>
    <row r="385" spans="1:59">
      <c r="A385" s="36">
        <v>381</v>
      </c>
      <c r="B385" s="36">
        <v>2516667.548</v>
      </c>
      <c r="C385" s="36">
        <v>6859882.2070000004</v>
      </c>
      <c r="D385" s="36">
        <v>186.9351331</v>
      </c>
      <c r="E385" s="36">
        <v>2</v>
      </c>
      <c r="F385" s="36">
        <v>1</v>
      </c>
      <c r="G385" s="36">
        <v>2</v>
      </c>
      <c r="H385" s="39">
        <v>443</v>
      </c>
      <c r="I385" s="39">
        <v>0.34988713318284398</v>
      </c>
      <c r="J385" s="39">
        <v>20.529008789062502</v>
      </c>
      <c r="K385" s="39">
        <v>12.0946985647414</v>
      </c>
      <c r="L385" s="39">
        <v>17.812700195312502</v>
      </c>
      <c r="M385" s="39">
        <v>913</v>
      </c>
      <c r="N385" s="39">
        <v>0.39868565169769998</v>
      </c>
      <c r="O385" s="39">
        <v>20.2500018310547</v>
      </c>
      <c r="P385" s="39">
        <v>11.1809718197682</v>
      </c>
      <c r="Q385" s="39">
        <v>17.211198730468801</v>
      </c>
      <c r="R385" s="41">
        <f t="shared" si="38"/>
        <v>358583.32565901236</v>
      </c>
      <c r="S385" s="41">
        <f t="shared" si="39"/>
        <v>6859882.0416951617</v>
      </c>
      <c r="T385" s="41">
        <f t="shared" si="34"/>
        <v>0.60150146484370026</v>
      </c>
      <c r="U385" s="41">
        <f t="shared" si="35"/>
        <v>-4.8798518514856004E-2</v>
      </c>
      <c r="V385" s="41">
        <f t="shared" si="36"/>
        <v>1</v>
      </c>
      <c r="W385" s="41">
        <f t="shared" si="37"/>
        <v>1</v>
      </c>
      <c r="X385" s="43">
        <f>IF(ISNA(VLOOKUP($A385,Min_pix_val_per_plot!$A$3:$F$241,4,FALSE)),0,IF(OR(VLOOKUP($A385,Min_pix_val_per_plot!$A$3:$F$241,4,FALSE)=0,VLOOKUP($A385,Min_pix_val_per_plot!$A$3:$F$241,5,FALSE)=0,VLOOKUP($A385,Min_pix_val_per_plot!$A$3:$F$241,6,FALSE)=0),0,IF(VLOOKUP($A385,Min_pix_val_per_plot!$A$3:$F$241,2,FALSE)&lt;1200,0,1)))</f>
        <v>0</v>
      </c>
      <c r="Y385" s="43">
        <f>IF(X385=1,($R385-Image_corners!A$3)/Image_corners!A$2,-99)</f>
        <v>-99</v>
      </c>
      <c r="Z385" s="43">
        <f>IF(X385=1,($S385-Image_corners!A$4)/Image_corners!A$2,-99)</f>
        <v>-99</v>
      </c>
      <c r="AA385" s="43">
        <f>IF(ISNA(VLOOKUP($A385,Min_pix_val_per_plot!$H$3:$M$299,4,FALSE)),0,IF(OR(VLOOKUP($A385,Min_pix_val_per_plot!$H$3:$M$299,4,FALSE)=0,VLOOKUP($A385,Min_pix_val_per_plot!$H$3:$M$299,5,FALSE)=0,VLOOKUP($A385,Min_pix_val_per_plot!$H$3:$M$299,6,FALSE)=0),0,IF(VLOOKUP($A385,Min_pix_val_per_plot!$H$3:$M$299,2,FALSE)&lt;1200,0,1)))</f>
        <v>0</v>
      </c>
      <c r="AB385" s="43">
        <f>IF(AA385=1,($R385-Image_corners!D$3)/Image_corners!D$2,-99)</f>
        <v>-99</v>
      </c>
      <c r="AC385" s="43">
        <f>IF(AA385=1,($S385-Image_corners!D$4)/Image_corners!D$2,-99)</f>
        <v>-99</v>
      </c>
      <c r="AD385" s="43">
        <f>IF(ISNA(VLOOKUP($A385,Min_pix_val_per_plot!$O$3:$T$327,4,FALSE)),0,IF(OR(VLOOKUP($A385,Min_pix_val_per_plot!$O$3:$T$327,4,FALSE)=0,VLOOKUP($A385,Min_pix_val_per_plot!$O$3:$T$327,5,FALSE)=0,VLOOKUP($A385,Min_pix_val_per_plot!$O$3:$T$327,6,FALSE)=0),0,IF(VLOOKUP($A385,Min_pix_val_per_plot!$O$3:$T$327,2,FALSE)&lt;1200,0,1)))</f>
        <v>0</v>
      </c>
      <c r="AE385" s="43">
        <f>IF(AD385=1,($R385-Image_corners!G$3)/Image_corners!G$2,-99)</f>
        <v>-99</v>
      </c>
      <c r="AF385" s="43">
        <f>IF(AD385=1,($S385-Image_corners!G$4)/Image_corners!G$2,-99)</f>
        <v>-99</v>
      </c>
      <c r="AG385" s="43">
        <f>IF(ISNA(VLOOKUP($A385,Min_pix_val_per_plot!$V$3:$AA$335,4,FALSE)),0,IF(OR(VLOOKUP($A385,Min_pix_val_per_plot!$V$3:$AA$335,4,FALSE)=0,VLOOKUP($A385,Min_pix_val_per_plot!$V$3:$AA$335,5,FALSE)=0,VLOOKUP($A385,Min_pix_val_per_plot!$V$3:$AA$335,6,FALSE)=0),0,IF(VLOOKUP($A385,Min_pix_val_per_plot!$V$3:$AA$335,2,FALSE)&lt;1200,0,1)))</f>
        <v>0</v>
      </c>
      <c r="AH385" s="43">
        <f>IF(AG385=1,($R385-Image_corners!J$3)/Image_corners!J$2,-99)</f>
        <v>-99</v>
      </c>
      <c r="AI385" s="43">
        <f>IF(AG385=1,($S385-Image_corners!J$4)/Image_corners!J$2,-99)</f>
        <v>-99</v>
      </c>
      <c r="AJ385" s="43">
        <f>IF(ISNA(VLOOKUP($A385,Min_pix_val_per_plot!$AC$3:$AH$345,4,FALSE)),0,IF(OR(VLOOKUP($A385,Min_pix_val_per_plot!$AC$3:$AH$345,4,FALSE)=0,VLOOKUP($A385,Min_pix_val_per_plot!$AC$3:$AH$345,5,FALSE)=0,VLOOKUP($A385,Min_pix_val_per_plot!$AC$3:$AH$345,6,FALSE)=0),0,IF(VLOOKUP($A385,Min_pix_val_per_plot!$AC$3:$AH$345,2,FALSE)&lt;1200,0,1)))</f>
        <v>0</v>
      </c>
      <c r="AK385" s="43">
        <f>IF(AJ385=1,($R385-Image_corners!M$3)/Image_corners!M$2,-99)</f>
        <v>-99</v>
      </c>
      <c r="AL385" s="43">
        <f>IF(AJ385=1,($S385-Image_corners!M$4)/Image_corners!M$2,-99)</f>
        <v>-99</v>
      </c>
      <c r="AM385" s="43">
        <f>IF(ISNA(VLOOKUP($A385,Min_pix_val_per_plot!$AJ$3:$AO$325,4,FALSE)),0,IF(OR(VLOOKUP($A385,Min_pix_val_per_plot!$AJ$3:$AO$325,4,FALSE)=0,VLOOKUP($A385,Min_pix_val_per_plot!$AJ$3:$AO$325,5,FALSE)=0,VLOOKUP($A385,Min_pix_val_per_plot!$AJ$3:$AO$325,6,FALSE)=0),0,IF(VLOOKUP($A385,Min_pix_val_per_plot!$AJ$3:$AO$325,2,FALSE)&lt;1200,0,1)))</f>
        <v>1</v>
      </c>
      <c r="AN385" s="43">
        <f>IF(AM385=1,($R385-Image_corners!P$3)/Image_corners!P$2,-99)</f>
        <v>5157.1513180247275</v>
      </c>
      <c r="AO385" s="43">
        <f>IF(AM385=1,($S385-Image_corners!P$4)/Image_corners!P$2,-99)</f>
        <v>-2668.4166096765548</v>
      </c>
      <c r="AP385" s="43">
        <f>IF(ISNA(VLOOKUP($A385,Min_pix_val_per_plot!$AQ$3:$AV$386,4,FALSE)),0,IF(OR(VLOOKUP($A385,Min_pix_val_per_plot!$AQ$3:$AV$386,4,FALSE)=0,VLOOKUP($A385,Min_pix_val_per_plot!$AQ$3:$AV$386,5,FALSE)=0,VLOOKUP($A385,Min_pix_val_per_plot!$AQ$3:$AV$386,6,FALSE)=0),0,IF(VLOOKUP($A385,Min_pix_val_per_plot!$AQ$3:$AV$386,2,FALSE)&lt;1200,0,1)))</f>
        <v>1</v>
      </c>
      <c r="AQ385" s="43">
        <f>IF(AP385=1,($R385-Image_corners!S$3)/Image_corners!S$2,-99)</f>
        <v>5157.1513180247275</v>
      </c>
      <c r="AR385" s="43">
        <f>IF(AP385=1,($S385-Image_corners!S$4)/Image_corners!S$2,-99)</f>
        <v>-4294.4166096765548</v>
      </c>
      <c r="AS385" s="43">
        <f>IF(ISNA(VLOOKUP($A385,Min_pix_val_per_plot!$AX$3:$BC$331,4,FALSE)),0,IF(OR(VLOOKUP($A385,Min_pix_val_per_plot!$AX$3:$BC$331,4,FALSE)=0,VLOOKUP($A385,Min_pix_val_per_plot!$AX$3:$BC$331,5,FALSE)=0,VLOOKUP($A385,Min_pix_val_per_plot!$AX$3:$BC$331,6,FALSE)=0),0,IF(VLOOKUP($A385,Min_pix_val_per_plot!$AX$3:$BC$331,2,FALSE)&lt;1200,0,1)))</f>
        <v>0</v>
      </c>
      <c r="AT385" s="43">
        <f>IF(AS385=1,($R385-Image_corners!V$3)/Image_corners!V$2,-99)</f>
        <v>-99</v>
      </c>
      <c r="AU385" s="43">
        <f>IF(AS385=1,($S385-Image_corners!V$4)/Image_corners!V$2,-99)</f>
        <v>-99</v>
      </c>
      <c r="AV385" s="43">
        <f>IF(ISNA(VLOOKUP($A385,Min_pix_val_per_plot!$BE$3:$BJ$296,4,FALSE)),0,IF(OR(VLOOKUP($A385,Min_pix_val_per_plot!$BE$3:$BJ$296,4,FALSE)=0,VLOOKUP($A385,Min_pix_val_per_plot!$BE$3:$BJ$296,5,FALSE)=0,VLOOKUP($A385,Min_pix_val_per_plot!$BE$3:$BJ$296,6,FALSE)=0),0,IF(VLOOKUP($A385,Min_pix_val_per_plot!$BE$3:$BJ$296,2,FALSE)&lt;1200,0,1)))</f>
        <v>0</v>
      </c>
      <c r="AW385" s="43">
        <f>IF(AV385=1,($R385-Image_corners!Y$3)/Image_corners!Y$2,-99)</f>
        <v>-99</v>
      </c>
      <c r="AX385" s="43">
        <f>IF(AV385=1,($S385-Image_corners!Y$4)/Image_corners!Y$2,-99)</f>
        <v>-99</v>
      </c>
      <c r="AY385" s="43">
        <f>IF(ISNA(VLOOKUP($A385,Min_pix_val_per_plot!$BL$3:$BQ$59,4,FALSE)),0,IF(OR(VLOOKUP($A385,Min_pix_val_per_plot!$BL$3:$BQ$59,4,FALSE)=0,VLOOKUP($A385,Min_pix_val_per_plot!$BL$3:$BQ$59,5,FALSE)=0,VLOOKUP($A385,Min_pix_val_per_plot!$BL$3:$BQ$59,6,FALSE)=0),0,IF(VLOOKUP($A385,Min_pix_val_per_plot!$BL$3:$BQ$59,2,FALSE)&lt;1200,0,1)))</f>
        <v>0</v>
      </c>
      <c r="AZ385" s="43">
        <f>IF(AY385=1,($R385-Image_corners!AB$3)/Image_corners!AB$2,-99)</f>
        <v>-99</v>
      </c>
      <c r="BA385" s="43">
        <f>IF(AY385=1,($S385-Image_corners!AB$4)/Image_corners!AB$2,-99)</f>
        <v>-99</v>
      </c>
      <c r="BB385" s="43">
        <f>IF(ISNA(VLOOKUP($A385,Min_pix_val_per_plot!$BS$3:$BX$82,4,FALSE)),0,IF(OR(VLOOKUP($A385,Min_pix_val_per_plot!$BS$3:$BX$82,4,FALSE)=0,VLOOKUP($A385,Min_pix_val_per_plot!$BS$3:$BX$82,5,FALSE)=0,VLOOKUP($A385,Min_pix_val_per_plot!$BS$3:$BX$82,6,FALSE)=0),0,IF(VLOOKUP($A385,Min_pix_val_per_plot!$BS$3:$BX$82,2,FALSE)&lt;1200,0,1)))</f>
        <v>0</v>
      </c>
      <c r="BC385" s="43">
        <f>IF(BB385=1,($R385-Image_corners!AE$3)/Image_corners!AE$2,-99)</f>
        <v>-99</v>
      </c>
      <c r="BD385" s="43">
        <f>IF(BB385=1,($S385-Image_corners!AE$4)/Image_corners!AE$2,-99)</f>
        <v>-99</v>
      </c>
      <c r="BE385" s="43">
        <f>IF(ISNA(VLOOKUP($A385,Min_pix_val_per_plot!$BZ$3:$CE$66,4,FALSE)),0,IF(OR(VLOOKUP($A385,Min_pix_val_per_plot!$BZ$3:$CE$66,4,FALSE)=0,VLOOKUP($A385,Min_pix_val_per_plot!$BZ$3:$CE$66,5,FALSE)=0,VLOOKUP($A385,Min_pix_val_per_plot!$BZ$3:$CE$66,6,FALSE)=0),0,IF(VLOOKUP($A385,Min_pix_val_per_plot!$BZ$3:$CE$66,2,FALSE)&lt;1200,0,1)))</f>
        <v>0</v>
      </c>
      <c r="BF385" s="43">
        <f>IF(BE385=1,($R385-Image_corners!AH$3)/Image_corners!AH$2,-99)</f>
        <v>-99</v>
      </c>
      <c r="BG385" s="43">
        <f>IF(BE385=1,($S385-Image_corners!AH$4)/Image_corners!AH$2,-99)</f>
        <v>-99</v>
      </c>
    </row>
    <row r="386" spans="1:59">
      <c r="A386" s="36">
        <v>382</v>
      </c>
      <c r="B386" s="36">
        <v>2516619.9610000001</v>
      </c>
      <c r="C386" s="36">
        <v>6859944.9009999996</v>
      </c>
      <c r="D386" s="36">
        <v>190.2138625</v>
      </c>
      <c r="E386" s="36">
        <v>2</v>
      </c>
      <c r="F386" s="36">
        <v>0</v>
      </c>
      <c r="G386" s="36">
        <v>2</v>
      </c>
      <c r="H386" s="39">
        <v>453</v>
      </c>
      <c r="I386" s="39">
        <v>0.28476821192052998</v>
      </c>
      <c r="J386" s="39">
        <v>22.9620074462891</v>
      </c>
      <c r="K386" s="39">
        <v>13.5740136455018</v>
      </c>
      <c r="L386" s="39">
        <v>18.375963134765598</v>
      </c>
      <c r="M386" s="39">
        <v>950</v>
      </c>
      <c r="N386" s="39">
        <v>0.343157894736842</v>
      </c>
      <c r="O386" s="39">
        <v>22.762010498046902</v>
      </c>
      <c r="P386" s="39">
        <v>12.872697827265799</v>
      </c>
      <c r="Q386" s="39">
        <v>17.716397399902402</v>
      </c>
      <c r="R386" s="41">
        <f t="shared" si="38"/>
        <v>358538.68863215705</v>
      </c>
      <c r="S386" s="41">
        <f t="shared" si="39"/>
        <v>6859946.8544862997</v>
      </c>
      <c r="T386" s="41">
        <f t="shared" si="34"/>
        <v>0.6595657348631967</v>
      </c>
      <c r="U386" s="41">
        <f t="shared" si="35"/>
        <v>-5.8389682816312016E-2</v>
      </c>
      <c r="V386" s="41">
        <f t="shared" si="36"/>
        <v>1</v>
      </c>
      <c r="W386" s="41">
        <f t="shared" si="37"/>
        <v>1</v>
      </c>
      <c r="X386" s="43">
        <f>IF(ISNA(VLOOKUP($A386,Min_pix_val_per_plot!$A$3:$F$241,4,FALSE)),0,IF(OR(VLOOKUP($A386,Min_pix_val_per_plot!$A$3:$F$241,4,FALSE)=0,VLOOKUP($A386,Min_pix_val_per_plot!$A$3:$F$241,5,FALSE)=0,VLOOKUP($A386,Min_pix_val_per_plot!$A$3:$F$241,6,FALSE)=0),0,IF(VLOOKUP($A386,Min_pix_val_per_plot!$A$3:$F$241,2,FALSE)&lt;1200,0,1)))</f>
        <v>0</v>
      </c>
      <c r="Y386" s="43">
        <f>IF(X386=1,($R386-Image_corners!A$3)/Image_corners!A$2,-99)</f>
        <v>-99</v>
      </c>
      <c r="Z386" s="43">
        <f>IF(X386=1,($S386-Image_corners!A$4)/Image_corners!A$2,-99)</f>
        <v>-99</v>
      </c>
      <c r="AA386" s="43">
        <f>IF(ISNA(VLOOKUP($A386,Min_pix_val_per_plot!$H$3:$M$299,4,FALSE)),0,IF(OR(VLOOKUP($A386,Min_pix_val_per_plot!$H$3:$M$299,4,FALSE)=0,VLOOKUP($A386,Min_pix_val_per_plot!$H$3:$M$299,5,FALSE)=0,VLOOKUP($A386,Min_pix_val_per_plot!$H$3:$M$299,6,FALSE)=0),0,IF(VLOOKUP($A386,Min_pix_val_per_plot!$H$3:$M$299,2,FALSE)&lt;1200,0,1)))</f>
        <v>0</v>
      </c>
      <c r="AB386" s="43">
        <f>IF(AA386=1,($R386-Image_corners!D$3)/Image_corners!D$2,-99)</f>
        <v>-99</v>
      </c>
      <c r="AC386" s="43">
        <f>IF(AA386=1,($S386-Image_corners!D$4)/Image_corners!D$2,-99)</f>
        <v>-99</v>
      </c>
      <c r="AD386" s="43">
        <f>IF(ISNA(VLOOKUP($A386,Min_pix_val_per_plot!$O$3:$T$327,4,FALSE)),0,IF(OR(VLOOKUP($A386,Min_pix_val_per_plot!$O$3:$T$327,4,FALSE)=0,VLOOKUP($A386,Min_pix_val_per_plot!$O$3:$T$327,5,FALSE)=0,VLOOKUP($A386,Min_pix_val_per_plot!$O$3:$T$327,6,FALSE)=0),0,IF(VLOOKUP($A386,Min_pix_val_per_plot!$O$3:$T$327,2,FALSE)&lt;1200,0,1)))</f>
        <v>0</v>
      </c>
      <c r="AE386" s="43">
        <f>IF(AD386=1,($R386-Image_corners!G$3)/Image_corners!G$2,-99)</f>
        <v>-99</v>
      </c>
      <c r="AF386" s="43">
        <f>IF(AD386=1,($S386-Image_corners!G$4)/Image_corners!G$2,-99)</f>
        <v>-99</v>
      </c>
      <c r="AG386" s="43">
        <f>IF(ISNA(VLOOKUP($A386,Min_pix_val_per_plot!$V$3:$AA$335,4,FALSE)),0,IF(OR(VLOOKUP($A386,Min_pix_val_per_plot!$V$3:$AA$335,4,FALSE)=0,VLOOKUP($A386,Min_pix_val_per_plot!$V$3:$AA$335,5,FALSE)=0,VLOOKUP($A386,Min_pix_val_per_plot!$V$3:$AA$335,6,FALSE)=0),0,IF(VLOOKUP($A386,Min_pix_val_per_plot!$V$3:$AA$335,2,FALSE)&lt;1200,0,1)))</f>
        <v>0</v>
      </c>
      <c r="AH386" s="43">
        <f>IF(AG386=1,($R386-Image_corners!J$3)/Image_corners!J$2,-99)</f>
        <v>-99</v>
      </c>
      <c r="AI386" s="43">
        <f>IF(AG386=1,($S386-Image_corners!J$4)/Image_corners!J$2,-99)</f>
        <v>-99</v>
      </c>
      <c r="AJ386" s="43">
        <f>IF(ISNA(VLOOKUP($A386,Min_pix_val_per_plot!$AC$3:$AH$345,4,FALSE)),0,IF(OR(VLOOKUP($A386,Min_pix_val_per_plot!$AC$3:$AH$345,4,FALSE)=0,VLOOKUP($A386,Min_pix_val_per_plot!$AC$3:$AH$345,5,FALSE)=0,VLOOKUP($A386,Min_pix_val_per_plot!$AC$3:$AH$345,6,FALSE)=0),0,IF(VLOOKUP($A386,Min_pix_val_per_plot!$AC$3:$AH$345,2,FALSE)&lt;1200,0,1)))</f>
        <v>0</v>
      </c>
      <c r="AK386" s="43">
        <f>IF(AJ386=1,($R386-Image_corners!M$3)/Image_corners!M$2,-99)</f>
        <v>-99</v>
      </c>
      <c r="AL386" s="43">
        <f>IF(AJ386=1,($S386-Image_corners!M$4)/Image_corners!M$2,-99)</f>
        <v>-99</v>
      </c>
      <c r="AM386" s="43">
        <f>IF(ISNA(VLOOKUP($A386,Min_pix_val_per_plot!$AJ$3:$AO$325,4,FALSE)),0,IF(OR(VLOOKUP($A386,Min_pix_val_per_plot!$AJ$3:$AO$325,4,FALSE)=0,VLOOKUP($A386,Min_pix_val_per_plot!$AJ$3:$AO$325,5,FALSE)=0,VLOOKUP($A386,Min_pix_val_per_plot!$AJ$3:$AO$325,6,FALSE)=0),0,IF(VLOOKUP($A386,Min_pix_val_per_plot!$AJ$3:$AO$325,2,FALSE)&lt;1200,0,1)))</f>
        <v>1</v>
      </c>
      <c r="AN386" s="43">
        <f>IF(AM386=1,($R386-Image_corners!P$3)/Image_corners!P$2,-99)</f>
        <v>5067.8772643140983</v>
      </c>
      <c r="AO386" s="43">
        <f>IF(AM386=1,($S386-Image_corners!P$4)/Image_corners!P$2,-99)</f>
        <v>-2538.7910274006426</v>
      </c>
      <c r="AP386" s="43">
        <f>IF(ISNA(VLOOKUP($A386,Min_pix_val_per_plot!$AQ$3:$AV$386,4,FALSE)),0,IF(OR(VLOOKUP($A386,Min_pix_val_per_plot!$AQ$3:$AV$386,4,FALSE)=0,VLOOKUP($A386,Min_pix_val_per_plot!$AQ$3:$AV$386,5,FALSE)=0,VLOOKUP($A386,Min_pix_val_per_plot!$AQ$3:$AV$386,6,FALSE)=0),0,IF(VLOOKUP($A386,Min_pix_val_per_plot!$AQ$3:$AV$386,2,FALSE)&lt;1200,0,1)))</f>
        <v>1</v>
      </c>
      <c r="AQ386" s="43">
        <f>IF(AP386=1,($R386-Image_corners!S$3)/Image_corners!S$2,-99)</f>
        <v>5067.8772643140983</v>
      </c>
      <c r="AR386" s="43">
        <f>IF(AP386=1,($S386-Image_corners!S$4)/Image_corners!S$2,-99)</f>
        <v>-4164.7910274006426</v>
      </c>
      <c r="AS386" s="43">
        <f>IF(ISNA(VLOOKUP($A386,Min_pix_val_per_plot!$AX$3:$BC$331,4,FALSE)),0,IF(OR(VLOOKUP($A386,Min_pix_val_per_plot!$AX$3:$BC$331,4,FALSE)=0,VLOOKUP($A386,Min_pix_val_per_plot!$AX$3:$BC$331,5,FALSE)=0,VLOOKUP($A386,Min_pix_val_per_plot!$AX$3:$BC$331,6,FALSE)=0),0,IF(VLOOKUP($A386,Min_pix_val_per_plot!$AX$3:$BC$331,2,FALSE)&lt;1200,0,1)))</f>
        <v>0</v>
      </c>
      <c r="AT386" s="43">
        <f>IF(AS386=1,($R386-Image_corners!V$3)/Image_corners!V$2,-99)</f>
        <v>-99</v>
      </c>
      <c r="AU386" s="43">
        <f>IF(AS386=1,($S386-Image_corners!V$4)/Image_corners!V$2,-99)</f>
        <v>-99</v>
      </c>
      <c r="AV386" s="43">
        <f>IF(ISNA(VLOOKUP($A386,Min_pix_val_per_plot!$BE$3:$BJ$296,4,FALSE)),0,IF(OR(VLOOKUP($A386,Min_pix_val_per_plot!$BE$3:$BJ$296,4,FALSE)=0,VLOOKUP($A386,Min_pix_val_per_plot!$BE$3:$BJ$296,5,FALSE)=0,VLOOKUP($A386,Min_pix_val_per_plot!$BE$3:$BJ$296,6,FALSE)=0),0,IF(VLOOKUP($A386,Min_pix_val_per_plot!$BE$3:$BJ$296,2,FALSE)&lt;1200,0,1)))</f>
        <v>0</v>
      </c>
      <c r="AW386" s="43">
        <f>IF(AV386=1,($R386-Image_corners!Y$3)/Image_corners!Y$2,-99)</f>
        <v>-99</v>
      </c>
      <c r="AX386" s="43">
        <f>IF(AV386=1,($S386-Image_corners!Y$4)/Image_corners!Y$2,-99)</f>
        <v>-99</v>
      </c>
      <c r="AY386" s="43">
        <f>IF(ISNA(VLOOKUP($A386,Min_pix_val_per_plot!$BL$3:$BQ$59,4,FALSE)),0,IF(OR(VLOOKUP($A386,Min_pix_val_per_plot!$BL$3:$BQ$59,4,FALSE)=0,VLOOKUP($A386,Min_pix_val_per_plot!$BL$3:$BQ$59,5,FALSE)=0,VLOOKUP($A386,Min_pix_val_per_plot!$BL$3:$BQ$59,6,FALSE)=0),0,IF(VLOOKUP($A386,Min_pix_val_per_plot!$BL$3:$BQ$59,2,FALSE)&lt;1200,0,1)))</f>
        <v>0</v>
      </c>
      <c r="AZ386" s="43">
        <f>IF(AY386=1,($R386-Image_corners!AB$3)/Image_corners!AB$2,-99)</f>
        <v>-99</v>
      </c>
      <c r="BA386" s="43">
        <f>IF(AY386=1,($S386-Image_corners!AB$4)/Image_corners!AB$2,-99)</f>
        <v>-99</v>
      </c>
      <c r="BB386" s="43">
        <f>IF(ISNA(VLOOKUP($A386,Min_pix_val_per_plot!$BS$3:$BX$82,4,FALSE)),0,IF(OR(VLOOKUP($A386,Min_pix_val_per_plot!$BS$3:$BX$82,4,FALSE)=0,VLOOKUP($A386,Min_pix_val_per_plot!$BS$3:$BX$82,5,FALSE)=0,VLOOKUP($A386,Min_pix_val_per_plot!$BS$3:$BX$82,6,FALSE)=0),0,IF(VLOOKUP($A386,Min_pix_val_per_plot!$BS$3:$BX$82,2,FALSE)&lt;1200,0,1)))</f>
        <v>0</v>
      </c>
      <c r="BC386" s="43">
        <f>IF(BB386=1,($R386-Image_corners!AE$3)/Image_corners!AE$2,-99)</f>
        <v>-99</v>
      </c>
      <c r="BD386" s="43">
        <f>IF(BB386=1,($S386-Image_corners!AE$4)/Image_corners!AE$2,-99)</f>
        <v>-99</v>
      </c>
      <c r="BE386" s="43">
        <f>IF(ISNA(VLOOKUP($A386,Min_pix_val_per_plot!$BZ$3:$CE$66,4,FALSE)),0,IF(OR(VLOOKUP($A386,Min_pix_val_per_plot!$BZ$3:$CE$66,4,FALSE)=0,VLOOKUP($A386,Min_pix_val_per_plot!$BZ$3:$CE$66,5,FALSE)=0,VLOOKUP($A386,Min_pix_val_per_plot!$BZ$3:$CE$66,6,FALSE)=0),0,IF(VLOOKUP($A386,Min_pix_val_per_plot!$BZ$3:$CE$66,2,FALSE)&lt;1200,0,1)))</f>
        <v>0</v>
      </c>
      <c r="BF386" s="43">
        <f>IF(BE386=1,($R386-Image_corners!AH$3)/Image_corners!AH$2,-99)</f>
        <v>-99</v>
      </c>
      <c r="BG386" s="43">
        <f>IF(BE386=1,($S386-Image_corners!AH$4)/Image_corners!AH$2,-99)</f>
        <v>-99</v>
      </c>
    </row>
    <row r="387" spans="1:59">
      <c r="A387" s="36">
        <v>383</v>
      </c>
      <c r="B387" s="36">
        <v>2516694.7609999999</v>
      </c>
      <c r="C387" s="36">
        <v>6860068.1560000004</v>
      </c>
      <c r="D387" s="36">
        <v>165.5463977</v>
      </c>
      <c r="E387" s="36">
        <v>2</v>
      </c>
      <c r="F387" s="36">
        <v>0</v>
      </c>
      <c r="G387" s="36">
        <v>2</v>
      </c>
      <c r="H387" s="39">
        <v>444</v>
      </c>
      <c r="I387" s="39">
        <v>0.34684684684684702</v>
      </c>
      <c r="J387" s="39">
        <v>22.284013671875002</v>
      </c>
      <c r="K387" s="39">
        <v>13.1614564987709</v>
      </c>
      <c r="L387" s="39">
        <v>19.336047668456999</v>
      </c>
      <c r="M387" s="39">
        <v>993</v>
      </c>
      <c r="N387" s="39">
        <v>0.40382678751258799</v>
      </c>
      <c r="O387" s="39">
        <v>21.305009765625002</v>
      </c>
      <c r="P387" s="39">
        <v>12.578095669102</v>
      </c>
      <c r="Q387" s="39">
        <v>18.370157928466799</v>
      </c>
      <c r="R387" s="41">
        <f t="shared" si="38"/>
        <v>358619.08278774918</v>
      </c>
      <c r="S387" s="41">
        <f t="shared" si="39"/>
        <v>6860066.5073425658</v>
      </c>
      <c r="T387" s="41">
        <f t="shared" si="34"/>
        <v>0.96588973999019956</v>
      </c>
      <c r="U387" s="41">
        <f t="shared" si="35"/>
        <v>-5.6979940665740969E-2</v>
      </c>
      <c r="V387" s="41">
        <f t="shared" si="36"/>
        <v>1</v>
      </c>
      <c r="W387" s="41">
        <f t="shared" si="37"/>
        <v>1</v>
      </c>
      <c r="X387" s="43">
        <f>IF(ISNA(VLOOKUP($A387,Min_pix_val_per_plot!$A$3:$F$241,4,FALSE)),0,IF(OR(VLOOKUP($A387,Min_pix_val_per_plot!$A$3:$F$241,4,FALSE)=0,VLOOKUP($A387,Min_pix_val_per_plot!$A$3:$F$241,5,FALSE)=0,VLOOKUP($A387,Min_pix_val_per_plot!$A$3:$F$241,6,FALSE)=0),0,IF(VLOOKUP($A387,Min_pix_val_per_plot!$A$3:$F$241,2,FALSE)&lt;1200,0,1)))</f>
        <v>0</v>
      </c>
      <c r="Y387" s="43">
        <f>IF(X387=1,($R387-Image_corners!A$3)/Image_corners!A$2,-99)</f>
        <v>-99</v>
      </c>
      <c r="Z387" s="43">
        <f>IF(X387=1,($S387-Image_corners!A$4)/Image_corners!A$2,-99)</f>
        <v>-99</v>
      </c>
      <c r="AA387" s="43">
        <f>IF(ISNA(VLOOKUP($A387,Min_pix_val_per_plot!$H$3:$M$299,4,FALSE)),0,IF(OR(VLOOKUP($A387,Min_pix_val_per_plot!$H$3:$M$299,4,FALSE)=0,VLOOKUP($A387,Min_pix_val_per_plot!$H$3:$M$299,5,FALSE)=0,VLOOKUP($A387,Min_pix_val_per_plot!$H$3:$M$299,6,FALSE)=0),0,IF(VLOOKUP($A387,Min_pix_val_per_plot!$H$3:$M$299,2,FALSE)&lt;1200,0,1)))</f>
        <v>0</v>
      </c>
      <c r="AB387" s="43">
        <f>IF(AA387=1,($R387-Image_corners!D$3)/Image_corners!D$2,-99)</f>
        <v>-99</v>
      </c>
      <c r="AC387" s="43">
        <f>IF(AA387=1,($S387-Image_corners!D$4)/Image_corners!D$2,-99)</f>
        <v>-99</v>
      </c>
      <c r="AD387" s="43">
        <f>IF(ISNA(VLOOKUP($A387,Min_pix_val_per_plot!$O$3:$T$327,4,FALSE)),0,IF(OR(VLOOKUP($A387,Min_pix_val_per_plot!$O$3:$T$327,4,FALSE)=0,VLOOKUP($A387,Min_pix_val_per_plot!$O$3:$T$327,5,FALSE)=0,VLOOKUP($A387,Min_pix_val_per_plot!$O$3:$T$327,6,FALSE)=0),0,IF(VLOOKUP($A387,Min_pix_val_per_plot!$O$3:$T$327,2,FALSE)&lt;1200,0,1)))</f>
        <v>0</v>
      </c>
      <c r="AE387" s="43">
        <f>IF(AD387=1,($R387-Image_corners!G$3)/Image_corners!G$2,-99)</f>
        <v>-99</v>
      </c>
      <c r="AF387" s="43">
        <f>IF(AD387=1,($S387-Image_corners!G$4)/Image_corners!G$2,-99)</f>
        <v>-99</v>
      </c>
      <c r="AG387" s="43">
        <f>IF(ISNA(VLOOKUP($A387,Min_pix_val_per_plot!$V$3:$AA$335,4,FALSE)),0,IF(OR(VLOOKUP($A387,Min_pix_val_per_plot!$V$3:$AA$335,4,FALSE)=0,VLOOKUP($A387,Min_pix_val_per_plot!$V$3:$AA$335,5,FALSE)=0,VLOOKUP($A387,Min_pix_val_per_plot!$V$3:$AA$335,6,FALSE)=0),0,IF(VLOOKUP($A387,Min_pix_val_per_plot!$V$3:$AA$335,2,FALSE)&lt;1200,0,1)))</f>
        <v>0</v>
      </c>
      <c r="AH387" s="43">
        <f>IF(AG387=1,($R387-Image_corners!J$3)/Image_corners!J$2,-99)</f>
        <v>-99</v>
      </c>
      <c r="AI387" s="43">
        <f>IF(AG387=1,($S387-Image_corners!J$4)/Image_corners!J$2,-99)</f>
        <v>-99</v>
      </c>
      <c r="AJ387" s="43">
        <f>IF(ISNA(VLOOKUP($A387,Min_pix_val_per_plot!$AC$3:$AH$345,4,FALSE)),0,IF(OR(VLOOKUP($A387,Min_pix_val_per_plot!$AC$3:$AH$345,4,FALSE)=0,VLOOKUP($A387,Min_pix_val_per_plot!$AC$3:$AH$345,5,FALSE)=0,VLOOKUP($A387,Min_pix_val_per_plot!$AC$3:$AH$345,6,FALSE)=0),0,IF(VLOOKUP($A387,Min_pix_val_per_plot!$AC$3:$AH$345,2,FALSE)&lt;1200,0,1)))</f>
        <v>0</v>
      </c>
      <c r="AK387" s="43">
        <f>IF(AJ387=1,($R387-Image_corners!M$3)/Image_corners!M$2,-99)</f>
        <v>-99</v>
      </c>
      <c r="AL387" s="43">
        <f>IF(AJ387=1,($S387-Image_corners!M$4)/Image_corners!M$2,-99)</f>
        <v>-99</v>
      </c>
      <c r="AM387" s="43">
        <f>IF(ISNA(VLOOKUP($A387,Min_pix_val_per_plot!$AJ$3:$AO$325,4,FALSE)),0,IF(OR(VLOOKUP($A387,Min_pix_val_per_plot!$AJ$3:$AO$325,4,FALSE)=0,VLOOKUP($A387,Min_pix_val_per_plot!$AJ$3:$AO$325,5,FALSE)=0,VLOOKUP($A387,Min_pix_val_per_plot!$AJ$3:$AO$325,6,FALSE)=0),0,IF(VLOOKUP($A387,Min_pix_val_per_plot!$AJ$3:$AO$325,2,FALSE)&lt;1200,0,1)))</f>
        <v>1</v>
      </c>
      <c r="AN387" s="43">
        <f>IF(AM387=1,($R387-Image_corners!P$3)/Image_corners!P$2,-99)</f>
        <v>5228.6655754983658</v>
      </c>
      <c r="AO387" s="43">
        <f>IF(AM387=1,($S387-Image_corners!P$4)/Image_corners!P$2,-99)</f>
        <v>-2299.4853148683906</v>
      </c>
      <c r="AP387" s="43">
        <f>IF(ISNA(VLOOKUP($A387,Min_pix_val_per_plot!$AQ$3:$AV$386,4,FALSE)),0,IF(OR(VLOOKUP($A387,Min_pix_val_per_plot!$AQ$3:$AV$386,4,FALSE)=0,VLOOKUP($A387,Min_pix_val_per_plot!$AQ$3:$AV$386,5,FALSE)=0,VLOOKUP($A387,Min_pix_val_per_plot!$AQ$3:$AV$386,6,FALSE)=0),0,IF(VLOOKUP($A387,Min_pix_val_per_plot!$AQ$3:$AV$386,2,FALSE)&lt;1200,0,1)))</f>
        <v>1</v>
      </c>
      <c r="AQ387" s="43">
        <f>IF(AP387=1,($R387-Image_corners!S$3)/Image_corners!S$2,-99)</f>
        <v>5228.6655754983658</v>
      </c>
      <c r="AR387" s="43">
        <f>IF(AP387=1,($S387-Image_corners!S$4)/Image_corners!S$2,-99)</f>
        <v>-3925.4853148683906</v>
      </c>
      <c r="AS387" s="43">
        <f>IF(ISNA(VLOOKUP($A387,Min_pix_val_per_plot!$AX$3:$BC$331,4,FALSE)),0,IF(OR(VLOOKUP($A387,Min_pix_val_per_plot!$AX$3:$BC$331,4,FALSE)=0,VLOOKUP($A387,Min_pix_val_per_plot!$AX$3:$BC$331,5,FALSE)=0,VLOOKUP($A387,Min_pix_val_per_plot!$AX$3:$BC$331,6,FALSE)=0),0,IF(VLOOKUP($A387,Min_pix_val_per_plot!$AX$3:$BC$331,2,FALSE)&lt;1200,0,1)))</f>
        <v>0</v>
      </c>
      <c r="AT387" s="43">
        <f>IF(AS387=1,($R387-Image_corners!V$3)/Image_corners!V$2,-99)</f>
        <v>-99</v>
      </c>
      <c r="AU387" s="43">
        <f>IF(AS387=1,($S387-Image_corners!V$4)/Image_corners!V$2,-99)</f>
        <v>-99</v>
      </c>
      <c r="AV387" s="43">
        <f>IF(ISNA(VLOOKUP($A387,Min_pix_val_per_plot!$BE$3:$BJ$296,4,FALSE)),0,IF(OR(VLOOKUP($A387,Min_pix_val_per_plot!$BE$3:$BJ$296,4,FALSE)=0,VLOOKUP($A387,Min_pix_val_per_plot!$BE$3:$BJ$296,5,FALSE)=0,VLOOKUP($A387,Min_pix_val_per_plot!$BE$3:$BJ$296,6,FALSE)=0),0,IF(VLOOKUP($A387,Min_pix_val_per_plot!$BE$3:$BJ$296,2,FALSE)&lt;1200,0,1)))</f>
        <v>0</v>
      </c>
      <c r="AW387" s="43">
        <f>IF(AV387=1,($R387-Image_corners!Y$3)/Image_corners!Y$2,-99)</f>
        <v>-99</v>
      </c>
      <c r="AX387" s="43">
        <f>IF(AV387=1,($S387-Image_corners!Y$4)/Image_corners!Y$2,-99)</f>
        <v>-99</v>
      </c>
      <c r="AY387" s="43">
        <f>IF(ISNA(VLOOKUP($A387,Min_pix_val_per_plot!$BL$3:$BQ$59,4,FALSE)),0,IF(OR(VLOOKUP($A387,Min_pix_val_per_plot!$BL$3:$BQ$59,4,FALSE)=0,VLOOKUP($A387,Min_pix_val_per_plot!$BL$3:$BQ$59,5,FALSE)=0,VLOOKUP($A387,Min_pix_val_per_plot!$BL$3:$BQ$59,6,FALSE)=0),0,IF(VLOOKUP($A387,Min_pix_val_per_plot!$BL$3:$BQ$59,2,FALSE)&lt;1200,0,1)))</f>
        <v>0</v>
      </c>
      <c r="AZ387" s="43">
        <f>IF(AY387=1,($R387-Image_corners!AB$3)/Image_corners!AB$2,-99)</f>
        <v>-99</v>
      </c>
      <c r="BA387" s="43">
        <f>IF(AY387=1,($S387-Image_corners!AB$4)/Image_corners!AB$2,-99)</f>
        <v>-99</v>
      </c>
      <c r="BB387" s="43">
        <f>IF(ISNA(VLOOKUP($A387,Min_pix_val_per_plot!$BS$3:$BX$82,4,FALSE)),0,IF(OR(VLOOKUP($A387,Min_pix_val_per_plot!$BS$3:$BX$82,4,FALSE)=0,VLOOKUP($A387,Min_pix_val_per_plot!$BS$3:$BX$82,5,FALSE)=0,VLOOKUP($A387,Min_pix_val_per_plot!$BS$3:$BX$82,6,FALSE)=0),0,IF(VLOOKUP($A387,Min_pix_val_per_plot!$BS$3:$BX$82,2,FALSE)&lt;1200,0,1)))</f>
        <v>0</v>
      </c>
      <c r="BC387" s="43">
        <f>IF(BB387=1,($R387-Image_corners!AE$3)/Image_corners!AE$2,-99)</f>
        <v>-99</v>
      </c>
      <c r="BD387" s="43">
        <f>IF(BB387=1,($S387-Image_corners!AE$4)/Image_corners!AE$2,-99)</f>
        <v>-99</v>
      </c>
      <c r="BE387" s="43">
        <f>IF(ISNA(VLOOKUP($A387,Min_pix_val_per_plot!$BZ$3:$CE$66,4,FALSE)),0,IF(OR(VLOOKUP($A387,Min_pix_val_per_plot!$BZ$3:$CE$66,4,FALSE)=0,VLOOKUP($A387,Min_pix_val_per_plot!$BZ$3:$CE$66,5,FALSE)=0,VLOOKUP($A387,Min_pix_val_per_plot!$BZ$3:$CE$66,6,FALSE)=0),0,IF(VLOOKUP($A387,Min_pix_val_per_plot!$BZ$3:$CE$66,2,FALSE)&lt;1200,0,1)))</f>
        <v>0</v>
      </c>
      <c r="BF387" s="43">
        <f>IF(BE387=1,($R387-Image_corners!AH$3)/Image_corners!AH$2,-99)</f>
        <v>-99</v>
      </c>
      <c r="BG387" s="43">
        <f>IF(BE387=1,($S387-Image_corners!AH$4)/Image_corners!AH$2,-99)</f>
        <v>-99</v>
      </c>
    </row>
    <row r="388" spans="1:59">
      <c r="A388" s="36">
        <v>384</v>
      </c>
      <c r="B388" s="36">
        <v>2516620.4640000002</v>
      </c>
      <c r="C388" s="36">
        <v>6860285.4009999996</v>
      </c>
      <c r="D388" s="36">
        <v>187.14402179999999</v>
      </c>
      <c r="E388" s="36">
        <v>3</v>
      </c>
      <c r="F388" s="36">
        <v>0</v>
      </c>
      <c r="G388" s="36">
        <v>2</v>
      </c>
      <c r="H388" s="39">
        <v>462</v>
      </c>
      <c r="I388" s="39">
        <v>0.26839826839826803</v>
      </c>
      <c r="J388" s="39">
        <v>15.2800006103516</v>
      </c>
      <c r="K388" s="39">
        <v>9.8118651151939407</v>
      </c>
      <c r="L388" s="39">
        <v>12.774057312011699</v>
      </c>
      <c r="M388" s="39">
        <v>1146</v>
      </c>
      <c r="N388" s="39">
        <v>0.404013961605585</v>
      </c>
      <c r="O388" s="39">
        <v>14.6629962158203</v>
      </c>
      <c r="P388" s="39">
        <v>8.5862731254432596</v>
      </c>
      <c r="Q388" s="39">
        <v>11.8411029052735</v>
      </c>
      <c r="R388" s="41">
        <f t="shared" si="38"/>
        <v>358554.89737968589</v>
      </c>
      <c r="S388" s="41">
        <f t="shared" si="39"/>
        <v>6860286.9141677879</v>
      </c>
      <c r="T388" s="41">
        <f t="shared" si="34"/>
        <v>0.93295440673819918</v>
      </c>
      <c r="U388" s="41">
        <f t="shared" si="35"/>
        <v>-0.13561569320731698</v>
      </c>
      <c r="V388" s="41">
        <f t="shared" si="36"/>
        <v>1</v>
      </c>
      <c r="W388" s="41">
        <f t="shared" si="37"/>
        <v>1</v>
      </c>
      <c r="X388" s="43">
        <f>IF(ISNA(VLOOKUP($A388,Min_pix_val_per_plot!$A$3:$F$241,4,FALSE)),0,IF(OR(VLOOKUP($A388,Min_pix_val_per_plot!$A$3:$F$241,4,FALSE)=0,VLOOKUP($A388,Min_pix_val_per_plot!$A$3:$F$241,5,FALSE)=0,VLOOKUP($A388,Min_pix_val_per_plot!$A$3:$F$241,6,FALSE)=0),0,IF(VLOOKUP($A388,Min_pix_val_per_plot!$A$3:$F$241,2,FALSE)&lt;1200,0,1)))</f>
        <v>0</v>
      </c>
      <c r="Y388" s="43">
        <f>IF(X388=1,($R388-Image_corners!A$3)/Image_corners!A$2,-99)</f>
        <v>-99</v>
      </c>
      <c r="Z388" s="43">
        <f>IF(X388=1,($S388-Image_corners!A$4)/Image_corners!A$2,-99)</f>
        <v>-99</v>
      </c>
      <c r="AA388" s="43">
        <f>IF(ISNA(VLOOKUP($A388,Min_pix_val_per_plot!$H$3:$M$299,4,FALSE)),0,IF(OR(VLOOKUP($A388,Min_pix_val_per_plot!$H$3:$M$299,4,FALSE)=0,VLOOKUP($A388,Min_pix_val_per_plot!$H$3:$M$299,5,FALSE)=0,VLOOKUP($A388,Min_pix_val_per_plot!$H$3:$M$299,6,FALSE)=0),0,IF(VLOOKUP($A388,Min_pix_val_per_plot!$H$3:$M$299,2,FALSE)&lt;1200,0,1)))</f>
        <v>0</v>
      </c>
      <c r="AB388" s="43">
        <f>IF(AA388=1,($R388-Image_corners!D$3)/Image_corners!D$2,-99)</f>
        <v>-99</v>
      </c>
      <c r="AC388" s="43">
        <f>IF(AA388=1,($S388-Image_corners!D$4)/Image_corners!D$2,-99)</f>
        <v>-99</v>
      </c>
      <c r="AD388" s="43">
        <f>IF(ISNA(VLOOKUP($A388,Min_pix_val_per_plot!$O$3:$T$327,4,FALSE)),0,IF(OR(VLOOKUP($A388,Min_pix_val_per_plot!$O$3:$T$327,4,FALSE)=0,VLOOKUP($A388,Min_pix_val_per_plot!$O$3:$T$327,5,FALSE)=0,VLOOKUP($A388,Min_pix_val_per_plot!$O$3:$T$327,6,FALSE)=0),0,IF(VLOOKUP($A388,Min_pix_val_per_plot!$O$3:$T$327,2,FALSE)&lt;1200,0,1)))</f>
        <v>0</v>
      </c>
      <c r="AE388" s="43">
        <f>IF(AD388=1,($R388-Image_corners!G$3)/Image_corners!G$2,-99)</f>
        <v>-99</v>
      </c>
      <c r="AF388" s="43">
        <f>IF(AD388=1,($S388-Image_corners!G$4)/Image_corners!G$2,-99)</f>
        <v>-99</v>
      </c>
      <c r="AG388" s="43">
        <f>IF(ISNA(VLOOKUP($A388,Min_pix_val_per_plot!$V$3:$AA$335,4,FALSE)),0,IF(OR(VLOOKUP($A388,Min_pix_val_per_plot!$V$3:$AA$335,4,FALSE)=0,VLOOKUP($A388,Min_pix_val_per_plot!$V$3:$AA$335,5,FALSE)=0,VLOOKUP($A388,Min_pix_val_per_plot!$V$3:$AA$335,6,FALSE)=0),0,IF(VLOOKUP($A388,Min_pix_val_per_plot!$V$3:$AA$335,2,FALSE)&lt;1200,0,1)))</f>
        <v>0</v>
      </c>
      <c r="AH388" s="43">
        <f>IF(AG388=1,($R388-Image_corners!J$3)/Image_corners!J$2,-99)</f>
        <v>-99</v>
      </c>
      <c r="AI388" s="43">
        <f>IF(AG388=1,($S388-Image_corners!J$4)/Image_corners!J$2,-99)</f>
        <v>-99</v>
      </c>
      <c r="AJ388" s="43">
        <f>IF(ISNA(VLOOKUP($A388,Min_pix_val_per_plot!$AC$3:$AH$345,4,FALSE)),0,IF(OR(VLOOKUP($A388,Min_pix_val_per_plot!$AC$3:$AH$345,4,FALSE)=0,VLOOKUP($A388,Min_pix_val_per_plot!$AC$3:$AH$345,5,FALSE)=0,VLOOKUP($A388,Min_pix_val_per_plot!$AC$3:$AH$345,6,FALSE)=0),0,IF(VLOOKUP($A388,Min_pix_val_per_plot!$AC$3:$AH$345,2,FALSE)&lt;1200,0,1)))</f>
        <v>0</v>
      </c>
      <c r="AK388" s="43">
        <f>IF(AJ388=1,($R388-Image_corners!M$3)/Image_corners!M$2,-99)</f>
        <v>-99</v>
      </c>
      <c r="AL388" s="43">
        <f>IF(AJ388=1,($S388-Image_corners!M$4)/Image_corners!M$2,-99)</f>
        <v>-99</v>
      </c>
      <c r="AM388" s="43">
        <f>IF(ISNA(VLOOKUP($A388,Min_pix_val_per_plot!$AJ$3:$AO$325,4,FALSE)),0,IF(OR(VLOOKUP($A388,Min_pix_val_per_plot!$AJ$3:$AO$325,4,FALSE)=0,VLOOKUP($A388,Min_pix_val_per_plot!$AJ$3:$AO$325,5,FALSE)=0,VLOOKUP($A388,Min_pix_val_per_plot!$AJ$3:$AO$325,6,FALSE)=0),0,IF(VLOOKUP($A388,Min_pix_val_per_plot!$AJ$3:$AO$325,2,FALSE)&lt;1200,0,1)))</f>
        <v>1</v>
      </c>
      <c r="AN388" s="43">
        <f>IF(AM388=1,($R388-Image_corners!P$3)/Image_corners!P$2,-99)</f>
        <v>5100.2947593717836</v>
      </c>
      <c r="AO388" s="43">
        <f>IF(AM388=1,($S388-Image_corners!P$4)/Image_corners!P$2,-99)</f>
        <v>-1858.6716644242406</v>
      </c>
      <c r="AP388" s="43">
        <f>IF(ISNA(VLOOKUP($A388,Min_pix_val_per_plot!$AQ$3:$AV$386,4,FALSE)),0,IF(OR(VLOOKUP($A388,Min_pix_val_per_plot!$AQ$3:$AV$386,4,FALSE)=0,VLOOKUP($A388,Min_pix_val_per_plot!$AQ$3:$AV$386,5,FALSE)=0,VLOOKUP($A388,Min_pix_val_per_plot!$AQ$3:$AV$386,6,FALSE)=0),0,IF(VLOOKUP($A388,Min_pix_val_per_plot!$AQ$3:$AV$386,2,FALSE)&lt;1200,0,1)))</f>
        <v>0</v>
      </c>
      <c r="AQ388" s="43">
        <f>IF(AP388=1,($R388-Image_corners!S$3)/Image_corners!S$2,-99)</f>
        <v>-99</v>
      </c>
      <c r="AR388" s="43">
        <f>IF(AP388=1,($S388-Image_corners!S$4)/Image_corners!S$2,-99)</f>
        <v>-99</v>
      </c>
      <c r="AS388" s="43">
        <f>IF(ISNA(VLOOKUP($A388,Min_pix_val_per_plot!$AX$3:$BC$331,4,FALSE)),0,IF(OR(VLOOKUP($A388,Min_pix_val_per_plot!$AX$3:$BC$331,4,FALSE)=0,VLOOKUP($A388,Min_pix_val_per_plot!$AX$3:$BC$331,5,FALSE)=0,VLOOKUP($A388,Min_pix_val_per_plot!$AX$3:$BC$331,6,FALSE)=0),0,IF(VLOOKUP($A388,Min_pix_val_per_plot!$AX$3:$BC$331,2,FALSE)&lt;1200,0,1)))</f>
        <v>1</v>
      </c>
      <c r="AT388" s="43">
        <f>IF(AS388=1,($R388-Image_corners!V$3)/Image_corners!V$2,-99)</f>
        <v>5100.2947593717836</v>
      </c>
      <c r="AU388" s="43">
        <f>IF(AS388=1,($S388-Image_corners!V$4)/Image_corners!V$2,-99)</f>
        <v>-3874.6716644242406</v>
      </c>
      <c r="AV388" s="43">
        <f>IF(ISNA(VLOOKUP($A388,Min_pix_val_per_plot!$BE$3:$BJ$296,4,FALSE)),0,IF(OR(VLOOKUP($A388,Min_pix_val_per_plot!$BE$3:$BJ$296,4,FALSE)=0,VLOOKUP($A388,Min_pix_val_per_plot!$BE$3:$BJ$296,5,FALSE)=0,VLOOKUP($A388,Min_pix_val_per_plot!$BE$3:$BJ$296,6,FALSE)=0),0,IF(VLOOKUP($A388,Min_pix_val_per_plot!$BE$3:$BJ$296,2,FALSE)&lt;1200,0,1)))</f>
        <v>0</v>
      </c>
      <c r="AW388" s="43">
        <f>IF(AV388=1,($R388-Image_corners!Y$3)/Image_corners!Y$2,-99)</f>
        <v>-99</v>
      </c>
      <c r="AX388" s="43">
        <f>IF(AV388=1,($S388-Image_corners!Y$4)/Image_corners!Y$2,-99)</f>
        <v>-99</v>
      </c>
      <c r="AY388" s="43">
        <f>IF(ISNA(VLOOKUP($A388,Min_pix_val_per_plot!$BL$3:$BQ$59,4,FALSE)),0,IF(OR(VLOOKUP($A388,Min_pix_val_per_plot!$BL$3:$BQ$59,4,FALSE)=0,VLOOKUP($A388,Min_pix_val_per_plot!$BL$3:$BQ$59,5,FALSE)=0,VLOOKUP($A388,Min_pix_val_per_plot!$BL$3:$BQ$59,6,FALSE)=0),0,IF(VLOOKUP($A388,Min_pix_val_per_plot!$BL$3:$BQ$59,2,FALSE)&lt;1200,0,1)))</f>
        <v>0</v>
      </c>
      <c r="AZ388" s="43">
        <f>IF(AY388=1,($R388-Image_corners!AB$3)/Image_corners!AB$2,-99)</f>
        <v>-99</v>
      </c>
      <c r="BA388" s="43">
        <f>IF(AY388=1,($S388-Image_corners!AB$4)/Image_corners!AB$2,-99)</f>
        <v>-99</v>
      </c>
      <c r="BB388" s="43">
        <f>IF(ISNA(VLOOKUP($A388,Min_pix_val_per_plot!$BS$3:$BX$82,4,FALSE)),0,IF(OR(VLOOKUP($A388,Min_pix_val_per_plot!$BS$3:$BX$82,4,FALSE)=0,VLOOKUP($A388,Min_pix_val_per_plot!$BS$3:$BX$82,5,FALSE)=0,VLOOKUP($A388,Min_pix_val_per_plot!$BS$3:$BX$82,6,FALSE)=0),0,IF(VLOOKUP($A388,Min_pix_val_per_plot!$BS$3:$BX$82,2,FALSE)&lt;1200,0,1)))</f>
        <v>0</v>
      </c>
      <c r="BC388" s="43">
        <f>IF(BB388=1,($R388-Image_corners!AE$3)/Image_corners!AE$2,-99)</f>
        <v>-99</v>
      </c>
      <c r="BD388" s="43">
        <f>IF(BB388=1,($S388-Image_corners!AE$4)/Image_corners!AE$2,-99)</f>
        <v>-99</v>
      </c>
      <c r="BE388" s="43">
        <f>IF(ISNA(VLOOKUP($A388,Min_pix_val_per_plot!$BZ$3:$CE$66,4,FALSE)),0,IF(OR(VLOOKUP($A388,Min_pix_val_per_plot!$BZ$3:$CE$66,4,FALSE)=0,VLOOKUP($A388,Min_pix_val_per_plot!$BZ$3:$CE$66,5,FALSE)=0,VLOOKUP($A388,Min_pix_val_per_plot!$BZ$3:$CE$66,6,FALSE)=0),0,IF(VLOOKUP($A388,Min_pix_val_per_plot!$BZ$3:$CE$66,2,FALSE)&lt;1200,0,1)))</f>
        <v>0</v>
      </c>
      <c r="BF388" s="43">
        <f>IF(BE388=1,($R388-Image_corners!AH$3)/Image_corners!AH$2,-99)</f>
        <v>-99</v>
      </c>
      <c r="BG388" s="43">
        <f>IF(BE388=1,($S388-Image_corners!AH$4)/Image_corners!AH$2,-99)</f>
        <v>-99</v>
      </c>
    </row>
    <row r="389" spans="1:59">
      <c r="A389" s="36">
        <v>385</v>
      </c>
      <c r="B389" s="36">
        <v>2516682.2310000001</v>
      </c>
      <c r="C389" s="36">
        <v>6860370.3849999998</v>
      </c>
      <c r="D389" s="36">
        <v>165.515331</v>
      </c>
      <c r="E389" s="36">
        <v>2</v>
      </c>
      <c r="F389" s="36">
        <v>0</v>
      </c>
      <c r="G389" s="36">
        <v>2</v>
      </c>
      <c r="H389" s="39">
        <v>461</v>
      </c>
      <c r="I389" s="39">
        <v>0.31670281995661598</v>
      </c>
      <c r="J389" s="39">
        <v>26.1440142822266</v>
      </c>
      <c r="K389" s="39">
        <v>14.967264995272201</v>
      </c>
      <c r="L389" s="39">
        <v>22.799109191894502</v>
      </c>
      <c r="M389" s="39">
        <v>1068</v>
      </c>
      <c r="N389" s="39">
        <v>0.373595505617978</v>
      </c>
      <c r="O389" s="39">
        <v>25.5830096435547</v>
      </c>
      <c r="P389" s="39">
        <v>14.2821913527872</v>
      </c>
      <c r="Q389" s="39">
        <v>21.731801147460999</v>
      </c>
      <c r="R389" s="41">
        <f t="shared" si="38"/>
        <v>358620.5090983964</v>
      </c>
      <c r="S389" s="41">
        <f t="shared" si="39"/>
        <v>6860368.9442284191</v>
      </c>
      <c r="T389" s="41">
        <f t="shared" si="34"/>
        <v>1.0673080444335028</v>
      </c>
      <c r="U389" s="41">
        <f t="shared" si="35"/>
        <v>-5.6892685661362019E-2</v>
      </c>
      <c r="V389" s="41">
        <f t="shared" si="36"/>
        <v>1</v>
      </c>
      <c r="W389" s="41">
        <f t="shared" si="37"/>
        <v>1</v>
      </c>
      <c r="X389" s="43">
        <f>IF(ISNA(VLOOKUP($A389,Min_pix_val_per_plot!$A$3:$F$241,4,FALSE)),0,IF(OR(VLOOKUP($A389,Min_pix_val_per_plot!$A$3:$F$241,4,FALSE)=0,VLOOKUP($A389,Min_pix_val_per_plot!$A$3:$F$241,5,FALSE)=0,VLOOKUP($A389,Min_pix_val_per_plot!$A$3:$F$241,6,FALSE)=0),0,IF(VLOOKUP($A389,Min_pix_val_per_plot!$A$3:$F$241,2,FALSE)&lt;1200,0,1)))</f>
        <v>0</v>
      </c>
      <c r="Y389" s="43">
        <f>IF(X389=1,($R389-Image_corners!A$3)/Image_corners!A$2,-99)</f>
        <v>-99</v>
      </c>
      <c r="Z389" s="43">
        <f>IF(X389=1,($S389-Image_corners!A$4)/Image_corners!A$2,-99)</f>
        <v>-99</v>
      </c>
      <c r="AA389" s="43">
        <f>IF(ISNA(VLOOKUP($A389,Min_pix_val_per_plot!$H$3:$M$299,4,FALSE)),0,IF(OR(VLOOKUP($A389,Min_pix_val_per_plot!$H$3:$M$299,4,FALSE)=0,VLOOKUP($A389,Min_pix_val_per_plot!$H$3:$M$299,5,FALSE)=0,VLOOKUP($A389,Min_pix_val_per_plot!$H$3:$M$299,6,FALSE)=0),0,IF(VLOOKUP($A389,Min_pix_val_per_plot!$H$3:$M$299,2,FALSE)&lt;1200,0,1)))</f>
        <v>0</v>
      </c>
      <c r="AB389" s="43">
        <f>IF(AA389=1,($R389-Image_corners!D$3)/Image_corners!D$2,-99)</f>
        <v>-99</v>
      </c>
      <c r="AC389" s="43">
        <f>IF(AA389=1,($S389-Image_corners!D$4)/Image_corners!D$2,-99)</f>
        <v>-99</v>
      </c>
      <c r="AD389" s="43">
        <f>IF(ISNA(VLOOKUP($A389,Min_pix_val_per_plot!$O$3:$T$327,4,FALSE)),0,IF(OR(VLOOKUP($A389,Min_pix_val_per_plot!$O$3:$T$327,4,FALSE)=0,VLOOKUP($A389,Min_pix_val_per_plot!$O$3:$T$327,5,FALSE)=0,VLOOKUP($A389,Min_pix_val_per_plot!$O$3:$T$327,6,FALSE)=0),0,IF(VLOOKUP($A389,Min_pix_val_per_plot!$O$3:$T$327,2,FALSE)&lt;1200,0,1)))</f>
        <v>0</v>
      </c>
      <c r="AE389" s="43">
        <f>IF(AD389=1,($R389-Image_corners!G$3)/Image_corners!G$2,-99)</f>
        <v>-99</v>
      </c>
      <c r="AF389" s="43">
        <f>IF(AD389=1,($S389-Image_corners!G$4)/Image_corners!G$2,-99)</f>
        <v>-99</v>
      </c>
      <c r="AG389" s="43">
        <f>IF(ISNA(VLOOKUP($A389,Min_pix_val_per_plot!$V$3:$AA$335,4,FALSE)),0,IF(OR(VLOOKUP($A389,Min_pix_val_per_plot!$V$3:$AA$335,4,FALSE)=0,VLOOKUP($A389,Min_pix_val_per_plot!$V$3:$AA$335,5,FALSE)=0,VLOOKUP($A389,Min_pix_val_per_plot!$V$3:$AA$335,6,FALSE)=0),0,IF(VLOOKUP($A389,Min_pix_val_per_plot!$V$3:$AA$335,2,FALSE)&lt;1200,0,1)))</f>
        <v>0</v>
      </c>
      <c r="AH389" s="43">
        <f>IF(AG389=1,($R389-Image_corners!J$3)/Image_corners!J$2,-99)</f>
        <v>-99</v>
      </c>
      <c r="AI389" s="43">
        <f>IF(AG389=1,($S389-Image_corners!J$4)/Image_corners!J$2,-99)</f>
        <v>-99</v>
      </c>
      <c r="AJ389" s="43">
        <f>IF(ISNA(VLOOKUP($A389,Min_pix_val_per_plot!$AC$3:$AH$345,4,FALSE)),0,IF(OR(VLOOKUP($A389,Min_pix_val_per_plot!$AC$3:$AH$345,4,FALSE)=0,VLOOKUP($A389,Min_pix_val_per_plot!$AC$3:$AH$345,5,FALSE)=0,VLOOKUP($A389,Min_pix_val_per_plot!$AC$3:$AH$345,6,FALSE)=0),0,IF(VLOOKUP($A389,Min_pix_val_per_plot!$AC$3:$AH$345,2,FALSE)&lt;1200,0,1)))</f>
        <v>0</v>
      </c>
      <c r="AK389" s="43">
        <f>IF(AJ389=1,($R389-Image_corners!M$3)/Image_corners!M$2,-99)</f>
        <v>-99</v>
      </c>
      <c r="AL389" s="43">
        <f>IF(AJ389=1,($S389-Image_corners!M$4)/Image_corners!M$2,-99)</f>
        <v>-99</v>
      </c>
      <c r="AM389" s="43">
        <f>IF(ISNA(VLOOKUP($A389,Min_pix_val_per_plot!$AJ$3:$AO$325,4,FALSE)),0,IF(OR(VLOOKUP($A389,Min_pix_val_per_plot!$AJ$3:$AO$325,4,FALSE)=0,VLOOKUP($A389,Min_pix_val_per_plot!$AJ$3:$AO$325,5,FALSE)=0,VLOOKUP($A389,Min_pix_val_per_plot!$AJ$3:$AO$325,6,FALSE)=0),0,IF(VLOOKUP($A389,Min_pix_val_per_plot!$AJ$3:$AO$325,2,FALSE)&lt;1200,0,1)))</f>
        <v>0</v>
      </c>
      <c r="AN389" s="43">
        <f>IF(AM389=1,($R389-Image_corners!P$3)/Image_corners!P$2,-99)</f>
        <v>-99</v>
      </c>
      <c r="AO389" s="43">
        <f>IF(AM389=1,($S389-Image_corners!P$4)/Image_corners!P$2,-99)</f>
        <v>-99</v>
      </c>
      <c r="AP389" s="43">
        <f>IF(ISNA(VLOOKUP($A389,Min_pix_val_per_plot!$AQ$3:$AV$386,4,FALSE)),0,IF(OR(VLOOKUP($A389,Min_pix_val_per_plot!$AQ$3:$AV$386,4,FALSE)=0,VLOOKUP($A389,Min_pix_val_per_plot!$AQ$3:$AV$386,5,FALSE)=0,VLOOKUP($A389,Min_pix_val_per_plot!$AQ$3:$AV$386,6,FALSE)=0),0,IF(VLOOKUP($A389,Min_pix_val_per_plot!$AQ$3:$AV$386,2,FALSE)&lt;1200,0,1)))</f>
        <v>0</v>
      </c>
      <c r="AQ389" s="43">
        <f>IF(AP389=1,($R389-Image_corners!S$3)/Image_corners!S$2,-99)</f>
        <v>-99</v>
      </c>
      <c r="AR389" s="43">
        <f>IF(AP389=1,($S389-Image_corners!S$4)/Image_corners!S$2,-99)</f>
        <v>-99</v>
      </c>
      <c r="AS389" s="43">
        <f>IF(ISNA(VLOOKUP($A389,Min_pix_val_per_plot!$AX$3:$BC$331,4,FALSE)),0,IF(OR(VLOOKUP($A389,Min_pix_val_per_plot!$AX$3:$BC$331,4,FALSE)=0,VLOOKUP($A389,Min_pix_val_per_plot!$AX$3:$BC$331,5,FALSE)=0,VLOOKUP($A389,Min_pix_val_per_plot!$AX$3:$BC$331,6,FALSE)=0),0,IF(VLOOKUP($A389,Min_pix_val_per_plot!$AX$3:$BC$331,2,FALSE)&lt;1200,0,1)))</f>
        <v>1</v>
      </c>
      <c r="AT389" s="43">
        <f>IF(AS389=1,($R389-Image_corners!V$3)/Image_corners!V$2,-99)</f>
        <v>5231.5181967928074</v>
      </c>
      <c r="AU389" s="43">
        <f>IF(AS389=1,($S389-Image_corners!V$4)/Image_corners!V$2,-99)</f>
        <v>-3710.6115431617945</v>
      </c>
      <c r="AV389" s="43">
        <f>IF(ISNA(VLOOKUP($A389,Min_pix_val_per_plot!$BE$3:$BJ$296,4,FALSE)),0,IF(OR(VLOOKUP($A389,Min_pix_val_per_plot!$BE$3:$BJ$296,4,FALSE)=0,VLOOKUP($A389,Min_pix_val_per_plot!$BE$3:$BJ$296,5,FALSE)=0,VLOOKUP($A389,Min_pix_val_per_plot!$BE$3:$BJ$296,6,FALSE)=0),0,IF(VLOOKUP($A389,Min_pix_val_per_plot!$BE$3:$BJ$296,2,FALSE)&lt;1200,0,1)))</f>
        <v>0</v>
      </c>
      <c r="AW389" s="43">
        <f>IF(AV389=1,($R389-Image_corners!Y$3)/Image_corners!Y$2,-99)</f>
        <v>-99</v>
      </c>
      <c r="AX389" s="43">
        <f>IF(AV389=1,($S389-Image_corners!Y$4)/Image_corners!Y$2,-99)</f>
        <v>-99</v>
      </c>
      <c r="AY389" s="43">
        <f>IF(ISNA(VLOOKUP($A389,Min_pix_val_per_plot!$BL$3:$BQ$59,4,FALSE)),0,IF(OR(VLOOKUP($A389,Min_pix_val_per_plot!$BL$3:$BQ$59,4,FALSE)=0,VLOOKUP($A389,Min_pix_val_per_plot!$BL$3:$BQ$59,5,FALSE)=0,VLOOKUP($A389,Min_pix_val_per_plot!$BL$3:$BQ$59,6,FALSE)=0),0,IF(VLOOKUP($A389,Min_pix_val_per_plot!$BL$3:$BQ$59,2,FALSE)&lt;1200,0,1)))</f>
        <v>0</v>
      </c>
      <c r="AZ389" s="43">
        <f>IF(AY389=1,($R389-Image_corners!AB$3)/Image_corners!AB$2,-99)</f>
        <v>-99</v>
      </c>
      <c r="BA389" s="43">
        <f>IF(AY389=1,($S389-Image_corners!AB$4)/Image_corners!AB$2,-99)</f>
        <v>-99</v>
      </c>
      <c r="BB389" s="43">
        <f>IF(ISNA(VLOOKUP($A389,Min_pix_val_per_plot!$BS$3:$BX$82,4,FALSE)),0,IF(OR(VLOOKUP($A389,Min_pix_val_per_plot!$BS$3:$BX$82,4,FALSE)=0,VLOOKUP($A389,Min_pix_val_per_plot!$BS$3:$BX$82,5,FALSE)=0,VLOOKUP($A389,Min_pix_val_per_plot!$BS$3:$BX$82,6,FALSE)=0),0,IF(VLOOKUP($A389,Min_pix_val_per_plot!$BS$3:$BX$82,2,FALSE)&lt;1200,0,1)))</f>
        <v>0</v>
      </c>
      <c r="BC389" s="43">
        <f>IF(BB389=1,($R389-Image_corners!AE$3)/Image_corners!AE$2,-99)</f>
        <v>-99</v>
      </c>
      <c r="BD389" s="43">
        <f>IF(BB389=1,($S389-Image_corners!AE$4)/Image_corners!AE$2,-99)</f>
        <v>-99</v>
      </c>
      <c r="BE389" s="43">
        <f>IF(ISNA(VLOOKUP($A389,Min_pix_val_per_plot!$BZ$3:$CE$66,4,FALSE)),0,IF(OR(VLOOKUP($A389,Min_pix_val_per_plot!$BZ$3:$CE$66,4,FALSE)=0,VLOOKUP($A389,Min_pix_val_per_plot!$BZ$3:$CE$66,5,FALSE)=0,VLOOKUP($A389,Min_pix_val_per_plot!$BZ$3:$CE$66,6,FALSE)=0),0,IF(VLOOKUP($A389,Min_pix_val_per_plot!$BZ$3:$CE$66,2,FALSE)&lt;1200,0,1)))</f>
        <v>0</v>
      </c>
      <c r="BF389" s="43">
        <f>IF(BE389=1,($R389-Image_corners!AH$3)/Image_corners!AH$2,-99)</f>
        <v>-99</v>
      </c>
      <c r="BG389" s="43">
        <f>IF(BE389=1,($S389-Image_corners!AH$4)/Image_corners!AH$2,-99)</f>
        <v>-99</v>
      </c>
    </row>
    <row r="390" spans="1:59">
      <c r="A390" s="36">
        <v>386</v>
      </c>
      <c r="B390" s="36">
        <v>2516634.645</v>
      </c>
      <c r="C390" s="36">
        <v>6860425.4890000001</v>
      </c>
      <c r="D390" s="36">
        <v>190.54024559999999</v>
      </c>
      <c r="E390" s="36">
        <v>2</v>
      </c>
      <c r="F390" s="36">
        <v>0</v>
      </c>
      <c r="G390" s="36">
        <v>2</v>
      </c>
      <c r="H390" s="39">
        <v>465</v>
      </c>
      <c r="I390" s="39">
        <v>0.33978494623655903</v>
      </c>
      <c r="J390" s="39">
        <v>23.190996093750002</v>
      </c>
      <c r="K390" s="39">
        <v>15.4880862078838</v>
      </c>
      <c r="L390" s="39">
        <v>20.920700378418001</v>
      </c>
      <c r="M390" s="39">
        <v>1048</v>
      </c>
      <c r="N390" s="39">
        <v>0.397900763358779</v>
      </c>
      <c r="O390" s="39">
        <v>22.676011962890598</v>
      </c>
      <c r="P390" s="39">
        <v>14.9171137915852</v>
      </c>
      <c r="Q390" s="39">
        <v>20.4010028076172</v>
      </c>
      <c r="R390" s="41">
        <f t="shared" si="38"/>
        <v>358575.52296376531</v>
      </c>
      <c r="S390" s="41">
        <f t="shared" si="39"/>
        <v>6860426.1762711331</v>
      </c>
      <c r="T390" s="41">
        <f t="shared" ref="T390:T453" si="40">L390-Q390</f>
        <v>0.51969757080080115</v>
      </c>
      <c r="U390" s="41">
        <f t="shared" ref="U390:U453" si="41">I390-N390</f>
        <v>-5.811581712221997E-2</v>
      </c>
      <c r="V390" s="41">
        <f t="shared" ref="V390:V453" si="42">IF(I390=-99,0,IF(T390&lt;-1,0,1))</f>
        <v>1</v>
      </c>
      <c r="W390" s="41">
        <f t="shared" ref="W390:W453" si="43">IF(AND(X390=0,AA390=0,AD390=0,AG390=0,AJ390=0,AM390=0,AP390=0,AS390=0,AV390=0,AY390=0,BB390=0,BE390=0),0,1)</f>
        <v>1</v>
      </c>
      <c r="X390" s="43">
        <f>IF(ISNA(VLOOKUP($A390,Min_pix_val_per_plot!$A$3:$F$241,4,FALSE)),0,IF(OR(VLOOKUP($A390,Min_pix_val_per_plot!$A$3:$F$241,4,FALSE)=0,VLOOKUP($A390,Min_pix_val_per_plot!$A$3:$F$241,5,FALSE)=0,VLOOKUP($A390,Min_pix_val_per_plot!$A$3:$F$241,6,FALSE)=0),0,IF(VLOOKUP($A390,Min_pix_val_per_plot!$A$3:$F$241,2,FALSE)&lt;1200,0,1)))</f>
        <v>0</v>
      </c>
      <c r="Y390" s="43">
        <f>IF(X390=1,($R390-Image_corners!A$3)/Image_corners!A$2,-99)</f>
        <v>-99</v>
      </c>
      <c r="Z390" s="43">
        <f>IF(X390=1,($S390-Image_corners!A$4)/Image_corners!A$2,-99)</f>
        <v>-99</v>
      </c>
      <c r="AA390" s="43">
        <f>IF(ISNA(VLOOKUP($A390,Min_pix_val_per_plot!$H$3:$M$299,4,FALSE)),0,IF(OR(VLOOKUP($A390,Min_pix_val_per_plot!$H$3:$M$299,4,FALSE)=0,VLOOKUP($A390,Min_pix_val_per_plot!$H$3:$M$299,5,FALSE)=0,VLOOKUP($A390,Min_pix_val_per_plot!$H$3:$M$299,6,FALSE)=0),0,IF(VLOOKUP($A390,Min_pix_val_per_plot!$H$3:$M$299,2,FALSE)&lt;1200,0,1)))</f>
        <v>0</v>
      </c>
      <c r="AB390" s="43">
        <f>IF(AA390=1,($R390-Image_corners!D$3)/Image_corners!D$2,-99)</f>
        <v>-99</v>
      </c>
      <c r="AC390" s="43">
        <f>IF(AA390=1,($S390-Image_corners!D$4)/Image_corners!D$2,-99)</f>
        <v>-99</v>
      </c>
      <c r="AD390" s="43">
        <f>IF(ISNA(VLOOKUP($A390,Min_pix_val_per_plot!$O$3:$T$327,4,FALSE)),0,IF(OR(VLOOKUP($A390,Min_pix_val_per_plot!$O$3:$T$327,4,FALSE)=0,VLOOKUP($A390,Min_pix_val_per_plot!$O$3:$T$327,5,FALSE)=0,VLOOKUP($A390,Min_pix_val_per_plot!$O$3:$T$327,6,FALSE)=0),0,IF(VLOOKUP($A390,Min_pix_val_per_plot!$O$3:$T$327,2,FALSE)&lt;1200,0,1)))</f>
        <v>0</v>
      </c>
      <c r="AE390" s="43">
        <f>IF(AD390=1,($R390-Image_corners!G$3)/Image_corners!G$2,-99)</f>
        <v>-99</v>
      </c>
      <c r="AF390" s="43">
        <f>IF(AD390=1,($S390-Image_corners!G$4)/Image_corners!G$2,-99)</f>
        <v>-99</v>
      </c>
      <c r="AG390" s="43">
        <f>IF(ISNA(VLOOKUP($A390,Min_pix_val_per_plot!$V$3:$AA$335,4,FALSE)),0,IF(OR(VLOOKUP($A390,Min_pix_val_per_plot!$V$3:$AA$335,4,FALSE)=0,VLOOKUP($A390,Min_pix_val_per_plot!$V$3:$AA$335,5,FALSE)=0,VLOOKUP($A390,Min_pix_val_per_plot!$V$3:$AA$335,6,FALSE)=0),0,IF(VLOOKUP($A390,Min_pix_val_per_plot!$V$3:$AA$335,2,FALSE)&lt;1200,0,1)))</f>
        <v>0</v>
      </c>
      <c r="AH390" s="43">
        <f>IF(AG390=1,($R390-Image_corners!J$3)/Image_corners!J$2,-99)</f>
        <v>-99</v>
      </c>
      <c r="AI390" s="43">
        <f>IF(AG390=1,($S390-Image_corners!J$4)/Image_corners!J$2,-99)</f>
        <v>-99</v>
      </c>
      <c r="AJ390" s="43">
        <f>IF(ISNA(VLOOKUP($A390,Min_pix_val_per_plot!$AC$3:$AH$345,4,FALSE)),0,IF(OR(VLOOKUP($A390,Min_pix_val_per_plot!$AC$3:$AH$345,4,FALSE)=0,VLOOKUP($A390,Min_pix_val_per_plot!$AC$3:$AH$345,5,FALSE)=0,VLOOKUP($A390,Min_pix_val_per_plot!$AC$3:$AH$345,6,FALSE)=0),0,IF(VLOOKUP($A390,Min_pix_val_per_plot!$AC$3:$AH$345,2,FALSE)&lt;1200,0,1)))</f>
        <v>0</v>
      </c>
      <c r="AK390" s="43">
        <f>IF(AJ390=1,($R390-Image_corners!M$3)/Image_corners!M$2,-99)</f>
        <v>-99</v>
      </c>
      <c r="AL390" s="43">
        <f>IF(AJ390=1,($S390-Image_corners!M$4)/Image_corners!M$2,-99)</f>
        <v>-99</v>
      </c>
      <c r="AM390" s="43">
        <f>IF(ISNA(VLOOKUP($A390,Min_pix_val_per_plot!$AJ$3:$AO$325,4,FALSE)),0,IF(OR(VLOOKUP($A390,Min_pix_val_per_plot!$AJ$3:$AO$325,4,FALSE)=0,VLOOKUP($A390,Min_pix_val_per_plot!$AJ$3:$AO$325,5,FALSE)=0,VLOOKUP($A390,Min_pix_val_per_plot!$AJ$3:$AO$325,6,FALSE)=0),0,IF(VLOOKUP($A390,Min_pix_val_per_plot!$AJ$3:$AO$325,2,FALSE)&lt;1200,0,1)))</f>
        <v>0</v>
      </c>
      <c r="AN390" s="43">
        <f>IF(AM390=1,($R390-Image_corners!P$3)/Image_corners!P$2,-99)</f>
        <v>-99</v>
      </c>
      <c r="AO390" s="43">
        <f>IF(AM390=1,($S390-Image_corners!P$4)/Image_corners!P$2,-99)</f>
        <v>-99</v>
      </c>
      <c r="AP390" s="43">
        <f>IF(ISNA(VLOOKUP($A390,Min_pix_val_per_plot!$AQ$3:$AV$386,4,FALSE)),0,IF(OR(VLOOKUP($A390,Min_pix_val_per_plot!$AQ$3:$AV$386,4,FALSE)=0,VLOOKUP($A390,Min_pix_val_per_plot!$AQ$3:$AV$386,5,FALSE)=0,VLOOKUP($A390,Min_pix_val_per_plot!$AQ$3:$AV$386,6,FALSE)=0),0,IF(VLOOKUP($A390,Min_pix_val_per_plot!$AQ$3:$AV$386,2,FALSE)&lt;1200,0,1)))</f>
        <v>0</v>
      </c>
      <c r="AQ390" s="43">
        <f>IF(AP390=1,($R390-Image_corners!S$3)/Image_corners!S$2,-99)</f>
        <v>-99</v>
      </c>
      <c r="AR390" s="43">
        <f>IF(AP390=1,($S390-Image_corners!S$4)/Image_corners!S$2,-99)</f>
        <v>-99</v>
      </c>
      <c r="AS390" s="43">
        <f>IF(ISNA(VLOOKUP($A390,Min_pix_val_per_plot!$AX$3:$BC$331,4,FALSE)),0,IF(OR(VLOOKUP($A390,Min_pix_val_per_plot!$AX$3:$BC$331,4,FALSE)=0,VLOOKUP($A390,Min_pix_val_per_plot!$AX$3:$BC$331,5,FALSE)=0,VLOOKUP($A390,Min_pix_val_per_plot!$AX$3:$BC$331,6,FALSE)=0),0,IF(VLOOKUP($A390,Min_pix_val_per_plot!$AX$3:$BC$331,2,FALSE)&lt;1200,0,1)))</f>
        <v>1</v>
      </c>
      <c r="AT390" s="43">
        <f>IF(AS390=1,($R390-Image_corners!V$3)/Image_corners!V$2,-99)</f>
        <v>5141.5459275306202</v>
      </c>
      <c r="AU390" s="43">
        <f>IF(AS390=1,($S390-Image_corners!V$4)/Image_corners!V$2,-99)</f>
        <v>-3596.1474577337503</v>
      </c>
      <c r="AV390" s="43">
        <f>IF(ISNA(VLOOKUP($A390,Min_pix_val_per_plot!$BE$3:$BJ$296,4,FALSE)),0,IF(OR(VLOOKUP($A390,Min_pix_val_per_plot!$BE$3:$BJ$296,4,FALSE)=0,VLOOKUP($A390,Min_pix_val_per_plot!$BE$3:$BJ$296,5,FALSE)=0,VLOOKUP($A390,Min_pix_val_per_plot!$BE$3:$BJ$296,6,FALSE)=0),0,IF(VLOOKUP($A390,Min_pix_val_per_plot!$BE$3:$BJ$296,2,FALSE)&lt;1200,0,1)))</f>
        <v>0</v>
      </c>
      <c r="AW390" s="43">
        <f>IF(AV390=1,($R390-Image_corners!Y$3)/Image_corners!Y$2,-99)</f>
        <v>-99</v>
      </c>
      <c r="AX390" s="43">
        <f>IF(AV390=1,($S390-Image_corners!Y$4)/Image_corners!Y$2,-99)</f>
        <v>-99</v>
      </c>
      <c r="AY390" s="43">
        <f>IF(ISNA(VLOOKUP($A390,Min_pix_val_per_plot!$BL$3:$BQ$59,4,FALSE)),0,IF(OR(VLOOKUP($A390,Min_pix_val_per_plot!$BL$3:$BQ$59,4,FALSE)=0,VLOOKUP($A390,Min_pix_val_per_plot!$BL$3:$BQ$59,5,FALSE)=0,VLOOKUP($A390,Min_pix_val_per_plot!$BL$3:$BQ$59,6,FALSE)=0),0,IF(VLOOKUP($A390,Min_pix_val_per_plot!$BL$3:$BQ$59,2,FALSE)&lt;1200,0,1)))</f>
        <v>0</v>
      </c>
      <c r="AZ390" s="43">
        <f>IF(AY390=1,($R390-Image_corners!AB$3)/Image_corners!AB$2,-99)</f>
        <v>-99</v>
      </c>
      <c r="BA390" s="43">
        <f>IF(AY390=1,($S390-Image_corners!AB$4)/Image_corners!AB$2,-99)</f>
        <v>-99</v>
      </c>
      <c r="BB390" s="43">
        <f>IF(ISNA(VLOOKUP($A390,Min_pix_val_per_plot!$BS$3:$BX$82,4,FALSE)),0,IF(OR(VLOOKUP($A390,Min_pix_val_per_plot!$BS$3:$BX$82,4,FALSE)=0,VLOOKUP($A390,Min_pix_val_per_plot!$BS$3:$BX$82,5,FALSE)=0,VLOOKUP($A390,Min_pix_val_per_plot!$BS$3:$BX$82,6,FALSE)=0),0,IF(VLOOKUP($A390,Min_pix_val_per_plot!$BS$3:$BX$82,2,FALSE)&lt;1200,0,1)))</f>
        <v>0</v>
      </c>
      <c r="BC390" s="43">
        <f>IF(BB390=1,($R390-Image_corners!AE$3)/Image_corners!AE$2,-99)</f>
        <v>-99</v>
      </c>
      <c r="BD390" s="43">
        <f>IF(BB390=1,($S390-Image_corners!AE$4)/Image_corners!AE$2,-99)</f>
        <v>-99</v>
      </c>
      <c r="BE390" s="43">
        <f>IF(ISNA(VLOOKUP($A390,Min_pix_val_per_plot!$BZ$3:$CE$66,4,FALSE)),0,IF(OR(VLOOKUP($A390,Min_pix_val_per_plot!$BZ$3:$CE$66,4,FALSE)=0,VLOOKUP($A390,Min_pix_val_per_plot!$BZ$3:$CE$66,5,FALSE)=0,VLOOKUP($A390,Min_pix_val_per_plot!$BZ$3:$CE$66,6,FALSE)=0),0,IF(VLOOKUP($A390,Min_pix_val_per_plot!$BZ$3:$CE$66,2,FALSE)&lt;1200,0,1)))</f>
        <v>0</v>
      </c>
      <c r="BF390" s="43">
        <f>IF(BE390=1,($R390-Image_corners!AH$3)/Image_corners!AH$2,-99)</f>
        <v>-99</v>
      </c>
      <c r="BG390" s="43">
        <f>IF(BE390=1,($S390-Image_corners!AH$4)/Image_corners!AH$2,-99)</f>
        <v>-99</v>
      </c>
    </row>
    <row r="391" spans="1:59">
      <c r="A391" s="36">
        <v>387</v>
      </c>
      <c r="B391" s="36">
        <v>2516688.4619999998</v>
      </c>
      <c r="C391" s="36">
        <v>6860517.608</v>
      </c>
      <c r="D391" s="36">
        <v>186.654866</v>
      </c>
      <c r="E391" s="36">
        <v>2</v>
      </c>
      <c r="F391" s="36">
        <v>1</v>
      </c>
      <c r="G391" s="36">
        <v>2</v>
      </c>
      <c r="H391" s="39">
        <v>2034</v>
      </c>
      <c r="I391" s="39">
        <v>0.35840707964601798</v>
      </c>
      <c r="J391" s="39">
        <v>26.013994140625002</v>
      </c>
      <c r="K391" s="39">
        <v>16.566436435509502</v>
      </c>
      <c r="L391" s="39">
        <v>23.829997558593799</v>
      </c>
      <c r="M391" s="39">
        <v>993</v>
      </c>
      <c r="N391" s="39">
        <v>0.47633434038267902</v>
      </c>
      <c r="O391" s="39">
        <v>24.9880084228516</v>
      </c>
      <c r="P391" s="39">
        <v>15.8165412433331</v>
      </c>
      <c r="Q391" s="39">
        <v>22.679346008300801</v>
      </c>
      <c r="R391" s="41">
        <f t="shared" si="38"/>
        <v>358633.52350162267</v>
      </c>
      <c r="S391" s="41">
        <f t="shared" si="39"/>
        <v>6860515.6993921939</v>
      </c>
      <c r="T391" s="41">
        <f t="shared" si="40"/>
        <v>1.1506515502929986</v>
      </c>
      <c r="U391" s="41">
        <f t="shared" si="41"/>
        <v>-0.11792726073666104</v>
      </c>
      <c r="V391" s="41">
        <f t="shared" si="42"/>
        <v>1</v>
      </c>
      <c r="W391" s="41">
        <f t="shared" si="43"/>
        <v>1</v>
      </c>
      <c r="X391" s="43">
        <f>IF(ISNA(VLOOKUP($A391,Min_pix_val_per_plot!$A$3:$F$241,4,FALSE)),0,IF(OR(VLOOKUP($A391,Min_pix_val_per_plot!$A$3:$F$241,4,FALSE)=0,VLOOKUP($A391,Min_pix_val_per_plot!$A$3:$F$241,5,FALSE)=0,VLOOKUP($A391,Min_pix_val_per_plot!$A$3:$F$241,6,FALSE)=0),0,IF(VLOOKUP($A391,Min_pix_val_per_plot!$A$3:$F$241,2,FALSE)&lt;1200,0,1)))</f>
        <v>0</v>
      </c>
      <c r="Y391" s="43">
        <f>IF(X391=1,($R391-Image_corners!A$3)/Image_corners!A$2,-99)</f>
        <v>-99</v>
      </c>
      <c r="Z391" s="43">
        <f>IF(X391=1,($S391-Image_corners!A$4)/Image_corners!A$2,-99)</f>
        <v>-99</v>
      </c>
      <c r="AA391" s="43">
        <f>IF(ISNA(VLOOKUP($A391,Min_pix_val_per_plot!$H$3:$M$299,4,FALSE)),0,IF(OR(VLOOKUP($A391,Min_pix_val_per_plot!$H$3:$M$299,4,FALSE)=0,VLOOKUP($A391,Min_pix_val_per_plot!$H$3:$M$299,5,FALSE)=0,VLOOKUP($A391,Min_pix_val_per_plot!$H$3:$M$299,6,FALSE)=0),0,IF(VLOOKUP($A391,Min_pix_val_per_plot!$H$3:$M$299,2,FALSE)&lt;1200,0,1)))</f>
        <v>0</v>
      </c>
      <c r="AB391" s="43">
        <f>IF(AA391=1,($R391-Image_corners!D$3)/Image_corners!D$2,-99)</f>
        <v>-99</v>
      </c>
      <c r="AC391" s="43">
        <f>IF(AA391=1,($S391-Image_corners!D$4)/Image_corners!D$2,-99)</f>
        <v>-99</v>
      </c>
      <c r="AD391" s="43">
        <f>IF(ISNA(VLOOKUP($A391,Min_pix_val_per_plot!$O$3:$T$327,4,FALSE)),0,IF(OR(VLOOKUP($A391,Min_pix_val_per_plot!$O$3:$T$327,4,FALSE)=0,VLOOKUP($A391,Min_pix_val_per_plot!$O$3:$T$327,5,FALSE)=0,VLOOKUP($A391,Min_pix_val_per_plot!$O$3:$T$327,6,FALSE)=0),0,IF(VLOOKUP($A391,Min_pix_val_per_plot!$O$3:$T$327,2,FALSE)&lt;1200,0,1)))</f>
        <v>0</v>
      </c>
      <c r="AE391" s="43">
        <f>IF(AD391=1,($R391-Image_corners!G$3)/Image_corners!G$2,-99)</f>
        <v>-99</v>
      </c>
      <c r="AF391" s="43">
        <f>IF(AD391=1,($S391-Image_corners!G$4)/Image_corners!G$2,-99)</f>
        <v>-99</v>
      </c>
      <c r="AG391" s="43">
        <f>IF(ISNA(VLOOKUP($A391,Min_pix_val_per_plot!$V$3:$AA$335,4,FALSE)),0,IF(OR(VLOOKUP($A391,Min_pix_val_per_plot!$V$3:$AA$335,4,FALSE)=0,VLOOKUP($A391,Min_pix_val_per_plot!$V$3:$AA$335,5,FALSE)=0,VLOOKUP($A391,Min_pix_val_per_plot!$V$3:$AA$335,6,FALSE)=0),0,IF(VLOOKUP($A391,Min_pix_val_per_plot!$V$3:$AA$335,2,FALSE)&lt;1200,0,1)))</f>
        <v>0</v>
      </c>
      <c r="AH391" s="43">
        <f>IF(AG391=1,($R391-Image_corners!J$3)/Image_corners!J$2,-99)</f>
        <v>-99</v>
      </c>
      <c r="AI391" s="43">
        <f>IF(AG391=1,($S391-Image_corners!J$4)/Image_corners!J$2,-99)</f>
        <v>-99</v>
      </c>
      <c r="AJ391" s="43">
        <f>IF(ISNA(VLOOKUP($A391,Min_pix_val_per_plot!$AC$3:$AH$345,4,FALSE)),0,IF(OR(VLOOKUP($A391,Min_pix_val_per_plot!$AC$3:$AH$345,4,FALSE)=0,VLOOKUP($A391,Min_pix_val_per_plot!$AC$3:$AH$345,5,FALSE)=0,VLOOKUP($A391,Min_pix_val_per_plot!$AC$3:$AH$345,6,FALSE)=0),0,IF(VLOOKUP($A391,Min_pix_val_per_plot!$AC$3:$AH$345,2,FALSE)&lt;1200,0,1)))</f>
        <v>0</v>
      </c>
      <c r="AK391" s="43">
        <f>IF(AJ391=1,($R391-Image_corners!M$3)/Image_corners!M$2,-99)</f>
        <v>-99</v>
      </c>
      <c r="AL391" s="43">
        <f>IF(AJ391=1,($S391-Image_corners!M$4)/Image_corners!M$2,-99)</f>
        <v>-99</v>
      </c>
      <c r="AM391" s="43">
        <f>IF(ISNA(VLOOKUP($A391,Min_pix_val_per_plot!$AJ$3:$AO$325,4,FALSE)),0,IF(OR(VLOOKUP($A391,Min_pix_val_per_plot!$AJ$3:$AO$325,4,FALSE)=0,VLOOKUP($A391,Min_pix_val_per_plot!$AJ$3:$AO$325,5,FALSE)=0,VLOOKUP($A391,Min_pix_val_per_plot!$AJ$3:$AO$325,6,FALSE)=0),0,IF(VLOOKUP($A391,Min_pix_val_per_plot!$AJ$3:$AO$325,2,FALSE)&lt;1200,0,1)))</f>
        <v>0</v>
      </c>
      <c r="AN391" s="43">
        <f>IF(AM391=1,($R391-Image_corners!P$3)/Image_corners!P$2,-99)</f>
        <v>-99</v>
      </c>
      <c r="AO391" s="43">
        <f>IF(AM391=1,($S391-Image_corners!P$4)/Image_corners!P$2,-99)</f>
        <v>-99</v>
      </c>
      <c r="AP391" s="43">
        <f>IF(ISNA(VLOOKUP($A391,Min_pix_val_per_plot!$AQ$3:$AV$386,4,FALSE)),0,IF(OR(VLOOKUP($A391,Min_pix_val_per_plot!$AQ$3:$AV$386,4,FALSE)=0,VLOOKUP($A391,Min_pix_val_per_plot!$AQ$3:$AV$386,5,FALSE)=0,VLOOKUP($A391,Min_pix_val_per_plot!$AQ$3:$AV$386,6,FALSE)=0),0,IF(VLOOKUP($A391,Min_pix_val_per_plot!$AQ$3:$AV$386,2,FALSE)&lt;1200,0,1)))</f>
        <v>0</v>
      </c>
      <c r="AQ391" s="43">
        <f>IF(AP391=1,($R391-Image_corners!S$3)/Image_corners!S$2,-99)</f>
        <v>-99</v>
      </c>
      <c r="AR391" s="43">
        <f>IF(AP391=1,($S391-Image_corners!S$4)/Image_corners!S$2,-99)</f>
        <v>-99</v>
      </c>
      <c r="AS391" s="43">
        <f>IF(ISNA(VLOOKUP($A391,Min_pix_val_per_plot!$AX$3:$BC$331,4,FALSE)),0,IF(OR(VLOOKUP($A391,Min_pix_val_per_plot!$AX$3:$BC$331,4,FALSE)=0,VLOOKUP($A391,Min_pix_val_per_plot!$AX$3:$BC$331,5,FALSE)=0,VLOOKUP($A391,Min_pix_val_per_plot!$AX$3:$BC$331,6,FALSE)=0),0,IF(VLOOKUP($A391,Min_pix_val_per_plot!$AX$3:$BC$331,2,FALSE)&lt;1200,0,1)))</f>
        <v>1</v>
      </c>
      <c r="AT391" s="43">
        <f>IF(AS391=1,($R391-Image_corners!V$3)/Image_corners!V$2,-99)</f>
        <v>5257.5470032453304</v>
      </c>
      <c r="AU391" s="43">
        <f>IF(AS391=1,($S391-Image_corners!V$4)/Image_corners!V$2,-99)</f>
        <v>-3417.1012156121433</v>
      </c>
      <c r="AV391" s="43">
        <f>IF(ISNA(VLOOKUP($A391,Min_pix_val_per_plot!$BE$3:$BJ$296,4,FALSE)),0,IF(OR(VLOOKUP($A391,Min_pix_val_per_plot!$BE$3:$BJ$296,4,FALSE)=0,VLOOKUP($A391,Min_pix_val_per_plot!$BE$3:$BJ$296,5,FALSE)=0,VLOOKUP($A391,Min_pix_val_per_plot!$BE$3:$BJ$296,6,FALSE)=0),0,IF(VLOOKUP($A391,Min_pix_val_per_plot!$BE$3:$BJ$296,2,FALSE)&lt;1200,0,1)))</f>
        <v>0</v>
      </c>
      <c r="AW391" s="43">
        <f>IF(AV391=1,($R391-Image_corners!Y$3)/Image_corners!Y$2,-99)</f>
        <v>-99</v>
      </c>
      <c r="AX391" s="43">
        <f>IF(AV391=1,($S391-Image_corners!Y$4)/Image_corners!Y$2,-99)</f>
        <v>-99</v>
      </c>
      <c r="AY391" s="43">
        <f>IF(ISNA(VLOOKUP($A391,Min_pix_val_per_plot!$BL$3:$BQ$59,4,FALSE)),0,IF(OR(VLOOKUP($A391,Min_pix_val_per_plot!$BL$3:$BQ$59,4,FALSE)=0,VLOOKUP($A391,Min_pix_val_per_plot!$BL$3:$BQ$59,5,FALSE)=0,VLOOKUP($A391,Min_pix_val_per_plot!$BL$3:$BQ$59,6,FALSE)=0),0,IF(VLOOKUP($A391,Min_pix_val_per_plot!$BL$3:$BQ$59,2,FALSE)&lt;1200,0,1)))</f>
        <v>0</v>
      </c>
      <c r="AZ391" s="43">
        <f>IF(AY391=1,($R391-Image_corners!AB$3)/Image_corners!AB$2,-99)</f>
        <v>-99</v>
      </c>
      <c r="BA391" s="43">
        <f>IF(AY391=1,($S391-Image_corners!AB$4)/Image_corners!AB$2,-99)</f>
        <v>-99</v>
      </c>
      <c r="BB391" s="43">
        <f>IF(ISNA(VLOOKUP($A391,Min_pix_val_per_plot!$BS$3:$BX$82,4,FALSE)),0,IF(OR(VLOOKUP($A391,Min_pix_val_per_plot!$BS$3:$BX$82,4,FALSE)=0,VLOOKUP($A391,Min_pix_val_per_plot!$BS$3:$BX$82,5,FALSE)=0,VLOOKUP($A391,Min_pix_val_per_plot!$BS$3:$BX$82,6,FALSE)=0),0,IF(VLOOKUP($A391,Min_pix_val_per_plot!$BS$3:$BX$82,2,FALSE)&lt;1200,0,1)))</f>
        <v>0</v>
      </c>
      <c r="BC391" s="43">
        <f>IF(BB391=1,($R391-Image_corners!AE$3)/Image_corners!AE$2,-99)</f>
        <v>-99</v>
      </c>
      <c r="BD391" s="43">
        <f>IF(BB391=1,($S391-Image_corners!AE$4)/Image_corners!AE$2,-99)</f>
        <v>-99</v>
      </c>
      <c r="BE391" s="43">
        <f>IF(ISNA(VLOOKUP($A391,Min_pix_val_per_plot!$BZ$3:$CE$66,4,FALSE)),0,IF(OR(VLOOKUP($A391,Min_pix_val_per_plot!$BZ$3:$CE$66,4,FALSE)=0,VLOOKUP($A391,Min_pix_val_per_plot!$BZ$3:$CE$66,5,FALSE)=0,VLOOKUP($A391,Min_pix_val_per_plot!$BZ$3:$CE$66,6,FALSE)=0),0,IF(VLOOKUP($A391,Min_pix_val_per_plot!$BZ$3:$CE$66,2,FALSE)&lt;1200,0,1)))</f>
        <v>0</v>
      </c>
      <c r="BF391" s="43">
        <f>IF(BE391=1,($R391-Image_corners!AH$3)/Image_corners!AH$2,-99)</f>
        <v>-99</v>
      </c>
      <c r="BG391" s="43">
        <f>IF(BE391=1,($S391-Image_corners!AH$4)/Image_corners!AH$2,-99)</f>
        <v>-99</v>
      </c>
    </row>
    <row r="392" spans="1:59">
      <c r="A392" s="36">
        <v>388</v>
      </c>
      <c r="B392" s="36">
        <v>2516658.4539999999</v>
      </c>
      <c r="C392" s="36">
        <v>6860788.0499999998</v>
      </c>
      <c r="D392" s="36">
        <v>183.99193500000001</v>
      </c>
      <c r="E392" s="36">
        <v>3</v>
      </c>
      <c r="F392" s="36">
        <v>1</v>
      </c>
      <c r="G392" s="36">
        <v>1</v>
      </c>
      <c r="H392" s="39">
        <v>1409</v>
      </c>
      <c r="I392" s="39">
        <v>0.217885024840312</v>
      </c>
      <c r="J392" s="39">
        <v>20.835008544921902</v>
      </c>
      <c r="K392" s="39">
        <v>13.108811882005201</v>
      </c>
      <c r="L392" s="39">
        <v>19.0693583679199</v>
      </c>
      <c r="M392" s="39">
        <v>1002</v>
      </c>
      <c r="N392" s="39">
        <v>0.32235528942115799</v>
      </c>
      <c r="O392" s="39">
        <v>20.3320025634766</v>
      </c>
      <c r="P392" s="39">
        <v>12.4626360454756</v>
      </c>
      <c r="Q392" s="39">
        <v>18.319896240234399</v>
      </c>
      <c r="R392" s="41">
        <f t="shared" si="38"/>
        <v>358616.02688885672</v>
      </c>
      <c r="S392" s="41">
        <f t="shared" si="39"/>
        <v>6860787.194625007</v>
      </c>
      <c r="T392" s="41">
        <f t="shared" si="40"/>
        <v>0.74946212768550069</v>
      </c>
      <c r="U392" s="41">
        <f t="shared" si="41"/>
        <v>-0.10447026458084599</v>
      </c>
      <c r="V392" s="41">
        <f t="shared" si="42"/>
        <v>1</v>
      </c>
      <c r="W392" s="41">
        <f t="shared" si="43"/>
        <v>1</v>
      </c>
      <c r="X392" s="43">
        <f>IF(ISNA(VLOOKUP($A392,Min_pix_val_per_plot!$A$3:$F$241,4,FALSE)),0,IF(OR(VLOOKUP($A392,Min_pix_val_per_plot!$A$3:$F$241,4,FALSE)=0,VLOOKUP($A392,Min_pix_val_per_plot!$A$3:$F$241,5,FALSE)=0,VLOOKUP($A392,Min_pix_val_per_plot!$A$3:$F$241,6,FALSE)=0),0,IF(VLOOKUP($A392,Min_pix_val_per_plot!$A$3:$F$241,2,FALSE)&lt;1200,0,1)))</f>
        <v>0</v>
      </c>
      <c r="Y392" s="43">
        <f>IF(X392=1,($R392-Image_corners!A$3)/Image_corners!A$2,-99)</f>
        <v>-99</v>
      </c>
      <c r="Z392" s="43">
        <f>IF(X392=1,($S392-Image_corners!A$4)/Image_corners!A$2,-99)</f>
        <v>-99</v>
      </c>
      <c r="AA392" s="43">
        <f>IF(ISNA(VLOOKUP($A392,Min_pix_val_per_plot!$H$3:$M$299,4,FALSE)),0,IF(OR(VLOOKUP($A392,Min_pix_val_per_plot!$H$3:$M$299,4,FALSE)=0,VLOOKUP($A392,Min_pix_val_per_plot!$H$3:$M$299,5,FALSE)=0,VLOOKUP($A392,Min_pix_val_per_plot!$H$3:$M$299,6,FALSE)=0),0,IF(VLOOKUP($A392,Min_pix_val_per_plot!$H$3:$M$299,2,FALSE)&lt;1200,0,1)))</f>
        <v>0</v>
      </c>
      <c r="AB392" s="43">
        <f>IF(AA392=1,($R392-Image_corners!D$3)/Image_corners!D$2,-99)</f>
        <v>-99</v>
      </c>
      <c r="AC392" s="43">
        <f>IF(AA392=1,($S392-Image_corners!D$4)/Image_corners!D$2,-99)</f>
        <v>-99</v>
      </c>
      <c r="AD392" s="43">
        <f>IF(ISNA(VLOOKUP($A392,Min_pix_val_per_plot!$O$3:$T$327,4,FALSE)),0,IF(OR(VLOOKUP($A392,Min_pix_val_per_plot!$O$3:$T$327,4,FALSE)=0,VLOOKUP($A392,Min_pix_val_per_plot!$O$3:$T$327,5,FALSE)=0,VLOOKUP($A392,Min_pix_val_per_plot!$O$3:$T$327,6,FALSE)=0),0,IF(VLOOKUP($A392,Min_pix_val_per_plot!$O$3:$T$327,2,FALSE)&lt;1200,0,1)))</f>
        <v>0</v>
      </c>
      <c r="AE392" s="43">
        <f>IF(AD392=1,($R392-Image_corners!G$3)/Image_corners!G$2,-99)</f>
        <v>-99</v>
      </c>
      <c r="AF392" s="43">
        <f>IF(AD392=1,($S392-Image_corners!G$4)/Image_corners!G$2,-99)</f>
        <v>-99</v>
      </c>
      <c r="AG392" s="43">
        <f>IF(ISNA(VLOOKUP($A392,Min_pix_val_per_plot!$V$3:$AA$335,4,FALSE)),0,IF(OR(VLOOKUP($A392,Min_pix_val_per_plot!$V$3:$AA$335,4,FALSE)=0,VLOOKUP($A392,Min_pix_val_per_plot!$V$3:$AA$335,5,FALSE)=0,VLOOKUP($A392,Min_pix_val_per_plot!$V$3:$AA$335,6,FALSE)=0),0,IF(VLOOKUP($A392,Min_pix_val_per_plot!$V$3:$AA$335,2,FALSE)&lt;1200,0,1)))</f>
        <v>0</v>
      </c>
      <c r="AH392" s="43">
        <f>IF(AG392=1,($R392-Image_corners!J$3)/Image_corners!J$2,-99)</f>
        <v>-99</v>
      </c>
      <c r="AI392" s="43">
        <f>IF(AG392=1,($S392-Image_corners!J$4)/Image_corners!J$2,-99)</f>
        <v>-99</v>
      </c>
      <c r="AJ392" s="43">
        <f>IF(ISNA(VLOOKUP($A392,Min_pix_val_per_plot!$AC$3:$AH$345,4,FALSE)),0,IF(OR(VLOOKUP($A392,Min_pix_val_per_plot!$AC$3:$AH$345,4,FALSE)=0,VLOOKUP($A392,Min_pix_val_per_plot!$AC$3:$AH$345,5,FALSE)=0,VLOOKUP($A392,Min_pix_val_per_plot!$AC$3:$AH$345,6,FALSE)=0),0,IF(VLOOKUP($A392,Min_pix_val_per_plot!$AC$3:$AH$345,2,FALSE)&lt;1200,0,1)))</f>
        <v>0</v>
      </c>
      <c r="AK392" s="43">
        <f>IF(AJ392=1,($R392-Image_corners!M$3)/Image_corners!M$2,-99)</f>
        <v>-99</v>
      </c>
      <c r="AL392" s="43">
        <f>IF(AJ392=1,($S392-Image_corners!M$4)/Image_corners!M$2,-99)</f>
        <v>-99</v>
      </c>
      <c r="AM392" s="43">
        <f>IF(ISNA(VLOOKUP($A392,Min_pix_val_per_plot!$AJ$3:$AO$325,4,FALSE)),0,IF(OR(VLOOKUP($A392,Min_pix_val_per_plot!$AJ$3:$AO$325,4,FALSE)=0,VLOOKUP($A392,Min_pix_val_per_plot!$AJ$3:$AO$325,5,FALSE)=0,VLOOKUP($A392,Min_pix_val_per_plot!$AJ$3:$AO$325,6,FALSE)=0),0,IF(VLOOKUP($A392,Min_pix_val_per_plot!$AJ$3:$AO$325,2,FALSE)&lt;1200,0,1)))</f>
        <v>0</v>
      </c>
      <c r="AN392" s="43">
        <f>IF(AM392=1,($R392-Image_corners!P$3)/Image_corners!P$2,-99)</f>
        <v>-99</v>
      </c>
      <c r="AO392" s="43">
        <f>IF(AM392=1,($S392-Image_corners!P$4)/Image_corners!P$2,-99)</f>
        <v>-99</v>
      </c>
      <c r="AP392" s="43">
        <f>IF(ISNA(VLOOKUP($A392,Min_pix_val_per_plot!$AQ$3:$AV$386,4,FALSE)),0,IF(OR(VLOOKUP($A392,Min_pix_val_per_plot!$AQ$3:$AV$386,4,FALSE)=0,VLOOKUP($A392,Min_pix_val_per_plot!$AQ$3:$AV$386,5,FALSE)=0,VLOOKUP($A392,Min_pix_val_per_plot!$AQ$3:$AV$386,6,FALSE)=0),0,IF(VLOOKUP($A392,Min_pix_val_per_plot!$AQ$3:$AV$386,2,FALSE)&lt;1200,0,1)))</f>
        <v>0</v>
      </c>
      <c r="AQ392" s="43">
        <f>IF(AP392=1,($R392-Image_corners!S$3)/Image_corners!S$2,-99)</f>
        <v>-99</v>
      </c>
      <c r="AR392" s="43">
        <f>IF(AP392=1,($S392-Image_corners!S$4)/Image_corners!S$2,-99)</f>
        <v>-99</v>
      </c>
      <c r="AS392" s="43">
        <f>IF(ISNA(VLOOKUP($A392,Min_pix_val_per_plot!$AX$3:$BC$331,4,FALSE)),0,IF(OR(VLOOKUP($A392,Min_pix_val_per_plot!$AX$3:$BC$331,4,FALSE)=0,VLOOKUP($A392,Min_pix_val_per_plot!$AX$3:$BC$331,5,FALSE)=0,VLOOKUP($A392,Min_pix_val_per_plot!$AX$3:$BC$331,6,FALSE)=0),0,IF(VLOOKUP($A392,Min_pix_val_per_plot!$AX$3:$BC$331,2,FALSE)&lt;1200,0,1)))</f>
        <v>0</v>
      </c>
      <c r="AT392" s="43">
        <f>IF(AS392=1,($R392-Image_corners!V$3)/Image_corners!V$2,-99)</f>
        <v>-99</v>
      </c>
      <c r="AU392" s="43">
        <f>IF(AS392=1,($S392-Image_corners!V$4)/Image_corners!V$2,-99)</f>
        <v>-99</v>
      </c>
      <c r="AV392" s="43">
        <f>IF(ISNA(VLOOKUP($A392,Min_pix_val_per_plot!$BE$3:$BJ$296,4,FALSE)),0,IF(OR(VLOOKUP($A392,Min_pix_val_per_plot!$BE$3:$BJ$296,4,FALSE)=0,VLOOKUP($A392,Min_pix_val_per_plot!$BE$3:$BJ$296,5,FALSE)=0,VLOOKUP($A392,Min_pix_val_per_plot!$BE$3:$BJ$296,6,FALSE)=0),0,IF(VLOOKUP($A392,Min_pix_val_per_plot!$BE$3:$BJ$296,2,FALSE)&lt;1200,0,1)))</f>
        <v>1</v>
      </c>
      <c r="AW392" s="43">
        <f>IF(AV392=1,($R392-Image_corners!Y$3)/Image_corners!Y$2,-99)</f>
        <v>5222.553777713445</v>
      </c>
      <c r="AX392" s="43">
        <f>IF(AV392=1,($S392-Image_corners!Y$4)/Image_corners!Y$2,-99)</f>
        <v>-2724.1107499860227</v>
      </c>
      <c r="AY392" s="43">
        <f>IF(ISNA(VLOOKUP($A392,Min_pix_val_per_plot!$BL$3:$BQ$59,4,FALSE)),0,IF(OR(VLOOKUP($A392,Min_pix_val_per_plot!$BL$3:$BQ$59,4,FALSE)=0,VLOOKUP($A392,Min_pix_val_per_plot!$BL$3:$BQ$59,5,FALSE)=0,VLOOKUP($A392,Min_pix_val_per_plot!$BL$3:$BQ$59,6,FALSE)=0),0,IF(VLOOKUP($A392,Min_pix_val_per_plot!$BL$3:$BQ$59,2,FALSE)&lt;1200,0,1)))</f>
        <v>0</v>
      </c>
      <c r="AZ392" s="43">
        <f>IF(AY392=1,($R392-Image_corners!AB$3)/Image_corners!AB$2,-99)</f>
        <v>-99</v>
      </c>
      <c r="BA392" s="43">
        <f>IF(AY392=1,($S392-Image_corners!AB$4)/Image_corners!AB$2,-99)</f>
        <v>-99</v>
      </c>
      <c r="BB392" s="43">
        <f>IF(ISNA(VLOOKUP($A392,Min_pix_val_per_plot!$BS$3:$BX$82,4,FALSE)),0,IF(OR(VLOOKUP($A392,Min_pix_val_per_plot!$BS$3:$BX$82,4,FALSE)=0,VLOOKUP($A392,Min_pix_val_per_plot!$BS$3:$BX$82,5,FALSE)=0,VLOOKUP($A392,Min_pix_val_per_plot!$BS$3:$BX$82,6,FALSE)=0),0,IF(VLOOKUP($A392,Min_pix_val_per_plot!$BS$3:$BX$82,2,FALSE)&lt;1200,0,1)))</f>
        <v>0</v>
      </c>
      <c r="BC392" s="43">
        <f>IF(BB392=1,($R392-Image_corners!AE$3)/Image_corners!AE$2,-99)</f>
        <v>-99</v>
      </c>
      <c r="BD392" s="43">
        <f>IF(BB392=1,($S392-Image_corners!AE$4)/Image_corners!AE$2,-99)</f>
        <v>-99</v>
      </c>
      <c r="BE392" s="43">
        <f>IF(ISNA(VLOOKUP($A392,Min_pix_val_per_plot!$BZ$3:$CE$66,4,FALSE)),0,IF(OR(VLOOKUP($A392,Min_pix_val_per_plot!$BZ$3:$CE$66,4,FALSE)=0,VLOOKUP($A392,Min_pix_val_per_plot!$BZ$3:$CE$66,5,FALSE)=0,VLOOKUP($A392,Min_pix_val_per_plot!$BZ$3:$CE$66,6,FALSE)=0),0,IF(VLOOKUP($A392,Min_pix_val_per_plot!$BZ$3:$CE$66,2,FALSE)&lt;1200,0,1)))</f>
        <v>0</v>
      </c>
      <c r="BF392" s="43">
        <f>IF(BE392=1,($R392-Image_corners!AH$3)/Image_corners!AH$2,-99)</f>
        <v>-99</v>
      </c>
      <c r="BG392" s="43">
        <f>IF(BE392=1,($S392-Image_corners!AH$4)/Image_corners!AH$2,-99)</f>
        <v>-99</v>
      </c>
    </row>
    <row r="393" spans="1:59">
      <c r="A393" s="36">
        <v>389</v>
      </c>
      <c r="B393" s="36">
        <v>2516785.0980000002</v>
      </c>
      <c r="C393" s="36">
        <v>6857888.2630000003</v>
      </c>
      <c r="D393" s="36">
        <v>169.503851</v>
      </c>
      <c r="E393" s="36">
        <v>1</v>
      </c>
      <c r="F393" s="36">
        <v>0</v>
      </c>
      <c r="G393" s="36">
        <v>2</v>
      </c>
      <c r="H393" s="39">
        <v>1771</v>
      </c>
      <c r="I393" s="39">
        <v>0.68887634105025397</v>
      </c>
      <c r="J393" s="39">
        <v>18.6510028076172</v>
      </c>
      <c r="K393" s="39">
        <v>11.141461522817201</v>
      </c>
      <c r="L393" s="39">
        <v>15.592004699706999</v>
      </c>
      <c r="M393" s="39">
        <v>1196</v>
      </c>
      <c r="N393" s="39">
        <v>0.45066889632106999</v>
      </c>
      <c r="O393" s="39">
        <v>17.7250079345703</v>
      </c>
      <c r="P393" s="39">
        <v>11.523619974679301</v>
      </c>
      <c r="Q393" s="39">
        <v>15.3750018310547</v>
      </c>
      <c r="R393" s="41">
        <f t="shared" si="38"/>
        <v>358608.75688070391</v>
      </c>
      <c r="S393" s="41">
        <f t="shared" si="39"/>
        <v>6857885.1166907921</v>
      </c>
      <c r="T393" s="41">
        <f t="shared" si="40"/>
        <v>0.21700286865229934</v>
      </c>
      <c r="U393" s="41">
        <f t="shared" si="41"/>
        <v>0.23820744472918398</v>
      </c>
      <c r="V393" s="41">
        <f t="shared" si="42"/>
        <v>1</v>
      </c>
      <c r="W393" s="41">
        <f t="shared" si="43"/>
        <v>0</v>
      </c>
      <c r="X393" s="43">
        <f>IF(ISNA(VLOOKUP($A393,Min_pix_val_per_plot!$A$3:$F$241,4,FALSE)),0,IF(OR(VLOOKUP($A393,Min_pix_val_per_plot!$A$3:$F$241,4,FALSE)=0,VLOOKUP($A393,Min_pix_val_per_plot!$A$3:$F$241,5,FALSE)=0,VLOOKUP($A393,Min_pix_val_per_plot!$A$3:$F$241,6,FALSE)=0),0,IF(VLOOKUP($A393,Min_pix_val_per_plot!$A$3:$F$241,2,FALSE)&lt;1200,0,1)))</f>
        <v>0</v>
      </c>
      <c r="Y393" s="43">
        <f>IF(X393=1,($R393-Image_corners!A$3)/Image_corners!A$2,-99)</f>
        <v>-99</v>
      </c>
      <c r="Z393" s="43">
        <f>IF(X393=1,($S393-Image_corners!A$4)/Image_corners!A$2,-99)</f>
        <v>-99</v>
      </c>
      <c r="AA393" s="43">
        <f>IF(ISNA(VLOOKUP($A393,Min_pix_val_per_plot!$H$3:$M$299,4,FALSE)),0,IF(OR(VLOOKUP($A393,Min_pix_val_per_plot!$H$3:$M$299,4,FALSE)=0,VLOOKUP($A393,Min_pix_val_per_plot!$H$3:$M$299,5,FALSE)=0,VLOOKUP($A393,Min_pix_val_per_plot!$H$3:$M$299,6,FALSE)=0),0,IF(VLOOKUP($A393,Min_pix_val_per_plot!$H$3:$M$299,2,FALSE)&lt;1200,0,1)))</f>
        <v>0</v>
      </c>
      <c r="AB393" s="43">
        <f>IF(AA393=1,($R393-Image_corners!D$3)/Image_corners!D$2,-99)</f>
        <v>-99</v>
      </c>
      <c r="AC393" s="43">
        <f>IF(AA393=1,($S393-Image_corners!D$4)/Image_corners!D$2,-99)</f>
        <v>-99</v>
      </c>
      <c r="AD393" s="43">
        <f>IF(ISNA(VLOOKUP($A393,Min_pix_val_per_plot!$O$3:$T$327,4,FALSE)),0,IF(OR(VLOOKUP($A393,Min_pix_val_per_plot!$O$3:$T$327,4,FALSE)=0,VLOOKUP($A393,Min_pix_val_per_plot!$O$3:$T$327,5,FALSE)=0,VLOOKUP($A393,Min_pix_val_per_plot!$O$3:$T$327,6,FALSE)=0),0,IF(VLOOKUP($A393,Min_pix_val_per_plot!$O$3:$T$327,2,FALSE)&lt;1200,0,1)))</f>
        <v>0</v>
      </c>
      <c r="AE393" s="43">
        <f>IF(AD393=1,($R393-Image_corners!G$3)/Image_corners!G$2,-99)</f>
        <v>-99</v>
      </c>
      <c r="AF393" s="43">
        <f>IF(AD393=1,($S393-Image_corners!G$4)/Image_corners!G$2,-99)</f>
        <v>-99</v>
      </c>
      <c r="AG393" s="43">
        <f>IF(ISNA(VLOOKUP($A393,Min_pix_val_per_plot!$V$3:$AA$335,4,FALSE)),0,IF(OR(VLOOKUP($A393,Min_pix_val_per_plot!$V$3:$AA$335,4,FALSE)=0,VLOOKUP($A393,Min_pix_val_per_plot!$V$3:$AA$335,5,FALSE)=0,VLOOKUP($A393,Min_pix_val_per_plot!$V$3:$AA$335,6,FALSE)=0),0,IF(VLOOKUP($A393,Min_pix_val_per_plot!$V$3:$AA$335,2,FALSE)&lt;1200,0,1)))</f>
        <v>0</v>
      </c>
      <c r="AH393" s="43">
        <f>IF(AG393=1,($R393-Image_corners!J$3)/Image_corners!J$2,-99)</f>
        <v>-99</v>
      </c>
      <c r="AI393" s="43">
        <f>IF(AG393=1,($S393-Image_corners!J$4)/Image_corners!J$2,-99)</f>
        <v>-99</v>
      </c>
      <c r="AJ393" s="43">
        <f>IF(ISNA(VLOOKUP($A393,Min_pix_val_per_plot!$AC$3:$AH$345,4,FALSE)),0,IF(OR(VLOOKUP($A393,Min_pix_val_per_plot!$AC$3:$AH$345,4,FALSE)=0,VLOOKUP($A393,Min_pix_val_per_plot!$AC$3:$AH$345,5,FALSE)=0,VLOOKUP($A393,Min_pix_val_per_plot!$AC$3:$AH$345,6,FALSE)=0),0,IF(VLOOKUP($A393,Min_pix_val_per_plot!$AC$3:$AH$345,2,FALSE)&lt;1200,0,1)))</f>
        <v>0</v>
      </c>
      <c r="AK393" s="43">
        <f>IF(AJ393=1,($R393-Image_corners!M$3)/Image_corners!M$2,-99)</f>
        <v>-99</v>
      </c>
      <c r="AL393" s="43">
        <f>IF(AJ393=1,($S393-Image_corners!M$4)/Image_corners!M$2,-99)</f>
        <v>-99</v>
      </c>
      <c r="AM393" s="43">
        <f>IF(ISNA(VLOOKUP($A393,Min_pix_val_per_plot!$AJ$3:$AO$325,4,FALSE)),0,IF(OR(VLOOKUP($A393,Min_pix_val_per_plot!$AJ$3:$AO$325,4,FALSE)=0,VLOOKUP($A393,Min_pix_val_per_plot!$AJ$3:$AO$325,5,FALSE)=0,VLOOKUP($A393,Min_pix_val_per_plot!$AJ$3:$AO$325,6,FALSE)=0),0,IF(VLOOKUP($A393,Min_pix_val_per_plot!$AJ$3:$AO$325,2,FALSE)&lt;1200,0,1)))</f>
        <v>0</v>
      </c>
      <c r="AN393" s="43">
        <f>IF(AM393=1,($R393-Image_corners!P$3)/Image_corners!P$2,-99)</f>
        <v>-99</v>
      </c>
      <c r="AO393" s="43">
        <f>IF(AM393=1,($S393-Image_corners!P$4)/Image_corners!P$2,-99)</f>
        <v>-99</v>
      </c>
      <c r="AP393" s="43">
        <f>IF(ISNA(VLOOKUP($A393,Min_pix_val_per_plot!$AQ$3:$AV$386,4,FALSE)),0,IF(OR(VLOOKUP($A393,Min_pix_val_per_plot!$AQ$3:$AV$386,4,FALSE)=0,VLOOKUP($A393,Min_pix_val_per_plot!$AQ$3:$AV$386,5,FALSE)=0,VLOOKUP($A393,Min_pix_val_per_plot!$AQ$3:$AV$386,6,FALSE)=0),0,IF(VLOOKUP($A393,Min_pix_val_per_plot!$AQ$3:$AV$386,2,FALSE)&lt;1200,0,1)))</f>
        <v>0</v>
      </c>
      <c r="AQ393" s="43">
        <f>IF(AP393=1,($R393-Image_corners!S$3)/Image_corners!S$2,-99)</f>
        <v>-99</v>
      </c>
      <c r="AR393" s="43">
        <f>IF(AP393=1,($S393-Image_corners!S$4)/Image_corners!S$2,-99)</f>
        <v>-99</v>
      </c>
      <c r="AS393" s="43">
        <f>IF(ISNA(VLOOKUP($A393,Min_pix_val_per_plot!$AX$3:$BC$331,4,FALSE)),0,IF(OR(VLOOKUP($A393,Min_pix_val_per_plot!$AX$3:$BC$331,4,FALSE)=0,VLOOKUP($A393,Min_pix_val_per_plot!$AX$3:$BC$331,5,FALSE)=0,VLOOKUP($A393,Min_pix_val_per_plot!$AX$3:$BC$331,6,FALSE)=0),0,IF(VLOOKUP($A393,Min_pix_val_per_plot!$AX$3:$BC$331,2,FALSE)&lt;1200,0,1)))</f>
        <v>0</v>
      </c>
      <c r="AT393" s="43">
        <f>IF(AS393=1,($R393-Image_corners!V$3)/Image_corners!V$2,-99)</f>
        <v>-99</v>
      </c>
      <c r="AU393" s="43">
        <f>IF(AS393=1,($S393-Image_corners!V$4)/Image_corners!V$2,-99)</f>
        <v>-99</v>
      </c>
      <c r="AV393" s="43">
        <f>IF(ISNA(VLOOKUP($A393,Min_pix_val_per_plot!$BE$3:$BJ$296,4,FALSE)),0,IF(OR(VLOOKUP($A393,Min_pix_val_per_plot!$BE$3:$BJ$296,4,FALSE)=0,VLOOKUP($A393,Min_pix_val_per_plot!$BE$3:$BJ$296,5,FALSE)=0,VLOOKUP($A393,Min_pix_val_per_plot!$BE$3:$BJ$296,6,FALSE)=0),0,IF(VLOOKUP($A393,Min_pix_val_per_plot!$BE$3:$BJ$296,2,FALSE)&lt;1200,0,1)))</f>
        <v>0</v>
      </c>
      <c r="AW393" s="43">
        <f>IF(AV393=1,($R393-Image_corners!Y$3)/Image_corners!Y$2,-99)</f>
        <v>-99</v>
      </c>
      <c r="AX393" s="43">
        <f>IF(AV393=1,($S393-Image_corners!Y$4)/Image_corners!Y$2,-99)</f>
        <v>-99</v>
      </c>
      <c r="AY393" s="43">
        <f>IF(ISNA(VLOOKUP($A393,Min_pix_val_per_plot!$BL$3:$BQ$59,4,FALSE)),0,IF(OR(VLOOKUP($A393,Min_pix_val_per_plot!$BL$3:$BQ$59,4,FALSE)=0,VLOOKUP($A393,Min_pix_val_per_plot!$BL$3:$BQ$59,5,FALSE)=0,VLOOKUP($A393,Min_pix_val_per_plot!$BL$3:$BQ$59,6,FALSE)=0),0,IF(VLOOKUP($A393,Min_pix_val_per_plot!$BL$3:$BQ$59,2,FALSE)&lt;1200,0,1)))</f>
        <v>0</v>
      </c>
      <c r="AZ393" s="43">
        <f>IF(AY393=1,($R393-Image_corners!AB$3)/Image_corners!AB$2,-99)</f>
        <v>-99</v>
      </c>
      <c r="BA393" s="43">
        <f>IF(AY393=1,($S393-Image_corners!AB$4)/Image_corners!AB$2,-99)</f>
        <v>-99</v>
      </c>
      <c r="BB393" s="43">
        <f>IF(ISNA(VLOOKUP($A393,Min_pix_val_per_plot!$BS$3:$BX$82,4,FALSE)),0,IF(OR(VLOOKUP($A393,Min_pix_val_per_plot!$BS$3:$BX$82,4,FALSE)=0,VLOOKUP($A393,Min_pix_val_per_plot!$BS$3:$BX$82,5,FALSE)=0,VLOOKUP($A393,Min_pix_val_per_plot!$BS$3:$BX$82,6,FALSE)=0),0,IF(VLOOKUP($A393,Min_pix_val_per_plot!$BS$3:$BX$82,2,FALSE)&lt;1200,0,1)))</f>
        <v>0</v>
      </c>
      <c r="BC393" s="43">
        <f>IF(BB393=1,($R393-Image_corners!AE$3)/Image_corners!AE$2,-99)</f>
        <v>-99</v>
      </c>
      <c r="BD393" s="43">
        <f>IF(BB393=1,($S393-Image_corners!AE$4)/Image_corners!AE$2,-99)</f>
        <v>-99</v>
      </c>
      <c r="BE393" s="43">
        <f>IF(ISNA(VLOOKUP($A393,Min_pix_val_per_plot!$BZ$3:$CE$66,4,FALSE)),0,IF(OR(VLOOKUP($A393,Min_pix_val_per_plot!$BZ$3:$CE$66,4,FALSE)=0,VLOOKUP($A393,Min_pix_val_per_plot!$BZ$3:$CE$66,5,FALSE)=0,VLOOKUP($A393,Min_pix_val_per_plot!$BZ$3:$CE$66,6,FALSE)=0),0,IF(VLOOKUP($A393,Min_pix_val_per_plot!$BZ$3:$CE$66,2,FALSE)&lt;1200,0,1)))</f>
        <v>0</v>
      </c>
      <c r="BF393" s="43">
        <f>IF(BE393=1,($R393-Image_corners!AH$3)/Image_corners!AH$2,-99)</f>
        <v>-99</v>
      </c>
      <c r="BG393" s="43">
        <f>IF(BE393=1,($S393-Image_corners!AH$4)/Image_corners!AH$2,-99)</f>
        <v>-99</v>
      </c>
    </row>
    <row r="394" spans="1:59">
      <c r="A394" s="36">
        <v>390</v>
      </c>
      <c r="B394" s="36">
        <v>2516741.6009999998</v>
      </c>
      <c r="C394" s="36">
        <v>6857971.1519999998</v>
      </c>
      <c r="D394" s="36">
        <v>153.4734225</v>
      </c>
      <c r="E394" s="36">
        <v>2</v>
      </c>
      <c r="F394" s="36">
        <v>1</v>
      </c>
      <c r="G394" s="36">
        <v>2</v>
      </c>
      <c r="H394" s="39">
        <v>549</v>
      </c>
      <c r="I394" s="39">
        <v>0.38615664845172998</v>
      </c>
      <c r="J394" s="39">
        <v>32.3089923095703</v>
      </c>
      <c r="K394" s="39">
        <v>20.521371199157901</v>
      </c>
      <c r="L394" s="39">
        <v>28.477601928711</v>
      </c>
      <c r="M394" s="39">
        <v>1058</v>
      </c>
      <c r="N394" s="39">
        <v>0.26937618147448</v>
      </c>
      <c r="O394" s="39">
        <v>31.858995361328098</v>
      </c>
      <c r="P394" s="39">
        <v>20.094712384657001</v>
      </c>
      <c r="Q394" s="39">
        <v>27.230202026367198</v>
      </c>
      <c r="R394" s="41">
        <f t="shared" si="38"/>
        <v>358569.13640500995</v>
      </c>
      <c r="S394" s="41">
        <f t="shared" si="39"/>
        <v>6857969.9110368434</v>
      </c>
      <c r="T394" s="41">
        <f t="shared" si="40"/>
        <v>1.2473999023438012</v>
      </c>
      <c r="U394" s="41">
        <f t="shared" si="41"/>
        <v>0.11678046697724997</v>
      </c>
      <c r="V394" s="41">
        <f t="shared" si="42"/>
        <v>1</v>
      </c>
      <c r="W394" s="41">
        <f t="shared" si="43"/>
        <v>1</v>
      </c>
      <c r="X394" s="43">
        <f>IF(ISNA(VLOOKUP($A394,Min_pix_val_per_plot!$A$3:$F$241,4,FALSE)),0,IF(OR(VLOOKUP($A394,Min_pix_val_per_plot!$A$3:$F$241,4,FALSE)=0,VLOOKUP($A394,Min_pix_val_per_plot!$A$3:$F$241,5,FALSE)=0,VLOOKUP($A394,Min_pix_val_per_plot!$A$3:$F$241,6,FALSE)=0),0,IF(VLOOKUP($A394,Min_pix_val_per_plot!$A$3:$F$241,2,FALSE)&lt;1200,0,1)))</f>
        <v>1</v>
      </c>
      <c r="Y394" s="43">
        <f>IF(X394=1,($R394-Image_corners!A$3)/Image_corners!A$2,-99)</f>
        <v>5128.772810019902</v>
      </c>
      <c r="Z394" s="43">
        <f>IF(X394=1,($S394-Image_corners!A$4)/Image_corners!A$2,-99)</f>
        <v>-3834.677926313132</v>
      </c>
      <c r="AA394" s="43">
        <f>IF(ISNA(VLOOKUP($A394,Min_pix_val_per_plot!$H$3:$M$299,4,FALSE)),0,IF(OR(VLOOKUP($A394,Min_pix_val_per_plot!$H$3:$M$299,4,FALSE)=0,VLOOKUP($A394,Min_pix_val_per_plot!$H$3:$M$299,5,FALSE)=0,VLOOKUP($A394,Min_pix_val_per_plot!$H$3:$M$299,6,FALSE)=0),0,IF(VLOOKUP($A394,Min_pix_val_per_plot!$H$3:$M$299,2,FALSE)&lt;1200,0,1)))</f>
        <v>0</v>
      </c>
      <c r="AB394" s="43">
        <f>IF(AA394=1,($R394-Image_corners!D$3)/Image_corners!D$2,-99)</f>
        <v>-99</v>
      </c>
      <c r="AC394" s="43">
        <f>IF(AA394=1,($S394-Image_corners!D$4)/Image_corners!D$2,-99)</f>
        <v>-99</v>
      </c>
      <c r="AD394" s="43">
        <f>IF(ISNA(VLOOKUP($A394,Min_pix_val_per_plot!$O$3:$T$327,4,FALSE)),0,IF(OR(VLOOKUP($A394,Min_pix_val_per_plot!$O$3:$T$327,4,FALSE)=0,VLOOKUP($A394,Min_pix_val_per_plot!$O$3:$T$327,5,FALSE)=0,VLOOKUP($A394,Min_pix_val_per_plot!$O$3:$T$327,6,FALSE)=0),0,IF(VLOOKUP($A394,Min_pix_val_per_plot!$O$3:$T$327,2,FALSE)&lt;1200,0,1)))</f>
        <v>0</v>
      </c>
      <c r="AE394" s="43">
        <f>IF(AD394=1,($R394-Image_corners!G$3)/Image_corners!G$2,-99)</f>
        <v>-99</v>
      </c>
      <c r="AF394" s="43">
        <f>IF(AD394=1,($S394-Image_corners!G$4)/Image_corners!G$2,-99)</f>
        <v>-99</v>
      </c>
      <c r="AG394" s="43">
        <f>IF(ISNA(VLOOKUP($A394,Min_pix_val_per_plot!$V$3:$AA$335,4,FALSE)),0,IF(OR(VLOOKUP($A394,Min_pix_val_per_plot!$V$3:$AA$335,4,FALSE)=0,VLOOKUP($A394,Min_pix_val_per_plot!$V$3:$AA$335,5,FALSE)=0,VLOOKUP($A394,Min_pix_val_per_plot!$V$3:$AA$335,6,FALSE)=0),0,IF(VLOOKUP($A394,Min_pix_val_per_plot!$V$3:$AA$335,2,FALSE)&lt;1200,0,1)))</f>
        <v>0</v>
      </c>
      <c r="AH394" s="43">
        <f>IF(AG394=1,($R394-Image_corners!J$3)/Image_corners!J$2,-99)</f>
        <v>-99</v>
      </c>
      <c r="AI394" s="43">
        <f>IF(AG394=1,($S394-Image_corners!J$4)/Image_corners!J$2,-99)</f>
        <v>-99</v>
      </c>
      <c r="AJ394" s="43">
        <f>IF(ISNA(VLOOKUP($A394,Min_pix_val_per_plot!$AC$3:$AH$345,4,FALSE)),0,IF(OR(VLOOKUP($A394,Min_pix_val_per_plot!$AC$3:$AH$345,4,FALSE)=0,VLOOKUP($A394,Min_pix_val_per_plot!$AC$3:$AH$345,5,FALSE)=0,VLOOKUP($A394,Min_pix_val_per_plot!$AC$3:$AH$345,6,FALSE)=0),0,IF(VLOOKUP($A394,Min_pix_val_per_plot!$AC$3:$AH$345,2,FALSE)&lt;1200,0,1)))</f>
        <v>0</v>
      </c>
      <c r="AK394" s="43">
        <f>IF(AJ394=1,($R394-Image_corners!M$3)/Image_corners!M$2,-99)</f>
        <v>-99</v>
      </c>
      <c r="AL394" s="43">
        <f>IF(AJ394=1,($S394-Image_corners!M$4)/Image_corners!M$2,-99)</f>
        <v>-99</v>
      </c>
      <c r="AM394" s="43">
        <f>IF(ISNA(VLOOKUP($A394,Min_pix_val_per_plot!$AJ$3:$AO$325,4,FALSE)),0,IF(OR(VLOOKUP($A394,Min_pix_val_per_plot!$AJ$3:$AO$325,4,FALSE)=0,VLOOKUP($A394,Min_pix_val_per_plot!$AJ$3:$AO$325,5,FALSE)=0,VLOOKUP($A394,Min_pix_val_per_plot!$AJ$3:$AO$325,6,FALSE)=0),0,IF(VLOOKUP($A394,Min_pix_val_per_plot!$AJ$3:$AO$325,2,FALSE)&lt;1200,0,1)))</f>
        <v>0</v>
      </c>
      <c r="AN394" s="43">
        <f>IF(AM394=1,($R394-Image_corners!P$3)/Image_corners!P$2,-99)</f>
        <v>-99</v>
      </c>
      <c r="AO394" s="43">
        <f>IF(AM394=1,($S394-Image_corners!P$4)/Image_corners!P$2,-99)</f>
        <v>-99</v>
      </c>
      <c r="AP394" s="43">
        <f>IF(ISNA(VLOOKUP($A394,Min_pix_val_per_plot!$AQ$3:$AV$386,4,FALSE)),0,IF(OR(VLOOKUP($A394,Min_pix_val_per_plot!$AQ$3:$AV$386,4,FALSE)=0,VLOOKUP($A394,Min_pix_val_per_plot!$AQ$3:$AV$386,5,FALSE)=0,VLOOKUP($A394,Min_pix_val_per_plot!$AQ$3:$AV$386,6,FALSE)=0),0,IF(VLOOKUP($A394,Min_pix_val_per_plot!$AQ$3:$AV$386,2,FALSE)&lt;1200,0,1)))</f>
        <v>0</v>
      </c>
      <c r="AQ394" s="43">
        <f>IF(AP394=1,($R394-Image_corners!S$3)/Image_corners!S$2,-99)</f>
        <v>-99</v>
      </c>
      <c r="AR394" s="43">
        <f>IF(AP394=1,($S394-Image_corners!S$4)/Image_corners!S$2,-99)</f>
        <v>-99</v>
      </c>
      <c r="AS394" s="43">
        <f>IF(ISNA(VLOOKUP($A394,Min_pix_val_per_plot!$AX$3:$BC$331,4,FALSE)),0,IF(OR(VLOOKUP($A394,Min_pix_val_per_plot!$AX$3:$BC$331,4,FALSE)=0,VLOOKUP($A394,Min_pix_val_per_plot!$AX$3:$BC$331,5,FALSE)=0,VLOOKUP($A394,Min_pix_val_per_plot!$AX$3:$BC$331,6,FALSE)=0),0,IF(VLOOKUP($A394,Min_pix_val_per_plot!$AX$3:$BC$331,2,FALSE)&lt;1200,0,1)))</f>
        <v>0</v>
      </c>
      <c r="AT394" s="43">
        <f>IF(AS394=1,($R394-Image_corners!V$3)/Image_corners!V$2,-99)</f>
        <v>-99</v>
      </c>
      <c r="AU394" s="43">
        <f>IF(AS394=1,($S394-Image_corners!V$4)/Image_corners!V$2,-99)</f>
        <v>-99</v>
      </c>
      <c r="AV394" s="43">
        <f>IF(ISNA(VLOOKUP($A394,Min_pix_val_per_plot!$BE$3:$BJ$296,4,FALSE)),0,IF(OR(VLOOKUP($A394,Min_pix_val_per_plot!$BE$3:$BJ$296,4,FALSE)=0,VLOOKUP($A394,Min_pix_val_per_plot!$BE$3:$BJ$296,5,FALSE)=0,VLOOKUP($A394,Min_pix_val_per_plot!$BE$3:$BJ$296,6,FALSE)=0),0,IF(VLOOKUP($A394,Min_pix_val_per_plot!$BE$3:$BJ$296,2,FALSE)&lt;1200,0,1)))</f>
        <v>0</v>
      </c>
      <c r="AW394" s="43">
        <f>IF(AV394=1,($R394-Image_corners!Y$3)/Image_corners!Y$2,-99)</f>
        <v>-99</v>
      </c>
      <c r="AX394" s="43">
        <f>IF(AV394=1,($S394-Image_corners!Y$4)/Image_corners!Y$2,-99)</f>
        <v>-99</v>
      </c>
      <c r="AY394" s="43">
        <f>IF(ISNA(VLOOKUP($A394,Min_pix_val_per_plot!$BL$3:$BQ$59,4,FALSE)),0,IF(OR(VLOOKUP($A394,Min_pix_val_per_plot!$BL$3:$BQ$59,4,FALSE)=0,VLOOKUP($A394,Min_pix_val_per_plot!$BL$3:$BQ$59,5,FALSE)=0,VLOOKUP($A394,Min_pix_val_per_plot!$BL$3:$BQ$59,6,FALSE)=0),0,IF(VLOOKUP($A394,Min_pix_val_per_plot!$BL$3:$BQ$59,2,FALSE)&lt;1200,0,1)))</f>
        <v>0</v>
      </c>
      <c r="AZ394" s="43">
        <f>IF(AY394=1,($R394-Image_corners!AB$3)/Image_corners!AB$2,-99)</f>
        <v>-99</v>
      </c>
      <c r="BA394" s="43">
        <f>IF(AY394=1,($S394-Image_corners!AB$4)/Image_corners!AB$2,-99)</f>
        <v>-99</v>
      </c>
      <c r="BB394" s="43">
        <f>IF(ISNA(VLOOKUP($A394,Min_pix_val_per_plot!$BS$3:$BX$82,4,FALSE)),0,IF(OR(VLOOKUP($A394,Min_pix_val_per_plot!$BS$3:$BX$82,4,FALSE)=0,VLOOKUP($A394,Min_pix_val_per_plot!$BS$3:$BX$82,5,FALSE)=0,VLOOKUP($A394,Min_pix_val_per_plot!$BS$3:$BX$82,6,FALSE)=0),0,IF(VLOOKUP($A394,Min_pix_val_per_plot!$BS$3:$BX$82,2,FALSE)&lt;1200,0,1)))</f>
        <v>0</v>
      </c>
      <c r="BC394" s="43">
        <f>IF(BB394=1,($R394-Image_corners!AE$3)/Image_corners!AE$2,-99)</f>
        <v>-99</v>
      </c>
      <c r="BD394" s="43">
        <f>IF(BB394=1,($S394-Image_corners!AE$4)/Image_corners!AE$2,-99)</f>
        <v>-99</v>
      </c>
      <c r="BE394" s="43">
        <f>IF(ISNA(VLOOKUP($A394,Min_pix_val_per_plot!$BZ$3:$CE$66,4,FALSE)),0,IF(OR(VLOOKUP($A394,Min_pix_val_per_plot!$BZ$3:$CE$66,4,FALSE)=0,VLOOKUP($A394,Min_pix_val_per_plot!$BZ$3:$CE$66,5,FALSE)=0,VLOOKUP($A394,Min_pix_val_per_plot!$BZ$3:$CE$66,6,FALSE)=0),0,IF(VLOOKUP($A394,Min_pix_val_per_plot!$BZ$3:$CE$66,2,FALSE)&lt;1200,0,1)))</f>
        <v>0</v>
      </c>
      <c r="BF394" s="43">
        <f>IF(BE394=1,($R394-Image_corners!AH$3)/Image_corners!AH$2,-99)</f>
        <v>-99</v>
      </c>
      <c r="BG394" s="43">
        <f>IF(BE394=1,($S394-Image_corners!AH$4)/Image_corners!AH$2,-99)</f>
        <v>-99</v>
      </c>
    </row>
    <row r="395" spans="1:59">
      <c r="A395" s="36">
        <v>391</v>
      </c>
      <c r="B395" s="36">
        <v>2516707.5070000002</v>
      </c>
      <c r="C395" s="36">
        <v>6858060.4189999998</v>
      </c>
      <c r="D395" s="36">
        <v>179.4178766</v>
      </c>
      <c r="E395" s="36">
        <v>2</v>
      </c>
      <c r="F395" s="36">
        <v>1</v>
      </c>
      <c r="G395" s="36">
        <v>2</v>
      </c>
      <c r="H395" s="39">
        <v>524</v>
      </c>
      <c r="I395" s="39">
        <v>0.39885496183206098</v>
      </c>
      <c r="J395" s="39">
        <v>23.9310015869141</v>
      </c>
      <c r="K395" s="39">
        <v>15.858502962627099</v>
      </c>
      <c r="L395" s="39">
        <v>21.493204040527399</v>
      </c>
      <c r="M395" s="39">
        <v>1045</v>
      </c>
      <c r="N395" s="39">
        <v>0.46411483253588498</v>
      </c>
      <c r="O395" s="39">
        <v>23.2340106201172</v>
      </c>
      <c r="P395" s="39">
        <v>15.423451756068699</v>
      </c>
      <c r="Q395" s="39">
        <v>20.818062133789098</v>
      </c>
      <c r="R395" s="41">
        <f t="shared" si="38"/>
        <v>358539.20165605558</v>
      </c>
      <c r="S395" s="41">
        <f t="shared" si="39"/>
        <v>6858060.6417299174</v>
      </c>
      <c r="T395" s="41">
        <f t="shared" si="40"/>
        <v>0.67514190673830043</v>
      </c>
      <c r="U395" s="41">
        <f t="shared" si="41"/>
        <v>-6.5259870703823997E-2</v>
      </c>
      <c r="V395" s="41">
        <f t="shared" si="42"/>
        <v>1</v>
      </c>
      <c r="W395" s="41">
        <f t="shared" si="43"/>
        <v>1</v>
      </c>
      <c r="X395" s="43">
        <f>IF(ISNA(VLOOKUP($A395,Min_pix_val_per_plot!$A$3:$F$241,4,FALSE)),0,IF(OR(VLOOKUP($A395,Min_pix_val_per_plot!$A$3:$F$241,4,FALSE)=0,VLOOKUP($A395,Min_pix_val_per_plot!$A$3:$F$241,5,FALSE)=0,VLOOKUP($A395,Min_pix_val_per_plot!$A$3:$F$241,6,FALSE)=0),0,IF(VLOOKUP($A395,Min_pix_val_per_plot!$A$3:$F$241,2,FALSE)&lt;1200,0,1)))</f>
        <v>1</v>
      </c>
      <c r="Y395" s="43">
        <f>IF(X395=1,($R395-Image_corners!A$3)/Image_corners!A$2,-99)</f>
        <v>5068.903312111157</v>
      </c>
      <c r="Z395" s="43">
        <f>IF(X395=1,($S395-Image_corners!A$4)/Image_corners!A$2,-99)</f>
        <v>-3653.2165401652455</v>
      </c>
      <c r="AA395" s="43">
        <f>IF(ISNA(VLOOKUP($A395,Min_pix_val_per_plot!$H$3:$M$299,4,FALSE)),0,IF(OR(VLOOKUP($A395,Min_pix_val_per_plot!$H$3:$M$299,4,FALSE)=0,VLOOKUP($A395,Min_pix_val_per_plot!$H$3:$M$299,5,FALSE)=0,VLOOKUP($A395,Min_pix_val_per_plot!$H$3:$M$299,6,FALSE)=0),0,IF(VLOOKUP($A395,Min_pix_val_per_plot!$H$3:$M$299,2,FALSE)&lt;1200,0,1)))</f>
        <v>0</v>
      </c>
      <c r="AB395" s="43">
        <f>IF(AA395=1,($R395-Image_corners!D$3)/Image_corners!D$2,-99)</f>
        <v>-99</v>
      </c>
      <c r="AC395" s="43">
        <f>IF(AA395=1,($S395-Image_corners!D$4)/Image_corners!D$2,-99)</f>
        <v>-99</v>
      </c>
      <c r="AD395" s="43">
        <f>IF(ISNA(VLOOKUP($A395,Min_pix_val_per_plot!$O$3:$T$327,4,FALSE)),0,IF(OR(VLOOKUP($A395,Min_pix_val_per_plot!$O$3:$T$327,4,FALSE)=0,VLOOKUP($A395,Min_pix_val_per_plot!$O$3:$T$327,5,FALSE)=0,VLOOKUP($A395,Min_pix_val_per_plot!$O$3:$T$327,6,FALSE)=0),0,IF(VLOOKUP($A395,Min_pix_val_per_plot!$O$3:$T$327,2,FALSE)&lt;1200,0,1)))</f>
        <v>0</v>
      </c>
      <c r="AE395" s="43">
        <f>IF(AD395=1,($R395-Image_corners!G$3)/Image_corners!G$2,-99)</f>
        <v>-99</v>
      </c>
      <c r="AF395" s="43">
        <f>IF(AD395=1,($S395-Image_corners!G$4)/Image_corners!G$2,-99)</f>
        <v>-99</v>
      </c>
      <c r="AG395" s="43">
        <f>IF(ISNA(VLOOKUP($A395,Min_pix_val_per_plot!$V$3:$AA$335,4,FALSE)),0,IF(OR(VLOOKUP($A395,Min_pix_val_per_plot!$V$3:$AA$335,4,FALSE)=0,VLOOKUP($A395,Min_pix_val_per_plot!$V$3:$AA$335,5,FALSE)=0,VLOOKUP($A395,Min_pix_val_per_plot!$V$3:$AA$335,6,FALSE)=0),0,IF(VLOOKUP($A395,Min_pix_val_per_plot!$V$3:$AA$335,2,FALSE)&lt;1200,0,1)))</f>
        <v>0</v>
      </c>
      <c r="AH395" s="43">
        <f>IF(AG395=1,($R395-Image_corners!J$3)/Image_corners!J$2,-99)</f>
        <v>-99</v>
      </c>
      <c r="AI395" s="43">
        <f>IF(AG395=1,($S395-Image_corners!J$4)/Image_corners!J$2,-99)</f>
        <v>-99</v>
      </c>
      <c r="AJ395" s="43">
        <f>IF(ISNA(VLOOKUP($A395,Min_pix_val_per_plot!$AC$3:$AH$345,4,FALSE)),0,IF(OR(VLOOKUP($A395,Min_pix_val_per_plot!$AC$3:$AH$345,4,FALSE)=0,VLOOKUP($A395,Min_pix_val_per_plot!$AC$3:$AH$345,5,FALSE)=0,VLOOKUP($A395,Min_pix_val_per_plot!$AC$3:$AH$345,6,FALSE)=0),0,IF(VLOOKUP($A395,Min_pix_val_per_plot!$AC$3:$AH$345,2,FALSE)&lt;1200,0,1)))</f>
        <v>0</v>
      </c>
      <c r="AK395" s="43">
        <f>IF(AJ395=1,($R395-Image_corners!M$3)/Image_corners!M$2,-99)</f>
        <v>-99</v>
      </c>
      <c r="AL395" s="43">
        <f>IF(AJ395=1,($S395-Image_corners!M$4)/Image_corners!M$2,-99)</f>
        <v>-99</v>
      </c>
      <c r="AM395" s="43">
        <f>IF(ISNA(VLOOKUP($A395,Min_pix_val_per_plot!$AJ$3:$AO$325,4,FALSE)),0,IF(OR(VLOOKUP($A395,Min_pix_val_per_plot!$AJ$3:$AO$325,4,FALSE)=0,VLOOKUP($A395,Min_pix_val_per_plot!$AJ$3:$AO$325,5,FALSE)=0,VLOOKUP($A395,Min_pix_val_per_plot!$AJ$3:$AO$325,6,FALSE)=0),0,IF(VLOOKUP($A395,Min_pix_val_per_plot!$AJ$3:$AO$325,2,FALSE)&lt;1200,0,1)))</f>
        <v>0</v>
      </c>
      <c r="AN395" s="43">
        <f>IF(AM395=1,($R395-Image_corners!P$3)/Image_corners!P$2,-99)</f>
        <v>-99</v>
      </c>
      <c r="AO395" s="43">
        <f>IF(AM395=1,($S395-Image_corners!P$4)/Image_corners!P$2,-99)</f>
        <v>-99</v>
      </c>
      <c r="AP395" s="43">
        <f>IF(ISNA(VLOOKUP($A395,Min_pix_val_per_plot!$AQ$3:$AV$386,4,FALSE)),0,IF(OR(VLOOKUP($A395,Min_pix_val_per_plot!$AQ$3:$AV$386,4,FALSE)=0,VLOOKUP($A395,Min_pix_val_per_plot!$AQ$3:$AV$386,5,FALSE)=0,VLOOKUP($A395,Min_pix_val_per_plot!$AQ$3:$AV$386,6,FALSE)=0),0,IF(VLOOKUP($A395,Min_pix_val_per_plot!$AQ$3:$AV$386,2,FALSE)&lt;1200,0,1)))</f>
        <v>0</v>
      </c>
      <c r="AQ395" s="43">
        <f>IF(AP395=1,($R395-Image_corners!S$3)/Image_corners!S$2,-99)</f>
        <v>-99</v>
      </c>
      <c r="AR395" s="43">
        <f>IF(AP395=1,($S395-Image_corners!S$4)/Image_corners!S$2,-99)</f>
        <v>-99</v>
      </c>
      <c r="AS395" s="43">
        <f>IF(ISNA(VLOOKUP($A395,Min_pix_val_per_plot!$AX$3:$BC$331,4,FALSE)),0,IF(OR(VLOOKUP($A395,Min_pix_val_per_plot!$AX$3:$BC$331,4,FALSE)=0,VLOOKUP($A395,Min_pix_val_per_plot!$AX$3:$BC$331,5,FALSE)=0,VLOOKUP($A395,Min_pix_val_per_plot!$AX$3:$BC$331,6,FALSE)=0),0,IF(VLOOKUP($A395,Min_pix_val_per_plot!$AX$3:$BC$331,2,FALSE)&lt;1200,0,1)))</f>
        <v>0</v>
      </c>
      <c r="AT395" s="43">
        <f>IF(AS395=1,($R395-Image_corners!V$3)/Image_corners!V$2,-99)</f>
        <v>-99</v>
      </c>
      <c r="AU395" s="43">
        <f>IF(AS395=1,($S395-Image_corners!V$4)/Image_corners!V$2,-99)</f>
        <v>-99</v>
      </c>
      <c r="AV395" s="43">
        <f>IF(ISNA(VLOOKUP($A395,Min_pix_val_per_plot!$BE$3:$BJ$296,4,FALSE)),0,IF(OR(VLOOKUP($A395,Min_pix_val_per_plot!$BE$3:$BJ$296,4,FALSE)=0,VLOOKUP($A395,Min_pix_val_per_plot!$BE$3:$BJ$296,5,FALSE)=0,VLOOKUP($A395,Min_pix_val_per_plot!$BE$3:$BJ$296,6,FALSE)=0),0,IF(VLOOKUP($A395,Min_pix_val_per_plot!$BE$3:$BJ$296,2,FALSE)&lt;1200,0,1)))</f>
        <v>0</v>
      </c>
      <c r="AW395" s="43">
        <f>IF(AV395=1,($R395-Image_corners!Y$3)/Image_corners!Y$2,-99)</f>
        <v>-99</v>
      </c>
      <c r="AX395" s="43">
        <f>IF(AV395=1,($S395-Image_corners!Y$4)/Image_corners!Y$2,-99)</f>
        <v>-99</v>
      </c>
      <c r="AY395" s="43">
        <f>IF(ISNA(VLOOKUP($A395,Min_pix_val_per_plot!$BL$3:$BQ$59,4,FALSE)),0,IF(OR(VLOOKUP($A395,Min_pix_val_per_plot!$BL$3:$BQ$59,4,FALSE)=0,VLOOKUP($A395,Min_pix_val_per_plot!$BL$3:$BQ$59,5,FALSE)=0,VLOOKUP($A395,Min_pix_val_per_plot!$BL$3:$BQ$59,6,FALSE)=0),0,IF(VLOOKUP($A395,Min_pix_val_per_plot!$BL$3:$BQ$59,2,FALSE)&lt;1200,0,1)))</f>
        <v>0</v>
      </c>
      <c r="AZ395" s="43">
        <f>IF(AY395=1,($R395-Image_corners!AB$3)/Image_corners!AB$2,-99)</f>
        <v>-99</v>
      </c>
      <c r="BA395" s="43">
        <f>IF(AY395=1,($S395-Image_corners!AB$4)/Image_corners!AB$2,-99)</f>
        <v>-99</v>
      </c>
      <c r="BB395" s="43">
        <f>IF(ISNA(VLOOKUP($A395,Min_pix_val_per_plot!$BS$3:$BX$82,4,FALSE)),0,IF(OR(VLOOKUP($A395,Min_pix_val_per_plot!$BS$3:$BX$82,4,FALSE)=0,VLOOKUP($A395,Min_pix_val_per_plot!$BS$3:$BX$82,5,FALSE)=0,VLOOKUP($A395,Min_pix_val_per_plot!$BS$3:$BX$82,6,FALSE)=0),0,IF(VLOOKUP($A395,Min_pix_val_per_plot!$BS$3:$BX$82,2,FALSE)&lt;1200,0,1)))</f>
        <v>0</v>
      </c>
      <c r="BC395" s="43">
        <f>IF(BB395=1,($R395-Image_corners!AE$3)/Image_corners!AE$2,-99)</f>
        <v>-99</v>
      </c>
      <c r="BD395" s="43">
        <f>IF(BB395=1,($S395-Image_corners!AE$4)/Image_corners!AE$2,-99)</f>
        <v>-99</v>
      </c>
      <c r="BE395" s="43">
        <f>IF(ISNA(VLOOKUP($A395,Min_pix_val_per_plot!$BZ$3:$CE$66,4,FALSE)),0,IF(OR(VLOOKUP($A395,Min_pix_val_per_plot!$BZ$3:$CE$66,4,FALSE)=0,VLOOKUP($A395,Min_pix_val_per_plot!$BZ$3:$CE$66,5,FALSE)=0,VLOOKUP($A395,Min_pix_val_per_plot!$BZ$3:$CE$66,6,FALSE)=0),0,IF(VLOOKUP($A395,Min_pix_val_per_plot!$BZ$3:$CE$66,2,FALSE)&lt;1200,0,1)))</f>
        <v>0</v>
      </c>
      <c r="BF395" s="43">
        <f>IF(BE395=1,($R395-Image_corners!AH$3)/Image_corners!AH$2,-99)</f>
        <v>-99</v>
      </c>
      <c r="BG395" s="43">
        <f>IF(BE395=1,($S395-Image_corners!AH$4)/Image_corners!AH$2,-99)</f>
        <v>-99</v>
      </c>
    </row>
    <row r="396" spans="1:59">
      <c r="A396" s="36">
        <v>392</v>
      </c>
      <c r="B396" s="36">
        <v>2516746.8309999998</v>
      </c>
      <c r="C396" s="36">
        <v>6858686.5310000004</v>
      </c>
      <c r="D396" s="36">
        <v>188.394543</v>
      </c>
      <c r="E396" s="36">
        <v>3</v>
      </c>
      <c r="F396" s="36">
        <v>0</v>
      </c>
      <c r="G396" s="36">
        <v>2</v>
      </c>
      <c r="H396" s="39">
        <v>487</v>
      </c>
      <c r="I396" s="39">
        <v>8.8295687885010299E-2</v>
      </c>
      <c r="J396" s="39">
        <v>20.361009521484402</v>
      </c>
      <c r="K396" s="39">
        <v>13.272984110514299</v>
      </c>
      <c r="L396" s="39">
        <v>18.819850463867201</v>
      </c>
      <c r="M396" s="39">
        <v>2751</v>
      </c>
      <c r="N396" s="39">
        <v>0.110141766630316</v>
      </c>
      <c r="O396" s="39">
        <v>19.627000732421902</v>
      </c>
      <c r="P396" s="39">
        <v>11.925785842347</v>
      </c>
      <c r="Q396" s="39">
        <v>18.069556732177801</v>
      </c>
      <c r="R396" s="41">
        <f t="shared" si="38"/>
        <v>358607.35855799785</v>
      </c>
      <c r="S396" s="41">
        <f t="shared" si="39"/>
        <v>6858684.172396847</v>
      </c>
      <c r="T396" s="41">
        <f t="shared" si="40"/>
        <v>0.75029373168939983</v>
      </c>
      <c r="U396" s="41">
        <f t="shared" si="41"/>
        <v>-2.1846078745305697E-2</v>
      </c>
      <c r="V396" s="41">
        <f t="shared" si="42"/>
        <v>1</v>
      </c>
      <c r="W396" s="41">
        <f t="shared" si="43"/>
        <v>1</v>
      </c>
      <c r="X396" s="43">
        <f>IF(ISNA(VLOOKUP($A396,Min_pix_val_per_plot!$A$3:$F$241,4,FALSE)),0,IF(OR(VLOOKUP($A396,Min_pix_val_per_plot!$A$3:$F$241,4,FALSE)=0,VLOOKUP($A396,Min_pix_val_per_plot!$A$3:$F$241,5,FALSE)=0,VLOOKUP($A396,Min_pix_val_per_plot!$A$3:$F$241,6,FALSE)=0),0,IF(VLOOKUP($A396,Min_pix_val_per_plot!$A$3:$F$241,2,FALSE)&lt;1200,0,1)))</f>
        <v>0</v>
      </c>
      <c r="Y396" s="43">
        <f>IF(X396=1,($R396-Image_corners!A$3)/Image_corners!A$2,-99)</f>
        <v>-99</v>
      </c>
      <c r="Z396" s="43">
        <f>IF(X396=1,($S396-Image_corners!A$4)/Image_corners!A$2,-99)</f>
        <v>-99</v>
      </c>
      <c r="AA396" s="43">
        <f>IF(ISNA(VLOOKUP($A396,Min_pix_val_per_plot!$H$3:$M$299,4,FALSE)),0,IF(OR(VLOOKUP($A396,Min_pix_val_per_plot!$H$3:$M$299,4,FALSE)=0,VLOOKUP($A396,Min_pix_val_per_plot!$H$3:$M$299,5,FALSE)=0,VLOOKUP($A396,Min_pix_val_per_plot!$H$3:$M$299,6,FALSE)=0),0,IF(VLOOKUP($A396,Min_pix_val_per_plot!$H$3:$M$299,2,FALSE)&lt;1200,0,1)))</f>
        <v>1</v>
      </c>
      <c r="AB396" s="43">
        <f>IF(AA396=1,($R396-Image_corners!D$3)/Image_corners!D$2,-99)</f>
        <v>5205.217115995707</v>
      </c>
      <c r="AC396" s="43">
        <f>IF(AA396=1,($S396-Image_corners!D$4)/Image_corners!D$2,-99)</f>
        <v>-3356.1552063059062</v>
      </c>
      <c r="AD396" s="43">
        <f>IF(ISNA(VLOOKUP($A396,Min_pix_val_per_plot!$O$3:$T$327,4,FALSE)),0,IF(OR(VLOOKUP($A396,Min_pix_val_per_plot!$O$3:$T$327,4,FALSE)=0,VLOOKUP($A396,Min_pix_val_per_plot!$O$3:$T$327,5,FALSE)=0,VLOOKUP($A396,Min_pix_val_per_plot!$O$3:$T$327,6,FALSE)=0),0,IF(VLOOKUP($A396,Min_pix_val_per_plot!$O$3:$T$327,2,FALSE)&lt;1200,0,1)))</f>
        <v>1</v>
      </c>
      <c r="AE396" s="43">
        <f>IF(AD396=1,($R396-Image_corners!G$3)/Image_corners!G$2,-99)</f>
        <v>5205.217115995707</v>
      </c>
      <c r="AF396" s="43">
        <f>IF(AD396=1,($S396-Image_corners!G$4)/Image_corners!G$2,-99)</f>
        <v>-4138.1552063059062</v>
      </c>
      <c r="AG396" s="43">
        <f>IF(ISNA(VLOOKUP($A396,Min_pix_val_per_plot!$V$3:$AA$335,4,FALSE)),0,IF(OR(VLOOKUP($A396,Min_pix_val_per_plot!$V$3:$AA$335,4,FALSE)=0,VLOOKUP($A396,Min_pix_val_per_plot!$V$3:$AA$335,5,FALSE)=0,VLOOKUP($A396,Min_pix_val_per_plot!$V$3:$AA$335,6,FALSE)=0),0,IF(VLOOKUP($A396,Min_pix_val_per_plot!$V$3:$AA$335,2,FALSE)&lt;1200,0,1)))</f>
        <v>0</v>
      </c>
      <c r="AH396" s="43">
        <f>IF(AG396=1,($R396-Image_corners!J$3)/Image_corners!J$2,-99)</f>
        <v>-99</v>
      </c>
      <c r="AI396" s="43">
        <f>IF(AG396=1,($S396-Image_corners!J$4)/Image_corners!J$2,-99)</f>
        <v>-99</v>
      </c>
      <c r="AJ396" s="43">
        <f>IF(ISNA(VLOOKUP($A396,Min_pix_val_per_plot!$AC$3:$AH$345,4,FALSE)),0,IF(OR(VLOOKUP($A396,Min_pix_val_per_plot!$AC$3:$AH$345,4,FALSE)=0,VLOOKUP($A396,Min_pix_val_per_plot!$AC$3:$AH$345,5,FALSE)=0,VLOOKUP($A396,Min_pix_val_per_plot!$AC$3:$AH$345,6,FALSE)=0),0,IF(VLOOKUP($A396,Min_pix_val_per_plot!$AC$3:$AH$345,2,FALSE)&lt;1200,0,1)))</f>
        <v>0</v>
      </c>
      <c r="AK396" s="43">
        <f>IF(AJ396=1,($R396-Image_corners!M$3)/Image_corners!M$2,-99)</f>
        <v>-99</v>
      </c>
      <c r="AL396" s="43">
        <f>IF(AJ396=1,($S396-Image_corners!M$4)/Image_corners!M$2,-99)</f>
        <v>-99</v>
      </c>
      <c r="AM396" s="43">
        <f>IF(ISNA(VLOOKUP($A396,Min_pix_val_per_plot!$AJ$3:$AO$325,4,FALSE)),0,IF(OR(VLOOKUP($A396,Min_pix_val_per_plot!$AJ$3:$AO$325,4,FALSE)=0,VLOOKUP($A396,Min_pix_val_per_plot!$AJ$3:$AO$325,5,FALSE)=0,VLOOKUP($A396,Min_pix_val_per_plot!$AJ$3:$AO$325,6,FALSE)=0),0,IF(VLOOKUP($A396,Min_pix_val_per_plot!$AJ$3:$AO$325,2,FALSE)&lt;1200,0,1)))</f>
        <v>0</v>
      </c>
      <c r="AN396" s="43">
        <f>IF(AM396=1,($R396-Image_corners!P$3)/Image_corners!P$2,-99)</f>
        <v>-99</v>
      </c>
      <c r="AO396" s="43">
        <f>IF(AM396=1,($S396-Image_corners!P$4)/Image_corners!P$2,-99)</f>
        <v>-99</v>
      </c>
      <c r="AP396" s="43">
        <f>IF(ISNA(VLOOKUP($A396,Min_pix_val_per_plot!$AQ$3:$AV$386,4,FALSE)),0,IF(OR(VLOOKUP($A396,Min_pix_val_per_plot!$AQ$3:$AV$386,4,FALSE)=0,VLOOKUP($A396,Min_pix_val_per_plot!$AQ$3:$AV$386,5,FALSE)=0,VLOOKUP($A396,Min_pix_val_per_plot!$AQ$3:$AV$386,6,FALSE)=0),0,IF(VLOOKUP($A396,Min_pix_val_per_plot!$AQ$3:$AV$386,2,FALSE)&lt;1200,0,1)))</f>
        <v>0</v>
      </c>
      <c r="AQ396" s="43">
        <f>IF(AP396=1,($R396-Image_corners!S$3)/Image_corners!S$2,-99)</f>
        <v>-99</v>
      </c>
      <c r="AR396" s="43">
        <f>IF(AP396=1,($S396-Image_corners!S$4)/Image_corners!S$2,-99)</f>
        <v>-99</v>
      </c>
      <c r="AS396" s="43">
        <f>IF(ISNA(VLOOKUP($A396,Min_pix_val_per_plot!$AX$3:$BC$331,4,FALSE)),0,IF(OR(VLOOKUP($A396,Min_pix_val_per_plot!$AX$3:$BC$331,4,FALSE)=0,VLOOKUP($A396,Min_pix_val_per_plot!$AX$3:$BC$331,5,FALSE)=0,VLOOKUP($A396,Min_pix_val_per_plot!$AX$3:$BC$331,6,FALSE)=0),0,IF(VLOOKUP($A396,Min_pix_val_per_plot!$AX$3:$BC$331,2,FALSE)&lt;1200,0,1)))</f>
        <v>0</v>
      </c>
      <c r="AT396" s="43">
        <f>IF(AS396=1,($R396-Image_corners!V$3)/Image_corners!V$2,-99)</f>
        <v>-99</v>
      </c>
      <c r="AU396" s="43">
        <f>IF(AS396=1,($S396-Image_corners!V$4)/Image_corners!V$2,-99)</f>
        <v>-99</v>
      </c>
      <c r="AV396" s="43">
        <f>IF(ISNA(VLOOKUP($A396,Min_pix_val_per_plot!$BE$3:$BJ$296,4,FALSE)),0,IF(OR(VLOOKUP($A396,Min_pix_val_per_plot!$BE$3:$BJ$296,4,FALSE)=0,VLOOKUP($A396,Min_pix_val_per_plot!$BE$3:$BJ$296,5,FALSE)=0,VLOOKUP($A396,Min_pix_val_per_plot!$BE$3:$BJ$296,6,FALSE)=0),0,IF(VLOOKUP($A396,Min_pix_val_per_plot!$BE$3:$BJ$296,2,FALSE)&lt;1200,0,1)))</f>
        <v>0</v>
      </c>
      <c r="AW396" s="43">
        <f>IF(AV396=1,($R396-Image_corners!Y$3)/Image_corners!Y$2,-99)</f>
        <v>-99</v>
      </c>
      <c r="AX396" s="43">
        <f>IF(AV396=1,($S396-Image_corners!Y$4)/Image_corners!Y$2,-99)</f>
        <v>-99</v>
      </c>
      <c r="AY396" s="43">
        <f>IF(ISNA(VLOOKUP($A396,Min_pix_val_per_plot!$BL$3:$BQ$59,4,FALSE)),0,IF(OR(VLOOKUP($A396,Min_pix_val_per_plot!$BL$3:$BQ$59,4,FALSE)=0,VLOOKUP($A396,Min_pix_val_per_plot!$BL$3:$BQ$59,5,FALSE)=0,VLOOKUP($A396,Min_pix_val_per_plot!$BL$3:$BQ$59,6,FALSE)=0),0,IF(VLOOKUP($A396,Min_pix_val_per_plot!$BL$3:$BQ$59,2,FALSE)&lt;1200,0,1)))</f>
        <v>0</v>
      </c>
      <c r="AZ396" s="43">
        <f>IF(AY396=1,($R396-Image_corners!AB$3)/Image_corners!AB$2,-99)</f>
        <v>-99</v>
      </c>
      <c r="BA396" s="43">
        <f>IF(AY396=1,($S396-Image_corners!AB$4)/Image_corners!AB$2,-99)</f>
        <v>-99</v>
      </c>
      <c r="BB396" s="43">
        <f>IF(ISNA(VLOOKUP($A396,Min_pix_val_per_plot!$BS$3:$BX$82,4,FALSE)),0,IF(OR(VLOOKUP($A396,Min_pix_val_per_plot!$BS$3:$BX$82,4,FALSE)=0,VLOOKUP($A396,Min_pix_val_per_plot!$BS$3:$BX$82,5,FALSE)=0,VLOOKUP($A396,Min_pix_val_per_plot!$BS$3:$BX$82,6,FALSE)=0),0,IF(VLOOKUP($A396,Min_pix_val_per_plot!$BS$3:$BX$82,2,FALSE)&lt;1200,0,1)))</f>
        <v>0</v>
      </c>
      <c r="BC396" s="43">
        <f>IF(BB396=1,($R396-Image_corners!AE$3)/Image_corners!AE$2,-99)</f>
        <v>-99</v>
      </c>
      <c r="BD396" s="43">
        <f>IF(BB396=1,($S396-Image_corners!AE$4)/Image_corners!AE$2,-99)</f>
        <v>-99</v>
      </c>
      <c r="BE396" s="43">
        <f>IF(ISNA(VLOOKUP($A396,Min_pix_val_per_plot!$BZ$3:$CE$66,4,FALSE)),0,IF(OR(VLOOKUP($A396,Min_pix_val_per_plot!$BZ$3:$CE$66,4,FALSE)=0,VLOOKUP($A396,Min_pix_val_per_plot!$BZ$3:$CE$66,5,FALSE)=0,VLOOKUP($A396,Min_pix_val_per_plot!$BZ$3:$CE$66,6,FALSE)=0),0,IF(VLOOKUP($A396,Min_pix_val_per_plot!$BZ$3:$CE$66,2,FALSE)&lt;1200,0,1)))</f>
        <v>0</v>
      </c>
      <c r="BF396" s="43">
        <f>IF(BE396=1,($R396-Image_corners!AH$3)/Image_corners!AH$2,-99)</f>
        <v>-99</v>
      </c>
      <c r="BG396" s="43">
        <f>IF(BE396=1,($S396-Image_corners!AH$4)/Image_corners!AH$2,-99)</f>
        <v>-99</v>
      </c>
    </row>
    <row r="397" spans="1:59">
      <c r="A397" s="36">
        <v>393</v>
      </c>
      <c r="B397" s="36">
        <v>2516778.7859999998</v>
      </c>
      <c r="C397" s="36">
        <v>6858733.949</v>
      </c>
      <c r="D397" s="36">
        <v>189.38763159999999</v>
      </c>
      <c r="E397" s="36">
        <v>2</v>
      </c>
      <c r="F397" s="36">
        <v>1</v>
      </c>
      <c r="G397" s="36">
        <v>2</v>
      </c>
      <c r="H397" s="39">
        <v>501</v>
      </c>
      <c r="I397" s="39">
        <v>0.30738522954091801</v>
      </c>
      <c r="J397" s="39">
        <v>26.067003173828098</v>
      </c>
      <c r="K397" s="39">
        <v>16.578174762121201</v>
      </c>
      <c r="L397" s="39">
        <v>22.809904785156299</v>
      </c>
      <c r="M397" s="39">
        <v>3183</v>
      </c>
      <c r="N397" s="39">
        <v>0.30285893810870201</v>
      </c>
      <c r="O397" s="39">
        <v>25.973009033203098</v>
      </c>
      <c r="P397" s="39">
        <v>15.4364731039879</v>
      </c>
      <c r="Q397" s="39">
        <v>22.220994873046902</v>
      </c>
      <c r="R397" s="41">
        <f t="shared" si="38"/>
        <v>358641.46183322271</v>
      </c>
      <c r="S397" s="41">
        <f t="shared" si="39"/>
        <v>6858730.0579554737</v>
      </c>
      <c r="T397" s="41">
        <f t="shared" si="40"/>
        <v>0.58890991210939703</v>
      </c>
      <c r="U397" s="41">
        <f t="shared" si="41"/>
        <v>4.5262914322160008E-3</v>
      </c>
      <c r="V397" s="41">
        <f t="shared" si="42"/>
        <v>1</v>
      </c>
      <c r="W397" s="41">
        <f t="shared" si="43"/>
        <v>1</v>
      </c>
      <c r="X397" s="43">
        <f>IF(ISNA(VLOOKUP($A397,Min_pix_val_per_plot!$A$3:$F$241,4,FALSE)),0,IF(OR(VLOOKUP($A397,Min_pix_val_per_plot!$A$3:$F$241,4,FALSE)=0,VLOOKUP($A397,Min_pix_val_per_plot!$A$3:$F$241,5,FALSE)=0,VLOOKUP($A397,Min_pix_val_per_plot!$A$3:$F$241,6,FALSE)=0),0,IF(VLOOKUP($A397,Min_pix_val_per_plot!$A$3:$F$241,2,FALSE)&lt;1200,0,1)))</f>
        <v>0</v>
      </c>
      <c r="Y397" s="43">
        <f>IF(X397=1,($R397-Image_corners!A$3)/Image_corners!A$2,-99)</f>
        <v>-99</v>
      </c>
      <c r="Z397" s="43">
        <f>IF(X397=1,($S397-Image_corners!A$4)/Image_corners!A$2,-99)</f>
        <v>-99</v>
      </c>
      <c r="AA397" s="43">
        <f>IF(ISNA(VLOOKUP($A397,Min_pix_val_per_plot!$H$3:$M$299,4,FALSE)),0,IF(OR(VLOOKUP($A397,Min_pix_val_per_plot!$H$3:$M$299,4,FALSE)=0,VLOOKUP($A397,Min_pix_val_per_plot!$H$3:$M$299,5,FALSE)=0,VLOOKUP($A397,Min_pix_val_per_plot!$H$3:$M$299,6,FALSE)=0),0,IF(VLOOKUP($A397,Min_pix_val_per_plot!$H$3:$M$299,2,FALSE)&lt;1200,0,1)))</f>
        <v>0</v>
      </c>
      <c r="AB397" s="43">
        <f>IF(AA397=1,($R397-Image_corners!D$3)/Image_corners!D$2,-99)</f>
        <v>-99</v>
      </c>
      <c r="AC397" s="43">
        <f>IF(AA397=1,($S397-Image_corners!D$4)/Image_corners!D$2,-99)</f>
        <v>-99</v>
      </c>
      <c r="AD397" s="43">
        <f>IF(ISNA(VLOOKUP($A397,Min_pix_val_per_plot!$O$3:$T$327,4,FALSE)),0,IF(OR(VLOOKUP($A397,Min_pix_val_per_plot!$O$3:$T$327,4,FALSE)=0,VLOOKUP($A397,Min_pix_val_per_plot!$O$3:$T$327,5,FALSE)=0,VLOOKUP($A397,Min_pix_val_per_plot!$O$3:$T$327,6,FALSE)=0),0,IF(VLOOKUP($A397,Min_pix_val_per_plot!$O$3:$T$327,2,FALSE)&lt;1200,0,1)))</f>
        <v>1</v>
      </c>
      <c r="AE397" s="43">
        <f>IF(AD397=1,($R397-Image_corners!G$3)/Image_corners!G$2,-99)</f>
        <v>5273.423666445422</v>
      </c>
      <c r="AF397" s="43">
        <f>IF(AD397=1,($S397-Image_corners!G$4)/Image_corners!G$2,-99)</f>
        <v>-4046.3840890526772</v>
      </c>
      <c r="AG397" s="43">
        <f>IF(ISNA(VLOOKUP($A397,Min_pix_val_per_plot!$V$3:$AA$335,4,FALSE)),0,IF(OR(VLOOKUP($A397,Min_pix_val_per_plot!$V$3:$AA$335,4,FALSE)=0,VLOOKUP($A397,Min_pix_val_per_plot!$V$3:$AA$335,5,FALSE)=0,VLOOKUP($A397,Min_pix_val_per_plot!$V$3:$AA$335,6,FALSE)=0),0,IF(VLOOKUP($A397,Min_pix_val_per_plot!$V$3:$AA$335,2,FALSE)&lt;1200,0,1)))</f>
        <v>0</v>
      </c>
      <c r="AH397" s="43">
        <f>IF(AG397=1,($R397-Image_corners!J$3)/Image_corners!J$2,-99)</f>
        <v>-99</v>
      </c>
      <c r="AI397" s="43">
        <f>IF(AG397=1,($S397-Image_corners!J$4)/Image_corners!J$2,-99)</f>
        <v>-99</v>
      </c>
      <c r="AJ397" s="43">
        <f>IF(ISNA(VLOOKUP($A397,Min_pix_val_per_plot!$AC$3:$AH$345,4,FALSE)),0,IF(OR(VLOOKUP($A397,Min_pix_val_per_plot!$AC$3:$AH$345,4,FALSE)=0,VLOOKUP($A397,Min_pix_val_per_plot!$AC$3:$AH$345,5,FALSE)=0,VLOOKUP($A397,Min_pix_val_per_plot!$AC$3:$AH$345,6,FALSE)=0),0,IF(VLOOKUP($A397,Min_pix_val_per_plot!$AC$3:$AH$345,2,FALSE)&lt;1200,0,1)))</f>
        <v>0</v>
      </c>
      <c r="AK397" s="43">
        <f>IF(AJ397=1,($R397-Image_corners!M$3)/Image_corners!M$2,-99)</f>
        <v>-99</v>
      </c>
      <c r="AL397" s="43">
        <f>IF(AJ397=1,($S397-Image_corners!M$4)/Image_corners!M$2,-99)</f>
        <v>-99</v>
      </c>
      <c r="AM397" s="43">
        <f>IF(ISNA(VLOOKUP($A397,Min_pix_val_per_plot!$AJ$3:$AO$325,4,FALSE)),0,IF(OR(VLOOKUP($A397,Min_pix_val_per_plot!$AJ$3:$AO$325,4,FALSE)=0,VLOOKUP($A397,Min_pix_val_per_plot!$AJ$3:$AO$325,5,FALSE)=0,VLOOKUP($A397,Min_pix_val_per_plot!$AJ$3:$AO$325,6,FALSE)=0),0,IF(VLOOKUP($A397,Min_pix_val_per_plot!$AJ$3:$AO$325,2,FALSE)&lt;1200,0,1)))</f>
        <v>0</v>
      </c>
      <c r="AN397" s="43">
        <f>IF(AM397=1,($R397-Image_corners!P$3)/Image_corners!P$2,-99)</f>
        <v>-99</v>
      </c>
      <c r="AO397" s="43">
        <f>IF(AM397=1,($S397-Image_corners!P$4)/Image_corners!P$2,-99)</f>
        <v>-99</v>
      </c>
      <c r="AP397" s="43">
        <f>IF(ISNA(VLOOKUP($A397,Min_pix_val_per_plot!$AQ$3:$AV$386,4,FALSE)),0,IF(OR(VLOOKUP($A397,Min_pix_val_per_plot!$AQ$3:$AV$386,4,FALSE)=0,VLOOKUP($A397,Min_pix_val_per_plot!$AQ$3:$AV$386,5,FALSE)=0,VLOOKUP($A397,Min_pix_val_per_plot!$AQ$3:$AV$386,6,FALSE)=0),0,IF(VLOOKUP($A397,Min_pix_val_per_plot!$AQ$3:$AV$386,2,FALSE)&lt;1200,0,1)))</f>
        <v>0</v>
      </c>
      <c r="AQ397" s="43">
        <f>IF(AP397=1,($R397-Image_corners!S$3)/Image_corners!S$2,-99)</f>
        <v>-99</v>
      </c>
      <c r="AR397" s="43">
        <f>IF(AP397=1,($S397-Image_corners!S$4)/Image_corners!S$2,-99)</f>
        <v>-99</v>
      </c>
      <c r="AS397" s="43">
        <f>IF(ISNA(VLOOKUP($A397,Min_pix_val_per_plot!$AX$3:$BC$331,4,FALSE)),0,IF(OR(VLOOKUP($A397,Min_pix_val_per_plot!$AX$3:$BC$331,4,FALSE)=0,VLOOKUP($A397,Min_pix_val_per_plot!$AX$3:$BC$331,5,FALSE)=0,VLOOKUP($A397,Min_pix_val_per_plot!$AX$3:$BC$331,6,FALSE)=0),0,IF(VLOOKUP($A397,Min_pix_val_per_plot!$AX$3:$BC$331,2,FALSE)&lt;1200,0,1)))</f>
        <v>0</v>
      </c>
      <c r="AT397" s="43">
        <f>IF(AS397=1,($R397-Image_corners!V$3)/Image_corners!V$2,-99)</f>
        <v>-99</v>
      </c>
      <c r="AU397" s="43">
        <f>IF(AS397=1,($S397-Image_corners!V$4)/Image_corners!V$2,-99)</f>
        <v>-99</v>
      </c>
      <c r="AV397" s="43">
        <f>IF(ISNA(VLOOKUP($A397,Min_pix_val_per_plot!$BE$3:$BJ$296,4,FALSE)),0,IF(OR(VLOOKUP($A397,Min_pix_val_per_plot!$BE$3:$BJ$296,4,FALSE)=0,VLOOKUP($A397,Min_pix_val_per_plot!$BE$3:$BJ$296,5,FALSE)=0,VLOOKUP($A397,Min_pix_val_per_plot!$BE$3:$BJ$296,6,FALSE)=0),0,IF(VLOOKUP($A397,Min_pix_val_per_plot!$BE$3:$BJ$296,2,FALSE)&lt;1200,0,1)))</f>
        <v>0</v>
      </c>
      <c r="AW397" s="43">
        <f>IF(AV397=1,($R397-Image_corners!Y$3)/Image_corners!Y$2,-99)</f>
        <v>-99</v>
      </c>
      <c r="AX397" s="43">
        <f>IF(AV397=1,($S397-Image_corners!Y$4)/Image_corners!Y$2,-99)</f>
        <v>-99</v>
      </c>
      <c r="AY397" s="43">
        <f>IF(ISNA(VLOOKUP($A397,Min_pix_val_per_plot!$BL$3:$BQ$59,4,FALSE)),0,IF(OR(VLOOKUP($A397,Min_pix_val_per_plot!$BL$3:$BQ$59,4,FALSE)=0,VLOOKUP($A397,Min_pix_val_per_plot!$BL$3:$BQ$59,5,FALSE)=0,VLOOKUP($A397,Min_pix_val_per_plot!$BL$3:$BQ$59,6,FALSE)=0),0,IF(VLOOKUP($A397,Min_pix_val_per_plot!$BL$3:$BQ$59,2,FALSE)&lt;1200,0,1)))</f>
        <v>0</v>
      </c>
      <c r="AZ397" s="43">
        <f>IF(AY397=1,($R397-Image_corners!AB$3)/Image_corners!AB$2,-99)</f>
        <v>-99</v>
      </c>
      <c r="BA397" s="43">
        <f>IF(AY397=1,($S397-Image_corners!AB$4)/Image_corners!AB$2,-99)</f>
        <v>-99</v>
      </c>
      <c r="BB397" s="43">
        <f>IF(ISNA(VLOOKUP($A397,Min_pix_val_per_plot!$BS$3:$BX$82,4,FALSE)),0,IF(OR(VLOOKUP($A397,Min_pix_val_per_plot!$BS$3:$BX$82,4,FALSE)=0,VLOOKUP($A397,Min_pix_val_per_plot!$BS$3:$BX$82,5,FALSE)=0,VLOOKUP($A397,Min_pix_val_per_plot!$BS$3:$BX$82,6,FALSE)=0),0,IF(VLOOKUP($A397,Min_pix_val_per_plot!$BS$3:$BX$82,2,FALSE)&lt;1200,0,1)))</f>
        <v>0</v>
      </c>
      <c r="BC397" s="43">
        <f>IF(BB397=1,($R397-Image_corners!AE$3)/Image_corners!AE$2,-99)</f>
        <v>-99</v>
      </c>
      <c r="BD397" s="43">
        <f>IF(BB397=1,($S397-Image_corners!AE$4)/Image_corners!AE$2,-99)</f>
        <v>-99</v>
      </c>
      <c r="BE397" s="43">
        <f>IF(ISNA(VLOOKUP($A397,Min_pix_val_per_plot!$BZ$3:$CE$66,4,FALSE)),0,IF(OR(VLOOKUP($A397,Min_pix_val_per_plot!$BZ$3:$CE$66,4,FALSE)=0,VLOOKUP($A397,Min_pix_val_per_plot!$BZ$3:$CE$66,5,FALSE)=0,VLOOKUP($A397,Min_pix_val_per_plot!$BZ$3:$CE$66,6,FALSE)=0),0,IF(VLOOKUP($A397,Min_pix_val_per_plot!$BZ$3:$CE$66,2,FALSE)&lt;1200,0,1)))</f>
        <v>0</v>
      </c>
      <c r="BF397" s="43">
        <f>IF(BE397=1,($R397-Image_corners!AH$3)/Image_corners!AH$2,-99)</f>
        <v>-99</v>
      </c>
      <c r="BG397" s="43">
        <f>IF(BE397=1,($S397-Image_corners!AH$4)/Image_corners!AH$2,-99)</f>
        <v>-99</v>
      </c>
    </row>
    <row r="398" spans="1:59">
      <c r="A398" s="36">
        <v>394</v>
      </c>
      <c r="B398" s="36">
        <v>2516754.9789999998</v>
      </c>
      <c r="C398" s="36">
        <v>6858918.3030000003</v>
      </c>
      <c r="D398" s="36">
        <v>194.37823109999999</v>
      </c>
      <c r="E398" s="36">
        <v>2</v>
      </c>
      <c r="F398" s="36">
        <v>0</v>
      </c>
      <c r="G398" s="36">
        <v>2</v>
      </c>
      <c r="H398" s="39">
        <v>1591</v>
      </c>
      <c r="I398" s="39">
        <v>0.22250157133878101</v>
      </c>
      <c r="J398" s="39">
        <v>25.740007324218801</v>
      </c>
      <c r="K398" s="39">
        <v>16.935205377133101</v>
      </c>
      <c r="L398" s="39">
        <v>23.194005126953101</v>
      </c>
      <c r="M398" s="39">
        <v>4942</v>
      </c>
      <c r="N398" s="39">
        <v>0.22258195062727601</v>
      </c>
      <c r="O398" s="39">
        <v>25.3540057373047</v>
      </c>
      <c r="P398" s="39">
        <v>16.447442824896399</v>
      </c>
      <c r="Q398" s="39">
        <v>22.517957611084</v>
      </c>
      <c r="R398" s="41">
        <f t="shared" si="38"/>
        <v>358626.18764308491</v>
      </c>
      <c r="S398" s="41">
        <f t="shared" si="39"/>
        <v>6858915.2845410714</v>
      </c>
      <c r="T398" s="41">
        <f t="shared" si="40"/>
        <v>0.67604751586910083</v>
      </c>
      <c r="U398" s="41">
        <f t="shared" si="41"/>
        <v>-8.0379288494997203E-5</v>
      </c>
      <c r="V398" s="41">
        <f t="shared" si="42"/>
        <v>1</v>
      </c>
      <c r="W398" s="41">
        <f t="shared" si="43"/>
        <v>0</v>
      </c>
      <c r="X398" s="43">
        <f>IF(ISNA(VLOOKUP($A398,Min_pix_val_per_plot!$A$3:$F$241,4,FALSE)),0,IF(OR(VLOOKUP($A398,Min_pix_val_per_plot!$A$3:$F$241,4,FALSE)=0,VLOOKUP($A398,Min_pix_val_per_plot!$A$3:$F$241,5,FALSE)=0,VLOOKUP($A398,Min_pix_val_per_plot!$A$3:$F$241,6,FALSE)=0),0,IF(VLOOKUP($A398,Min_pix_val_per_plot!$A$3:$F$241,2,FALSE)&lt;1200,0,1)))</f>
        <v>0</v>
      </c>
      <c r="Y398" s="43">
        <f>IF(X398=1,($R398-Image_corners!A$3)/Image_corners!A$2,-99)</f>
        <v>-99</v>
      </c>
      <c r="Z398" s="43">
        <f>IF(X398=1,($S398-Image_corners!A$4)/Image_corners!A$2,-99)</f>
        <v>-99</v>
      </c>
      <c r="AA398" s="43">
        <f>IF(ISNA(VLOOKUP($A398,Min_pix_val_per_plot!$H$3:$M$299,4,FALSE)),0,IF(OR(VLOOKUP($A398,Min_pix_val_per_plot!$H$3:$M$299,4,FALSE)=0,VLOOKUP($A398,Min_pix_val_per_plot!$H$3:$M$299,5,FALSE)=0,VLOOKUP($A398,Min_pix_val_per_plot!$H$3:$M$299,6,FALSE)=0),0,IF(VLOOKUP($A398,Min_pix_val_per_plot!$H$3:$M$299,2,FALSE)&lt;1200,0,1)))</f>
        <v>0</v>
      </c>
      <c r="AB398" s="43">
        <f>IF(AA398=1,($R398-Image_corners!D$3)/Image_corners!D$2,-99)</f>
        <v>-99</v>
      </c>
      <c r="AC398" s="43">
        <f>IF(AA398=1,($S398-Image_corners!D$4)/Image_corners!D$2,-99)</f>
        <v>-99</v>
      </c>
      <c r="AD398" s="43">
        <f>IF(ISNA(VLOOKUP($A398,Min_pix_val_per_plot!$O$3:$T$327,4,FALSE)),0,IF(OR(VLOOKUP($A398,Min_pix_val_per_plot!$O$3:$T$327,4,FALSE)=0,VLOOKUP($A398,Min_pix_val_per_plot!$O$3:$T$327,5,FALSE)=0,VLOOKUP($A398,Min_pix_val_per_plot!$O$3:$T$327,6,FALSE)=0),0,IF(VLOOKUP($A398,Min_pix_val_per_plot!$O$3:$T$327,2,FALSE)&lt;1200,0,1)))</f>
        <v>0</v>
      </c>
      <c r="AE398" s="43">
        <f>IF(AD398=1,($R398-Image_corners!G$3)/Image_corners!G$2,-99)</f>
        <v>-99</v>
      </c>
      <c r="AF398" s="43">
        <f>IF(AD398=1,($S398-Image_corners!G$4)/Image_corners!G$2,-99)</f>
        <v>-99</v>
      </c>
      <c r="AG398" s="43">
        <f>IF(ISNA(VLOOKUP($A398,Min_pix_val_per_plot!$V$3:$AA$335,4,FALSE)),0,IF(OR(VLOOKUP($A398,Min_pix_val_per_plot!$V$3:$AA$335,4,FALSE)=0,VLOOKUP($A398,Min_pix_val_per_plot!$V$3:$AA$335,5,FALSE)=0,VLOOKUP($A398,Min_pix_val_per_plot!$V$3:$AA$335,6,FALSE)=0),0,IF(VLOOKUP($A398,Min_pix_val_per_plot!$V$3:$AA$335,2,FALSE)&lt;1200,0,1)))</f>
        <v>0</v>
      </c>
      <c r="AH398" s="43">
        <f>IF(AG398=1,($R398-Image_corners!J$3)/Image_corners!J$2,-99)</f>
        <v>-99</v>
      </c>
      <c r="AI398" s="43">
        <f>IF(AG398=1,($S398-Image_corners!J$4)/Image_corners!J$2,-99)</f>
        <v>-99</v>
      </c>
      <c r="AJ398" s="43">
        <f>IF(ISNA(VLOOKUP($A398,Min_pix_val_per_plot!$AC$3:$AH$345,4,FALSE)),0,IF(OR(VLOOKUP($A398,Min_pix_val_per_plot!$AC$3:$AH$345,4,FALSE)=0,VLOOKUP($A398,Min_pix_val_per_plot!$AC$3:$AH$345,5,FALSE)=0,VLOOKUP($A398,Min_pix_val_per_plot!$AC$3:$AH$345,6,FALSE)=0),0,IF(VLOOKUP($A398,Min_pix_val_per_plot!$AC$3:$AH$345,2,FALSE)&lt;1200,0,1)))</f>
        <v>0</v>
      </c>
      <c r="AK398" s="43">
        <f>IF(AJ398=1,($R398-Image_corners!M$3)/Image_corners!M$2,-99)</f>
        <v>-99</v>
      </c>
      <c r="AL398" s="43">
        <f>IF(AJ398=1,($S398-Image_corners!M$4)/Image_corners!M$2,-99)</f>
        <v>-99</v>
      </c>
      <c r="AM398" s="43">
        <f>IF(ISNA(VLOOKUP($A398,Min_pix_val_per_plot!$AJ$3:$AO$325,4,FALSE)),0,IF(OR(VLOOKUP($A398,Min_pix_val_per_plot!$AJ$3:$AO$325,4,FALSE)=0,VLOOKUP($A398,Min_pix_val_per_plot!$AJ$3:$AO$325,5,FALSE)=0,VLOOKUP($A398,Min_pix_val_per_plot!$AJ$3:$AO$325,6,FALSE)=0),0,IF(VLOOKUP($A398,Min_pix_val_per_plot!$AJ$3:$AO$325,2,FALSE)&lt;1200,0,1)))</f>
        <v>0</v>
      </c>
      <c r="AN398" s="43">
        <f>IF(AM398=1,($R398-Image_corners!P$3)/Image_corners!P$2,-99)</f>
        <v>-99</v>
      </c>
      <c r="AO398" s="43">
        <f>IF(AM398=1,($S398-Image_corners!P$4)/Image_corners!P$2,-99)</f>
        <v>-99</v>
      </c>
      <c r="AP398" s="43">
        <f>IF(ISNA(VLOOKUP($A398,Min_pix_val_per_plot!$AQ$3:$AV$386,4,FALSE)),0,IF(OR(VLOOKUP($A398,Min_pix_val_per_plot!$AQ$3:$AV$386,4,FALSE)=0,VLOOKUP($A398,Min_pix_val_per_plot!$AQ$3:$AV$386,5,FALSE)=0,VLOOKUP($A398,Min_pix_val_per_plot!$AQ$3:$AV$386,6,FALSE)=0),0,IF(VLOOKUP($A398,Min_pix_val_per_plot!$AQ$3:$AV$386,2,FALSE)&lt;1200,0,1)))</f>
        <v>0</v>
      </c>
      <c r="AQ398" s="43">
        <f>IF(AP398=1,($R398-Image_corners!S$3)/Image_corners!S$2,-99)</f>
        <v>-99</v>
      </c>
      <c r="AR398" s="43">
        <f>IF(AP398=1,($S398-Image_corners!S$4)/Image_corners!S$2,-99)</f>
        <v>-99</v>
      </c>
      <c r="AS398" s="43">
        <f>IF(ISNA(VLOOKUP($A398,Min_pix_val_per_plot!$AX$3:$BC$331,4,FALSE)),0,IF(OR(VLOOKUP($A398,Min_pix_val_per_plot!$AX$3:$BC$331,4,FALSE)=0,VLOOKUP($A398,Min_pix_val_per_plot!$AX$3:$BC$331,5,FALSE)=0,VLOOKUP($A398,Min_pix_val_per_plot!$AX$3:$BC$331,6,FALSE)=0),0,IF(VLOOKUP($A398,Min_pix_val_per_plot!$AX$3:$BC$331,2,FALSE)&lt;1200,0,1)))</f>
        <v>0</v>
      </c>
      <c r="AT398" s="43">
        <f>IF(AS398=1,($R398-Image_corners!V$3)/Image_corners!V$2,-99)</f>
        <v>-99</v>
      </c>
      <c r="AU398" s="43">
        <f>IF(AS398=1,($S398-Image_corners!V$4)/Image_corners!V$2,-99)</f>
        <v>-99</v>
      </c>
      <c r="AV398" s="43">
        <f>IF(ISNA(VLOOKUP($A398,Min_pix_val_per_plot!$BE$3:$BJ$296,4,FALSE)),0,IF(OR(VLOOKUP($A398,Min_pix_val_per_plot!$BE$3:$BJ$296,4,FALSE)=0,VLOOKUP($A398,Min_pix_val_per_plot!$BE$3:$BJ$296,5,FALSE)=0,VLOOKUP($A398,Min_pix_val_per_plot!$BE$3:$BJ$296,6,FALSE)=0),0,IF(VLOOKUP($A398,Min_pix_val_per_plot!$BE$3:$BJ$296,2,FALSE)&lt;1200,0,1)))</f>
        <v>0</v>
      </c>
      <c r="AW398" s="43">
        <f>IF(AV398=1,($R398-Image_corners!Y$3)/Image_corners!Y$2,-99)</f>
        <v>-99</v>
      </c>
      <c r="AX398" s="43">
        <f>IF(AV398=1,($S398-Image_corners!Y$4)/Image_corners!Y$2,-99)</f>
        <v>-99</v>
      </c>
      <c r="AY398" s="43">
        <f>IF(ISNA(VLOOKUP($A398,Min_pix_val_per_plot!$BL$3:$BQ$59,4,FALSE)),0,IF(OR(VLOOKUP($A398,Min_pix_val_per_plot!$BL$3:$BQ$59,4,FALSE)=0,VLOOKUP($A398,Min_pix_val_per_plot!$BL$3:$BQ$59,5,FALSE)=0,VLOOKUP($A398,Min_pix_val_per_plot!$BL$3:$BQ$59,6,FALSE)=0),0,IF(VLOOKUP($A398,Min_pix_val_per_plot!$BL$3:$BQ$59,2,FALSE)&lt;1200,0,1)))</f>
        <v>0</v>
      </c>
      <c r="AZ398" s="43">
        <f>IF(AY398=1,($R398-Image_corners!AB$3)/Image_corners!AB$2,-99)</f>
        <v>-99</v>
      </c>
      <c r="BA398" s="43">
        <f>IF(AY398=1,($S398-Image_corners!AB$4)/Image_corners!AB$2,-99)</f>
        <v>-99</v>
      </c>
      <c r="BB398" s="43">
        <f>IF(ISNA(VLOOKUP($A398,Min_pix_val_per_plot!$BS$3:$BX$82,4,FALSE)),0,IF(OR(VLOOKUP($A398,Min_pix_val_per_plot!$BS$3:$BX$82,4,FALSE)=0,VLOOKUP($A398,Min_pix_val_per_plot!$BS$3:$BX$82,5,FALSE)=0,VLOOKUP($A398,Min_pix_val_per_plot!$BS$3:$BX$82,6,FALSE)=0),0,IF(VLOOKUP($A398,Min_pix_val_per_plot!$BS$3:$BX$82,2,FALSE)&lt;1200,0,1)))</f>
        <v>0</v>
      </c>
      <c r="BC398" s="43">
        <f>IF(BB398=1,($R398-Image_corners!AE$3)/Image_corners!AE$2,-99)</f>
        <v>-99</v>
      </c>
      <c r="BD398" s="43">
        <f>IF(BB398=1,($S398-Image_corners!AE$4)/Image_corners!AE$2,-99)</f>
        <v>-99</v>
      </c>
      <c r="BE398" s="43">
        <f>IF(ISNA(VLOOKUP($A398,Min_pix_val_per_plot!$BZ$3:$CE$66,4,FALSE)),0,IF(OR(VLOOKUP($A398,Min_pix_val_per_plot!$BZ$3:$CE$66,4,FALSE)=0,VLOOKUP($A398,Min_pix_val_per_plot!$BZ$3:$CE$66,5,FALSE)=0,VLOOKUP($A398,Min_pix_val_per_plot!$BZ$3:$CE$66,6,FALSE)=0),0,IF(VLOOKUP($A398,Min_pix_val_per_plot!$BZ$3:$CE$66,2,FALSE)&lt;1200,0,1)))</f>
        <v>0</v>
      </c>
      <c r="BF398" s="43">
        <f>IF(BE398=1,($R398-Image_corners!AH$3)/Image_corners!AH$2,-99)</f>
        <v>-99</v>
      </c>
      <c r="BG398" s="43">
        <f>IF(BE398=1,($S398-Image_corners!AH$4)/Image_corners!AH$2,-99)</f>
        <v>-99</v>
      </c>
    </row>
    <row r="399" spans="1:59">
      <c r="A399" s="36">
        <v>395</v>
      </c>
      <c r="B399" s="36">
        <v>2516789.4589999998</v>
      </c>
      <c r="C399" s="36">
        <v>6859030.733</v>
      </c>
      <c r="D399" s="36">
        <v>186.32714279999999</v>
      </c>
      <c r="E399" s="36">
        <v>2</v>
      </c>
      <c r="F399" s="36">
        <v>0</v>
      </c>
      <c r="G399" s="36">
        <v>2</v>
      </c>
      <c r="H399" s="39">
        <v>1067</v>
      </c>
      <c r="I399" s="39">
        <v>0.20899718837863199</v>
      </c>
      <c r="J399" s="39">
        <v>20.012010498046902</v>
      </c>
      <c r="K399" s="39">
        <v>11.3367345779202</v>
      </c>
      <c r="L399" s="39">
        <v>17.438907165527301</v>
      </c>
      <c r="M399" s="39">
        <v>981</v>
      </c>
      <c r="N399" s="39">
        <v>0.31396534148827698</v>
      </c>
      <c r="O399" s="39">
        <v>19.270006103515598</v>
      </c>
      <c r="P399" s="39">
        <v>10.567559405436</v>
      </c>
      <c r="Q399" s="39">
        <v>16.624406738281301</v>
      </c>
      <c r="R399" s="41">
        <f t="shared" si="38"/>
        <v>358665.81166833569</v>
      </c>
      <c r="S399" s="41">
        <f t="shared" si="39"/>
        <v>6859025.985960694</v>
      </c>
      <c r="T399" s="41">
        <f t="shared" si="40"/>
        <v>0.81450042724599925</v>
      </c>
      <c r="U399" s="41">
        <f t="shared" si="41"/>
        <v>-0.104968153109645</v>
      </c>
      <c r="V399" s="41">
        <f t="shared" si="42"/>
        <v>1</v>
      </c>
      <c r="W399" s="41">
        <f t="shared" si="43"/>
        <v>1</v>
      </c>
      <c r="X399" s="43">
        <f>IF(ISNA(VLOOKUP($A399,Min_pix_val_per_plot!$A$3:$F$241,4,FALSE)),0,IF(OR(VLOOKUP($A399,Min_pix_val_per_plot!$A$3:$F$241,4,FALSE)=0,VLOOKUP($A399,Min_pix_val_per_plot!$A$3:$F$241,5,FALSE)=0,VLOOKUP($A399,Min_pix_val_per_plot!$A$3:$F$241,6,FALSE)=0),0,IF(VLOOKUP($A399,Min_pix_val_per_plot!$A$3:$F$241,2,FALSE)&lt;1200,0,1)))</f>
        <v>0</v>
      </c>
      <c r="Y399" s="43">
        <f>IF(X399=1,($R399-Image_corners!A$3)/Image_corners!A$2,-99)</f>
        <v>-99</v>
      </c>
      <c r="Z399" s="43">
        <f>IF(X399=1,($S399-Image_corners!A$4)/Image_corners!A$2,-99)</f>
        <v>-99</v>
      </c>
      <c r="AA399" s="43">
        <f>IF(ISNA(VLOOKUP($A399,Min_pix_val_per_plot!$H$3:$M$299,4,FALSE)),0,IF(OR(VLOOKUP($A399,Min_pix_val_per_plot!$H$3:$M$299,4,FALSE)=0,VLOOKUP($A399,Min_pix_val_per_plot!$H$3:$M$299,5,FALSE)=0,VLOOKUP($A399,Min_pix_val_per_plot!$H$3:$M$299,6,FALSE)=0),0,IF(VLOOKUP($A399,Min_pix_val_per_plot!$H$3:$M$299,2,FALSE)&lt;1200,0,1)))</f>
        <v>0</v>
      </c>
      <c r="AB399" s="43">
        <f>IF(AA399=1,($R399-Image_corners!D$3)/Image_corners!D$2,-99)</f>
        <v>-99</v>
      </c>
      <c r="AC399" s="43">
        <f>IF(AA399=1,($S399-Image_corners!D$4)/Image_corners!D$2,-99)</f>
        <v>-99</v>
      </c>
      <c r="AD399" s="43">
        <f>IF(ISNA(VLOOKUP($A399,Min_pix_val_per_plot!$O$3:$T$327,4,FALSE)),0,IF(OR(VLOOKUP($A399,Min_pix_val_per_plot!$O$3:$T$327,4,FALSE)=0,VLOOKUP($A399,Min_pix_val_per_plot!$O$3:$T$327,5,FALSE)=0,VLOOKUP($A399,Min_pix_val_per_plot!$O$3:$T$327,6,FALSE)=0),0,IF(VLOOKUP($A399,Min_pix_val_per_plot!$O$3:$T$327,2,FALSE)&lt;1200,0,1)))</f>
        <v>0</v>
      </c>
      <c r="AE399" s="43">
        <f>IF(AD399=1,($R399-Image_corners!G$3)/Image_corners!G$2,-99)</f>
        <v>-99</v>
      </c>
      <c r="AF399" s="43">
        <f>IF(AD399=1,($S399-Image_corners!G$4)/Image_corners!G$2,-99)</f>
        <v>-99</v>
      </c>
      <c r="AG399" s="43">
        <f>IF(ISNA(VLOOKUP($A399,Min_pix_val_per_plot!$V$3:$AA$335,4,FALSE)),0,IF(OR(VLOOKUP($A399,Min_pix_val_per_plot!$V$3:$AA$335,4,FALSE)=0,VLOOKUP($A399,Min_pix_val_per_plot!$V$3:$AA$335,5,FALSE)=0,VLOOKUP($A399,Min_pix_val_per_plot!$V$3:$AA$335,6,FALSE)=0),0,IF(VLOOKUP($A399,Min_pix_val_per_plot!$V$3:$AA$335,2,FALSE)&lt;1200,0,1)))</f>
        <v>1</v>
      </c>
      <c r="AH399" s="43">
        <f>IF(AG399=1,($R399-Image_corners!J$3)/Image_corners!J$2,-99)</f>
        <v>5322.1233366713859</v>
      </c>
      <c r="AI399" s="43">
        <f>IF(AG399=1,($S399-Image_corners!J$4)/Image_corners!J$2,-99)</f>
        <v>-3922.5280786119401</v>
      </c>
      <c r="AJ399" s="43">
        <f>IF(ISNA(VLOOKUP($A399,Min_pix_val_per_plot!$AC$3:$AH$345,4,FALSE)),0,IF(OR(VLOOKUP($A399,Min_pix_val_per_plot!$AC$3:$AH$345,4,FALSE)=0,VLOOKUP($A399,Min_pix_val_per_plot!$AC$3:$AH$345,5,FALSE)=0,VLOOKUP($A399,Min_pix_val_per_plot!$AC$3:$AH$345,6,FALSE)=0),0,IF(VLOOKUP($A399,Min_pix_val_per_plot!$AC$3:$AH$345,2,FALSE)&lt;1200,0,1)))</f>
        <v>0</v>
      </c>
      <c r="AK399" s="43">
        <f>IF(AJ399=1,($R399-Image_corners!M$3)/Image_corners!M$2,-99)</f>
        <v>-99</v>
      </c>
      <c r="AL399" s="43">
        <f>IF(AJ399=1,($S399-Image_corners!M$4)/Image_corners!M$2,-99)</f>
        <v>-99</v>
      </c>
      <c r="AM399" s="43">
        <f>IF(ISNA(VLOOKUP($A399,Min_pix_val_per_plot!$AJ$3:$AO$325,4,FALSE)),0,IF(OR(VLOOKUP($A399,Min_pix_val_per_plot!$AJ$3:$AO$325,4,FALSE)=0,VLOOKUP($A399,Min_pix_val_per_plot!$AJ$3:$AO$325,5,FALSE)=0,VLOOKUP($A399,Min_pix_val_per_plot!$AJ$3:$AO$325,6,FALSE)=0),0,IF(VLOOKUP($A399,Min_pix_val_per_plot!$AJ$3:$AO$325,2,FALSE)&lt;1200,0,1)))</f>
        <v>0</v>
      </c>
      <c r="AN399" s="43">
        <f>IF(AM399=1,($R399-Image_corners!P$3)/Image_corners!P$2,-99)</f>
        <v>-99</v>
      </c>
      <c r="AO399" s="43">
        <f>IF(AM399=1,($S399-Image_corners!P$4)/Image_corners!P$2,-99)</f>
        <v>-99</v>
      </c>
      <c r="AP399" s="43">
        <f>IF(ISNA(VLOOKUP($A399,Min_pix_val_per_plot!$AQ$3:$AV$386,4,FALSE)),0,IF(OR(VLOOKUP($A399,Min_pix_val_per_plot!$AQ$3:$AV$386,4,FALSE)=0,VLOOKUP($A399,Min_pix_val_per_plot!$AQ$3:$AV$386,5,FALSE)=0,VLOOKUP($A399,Min_pix_val_per_plot!$AQ$3:$AV$386,6,FALSE)=0),0,IF(VLOOKUP($A399,Min_pix_val_per_plot!$AQ$3:$AV$386,2,FALSE)&lt;1200,0,1)))</f>
        <v>0</v>
      </c>
      <c r="AQ399" s="43">
        <f>IF(AP399=1,($R399-Image_corners!S$3)/Image_corners!S$2,-99)</f>
        <v>-99</v>
      </c>
      <c r="AR399" s="43">
        <f>IF(AP399=1,($S399-Image_corners!S$4)/Image_corners!S$2,-99)</f>
        <v>-99</v>
      </c>
      <c r="AS399" s="43">
        <f>IF(ISNA(VLOOKUP($A399,Min_pix_val_per_plot!$AX$3:$BC$331,4,FALSE)),0,IF(OR(VLOOKUP($A399,Min_pix_val_per_plot!$AX$3:$BC$331,4,FALSE)=0,VLOOKUP($A399,Min_pix_val_per_plot!$AX$3:$BC$331,5,FALSE)=0,VLOOKUP($A399,Min_pix_val_per_plot!$AX$3:$BC$331,6,FALSE)=0),0,IF(VLOOKUP($A399,Min_pix_val_per_plot!$AX$3:$BC$331,2,FALSE)&lt;1200,0,1)))</f>
        <v>0</v>
      </c>
      <c r="AT399" s="43">
        <f>IF(AS399=1,($R399-Image_corners!V$3)/Image_corners!V$2,-99)</f>
        <v>-99</v>
      </c>
      <c r="AU399" s="43">
        <f>IF(AS399=1,($S399-Image_corners!V$4)/Image_corners!V$2,-99)</f>
        <v>-99</v>
      </c>
      <c r="AV399" s="43">
        <f>IF(ISNA(VLOOKUP($A399,Min_pix_val_per_plot!$BE$3:$BJ$296,4,FALSE)),0,IF(OR(VLOOKUP($A399,Min_pix_val_per_plot!$BE$3:$BJ$296,4,FALSE)=0,VLOOKUP($A399,Min_pix_val_per_plot!$BE$3:$BJ$296,5,FALSE)=0,VLOOKUP($A399,Min_pix_val_per_plot!$BE$3:$BJ$296,6,FALSE)=0),0,IF(VLOOKUP($A399,Min_pix_val_per_plot!$BE$3:$BJ$296,2,FALSE)&lt;1200,0,1)))</f>
        <v>0</v>
      </c>
      <c r="AW399" s="43">
        <f>IF(AV399=1,($R399-Image_corners!Y$3)/Image_corners!Y$2,-99)</f>
        <v>-99</v>
      </c>
      <c r="AX399" s="43">
        <f>IF(AV399=1,($S399-Image_corners!Y$4)/Image_corners!Y$2,-99)</f>
        <v>-99</v>
      </c>
      <c r="AY399" s="43">
        <f>IF(ISNA(VLOOKUP($A399,Min_pix_val_per_plot!$BL$3:$BQ$59,4,FALSE)),0,IF(OR(VLOOKUP($A399,Min_pix_val_per_plot!$BL$3:$BQ$59,4,FALSE)=0,VLOOKUP($A399,Min_pix_val_per_plot!$BL$3:$BQ$59,5,FALSE)=0,VLOOKUP($A399,Min_pix_val_per_plot!$BL$3:$BQ$59,6,FALSE)=0),0,IF(VLOOKUP($A399,Min_pix_val_per_plot!$BL$3:$BQ$59,2,FALSE)&lt;1200,0,1)))</f>
        <v>0</v>
      </c>
      <c r="AZ399" s="43">
        <f>IF(AY399=1,($R399-Image_corners!AB$3)/Image_corners!AB$2,-99)</f>
        <v>-99</v>
      </c>
      <c r="BA399" s="43">
        <f>IF(AY399=1,($S399-Image_corners!AB$4)/Image_corners!AB$2,-99)</f>
        <v>-99</v>
      </c>
      <c r="BB399" s="43">
        <f>IF(ISNA(VLOOKUP($A399,Min_pix_val_per_plot!$BS$3:$BX$82,4,FALSE)),0,IF(OR(VLOOKUP($A399,Min_pix_val_per_plot!$BS$3:$BX$82,4,FALSE)=0,VLOOKUP($A399,Min_pix_val_per_plot!$BS$3:$BX$82,5,FALSE)=0,VLOOKUP($A399,Min_pix_val_per_plot!$BS$3:$BX$82,6,FALSE)=0),0,IF(VLOOKUP($A399,Min_pix_val_per_plot!$BS$3:$BX$82,2,FALSE)&lt;1200,0,1)))</f>
        <v>0</v>
      </c>
      <c r="BC399" s="43">
        <f>IF(BB399=1,($R399-Image_corners!AE$3)/Image_corners!AE$2,-99)</f>
        <v>-99</v>
      </c>
      <c r="BD399" s="43">
        <f>IF(BB399=1,($S399-Image_corners!AE$4)/Image_corners!AE$2,-99)</f>
        <v>-99</v>
      </c>
      <c r="BE399" s="43">
        <f>IF(ISNA(VLOOKUP($A399,Min_pix_val_per_plot!$BZ$3:$CE$66,4,FALSE)),0,IF(OR(VLOOKUP($A399,Min_pix_val_per_plot!$BZ$3:$CE$66,4,FALSE)=0,VLOOKUP($A399,Min_pix_val_per_plot!$BZ$3:$CE$66,5,FALSE)=0,VLOOKUP($A399,Min_pix_val_per_plot!$BZ$3:$CE$66,6,FALSE)=0),0,IF(VLOOKUP($A399,Min_pix_val_per_plot!$BZ$3:$CE$66,2,FALSE)&lt;1200,0,1)))</f>
        <v>0</v>
      </c>
      <c r="BF399" s="43">
        <f>IF(BE399=1,($R399-Image_corners!AH$3)/Image_corners!AH$2,-99)</f>
        <v>-99</v>
      </c>
      <c r="BG399" s="43">
        <f>IF(BE399=1,($S399-Image_corners!AH$4)/Image_corners!AH$2,-99)</f>
        <v>-99</v>
      </c>
    </row>
    <row r="400" spans="1:59">
      <c r="A400" s="36">
        <v>396</v>
      </c>
      <c r="B400" s="36">
        <v>2516784.253</v>
      </c>
      <c r="C400" s="36">
        <v>6859186.148</v>
      </c>
      <c r="D400" s="36">
        <v>174.33758510000001</v>
      </c>
      <c r="E400" s="36">
        <v>1</v>
      </c>
      <c r="F400" s="36">
        <v>0</v>
      </c>
      <c r="G400" s="36">
        <v>2</v>
      </c>
      <c r="H400" s="39">
        <v>1182</v>
      </c>
      <c r="I400" s="39">
        <v>0.20219966159052499</v>
      </c>
      <c r="J400" s="39">
        <v>24.0719927978516</v>
      </c>
      <c r="K400" s="39">
        <v>14.4884574487227</v>
      </c>
      <c r="L400" s="39">
        <v>21.739612121581999</v>
      </c>
      <c r="M400" s="39">
        <v>1117</v>
      </c>
      <c r="N400" s="39">
        <v>0.28827215756490598</v>
      </c>
      <c r="O400" s="39">
        <v>23.8540057373047</v>
      </c>
      <c r="P400" s="39">
        <v>13.6424824917392</v>
      </c>
      <c r="Q400" s="39">
        <v>21.098598022461001</v>
      </c>
      <c r="R400" s="41">
        <f t="shared" si="38"/>
        <v>358667.78090212611</v>
      </c>
      <c r="S400" s="41">
        <f t="shared" si="39"/>
        <v>6859181.4507748978</v>
      </c>
      <c r="T400" s="41">
        <f t="shared" si="40"/>
        <v>0.64101409912099783</v>
      </c>
      <c r="U400" s="41">
        <f t="shared" si="41"/>
        <v>-8.6072495974380991E-2</v>
      </c>
      <c r="V400" s="41">
        <f t="shared" si="42"/>
        <v>1</v>
      </c>
      <c r="W400" s="41">
        <f t="shared" si="43"/>
        <v>1</v>
      </c>
      <c r="X400" s="43">
        <f>IF(ISNA(VLOOKUP($A400,Min_pix_val_per_plot!$A$3:$F$241,4,FALSE)),0,IF(OR(VLOOKUP($A400,Min_pix_val_per_plot!$A$3:$F$241,4,FALSE)=0,VLOOKUP($A400,Min_pix_val_per_plot!$A$3:$F$241,5,FALSE)=0,VLOOKUP($A400,Min_pix_val_per_plot!$A$3:$F$241,6,FALSE)=0),0,IF(VLOOKUP($A400,Min_pix_val_per_plot!$A$3:$F$241,2,FALSE)&lt;1200,0,1)))</f>
        <v>0</v>
      </c>
      <c r="Y400" s="43">
        <f>IF(X400=1,($R400-Image_corners!A$3)/Image_corners!A$2,-99)</f>
        <v>-99</v>
      </c>
      <c r="Z400" s="43">
        <f>IF(X400=1,($S400-Image_corners!A$4)/Image_corners!A$2,-99)</f>
        <v>-99</v>
      </c>
      <c r="AA400" s="43">
        <f>IF(ISNA(VLOOKUP($A400,Min_pix_val_per_plot!$H$3:$M$299,4,FALSE)),0,IF(OR(VLOOKUP($A400,Min_pix_val_per_plot!$H$3:$M$299,4,FALSE)=0,VLOOKUP($A400,Min_pix_val_per_plot!$H$3:$M$299,5,FALSE)=0,VLOOKUP($A400,Min_pix_val_per_plot!$H$3:$M$299,6,FALSE)=0),0,IF(VLOOKUP($A400,Min_pix_val_per_plot!$H$3:$M$299,2,FALSE)&lt;1200,0,1)))</f>
        <v>0</v>
      </c>
      <c r="AB400" s="43">
        <f>IF(AA400=1,($R400-Image_corners!D$3)/Image_corners!D$2,-99)</f>
        <v>-99</v>
      </c>
      <c r="AC400" s="43">
        <f>IF(AA400=1,($S400-Image_corners!D$4)/Image_corners!D$2,-99)</f>
        <v>-99</v>
      </c>
      <c r="AD400" s="43">
        <f>IF(ISNA(VLOOKUP($A400,Min_pix_val_per_plot!$O$3:$T$327,4,FALSE)),0,IF(OR(VLOOKUP($A400,Min_pix_val_per_plot!$O$3:$T$327,4,FALSE)=0,VLOOKUP($A400,Min_pix_val_per_plot!$O$3:$T$327,5,FALSE)=0,VLOOKUP($A400,Min_pix_val_per_plot!$O$3:$T$327,6,FALSE)=0),0,IF(VLOOKUP($A400,Min_pix_val_per_plot!$O$3:$T$327,2,FALSE)&lt;1200,0,1)))</f>
        <v>0</v>
      </c>
      <c r="AE400" s="43">
        <f>IF(AD400=1,($R400-Image_corners!G$3)/Image_corners!G$2,-99)</f>
        <v>-99</v>
      </c>
      <c r="AF400" s="43">
        <f>IF(AD400=1,($S400-Image_corners!G$4)/Image_corners!G$2,-99)</f>
        <v>-99</v>
      </c>
      <c r="AG400" s="43">
        <f>IF(ISNA(VLOOKUP($A400,Min_pix_val_per_plot!$V$3:$AA$335,4,FALSE)),0,IF(OR(VLOOKUP($A400,Min_pix_val_per_plot!$V$3:$AA$335,4,FALSE)=0,VLOOKUP($A400,Min_pix_val_per_plot!$V$3:$AA$335,5,FALSE)=0,VLOOKUP($A400,Min_pix_val_per_plot!$V$3:$AA$335,6,FALSE)=0),0,IF(VLOOKUP($A400,Min_pix_val_per_plot!$V$3:$AA$335,2,FALSE)&lt;1200,0,1)))</f>
        <v>1</v>
      </c>
      <c r="AH400" s="43">
        <f>IF(AG400=1,($R400-Image_corners!J$3)/Image_corners!J$2,-99)</f>
        <v>5326.061804252211</v>
      </c>
      <c r="AI400" s="43">
        <f>IF(AG400=1,($S400-Image_corners!J$4)/Image_corners!J$2,-99)</f>
        <v>-3611.5984502043575</v>
      </c>
      <c r="AJ400" s="43">
        <f>IF(ISNA(VLOOKUP($A400,Min_pix_val_per_plot!$AC$3:$AH$345,4,FALSE)),0,IF(OR(VLOOKUP($A400,Min_pix_val_per_plot!$AC$3:$AH$345,4,FALSE)=0,VLOOKUP($A400,Min_pix_val_per_plot!$AC$3:$AH$345,5,FALSE)=0,VLOOKUP($A400,Min_pix_val_per_plot!$AC$3:$AH$345,6,FALSE)=0),0,IF(VLOOKUP($A400,Min_pix_val_per_plot!$AC$3:$AH$345,2,FALSE)&lt;1200,0,1)))</f>
        <v>0</v>
      </c>
      <c r="AK400" s="43">
        <f>IF(AJ400=1,($R400-Image_corners!M$3)/Image_corners!M$2,-99)</f>
        <v>-99</v>
      </c>
      <c r="AL400" s="43">
        <f>IF(AJ400=1,($S400-Image_corners!M$4)/Image_corners!M$2,-99)</f>
        <v>-99</v>
      </c>
      <c r="AM400" s="43">
        <f>IF(ISNA(VLOOKUP($A400,Min_pix_val_per_plot!$AJ$3:$AO$325,4,FALSE)),0,IF(OR(VLOOKUP($A400,Min_pix_val_per_plot!$AJ$3:$AO$325,4,FALSE)=0,VLOOKUP($A400,Min_pix_val_per_plot!$AJ$3:$AO$325,5,FALSE)=0,VLOOKUP($A400,Min_pix_val_per_plot!$AJ$3:$AO$325,6,FALSE)=0),0,IF(VLOOKUP($A400,Min_pix_val_per_plot!$AJ$3:$AO$325,2,FALSE)&lt;1200,0,1)))</f>
        <v>0</v>
      </c>
      <c r="AN400" s="43">
        <f>IF(AM400=1,($R400-Image_corners!P$3)/Image_corners!P$2,-99)</f>
        <v>-99</v>
      </c>
      <c r="AO400" s="43">
        <f>IF(AM400=1,($S400-Image_corners!P$4)/Image_corners!P$2,-99)</f>
        <v>-99</v>
      </c>
      <c r="AP400" s="43">
        <f>IF(ISNA(VLOOKUP($A400,Min_pix_val_per_plot!$AQ$3:$AV$386,4,FALSE)),0,IF(OR(VLOOKUP($A400,Min_pix_val_per_plot!$AQ$3:$AV$386,4,FALSE)=0,VLOOKUP($A400,Min_pix_val_per_plot!$AQ$3:$AV$386,5,FALSE)=0,VLOOKUP($A400,Min_pix_val_per_plot!$AQ$3:$AV$386,6,FALSE)=0),0,IF(VLOOKUP($A400,Min_pix_val_per_plot!$AQ$3:$AV$386,2,FALSE)&lt;1200,0,1)))</f>
        <v>0</v>
      </c>
      <c r="AQ400" s="43">
        <f>IF(AP400=1,($R400-Image_corners!S$3)/Image_corners!S$2,-99)</f>
        <v>-99</v>
      </c>
      <c r="AR400" s="43">
        <f>IF(AP400=1,($S400-Image_corners!S$4)/Image_corners!S$2,-99)</f>
        <v>-99</v>
      </c>
      <c r="AS400" s="43">
        <f>IF(ISNA(VLOOKUP($A400,Min_pix_val_per_plot!$AX$3:$BC$331,4,FALSE)),0,IF(OR(VLOOKUP($A400,Min_pix_val_per_plot!$AX$3:$BC$331,4,FALSE)=0,VLOOKUP($A400,Min_pix_val_per_plot!$AX$3:$BC$331,5,FALSE)=0,VLOOKUP($A400,Min_pix_val_per_plot!$AX$3:$BC$331,6,FALSE)=0),0,IF(VLOOKUP($A400,Min_pix_val_per_plot!$AX$3:$BC$331,2,FALSE)&lt;1200,0,1)))</f>
        <v>0</v>
      </c>
      <c r="AT400" s="43">
        <f>IF(AS400=1,($R400-Image_corners!V$3)/Image_corners!V$2,-99)</f>
        <v>-99</v>
      </c>
      <c r="AU400" s="43">
        <f>IF(AS400=1,($S400-Image_corners!V$4)/Image_corners!V$2,-99)</f>
        <v>-99</v>
      </c>
      <c r="AV400" s="43">
        <f>IF(ISNA(VLOOKUP($A400,Min_pix_val_per_plot!$BE$3:$BJ$296,4,FALSE)),0,IF(OR(VLOOKUP($A400,Min_pix_val_per_plot!$BE$3:$BJ$296,4,FALSE)=0,VLOOKUP($A400,Min_pix_val_per_plot!$BE$3:$BJ$296,5,FALSE)=0,VLOOKUP($A400,Min_pix_val_per_plot!$BE$3:$BJ$296,6,FALSE)=0),0,IF(VLOOKUP($A400,Min_pix_val_per_plot!$BE$3:$BJ$296,2,FALSE)&lt;1200,0,1)))</f>
        <v>0</v>
      </c>
      <c r="AW400" s="43">
        <f>IF(AV400=1,($R400-Image_corners!Y$3)/Image_corners!Y$2,-99)</f>
        <v>-99</v>
      </c>
      <c r="AX400" s="43">
        <f>IF(AV400=1,($S400-Image_corners!Y$4)/Image_corners!Y$2,-99)</f>
        <v>-99</v>
      </c>
      <c r="AY400" s="43">
        <f>IF(ISNA(VLOOKUP($A400,Min_pix_val_per_plot!$BL$3:$BQ$59,4,FALSE)),0,IF(OR(VLOOKUP($A400,Min_pix_val_per_plot!$BL$3:$BQ$59,4,FALSE)=0,VLOOKUP($A400,Min_pix_val_per_plot!$BL$3:$BQ$59,5,FALSE)=0,VLOOKUP($A400,Min_pix_val_per_plot!$BL$3:$BQ$59,6,FALSE)=0),0,IF(VLOOKUP($A400,Min_pix_val_per_plot!$BL$3:$BQ$59,2,FALSE)&lt;1200,0,1)))</f>
        <v>0</v>
      </c>
      <c r="AZ400" s="43">
        <f>IF(AY400=1,($R400-Image_corners!AB$3)/Image_corners!AB$2,-99)</f>
        <v>-99</v>
      </c>
      <c r="BA400" s="43">
        <f>IF(AY400=1,($S400-Image_corners!AB$4)/Image_corners!AB$2,-99)</f>
        <v>-99</v>
      </c>
      <c r="BB400" s="43">
        <f>IF(ISNA(VLOOKUP($A400,Min_pix_val_per_plot!$BS$3:$BX$82,4,FALSE)),0,IF(OR(VLOOKUP($A400,Min_pix_val_per_plot!$BS$3:$BX$82,4,FALSE)=0,VLOOKUP($A400,Min_pix_val_per_plot!$BS$3:$BX$82,5,FALSE)=0,VLOOKUP($A400,Min_pix_val_per_plot!$BS$3:$BX$82,6,FALSE)=0),0,IF(VLOOKUP($A400,Min_pix_val_per_plot!$BS$3:$BX$82,2,FALSE)&lt;1200,0,1)))</f>
        <v>0</v>
      </c>
      <c r="BC400" s="43">
        <f>IF(BB400=1,($R400-Image_corners!AE$3)/Image_corners!AE$2,-99)</f>
        <v>-99</v>
      </c>
      <c r="BD400" s="43">
        <f>IF(BB400=1,($S400-Image_corners!AE$4)/Image_corners!AE$2,-99)</f>
        <v>-99</v>
      </c>
      <c r="BE400" s="43">
        <f>IF(ISNA(VLOOKUP($A400,Min_pix_val_per_plot!$BZ$3:$CE$66,4,FALSE)),0,IF(OR(VLOOKUP($A400,Min_pix_val_per_plot!$BZ$3:$CE$66,4,FALSE)=0,VLOOKUP($A400,Min_pix_val_per_plot!$BZ$3:$CE$66,5,FALSE)=0,VLOOKUP($A400,Min_pix_val_per_plot!$BZ$3:$CE$66,6,FALSE)=0),0,IF(VLOOKUP($A400,Min_pix_val_per_plot!$BZ$3:$CE$66,2,FALSE)&lt;1200,0,1)))</f>
        <v>0</v>
      </c>
      <c r="BF400" s="43">
        <f>IF(BE400=1,($R400-Image_corners!AH$3)/Image_corners!AH$2,-99)</f>
        <v>-99</v>
      </c>
      <c r="BG400" s="43">
        <f>IF(BE400=1,($S400-Image_corners!AH$4)/Image_corners!AH$2,-99)</f>
        <v>-99</v>
      </c>
    </row>
    <row r="401" spans="1:59">
      <c r="A401" s="36">
        <v>397</v>
      </c>
      <c r="B401" s="36">
        <v>2516787.6460000002</v>
      </c>
      <c r="C401" s="36">
        <v>6859258.9330000002</v>
      </c>
      <c r="D401" s="36">
        <v>191.58640869999999</v>
      </c>
      <c r="E401" s="36">
        <v>1</v>
      </c>
      <c r="F401" s="36">
        <v>0</v>
      </c>
      <c r="G401" s="36">
        <v>2</v>
      </c>
      <c r="H401" s="39">
        <v>1254</v>
      </c>
      <c r="I401" s="39">
        <v>0.16666666666666699</v>
      </c>
      <c r="J401" s="39">
        <v>23.169008178711</v>
      </c>
      <c r="K401" s="39">
        <v>14.161123414838199</v>
      </c>
      <c r="L401" s="39">
        <v>21.1647967529297</v>
      </c>
      <c r="M401" s="39">
        <v>1039</v>
      </c>
      <c r="N401" s="39">
        <v>0.28200192492781501</v>
      </c>
      <c r="O401" s="39">
        <v>22.1420001220703</v>
      </c>
      <c r="P401" s="39">
        <v>12.970229847271399</v>
      </c>
      <c r="Q401" s="39">
        <v>20.553750915527399</v>
      </c>
      <c r="R401" s="41">
        <f t="shared" si="38"/>
        <v>358674.52714088466</v>
      </c>
      <c r="S401" s="41">
        <f t="shared" si="39"/>
        <v>6859253.9900658205</v>
      </c>
      <c r="T401" s="41">
        <f t="shared" si="40"/>
        <v>0.61104583740230112</v>
      </c>
      <c r="U401" s="41">
        <f t="shared" si="41"/>
        <v>-0.11533525826114802</v>
      </c>
      <c r="V401" s="41">
        <f t="shared" si="42"/>
        <v>1</v>
      </c>
      <c r="W401" s="41">
        <f t="shared" si="43"/>
        <v>1</v>
      </c>
      <c r="X401" s="43">
        <f>IF(ISNA(VLOOKUP($A401,Min_pix_val_per_plot!$A$3:$F$241,4,FALSE)),0,IF(OR(VLOOKUP($A401,Min_pix_val_per_plot!$A$3:$F$241,4,FALSE)=0,VLOOKUP($A401,Min_pix_val_per_plot!$A$3:$F$241,5,FALSE)=0,VLOOKUP($A401,Min_pix_val_per_plot!$A$3:$F$241,6,FALSE)=0),0,IF(VLOOKUP($A401,Min_pix_val_per_plot!$A$3:$F$241,2,FALSE)&lt;1200,0,1)))</f>
        <v>0</v>
      </c>
      <c r="Y401" s="43">
        <f>IF(X401=1,($R401-Image_corners!A$3)/Image_corners!A$2,-99)</f>
        <v>-99</v>
      </c>
      <c r="Z401" s="43">
        <f>IF(X401=1,($S401-Image_corners!A$4)/Image_corners!A$2,-99)</f>
        <v>-99</v>
      </c>
      <c r="AA401" s="43">
        <f>IF(ISNA(VLOOKUP($A401,Min_pix_val_per_plot!$H$3:$M$299,4,FALSE)),0,IF(OR(VLOOKUP($A401,Min_pix_val_per_plot!$H$3:$M$299,4,FALSE)=0,VLOOKUP($A401,Min_pix_val_per_plot!$H$3:$M$299,5,FALSE)=0,VLOOKUP($A401,Min_pix_val_per_plot!$H$3:$M$299,6,FALSE)=0),0,IF(VLOOKUP($A401,Min_pix_val_per_plot!$H$3:$M$299,2,FALSE)&lt;1200,0,1)))</f>
        <v>0</v>
      </c>
      <c r="AB401" s="43">
        <f>IF(AA401=1,($R401-Image_corners!D$3)/Image_corners!D$2,-99)</f>
        <v>-99</v>
      </c>
      <c r="AC401" s="43">
        <f>IF(AA401=1,($S401-Image_corners!D$4)/Image_corners!D$2,-99)</f>
        <v>-99</v>
      </c>
      <c r="AD401" s="43">
        <f>IF(ISNA(VLOOKUP($A401,Min_pix_val_per_plot!$O$3:$T$327,4,FALSE)),0,IF(OR(VLOOKUP($A401,Min_pix_val_per_plot!$O$3:$T$327,4,FALSE)=0,VLOOKUP($A401,Min_pix_val_per_plot!$O$3:$T$327,5,FALSE)=0,VLOOKUP($A401,Min_pix_val_per_plot!$O$3:$T$327,6,FALSE)=0),0,IF(VLOOKUP($A401,Min_pix_val_per_plot!$O$3:$T$327,2,FALSE)&lt;1200,0,1)))</f>
        <v>0</v>
      </c>
      <c r="AE401" s="43">
        <f>IF(AD401=1,($R401-Image_corners!G$3)/Image_corners!G$2,-99)</f>
        <v>-99</v>
      </c>
      <c r="AF401" s="43">
        <f>IF(AD401=1,($S401-Image_corners!G$4)/Image_corners!G$2,-99)</f>
        <v>-99</v>
      </c>
      <c r="AG401" s="43">
        <f>IF(ISNA(VLOOKUP($A401,Min_pix_val_per_plot!$V$3:$AA$335,4,FALSE)),0,IF(OR(VLOOKUP($A401,Min_pix_val_per_plot!$V$3:$AA$335,4,FALSE)=0,VLOOKUP($A401,Min_pix_val_per_plot!$V$3:$AA$335,5,FALSE)=0,VLOOKUP($A401,Min_pix_val_per_plot!$V$3:$AA$335,6,FALSE)=0),0,IF(VLOOKUP($A401,Min_pix_val_per_plot!$V$3:$AA$335,2,FALSE)&lt;1200,0,1)))</f>
        <v>1</v>
      </c>
      <c r="AH401" s="43">
        <f>IF(AG401=1,($R401-Image_corners!J$3)/Image_corners!J$2,-99)</f>
        <v>5339.5542817693204</v>
      </c>
      <c r="AI401" s="43">
        <f>IF(AG401=1,($S401-Image_corners!J$4)/Image_corners!J$2,-99)</f>
        <v>-3466.5198683589697</v>
      </c>
      <c r="AJ401" s="43">
        <f>IF(ISNA(VLOOKUP($A401,Min_pix_val_per_plot!$AC$3:$AH$345,4,FALSE)),0,IF(OR(VLOOKUP($A401,Min_pix_val_per_plot!$AC$3:$AH$345,4,FALSE)=0,VLOOKUP($A401,Min_pix_val_per_plot!$AC$3:$AH$345,5,FALSE)=0,VLOOKUP($A401,Min_pix_val_per_plot!$AC$3:$AH$345,6,FALSE)=0),0,IF(VLOOKUP($A401,Min_pix_val_per_plot!$AC$3:$AH$345,2,FALSE)&lt;1200,0,1)))</f>
        <v>0</v>
      </c>
      <c r="AK401" s="43">
        <f>IF(AJ401=1,($R401-Image_corners!M$3)/Image_corners!M$2,-99)</f>
        <v>-99</v>
      </c>
      <c r="AL401" s="43">
        <f>IF(AJ401=1,($S401-Image_corners!M$4)/Image_corners!M$2,-99)</f>
        <v>-99</v>
      </c>
      <c r="AM401" s="43">
        <f>IF(ISNA(VLOOKUP($A401,Min_pix_val_per_plot!$AJ$3:$AO$325,4,FALSE)),0,IF(OR(VLOOKUP($A401,Min_pix_val_per_plot!$AJ$3:$AO$325,4,FALSE)=0,VLOOKUP($A401,Min_pix_val_per_plot!$AJ$3:$AO$325,5,FALSE)=0,VLOOKUP($A401,Min_pix_val_per_plot!$AJ$3:$AO$325,6,FALSE)=0),0,IF(VLOOKUP($A401,Min_pix_val_per_plot!$AJ$3:$AO$325,2,FALSE)&lt;1200,0,1)))</f>
        <v>0</v>
      </c>
      <c r="AN401" s="43">
        <f>IF(AM401=1,($R401-Image_corners!P$3)/Image_corners!P$2,-99)</f>
        <v>-99</v>
      </c>
      <c r="AO401" s="43">
        <f>IF(AM401=1,($S401-Image_corners!P$4)/Image_corners!P$2,-99)</f>
        <v>-99</v>
      </c>
      <c r="AP401" s="43">
        <f>IF(ISNA(VLOOKUP($A401,Min_pix_val_per_plot!$AQ$3:$AV$386,4,FALSE)),0,IF(OR(VLOOKUP($A401,Min_pix_val_per_plot!$AQ$3:$AV$386,4,FALSE)=0,VLOOKUP($A401,Min_pix_val_per_plot!$AQ$3:$AV$386,5,FALSE)=0,VLOOKUP($A401,Min_pix_val_per_plot!$AQ$3:$AV$386,6,FALSE)=0),0,IF(VLOOKUP($A401,Min_pix_val_per_plot!$AQ$3:$AV$386,2,FALSE)&lt;1200,0,1)))</f>
        <v>0</v>
      </c>
      <c r="AQ401" s="43">
        <f>IF(AP401=1,($R401-Image_corners!S$3)/Image_corners!S$2,-99)</f>
        <v>-99</v>
      </c>
      <c r="AR401" s="43">
        <f>IF(AP401=1,($S401-Image_corners!S$4)/Image_corners!S$2,-99)</f>
        <v>-99</v>
      </c>
      <c r="AS401" s="43">
        <f>IF(ISNA(VLOOKUP($A401,Min_pix_val_per_plot!$AX$3:$BC$331,4,FALSE)),0,IF(OR(VLOOKUP($A401,Min_pix_val_per_plot!$AX$3:$BC$331,4,FALSE)=0,VLOOKUP($A401,Min_pix_val_per_plot!$AX$3:$BC$331,5,FALSE)=0,VLOOKUP($A401,Min_pix_val_per_plot!$AX$3:$BC$331,6,FALSE)=0),0,IF(VLOOKUP($A401,Min_pix_val_per_plot!$AX$3:$BC$331,2,FALSE)&lt;1200,0,1)))</f>
        <v>0</v>
      </c>
      <c r="AT401" s="43">
        <f>IF(AS401=1,($R401-Image_corners!V$3)/Image_corners!V$2,-99)</f>
        <v>-99</v>
      </c>
      <c r="AU401" s="43">
        <f>IF(AS401=1,($S401-Image_corners!V$4)/Image_corners!V$2,-99)</f>
        <v>-99</v>
      </c>
      <c r="AV401" s="43">
        <f>IF(ISNA(VLOOKUP($A401,Min_pix_val_per_plot!$BE$3:$BJ$296,4,FALSE)),0,IF(OR(VLOOKUP($A401,Min_pix_val_per_plot!$BE$3:$BJ$296,4,FALSE)=0,VLOOKUP($A401,Min_pix_val_per_plot!$BE$3:$BJ$296,5,FALSE)=0,VLOOKUP($A401,Min_pix_val_per_plot!$BE$3:$BJ$296,6,FALSE)=0),0,IF(VLOOKUP($A401,Min_pix_val_per_plot!$BE$3:$BJ$296,2,FALSE)&lt;1200,0,1)))</f>
        <v>0</v>
      </c>
      <c r="AW401" s="43">
        <f>IF(AV401=1,($R401-Image_corners!Y$3)/Image_corners!Y$2,-99)</f>
        <v>-99</v>
      </c>
      <c r="AX401" s="43">
        <f>IF(AV401=1,($S401-Image_corners!Y$4)/Image_corners!Y$2,-99)</f>
        <v>-99</v>
      </c>
      <c r="AY401" s="43">
        <f>IF(ISNA(VLOOKUP($A401,Min_pix_val_per_plot!$BL$3:$BQ$59,4,FALSE)),0,IF(OR(VLOOKUP($A401,Min_pix_val_per_plot!$BL$3:$BQ$59,4,FALSE)=0,VLOOKUP($A401,Min_pix_val_per_plot!$BL$3:$BQ$59,5,FALSE)=0,VLOOKUP($A401,Min_pix_val_per_plot!$BL$3:$BQ$59,6,FALSE)=0),0,IF(VLOOKUP($A401,Min_pix_val_per_plot!$BL$3:$BQ$59,2,FALSE)&lt;1200,0,1)))</f>
        <v>0</v>
      </c>
      <c r="AZ401" s="43">
        <f>IF(AY401=1,($R401-Image_corners!AB$3)/Image_corners!AB$2,-99)</f>
        <v>-99</v>
      </c>
      <c r="BA401" s="43">
        <f>IF(AY401=1,($S401-Image_corners!AB$4)/Image_corners!AB$2,-99)</f>
        <v>-99</v>
      </c>
      <c r="BB401" s="43">
        <f>IF(ISNA(VLOOKUP($A401,Min_pix_val_per_plot!$BS$3:$BX$82,4,FALSE)),0,IF(OR(VLOOKUP($A401,Min_pix_val_per_plot!$BS$3:$BX$82,4,FALSE)=0,VLOOKUP($A401,Min_pix_val_per_plot!$BS$3:$BX$82,5,FALSE)=0,VLOOKUP($A401,Min_pix_val_per_plot!$BS$3:$BX$82,6,FALSE)=0),0,IF(VLOOKUP($A401,Min_pix_val_per_plot!$BS$3:$BX$82,2,FALSE)&lt;1200,0,1)))</f>
        <v>0</v>
      </c>
      <c r="BC401" s="43">
        <f>IF(BB401=1,($R401-Image_corners!AE$3)/Image_corners!AE$2,-99)</f>
        <v>-99</v>
      </c>
      <c r="BD401" s="43">
        <f>IF(BB401=1,($S401-Image_corners!AE$4)/Image_corners!AE$2,-99)</f>
        <v>-99</v>
      </c>
      <c r="BE401" s="43">
        <f>IF(ISNA(VLOOKUP($A401,Min_pix_val_per_plot!$BZ$3:$CE$66,4,FALSE)),0,IF(OR(VLOOKUP($A401,Min_pix_val_per_plot!$BZ$3:$CE$66,4,FALSE)=0,VLOOKUP($A401,Min_pix_val_per_plot!$BZ$3:$CE$66,5,FALSE)=0,VLOOKUP($A401,Min_pix_val_per_plot!$BZ$3:$CE$66,6,FALSE)=0),0,IF(VLOOKUP($A401,Min_pix_val_per_plot!$BZ$3:$CE$66,2,FALSE)&lt;1200,0,1)))</f>
        <v>0</v>
      </c>
      <c r="BF401" s="43">
        <f>IF(BE401=1,($R401-Image_corners!AH$3)/Image_corners!AH$2,-99)</f>
        <v>-99</v>
      </c>
      <c r="BG401" s="43">
        <f>IF(BE401=1,($S401-Image_corners!AH$4)/Image_corners!AH$2,-99)</f>
        <v>-99</v>
      </c>
    </row>
    <row r="402" spans="1:59">
      <c r="A402" s="36">
        <v>398</v>
      </c>
      <c r="B402" s="36">
        <v>2516749.2250000001</v>
      </c>
      <c r="C402" s="36">
        <v>6859631.21</v>
      </c>
      <c r="D402" s="36">
        <v>187.39062680000001</v>
      </c>
      <c r="E402" s="36">
        <v>3</v>
      </c>
      <c r="F402" s="36">
        <v>0</v>
      </c>
      <c r="G402" s="36">
        <v>2</v>
      </c>
      <c r="H402" s="39">
        <v>466</v>
      </c>
      <c r="I402" s="39">
        <v>0.257510729613734</v>
      </c>
      <c r="J402" s="39">
        <v>17.969011230468801</v>
      </c>
      <c r="K402" s="39">
        <v>12.916657884189901</v>
      </c>
      <c r="L402" s="39">
        <v>16.828504486084</v>
      </c>
      <c r="M402" s="39">
        <v>1003</v>
      </c>
      <c r="N402" s="39">
        <v>0.355932203389831</v>
      </c>
      <c r="O402" s="39">
        <v>17.1520098876953</v>
      </c>
      <c r="P402" s="39">
        <v>11.839041731040201</v>
      </c>
      <c r="Q402" s="39">
        <v>15.5967539978028</v>
      </c>
      <c r="R402" s="41">
        <f t="shared" si="38"/>
        <v>358653.32517187286</v>
      </c>
      <c r="S402" s="41">
        <f t="shared" si="39"/>
        <v>6859627.5837141275</v>
      </c>
      <c r="T402" s="41">
        <f t="shared" si="40"/>
        <v>1.2317504882812003</v>
      </c>
      <c r="U402" s="41">
        <f t="shared" si="41"/>
        <v>-9.8421473776097002E-2</v>
      </c>
      <c r="V402" s="41">
        <f t="shared" si="42"/>
        <v>1</v>
      </c>
      <c r="W402" s="41">
        <f t="shared" si="43"/>
        <v>1</v>
      </c>
      <c r="X402" s="43">
        <f>IF(ISNA(VLOOKUP($A402,Min_pix_val_per_plot!$A$3:$F$241,4,FALSE)),0,IF(OR(VLOOKUP($A402,Min_pix_val_per_plot!$A$3:$F$241,4,FALSE)=0,VLOOKUP($A402,Min_pix_val_per_plot!$A$3:$F$241,5,FALSE)=0,VLOOKUP($A402,Min_pix_val_per_plot!$A$3:$F$241,6,FALSE)=0),0,IF(VLOOKUP($A402,Min_pix_val_per_plot!$A$3:$F$241,2,FALSE)&lt;1200,0,1)))</f>
        <v>0</v>
      </c>
      <c r="Y402" s="43">
        <f>IF(X402=1,($R402-Image_corners!A$3)/Image_corners!A$2,-99)</f>
        <v>-99</v>
      </c>
      <c r="Z402" s="43">
        <f>IF(X402=1,($S402-Image_corners!A$4)/Image_corners!A$2,-99)</f>
        <v>-99</v>
      </c>
      <c r="AA402" s="43">
        <f>IF(ISNA(VLOOKUP($A402,Min_pix_val_per_plot!$H$3:$M$299,4,FALSE)),0,IF(OR(VLOOKUP($A402,Min_pix_val_per_plot!$H$3:$M$299,4,FALSE)=0,VLOOKUP($A402,Min_pix_val_per_plot!$H$3:$M$299,5,FALSE)=0,VLOOKUP($A402,Min_pix_val_per_plot!$H$3:$M$299,6,FALSE)=0),0,IF(VLOOKUP($A402,Min_pix_val_per_plot!$H$3:$M$299,2,FALSE)&lt;1200,0,1)))</f>
        <v>0</v>
      </c>
      <c r="AB402" s="43">
        <f>IF(AA402=1,($R402-Image_corners!D$3)/Image_corners!D$2,-99)</f>
        <v>-99</v>
      </c>
      <c r="AC402" s="43">
        <f>IF(AA402=1,($S402-Image_corners!D$4)/Image_corners!D$2,-99)</f>
        <v>-99</v>
      </c>
      <c r="AD402" s="43">
        <f>IF(ISNA(VLOOKUP($A402,Min_pix_val_per_plot!$O$3:$T$327,4,FALSE)),0,IF(OR(VLOOKUP($A402,Min_pix_val_per_plot!$O$3:$T$327,4,FALSE)=0,VLOOKUP($A402,Min_pix_val_per_plot!$O$3:$T$327,5,FALSE)=0,VLOOKUP($A402,Min_pix_val_per_plot!$O$3:$T$327,6,FALSE)=0),0,IF(VLOOKUP($A402,Min_pix_val_per_plot!$O$3:$T$327,2,FALSE)&lt;1200,0,1)))</f>
        <v>0</v>
      </c>
      <c r="AE402" s="43">
        <f>IF(AD402=1,($R402-Image_corners!G$3)/Image_corners!G$2,-99)</f>
        <v>-99</v>
      </c>
      <c r="AF402" s="43">
        <f>IF(AD402=1,($S402-Image_corners!G$4)/Image_corners!G$2,-99)</f>
        <v>-99</v>
      </c>
      <c r="AG402" s="43">
        <f>IF(ISNA(VLOOKUP($A402,Min_pix_val_per_plot!$V$3:$AA$335,4,FALSE)),0,IF(OR(VLOOKUP($A402,Min_pix_val_per_plot!$V$3:$AA$335,4,FALSE)=0,VLOOKUP($A402,Min_pix_val_per_plot!$V$3:$AA$335,5,FALSE)=0,VLOOKUP($A402,Min_pix_val_per_plot!$V$3:$AA$335,6,FALSE)=0),0,IF(VLOOKUP($A402,Min_pix_val_per_plot!$V$3:$AA$335,2,FALSE)&lt;1200,0,1)))</f>
        <v>0</v>
      </c>
      <c r="AH402" s="43">
        <f>IF(AG402=1,($R402-Image_corners!J$3)/Image_corners!J$2,-99)</f>
        <v>-99</v>
      </c>
      <c r="AI402" s="43">
        <f>IF(AG402=1,($S402-Image_corners!J$4)/Image_corners!J$2,-99)</f>
        <v>-99</v>
      </c>
      <c r="AJ402" s="43">
        <f>IF(ISNA(VLOOKUP($A402,Min_pix_val_per_plot!$AC$3:$AH$345,4,FALSE)),0,IF(OR(VLOOKUP($A402,Min_pix_val_per_plot!$AC$3:$AH$345,4,FALSE)=0,VLOOKUP($A402,Min_pix_val_per_plot!$AC$3:$AH$345,5,FALSE)=0,VLOOKUP($A402,Min_pix_val_per_plot!$AC$3:$AH$345,6,FALSE)=0),0,IF(VLOOKUP($A402,Min_pix_val_per_plot!$AC$3:$AH$345,2,FALSE)&lt;1200,0,1)))</f>
        <v>1</v>
      </c>
      <c r="AK402" s="43">
        <f>IF(AJ402=1,($R402-Image_corners!M$3)/Image_corners!M$2,-99)</f>
        <v>5297.1503437457141</v>
      </c>
      <c r="AL402" s="43">
        <f>IF(AJ402=1,($S402-Image_corners!M$4)/Image_corners!M$2,-99)</f>
        <v>-3275.3325717449188</v>
      </c>
      <c r="AM402" s="43">
        <f>IF(ISNA(VLOOKUP($A402,Min_pix_val_per_plot!$AJ$3:$AO$325,4,FALSE)),0,IF(OR(VLOOKUP($A402,Min_pix_val_per_plot!$AJ$3:$AO$325,4,FALSE)=0,VLOOKUP($A402,Min_pix_val_per_plot!$AJ$3:$AO$325,5,FALSE)=0,VLOOKUP($A402,Min_pix_val_per_plot!$AJ$3:$AO$325,6,FALSE)=0),0,IF(VLOOKUP($A402,Min_pix_val_per_plot!$AJ$3:$AO$325,2,FALSE)&lt;1200,0,1)))</f>
        <v>0</v>
      </c>
      <c r="AN402" s="43">
        <f>IF(AM402=1,($R402-Image_corners!P$3)/Image_corners!P$2,-99)</f>
        <v>-99</v>
      </c>
      <c r="AO402" s="43">
        <f>IF(AM402=1,($S402-Image_corners!P$4)/Image_corners!P$2,-99)</f>
        <v>-99</v>
      </c>
      <c r="AP402" s="43">
        <f>IF(ISNA(VLOOKUP($A402,Min_pix_val_per_plot!$AQ$3:$AV$386,4,FALSE)),0,IF(OR(VLOOKUP($A402,Min_pix_val_per_plot!$AQ$3:$AV$386,4,FALSE)=0,VLOOKUP($A402,Min_pix_val_per_plot!$AQ$3:$AV$386,5,FALSE)=0,VLOOKUP($A402,Min_pix_val_per_plot!$AQ$3:$AV$386,6,FALSE)=0),0,IF(VLOOKUP($A402,Min_pix_val_per_plot!$AQ$3:$AV$386,2,FALSE)&lt;1200,0,1)))</f>
        <v>0</v>
      </c>
      <c r="AQ402" s="43">
        <f>IF(AP402=1,($R402-Image_corners!S$3)/Image_corners!S$2,-99)</f>
        <v>-99</v>
      </c>
      <c r="AR402" s="43">
        <f>IF(AP402=1,($S402-Image_corners!S$4)/Image_corners!S$2,-99)</f>
        <v>-99</v>
      </c>
      <c r="AS402" s="43">
        <f>IF(ISNA(VLOOKUP($A402,Min_pix_val_per_plot!$AX$3:$BC$331,4,FALSE)),0,IF(OR(VLOOKUP($A402,Min_pix_val_per_plot!$AX$3:$BC$331,4,FALSE)=0,VLOOKUP($A402,Min_pix_val_per_plot!$AX$3:$BC$331,5,FALSE)=0,VLOOKUP($A402,Min_pix_val_per_plot!$AX$3:$BC$331,6,FALSE)=0),0,IF(VLOOKUP($A402,Min_pix_val_per_plot!$AX$3:$BC$331,2,FALSE)&lt;1200,0,1)))</f>
        <v>0</v>
      </c>
      <c r="AT402" s="43">
        <f>IF(AS402=1,($R402-Image_corners!V$3)/Image_corners!V$2,-99)</f>
        <v>-99</v>
      </c>
      <c r="AU402" s="43">
        <f>IF(AS402=1,($S402-Image_corners!V$4)/Image_corners!V$2,-99)</f>
        <v>-99</v>
      </c>
      <c r="AV402" s="43">
        <f>IF(ISNA(VLOOKUP($A402,Min_pix_val_per_plot!$BE$3:$BJ$296,4,FALSE)),0,IF(OR(VLOOKUP($A402,Min_pix_val_per_plot!$BE$3:$BJ$296,4,FALSE)=0,VLOOKUP($A402,Min_pix_val_per_plot!$BE$3:$BJ$296,5,FALSE)=0,VLOOKUP($A402,Min_pix_val_per_plot!$BE$3:$BJ$296,6,FALSE)=0),0,IF(VLOOKUP($A402,Min_pix_val_per_plot!$BE$3:$BJ$296,2,FALSE)&lt;1200,0,1)))</f>
        <v>0</v>
      </c>
      <c r="AW402" s="43">
        <f>IF(AV402=1,($R402-Image_corners!Y$3)/Image_corners!Y$2,-99)</f>
        <v>-99</v>
      </c>
      <c r="AX402" s="43">
        <f>IF(AV402=1,($S402-Image_corners!Y$4)/Image_corners!Y$2,-99)</f>
        <v>-99</v>
      </c>
      <c r="AY402" s="43">
        <f>IF(ISNA(VLOOKUP($A402,Min_pix_val_per_plot!$BL$3:$BQ$59,4,FALSE)),0,IF(OR(VLOOKUP($A402,Min_pix_val_per_plot!$BL$3:$BQ$59,4,FALSE)=0,VLOOKUP($A402,Min_pix_val_per_plot!$BL$3:$BQ$59,5,FALSE)=0,VLOOKUP($A402,Min_pix_val_per_plot!$BL$3:$BQ$59,6,FALSE)=0),0,IF(VLOOKUP($A402,Min_pix_val_per_plot!$BL$3:$BQ$59,2,FALSE)&lt;1200,0,1)))</f>
        <v>0</v>
      </c>
      <c r="AZ402" s="43">
        <f>IF(AY402=1,($R402-Image_corners!AB$3)/Image_corners!AB$2,-99)</f>
        <v>-99</v>
      </c>
      <c r="BA402" s="43">
        <f>IF(AY402=1,($S402-Image_corners!AB$4)/Image_corners!AB$2,-99)</f>
        <v>-99</v>
      </c>
      <c r="BB402" s="43">
        <f>IF(ISNA(VLOOKUP($A402,Min_pix_val_per_plot!$BS$3:$BX$82,4,FALSE)),0,IF(OR(VLOOKUP($A402,Min_pix_val_per_plot!$BS$3:$BX$82,4,FALSE)=0,VLOOKUP($A402,Min_pix_val_per_plot!$BS$3:$BX$82,5,FALSE)=0,VLOOKUP($A402,Min_pix_val_per_plot!$BS$3:$BX$82,6,FALSE)=0),0,IF(VLOOKUP($A402,Min_pix_val_per_plot!$BS$3:$BX$82,2,FALSE)&lt;1200,0,1)))</f>
        <v>0</v>
      </c>
      <c r="BC402" s="43">
        <f>IF(BB402=1,($R402-Image_corners!AE$3)/Image_corners!AE$2,-99)</f>
        <v>-99</v>
      </c>
      <c r="BD402" s="43">
        <f>IF(BB402=1,($S402-Image_corners!AE$4)/Image_corners!AE$2,-99)</f>
        <v>-99</v>
      </c>
      <c r="BE402" s="43">
        <f>IF(ISNA(VLOOKUP($A402,Min_pix_val_per_plot!$BZ$3:$CE$66,4,FALSE)),0,IF(OR(VLOOKUP($A402,Min_pix_val_per_plot!$BZ$3:$CE$66,4,FALSE)=0,VLOOKUP($A402,Min_pix_val_per_plot!$BZ$3:$CE$66,5,FALSE)=0,VLOOKUP($A402,Min_pix_val_per_plot!$BZ$3:$CE$66,6,FALSE)=0),0,IF(VLOOKUP($A402,Min_pix_val_per_plot!$BZ$3:$CE$66,2,FALSE)&lt;1200,0,1)))</f>
        <v>0</v>
      </c>
      <c r="BF402" s="43">
        <f>IF(BE402=1,($R402-Image_corners!AH$3)/Image_corners!AH$2,-99)</f>
        <v>-99</v>
      </c>
      <c r="BG402" s="43">
        <f>IF(BE402=1,($S402-Image_corners!AH$4)/Image_corners!AH$2,-99)</f>
        <v>-99</v>
      </c>
    </row>
    <row r="403" spans="1:59">
      <c r="A403" s="36">
        <v>399</v>
      </c>
      <c r="B403" s="36">
        <v>2516713.0129999998</v>
      </c>
      <c r="C403" s="36">
        <v>6860693.2259999998</v>
      </c>
      <c r="D403" s="36">
        <v>182.66596089999999</v>
      </c>
      <c r="E403" s="36">
        <v>3</v>
      </c>
      <c r="F403" s="36">
        <v>0</v>
      </c>
      <c r="G403" s="36">
        <v>2</v>
      </c>
      <c r="H403" s="39">
        <v>1538</v>
      </c>
      <c r="I403" s="39">
        <v>0.12548764629388801</v>
      </c>
      <c r="J403" s="39">
        <v>23.6470050048828</v>
      </c>
      <c r="K403" s="39">
        <v>13.3371813624499</v>
      </c>
      <c r="L403" s="39">
        <v>21.142406005859399</v>
      </c>
      <c r="M403" s="39">
        <v>1483</v>
      </c>
      <c r="N403" s="39">
        <v>0.136210384356035</v>
      </c>
      <c r="O403" s="39">
        <v>22.946000976562502</v>
      </c>
      <c r="P403" s="39">
        <v>11.5168325970045</v>
      </c>
      <c r="Q403" s="39">
        <v>20.261003417968801</v>
      </c>
      <c r="R403" s="41">
        <f t="shared" si="38"/>
        <v>358666.14533690253</v>
      </c>
      <c r="S403" s="41">
        <f t="shared" si="39"/>
        <v>6860689.9695156086</v>
      </c>
      <c r="T403" s="41">
        <f t="shared" si="40"/>
        <v>0.881402587890598</v>
      </c>
      <c r="U403" s="41">
        <f t="shared" si="41"/>
        <v>-1.0722738062146991E-2</v>
      </c>
      <c r="V403" s="41">
        <f t="shared" si="42"/>
        <v>1</v>
      </c>
      <c r="W403" s="41">
        <f t="shared" si="43"/>
        <v>1</v>
      </c>
      <c r="X403" s="43">
        <f>IF(ISNA(VLOOKUP($A403,Min_pix_val_per_plot!$A$3:$F$241,4,FALSE)),0,IF(OR(VLOOKUP($A403,Min_pix_val_per_plot!$A$3:$F$241,4,FALSE)=0,VLOOKUP($A403,Min_pix_val_per_plot!$A$3:$F$241,5,FALSE)=0,VLOOKUP($A403,Min_pix_val_per_plot!$A$3:$F$241,6,FALSE)=0),0,IF(VLOOKUP($A403,Min_pix_val_per_plot!$A$3:$F$241,2,FALSE)&lt;1200,0,1)))</f>
        <v>0</v>
      </c>
      <c r="Y403" s="43">
        <f>IF(X403=1,($R403-Image_corners!A$3)/Image_corners!A$2,-99)</f>
        <v>-99</v>
      </c>
      <c r="Z403" s="43">
        <f>IF(X403=1,($S403-Image_corners!A$4)/Image_corners!A$2,-99)</f>
        <v>-99</v>
      </c>
      <c r="AA403" s="43">
        <f>IF(ISNA(VLOOKUP($A403,Min_pix_val_per_plot!$H$3:$M$299,4,FALSE)),0,IF(OR(VLOOKUP($A403,Min_pix_val_per_plot!$H$3:$M$299,4,FALSE)=0,VLOOKUP($A403,Min_pix_val_per_plot!$H$3:$M$299,5,FALSE)=0,VLOOKUP($A403,Min_pix_val_per_plot!$H$3:$M$299,6,FALSE)=0),0,IF(VLOOKUP($A403,Min_pix_val_per_plot!$H$3:$M$299,2,FALSE)&lt;1200,0,1)))</f>
        <v>0</v>
      </c>
      <c r="AB403" s="43">
        <f>IF(AA403=1,($R403-Image_corners!D$3)/Image_corners!D$2,-99)</f>
        <v>-99</v>
      </c>
      <c r="AC403" s="43">
        <f>IF(AA403=1,($S403-Image_corners!D$4)/Image_corners!D$2,-99)</f>
        <v>-99</v>
      </c>
      <c r="AD403" s="43">
        <f>IF(ISNA(VLOOKUP($A403,Min_pix_val_per_plot!$O$3:$T$327,4,FALSE)),0,IF(OR(VLOOKUP($A403,Min_pix_val_per_plot!$O$3:$T$327,4,FALSE)=0,VLOOKUP($A403,Min_pix_val_per_plot!$O$3:$T$327,5,FALSE)=0,VLOOKUP($A403,Min_pix_val_per_plot!$O$3:$T$327,6,FALSE)=0),0,IF(VLOOKUP($A403,Min_pix_val_per_plot!$O$3:$T$327,2,FALSE)&lt;1200,0,1)))</f>
        <v>0</v>
      </c>
      <c r="AE403" s="43">
        <f>IF(AD403=1,($R403-Image_corners!G$3)/Image_corners!G$2,-99)</f>
        <v>-99</v>
      </c>
      <c r="AF403" s="43">
        <f>IF(AD403=1,($S403-Image_corners!G$4)/Image_corners!G$2,-99)</f>
        <v>-99</v>
      </c>
      <c r="AG403" s="43">
        <f>IF(ISNA(VLOOKUP($A403,Min_pix_val_per_plot!$V$3:$AA$335,4,FALSE)),0,IF(OR(VLOOKUP($A403,Min_pix_val_per_plot!$V$3:$AA$335,4,FALSE)=0,VLOOKUP($A403,Min_pix_val_per_plot!$V$3:$AA$335,5,FALSE)=0,VLOOKUP($A403,Min_pix_val_per_plot!$V$3:$AA$335,6,FALSE)=0),0,IF(VLOOKUP($A403,Min_pix_val_per_plot!$V$3:$AA$335,2,FALSE)&lt;1200,0,1)))</f>
        <v>0</v>
      </c>
      <c r="AH403" s="43">
        <f>IF(AG403=1,($R403-Image_corners!J$3)/Image_corners!J$2,-99)</f>
        <v>-99</v>
      </c>
      <c r="AI403" s="43">
        <f>IF(AG403=1,($S403-Image_corners!J$4)/Image_corners!J$2,-99)</f>
        <v>-99</v>
      </c>
      <c r="AJ403" s="43">
        <f>IF(ISNA(VLOOKUP($A403,Min_pix_val_per_plot!$AC$3:$AH$345,4,FALSE)),0,IF(OR(VLOOKUP($A403,Min_pix_val_per_plot!$AC$3:$AH$345,4,FALSE)=0,VLOOKUP($A403,Min_pix_val_per_plot!$AC$3:$AH$345,5,FALSE)=0,VLOOKUP($A403,Min_pix_val_per_plot!$AC$3:$AH$345,6,FALSE)=0),0,IF(VLOOKUP($A403,Min_pix_val_per_plot!$AC$3:$AH$345,2,FALSE)&lt;1200,0,1)))</f>
        <v>0</v>
      </c>
      <c r="AK403" s="43">
        <f>IF(AJ403=1,($R403-Image_corners!M$3)/Image_corners!M$2,-99)</f>
        <v>-99</v>
      </c>
      <c r="AL403" s="43">
        <f>IF(AJ403=1,($S403-Image_corners!M$4)/Image_corners!M$2,-99)</f>
        <v>-99</v>
      </c>
      <c r="AM403" s="43">
        <f>IF(ISNA(VLOOKUP($A403,Min_pix_val_per_plot!$AJ$3:$AO$325,4,FALSE)),0,IF(OR(VLOOKUP($A403,Min_pix_val_per_plot!$AJ$3:$AO$325,4,FALSE)=0,VLOOKUP($A403,Min_pix_val_per_plot!$AJ$3:$AO$325,5,FALSE)=0,VLOOKUP($A403,Min_pix_val_per_plot!$AJ$3:$AO$325,6,FALSE)=0),0,IF(VLOOKUP($A403,Min_pix_val_per_plot!$AJ$3:$AO$325,2,FALSE)&lt;1200,0,1)))</f>
        <v>0</v>
      </c>
      <c r="AN403" s="43">
        <f>IF(AM403=1,($R403-Image_corners!P$3)/Image_corners!P$2,-99)</f>
        <v>-99</v>
      </c>
      <c r="AO403" s="43">
        <f>IF(AM403=1,($S403-Image_corners!P$4)/Image_corners!P$2,-99)</f>
        <v>-99</v>
      </c>
      <c r="AP403" s="43">
        <f>IF(ISNA(VLOOKUP($A403,Min_pix_val_per_plot!$AQ$3:$AV$386,4,FALSE)),0,IF(OR(VLOOKUP($A403,Min_pix_val_per_plot!$AQ$3:$AV$386,4,FALSE)=0,VLOOKUP($A403,Min_pix_val_per_plot!$AQ$3:$AV$386,5,FALSE)=0,VLOOKUP($A403,Min_pix_val_per_plot!$AQ$3:$AV$386,6,FALSE)=0),0,IF(VLOOKUP($A403,Min_pix_val_per_plot!$AQ$3:$AV$386,2,FALSE)&lt;1200,0,1)))</f>
        <v>0</v>
      </c>
      <c r="AQ403" s="43">
        <f>IF(AP403=1,($R403-Image_corners!S$3)/Image_corners!S$2,-99)</f>
        <v>-99</v>
      </c>
      <c r="AR403" s="43">
        <f>IF(AP403=1,($S403-Image_corners!S$4)/Image_corners!S$2,-99)</f>
        <v>-99</v>
      </c>
      <c r="AS403" s="43">
        <f>IF(ISNA(VLOOKUP($A403,Min_pix_val_per_plot!$AX$3:$BC$331,4,FALSE)),0,IF(OR(VLOOKUP($A403,Min_pix_val_per_plot!$AX$3:$BC$331,4,FALSE)=0,VLOOKUP($A403,Min_pix_val_per_plot!$AX$3:$BC$331,5,FALSE)=0,VLOOKUP($A403,Min_pix_val_per_plot!$AX$3:$BC$331,6,FALSE)=0),0,IF(VLOOKUP($A403,Min_pix_val_per_plot!$AX$3:$BC$331,2,FALSE)&lt;1200,0,1)))</f>
        <v>0</v>
      </c>
      <c r="AT403" s="43">
        <f>IF(AS403=1,($R403-Image_corners!V$3)/Image_corners!V$2,-99)</f>
        <v>-99</v>
      </c>
      <c r="AU403" s="43">
        <f>IF(AS403=1,($S403-Image_corners!V$4)/Image_corners!V$2,-99)</f>
        <v>-99</v>
      </c>
      <c r="AV403" s="43">
        <f>IF(ISNA(VLOOKUP($A403,Min_pix_val_per_plot!$BE$3:$BJ$296,4,FALSE)),0,IF(OR(VLOOKUP($A403,Min_pix_val_per_plot!$BE$3:$BJ$296,4,FALSE)=0,VLOOKUP($A403,Min_pix_val_per_plot!$BE$3:$BJ$296,5,FALSE)=0,VLOOKUP($A403,Min_pix_val_per_plot!$BE$3:$BJ$296,6,FALSE)=0),0,IF(VLOOKUP($A403,Min_pix_val_per_plot!$BE$3:$BJ$296,2,FALSE)&lt;1200,0,1)))</f>
        <v>1</v>
      </c>
      <c r="AW403" s="43">
        <f>IF(AV403=1,($R403-Image_corners!Y$3)/Image_corners!Y$2,-99)</f>
        <v>5322.7906738050515</v>
      </c>
      <c r="AX403" s="43">
        <f>IF(AV403=1,($S403-Image_corners!Y$4)/Image_corners!Y$2,-99)</f>
        <v>-2918.5609687827528</v>
      </c>
      <c r="AY403" s="43">
        <f>IF(ISNA(VLOOKUP($A403,Min_pix_val_per_plot!$BL$3:$BQ$59,4,FALSE)),0,IF(OR(VLOOKUP($A403,Min_pix_val_per_plot!$BL$3:$BQ$59,4,FALSE)=0,VLOOKUP($A403,Min_pix_val_per_plot!$BL$3:$BQ$59,5,FALSE)=0,VLOOKUP($A403,Min_pix_val_per_plot!$BL$3:$BQ$59,6,FALSE)=0),0,IF(VLOOKUP($A403,Min_pix_val_per_plot!$BL$3:$BQ$59,2,FALSE)&lt;1200,0,1)))</f>
        <v>0</v>
      </c>
      <c r="AZ403" s="43">
        <f>IF(AY403=1,($R403-Image_corners!AB$3)/Image_corners!AB$2,-99)</f>
        <v>-99</v>
      </c>
      <c r="BA403" s="43">
        <f>IF(AY403=1,($S403-Image_corners!AB$4)/Image_corners!AB$2,-99)</f>
        <v>-99</v>
      </c>
      <c r="BB403" s="43">
        <f>IF(ISNA(VLOOKUP($A403,Min_pix_val_per_plot!$BS$3:$BX$82,4,FALSE)),0,IF(OR(VLOOKUP($A403,Min_pix_val_per_plot!$BS$3:$BX$82,4,FALSE)=0,VLOOKUP($A403,Min_pix_val_per_plot!$BS$3:$BX$82,5,FALSE)=0,VLOOKUP($A403,Min_pix_val_per_plot!$BS$3:$BX$82,6,FALSE)=0),0,IF(VLOOKUP($A403,Min_pix_val_per_plot!$BS$3:$BX$82,2,FALSE)&lt;1200,0,1)))</f>
        <v>0</v>
      </c>
      <c r="BC403" s="43">
        <f>IF(BB403=1,($R403-Image_corners!AE$3)/Image_corners!AE$2,-99)</f>
        <v>-99</v>
      </c>
      <c r="BD403" s="43">
        <f>IF(BB403=1,($S403-Image_corners!AE$4)/Image_corners!AE$2,-99)</f>
        <v>-99</v>
      </c>
      <c r="BE403" s="43">
        <f>IF(ISNA(VLOOKUP($A403,Min_pix_val_per_plot!$BZ$3:$CE$66,4,FALSE)),0,IF(OR(VLOOKUP($A403,Min_pix_val_per_plot!$BZ$3:$CE$66,4,FALSE)=0,VLOOKUP($A403,Min_pix_val_per_plot!$BZ$3:$CE$66,5,FALSE)=0,VLOOKUP($A403,Min_pix_val_per_plot!$BZ$3:$CE$66,6,FALSE)=0),0,IF(VLOOKUP($A403,Min_pix_val_per_plot!$BZ$3:$CE$66,2,FALSE)&lt;1200,0,1)))</f>
        <v>0</v>
      </c>
      <c r="BF403" s="43">
        <f>IF(BE403=1,($R403-Image_corners!AH$3)/Image_corners!AH$2,-99)</f>
        <v>-99</v>
      </c>
      <c r="BG403" s="43">
        <f>IF(BE403=1,($S403-Image_corners!AH$4)/Image_corners!AH$2,-99)</f>
        <v>-99</v>
      </c>
    </row>
    <row r="404" spans="1:59">
      <c r="A404" s="36">
        <v>400</v>
      </c>
      <c r="B404" s="36">
        <v>2516790.6469999999</v>
      </c>
      <c r="C404" s="36">
        <v>6860768.9239999996</v>
      </c>
      <c r="D404" s="36">
        <v>179.10299760000001</v>
      </c>
      <c r="E404" s="36">
        <v>2</v>
      </c>
      <c r="F404" s="36">
        <v>0</v>
      </c>
      <c r="G404" s="36">
        <v>2</v>
      </c>
      <c r="H404" s="39">
        <v>3043</v>
      </c>
      <c r="I404" s="39">
        <v>0.29280315478146601</v>
      </c>
      <c r="J404" s="39">
        <v>24.4010028076172</v>
      </c>
      <c r="K404" s="39">
        <v>13.621713441473</v>
      </c>
      <c r="L404" s="39">
        <v>19.055001373290999</v>
      </c>
      <c r="M404" s="39">
        <v>1761</v>
      </c>
      <c r="N404" s="39">
        <v>0.33390119250425898</v>
      </c>
      <c r="O404" s="39">
        <v>23.3490008544922</v>
      </c>
      <c r="P404" s="39">
        <v>13.0124685088773</v>
      </c>
      <c r="Q404" s="39">
        <v>18.502202148437501</v>
      </c>
      <c r="R404" s="41">
        <f t="shared" si="38"/>
        <v>358747.17635627859</v>
      </c>
      <c r="S404" s="41">
        <f t="shared" si="39"/>
        <v>6860761.9928725697</v>
      </c>
      <c r="T404" s="41">
        <f t="shared" si="40"/>
        <v>0.55279922485349786</v>
      </c>
      <c r="U404" s="41">
        <f t="shared" si="41"/>
        <v>-4.1098037722792968E-2</v>
      </c>
      <c r="V404" s="41">
        <f t="shared" si="42"/>
        <v>1</v>
      </c>
      <c r="W404" s="41">
        <f t="shared" si="43"/>
        <v>1</v>
      </c>
      <c r="X404" s="43">
        <f>IF(ISNA(VLOOKUP($A404,Min_pix_val_per_plot!$A$3:$F$241,4,FALSE)),0,IF(OR(VLOOKUP($A404,Min_pix_val_per_plot!$A$3:$F$241,4,FALSE)=0,VLOOKUP($A404,Min_pix_val_per_plot!$A$3:$F$241,5,FALSE)=0,VLOOKUP($A404,Min_pix_val_per_plot!$A$3:$F$241,6,FALSE)=0),0,IF(VLOOKUP($A404,Min_pix_val_per_plot!$A$3:$F$241,2,FALSE)&lt;1200,0,1)))</f>
        <v>0</v>
      </c>
      <c r="Y404" s="43">
        <f>IF(X404=1,($R404-Image_corners!A$3)/Image_corners!A$2,-99)</f>
        <v>-99</v>
      </c>
      <c r="Z404" s="43">
        <f>IF(X404=1,($S404-Image_corners!A$4)/Image_corners!A$2,-99)</f>
        <v>-99</v>
      </c>
      <c r="AA404" s="43">
        <f>IF(ISNA(VLOOKUP($A404,Min_pix_val_per_plot!$H$3:$M$299,4,FALSE)),0,IF(OR(VLOOKUP($A404,Min_pix_val_per_plot!$H$3:$M$299,4,FALSE)=0,VLOOKUP($A404,Min_pix_val_per_plot!$H$3:$M$299,5,FALSE)=0,VLOOKUP($A404,Min_pix_val_per_plot!$H$3:$M$299,6,FALSE)=0),0,IF(VLOOKUP($A404,Min_pix_val_per_plot!$H$3:$M$299,2,FALSE)&lt;1200,0,1)))</f>
        <v>0</v>
      </c>
      <c r="AB404" s="43">
        <f>IF(AA404=1,($R404-Image_corners!D$3)/Image_corners!D$2,-99)</f>
        <v>-99</v>
      </c>
      <c r="AC404" s="43">
        <f>IF(AA404=1,($S404-Image_corners!D$4)/Image_corners!D$2,-99)</f>
        <v>-99</v>
      </c>
      <c r="AD404" s="43">
        <f>IF(ISNA(VLOOKUP($A404,Min_pix_val_per_plot!$O$3:$T$327,4,FALSE)),0,IF(OR(VLOOKUP($A404,Min_pix_val_per_plot!$O$3:$T$327,4,FALSE)=0,VLOOKUP($A404,Min_pix_val_per_plot!$O$3:$T$327,5,FALSE)=0,VLOOKUP($A404,Min_pix_val_per_plot!$O$3:$T$327,6,FALSE)=0),0,IF(VLOOKUP($A404,Min_pix_val_per_plot!$O$3:$T$327,2,FALSE)&lt;1200,0,1)))</f>
        <v>0</v>
      </c>
      <c r="AE404" s="43">
        <f>IF(AD404=1,($R404-Image_corners!G$3)/Image_corners!G$2,-99)</f>
        <v>-99</v>
      </c>
      <c r="AF404" s="43">
        <f>IF(AD404=1,($S404-Image_corners!G$4)/Image_corners!G$2,-99)</f>
        <v>-99</v>
      </c>
      <c r="AG404" s="43">
        <f>IF(ISNA(VLOOKUP($A404,Min_pix_val_per_plot!$V$3:$AA$335,4,FALSE)),0,IF(OR(VLOOKUP($A404,Min_pix_val_per_plot!$V$3:$AA$335,4,FALSE)=0,VLOOKUP($A404,Min_pix_val_per_plot!$V$3:$AA$335,5,FALSE)=0,VLOOKUP($A404,Min_pix_val_per_plot!$V$3:$AA$335,6,FALSE)=0),0,IF(VLOOKUP($A404,Min_pix_val_per_plot!$V$3:$AA$335,2,FALSE)&lt;1200,0,1)))</f>
        <v>0</v>
      </c>
      <c r="AH404" s="43">
        <f>IF(AG404=1,($R404-Image_corners!J$3)/Image_corners!J$2,-99)</f>
        <v>-99</v>
      </c>
      <c r="AI404" s="43">
        <f>IF(AG404=1,($S404-Image_corners!J$4)/Image_corners!J$2,-99)</f>
        <v>-99</v>
      </c>
      <c r="AJ404" s="43">
        <f>IF(ISNA(VLOOKUP($A404,Min_pix_val_per_plot!$AC$3:$AH$345,4,FALSE)),0,IF(OR(VLOOKUP($A404,Min_pix_val_per_plot!$AC$3:$AH$345,4,FALSE)=0,VLOOKUP($A404,Min_pix_val_per_plot!$AC$3:$AH$345,5,FALSE)=0,VLOOKUP($A404,Min_pix_val_per_plot!$AC$3:$AH$345,6,FALSE)=0),0,IF(VLOOKUP($A404,Min_pix_val_per_plot!$AC$3:$AH$345,2,FALSE)&lt;1200,0,1)))</f>
        <v>0</v>
      </c>
      <c r="AK404" s="43">
        <f>IF(AJ404=1,($R404-Image_corners!M$3)/Image_corners!M$2,-99)</f>
        <v>-99</v>
      </c>
      <c r="AL404" s="43">
        <f>IF(AJ404=1,($S404-Image_corners!M$4)/Image_corners!M$2,-99)</f>
        <v>-99</v>
      </c>
      <c r="AM404" s="43">
        <f>IF(ISNA(VLOOKUP($A404,Min_pix_val_per_plot!$AJ$3:$AO$325,4,FALSE)),0,IF(OR(VLOOKUP($A404,Min_pix_val_per_plot!$AJ$3:$AO$325,4,FALSE)=0,VLOOKUP($A404,Min_pix_val_per_plot!$AJ$3:$AO$325,5,FALSE)=0,VLOOKUP($A404,Min_pix_val_per_plot!$AJ$3:$AO$325,6,FALSE)=0),0,IF(VLOOKUP($A404,Min_pix_val_per_plot!$AJ$3:$AO$325,2,FALSE)&lt;1200,0,1)))</f>
        <v>0</v>
      </c>
      <c r="AN404" s="43">
        <f>IF(AM404=1,($R404-Image_corners!P$3)/Image_corners!P$2,-99)</f>
        <v>-99</v>
      </c>
      <c r="AO404" s="43">
        <f>IF(AM404=1,($S404-Image_corners!P$4)/Image_corners!P$2,-99)</f>
        <v>-99</v>
      </c>
      <c r="AP404" s="43">
        <f>IF(ISNA(VLOOKUP($A404,Min_pix_val_per_plot!$AQ$3:$AV$386,4,FALSE)),0,IF(OR(VLOOKUP($A404,Min_pix_val_per_plot!$AQ$3:$AV$386,4,FALSE)=0,VLOOKUP($A404,Min_pix_val_per_plot!$AQ$3:$AV$386,5,FALSE)=0,VLOOKUP($A404,Min_pix_val_per_plot!$AQ$3:$AV$386,6,FALSE)=0),0,IF(VLOOKUP($A404,Min_pix_val_per_plot!$AQ$3:$AV$386,2,FALSE)&lt;1200,0,1)))</f>
        <v>0</v>
      </c>
      <c r="AQ404" s="43">
        <f>IF(AP404=1,($R404-Image_corners!S$3)/Image_corners!S$2,-99)</f>
        <v>-99</v>
      </c>
      <c r="AR404" s="43">
        <f>IF(AP404=1,($S404-Image_corners!S$4)/Image_corners!S$2,-99)</f>
        <v>-99</v>
      </c>
      <c r="AS404" s="43">
        <f>IF(ISNA(VLOOKUP($A404,Min_pix_val_per_plot!$AX$3:$BC$331,4,FALSE)),0,IF(OR(VLOOKUP($A404,Min_pix_val_per_plot!$AX$3:$BC$331,4,FALSE)=0,VLOOKUP($A404,Min_pix_val_per_plot!$AX$3:$BC$331,5,FALSE)=0,VLOOKUP($A404,Min_pix_val_per_plot!$AX$3:$BC$331,6,FALSE)=0),0,IF(VLOOKUP($A404,Min_pix_val_per_plot!$AX$3:$BC$331,2,FALSE)&lt;1200,0,1)))</f>
        <v>0</v>
      </c>
      <c r="AT404" s="43">
        <f>IF(AS404=1,($R404-Image_corners!V$3)/Image_corners!V$2,-99)</f>
        <v>-99</v>
      </c>
      <c r="AU404" s="43">
        <f>IF(AS404=1,($S404-Image_corners!V$4)/Image_corners!V$2,-99)</f>
        <v>-99</v>
      </c>
      <c r="AV404" s="43">
        <f>IF(ISNA(VLOOKUP($A404,Min_pix_val_per_plot!$BE$3:$BJ$296,4,FALSE)),0,IF(OR(VLOOKUP($A404,Min_pix_val_per_plot!$BE$3:$BJ$296,4,FALSE)=0,VLOOKUP($A404,Min_pix_val_per_plot!$BE$3:$BJ$296,5,FALSE)=0,VLOOKUP($A404,Min_pix_val_per_plot!$BE$3:$BJ$296,6,FALSE)=0),0,IF(VLOOKUP($A404,Min_pix_val_per_plot!$BE$3:$BJ$296,2,FALSE)&lt;1200,0,1)))</f>
        <v>1</v>
      </c>
      <c r="AW404" s="43">
        <f>IF(AV404=1,($R404-Image_corners!Y$3)/Image_corners!Y$2,-99)</f>
        <v>5484.8527125571854</v>
      </c>
      <c r="AX404" s="43">
        <f>IF(AV404=1,($S404-Image_corners!Y$4)/Image_corners!Y$2,-99)</f>
        <v>-2774.51425486058</v>
      </c>
      <c r="AY404" s="43">
        <f>IF(ISNA(VLOOKUP($A404,Min_pix_val_per_plot!$BL$3:$BQ$59,4,FALSE)),0,IF(OR(VLOOKUP($A404,Min_pix_val_per_plot!$BL$3:$BQ$59,4,FALSE)=0,VLOOKUP($A404,Min_pix_val_per_plot!$BL$3:$BQ$59,5,FALSE)=0,VLOOKUP($A404,Min_pix_val_per_plot!$BL$3:$BQ$59,6,FALSE)=0),0,IF(VLOOKUP($A404,Min_pix_val_per_plot!$BL$3:$BQ$59,2,FALSE)&lt;1200,0,1)))</f>
        <v>0</v>
      </c>
      <c r="AZ404" s="43">
        <f>IF(AY404=1,($R404-Image_corners!AB$3)/Image_corners!AB$2,-99)</f>
        <v>-99</v>
      </c>
      <c r="BA404" s="43">
        <f>IF(AY404=1,($S404-Image_corners!AB$4)/Image_corners!AB$2,-99)</f>
        <v>-99</v>
      </c>
      <c r="BB404" s="43">
        <f>IF(ISNA(VLOOKUP($A404,Min_pix_val_per_plot!$BS$3:$BX$82,4,FALSE)),0,IF(OR(VLOOKUP($A404,Min_pix_val_per_plot!$BS$3:$BX$82,4,FALSE)=0,VLOOKUP($A404,Min_pix_val_per_plot!$BS$3:$BX$82,5,FALSE)=0,VLOOKUP($A404,Min_pix_val_per_plot!$BS$3:$BX$82,6,FALSE)=0),0,IF(VLOOKUP($A404,Min_pix_val_per_plot!$BS$3:$BX$82,2,FALSE)&lt;1200,0,1)))</f>
        <v>0</v>
      </c>
      <c r="BC404" s="43">
        <f>IF(BB404=1,($R404-Image_corners!AE$3)/Image_corners!AE$2,-99)</f>
        <v>-99</v>
      </c>
      <c r="BD404" s="43">
        <f>IF(BB404=1,($S404-Image_corners!AE$4)/Image_corners!AE$2,-99)</f>
        <v>-99</v>
      </c>
      <c r="BE404" s="43">
        <f>IF(ISNA(VLOOKUP($A404,Min_pix_val_per_plot!$BZ$3:$CE$66,4,FALSE)),0,IF(OR(VLOOKUP($A404,Min_pix_val_per_plot!$BZ$3:$CE$66,4,FALSE)=0,VLOOKUP($A404,Min_pix_val_per_plot!$BZ$3:$CE$66,5,FALSE)=0,VLOOKUP($A404,Min_pix_val_per_plot!$BZ$3:$CE$66,6,FALSE)=0),0,IF(VLOOKUP($A404,Min_pix_val_per_plot!$BZ$3:$CE$66,2,FALSE)&lt;1200,0,1)))</f>
        <v>0</v>
      </c>
      <c r="BF404" s="43">
        <f>IF(BE404=1,($R404-Image_corners!AH$3)/Image_corners!AH$2,-99)</f>
        <v>-99</v>
      </c>
      <c r="BG404" s="43">
        <f>IF(BE404=1,($S404-Image_corners!AH$4)/Image_corners!AH$2,-99)</f>
        <v>-99</v>
      </c>
    </row>
    <row r="405" spans="1:59">
      <c r="A405" s="36">
        <v>401</v>
      </c>
      <c r="B405" s="36">
        <v>2516758.807</v>
      </c>
      <c r="C405" s="36">
        <v>6860823.8090000004</v>
      </c>
      <c r="D405" s="36">
        <v>180.08943439999999</v>
      </c>
      <c r="E405" s="36">
        <v>2</v>
      </c>
      <c r="F405" s="36">
        <v>0</v>
      </c>
      <c r="G405" s="36">
        <v>2</v>
      </c>
      <c r="H405" s="39">
        <v>2939</v>
      </c>
      <c r="I405" s="39">
        <v>0.22490643075876099</v>
      </c>
      <c r="J405" s="39">
        <v>22.9140032958985</v>
      </c>
      <c r="K405" s="39">
        <v>14.1058003463946</v>
      </c>
      <c r="L405" s="39">
        <v>19.943010253906301</v>
      </c>
      <c r="M405" s="39">
        <v>1317</v>
      </c>
      <c r="N405" s="39">
        <v>0.25664388762338602</v>
      </c>
      <c r="O405" s="39">
        <v>22.1430072021485</v>
      </c>
      <c r="P405" s="39">
        <v>14.0363822287072</v>
      </c>
      <c r="Q405" s="39">
        <v>19.498004455566399</v>
      </c>
      <c r="R405" s="41">
        <f t="shared" si="38"/>
        <v>358717.90690660133</v>
      </c>
      <c r="S405" s="41">
        <f t="shared" si="39"/>
        <v>6860818.2796873357</v>
      </c>
      <c r="T405" s="41">
        <f t="shared" si="40"/>
        <v>0.44500579833990273</v>
      </c>
      <c r="U405" s="41">
        <f t="shared" si="41"/>
        <v>-3.1737456864625035E-2</v>
      </c>
      <c r="V405" s="41">
        <f t="shared" si="42"/>
        <v>1</v>
      </c>
      <c r="W405" s="41">
        <f t="shared" si="43"/>
        <v>1</v>
      </c>
      <c r="X405" s="43">
        <f>IF(ISNA(VLOOKUP($A405,Min_pix_val_per_plot!$A$3:$F$241,4,FALSE)),0,IF(OR(VLOOKUP($A405,Min_pix_val_per_plot!$A$3:$F$241,4,FALSE)=0,VLOOKUP($A405,Min_pix_val_per_plot!$A$3:$F$241,5,FALSE)=0,VLOOKUP($A405,Min_pix_val_per_plot!$A$3:$F$241,6,FALSE)=0),0,IF(VLOOKUP($A405,Min_pix_val_per_plot!$A$3:$F$241,2,FALSE)&lt;1200,0,1)))</f>
        <v>0</v>
      </c>
      <c r="Y405" s="43">
        <f>IF(X405=1,($R405-Image_corners!A$3)/Image_corners!A$2,-99)</f>
        <v>-99</v>
      </c>
      <c r="Z405" s="43">
        <f>IF(X405=1,($S405-Image_corners!A$4)/Image_corners!A$2,-99)</f>
        <v>-99</v>
      </c>
      <c r="AA405" s="43">
        <f>IF(ISNA(VLOOKUP($A405,Min_pix_val_per_plot!$H$3:$M$299,4,FALSE)),0,IF(OR(VLOOKUP($A405,Min_pix_val_per_plot!$H$3:$M$299,4,FALSE)=0,VLOOKUP($A405,Min_pix_val_per_plot!$H$3:$M$299,5,FALSE)=0,VLOOKUP($A405,Min_pix_val_per_plot!$H$3:$M$299,6,FALSE)=0),0,IF(VLOOKUP($A405,Min_pix_val_per_plot!$H$3:$M$299,2,FALSE)&lt;1200,0,1)))</f>
        <v>0</v>
      </c>
      <c r="AB405" s="43">
        <f>IF(AA405=1,($R405-Image_corners!D$3)/Image_corners!D$2,-99)</f>
        <v>-99</v>
      </c>
      <c r="AC405" s="43">
        <f>IF(AA405=1,($S405-Image_corners!D$4)/Image_corners!D$2,-99)</f>
        <v>-99</v>
      </c>
      <c r="AD405" s="43">
        <f>IF(ISNA(VLOOKUP($A405,Min_pix_val_per_plot!$O$3:$T$327,4,FALSE)),0,IF(OR(VLOOKUP($A405,Min_pix_val_per_plot!$O$3:$T$327,4,FALSE)=0,VLOOKUP($A405,Min_pix_val_per_plot!$O$3:$T$327,5,FALSE)=0,VLOOKUP($A405,Min_pix_val_per_plot!$O$3:$T$327,6,FALSE)=0),0,IF(VLOOKUP($A405,Min_pix_val_per_plot!$O$3:$T$327,2,FALSE)&lt;1200,0,1)))</f>
        <v>0</v>
      </c>
      <c r="AE405" s="43">
        <f>IF(AD405=1,($R405-Image_corners!G$3)/Image_corners!G$2,-99)</f>
        <v>-99</v>
      </c>
      <c r="AF405" s="43">
        <f>IF(AD405=1,($S405-Image_corners!G$4)/Image_corners!G$2,-99)</f>
        <v>-99</v>
      </c>
      <c r="AG405" s="43">
        <f>IF(ISNA(VLOOKUP($A405,Min_pix_val_per_plot!$V$3:$AA$335,4,FALSE)),0,IF(OR(VLOOKUP($A405,Min_pix_val_per_plot!$V$3:$AA$335,4,FALSE)=0,VLOOKUP($A405,Min_pix_val_per_plot!$V$3:$AA$335,5,FALSE)=0,VLOOKUP($A405,Min_pix_val_per_plot!$V$3:$AA$335,6,FALSE)=0),0,IF(VLOOKUP($A405,Min_pix_val_per_plot!$V$3:$AA$335,2,FALSE)&lt;1200,0,1)))</f>
        <v>0</v>
      </c>
      <c r="AH405" s="43">
        <f>IF(AG405=1,($R405-Image_corners!J$3)/Image_corners!J$2,-99)</f>
        <v>-99</v>
      </c>
      <c r="AI405" s="43">
        <f>IF(AG405=1,($S405-Image_corners!J$4)/Image_corners!J$2,-99)</f>
        <v>-99</v>
      </c>
      <c r="AJ405" s="43">
        <f>IF(ISNA(VLOOKUP($A405,Min_pix_val_per_plot!$AC$3:$AH$345,4,FALSE)),0,IF(OR(VLOOKUP($A405,Min_pix_val_per_plot!$AC$3:$AH$345,4,FALSE)=0,VLOOKUP($A405,Min_pix_val_per_plot!$AC$3:$AH$345,5,FALSE)=0,VLOOKUP($A405,Min_pix_val_per_plot!$AC$3:$AH$345,6,FALSE)=0),0,IF(VLOOKUP($A405,Min_pix_val_per_plot!$AC$3:$AH$345,2,FALSE)&lt;1200,0,1)))</f>
        <v>0</v>
      </c>
      <c r="AK405" s="43">
        <f>IF(AJ405=1,($R405-Image_corners!M$3)/Image_corners!M$2,-99)</f>
        <v>-99</v>
      </c>
      <c r="AL405" s="43">
        <f>IF(AJ405=1,($S405-Image_corners!M$4)/Image_corners!M$2,-99)</f>
        <v>-99</v>
      </c>
      <c r="AM405" s="43">
        <f>IF(ISNA(VLOOKUP($A405,Min_pix_val_per_plot!$AJ$3:$AO$325,4,FALSE)),0,IF(OR(VLOOKUP($A405,Min_pix_val_per_plot!$AJ$3:$AO$325,4,FALSE)=0,VLOOKUP($A405,Min_pix_val_per_plot!$AJ$3:$AO$325,5,FALSE)=0,VLOOKUP($A405,Min_pix_val_per_plot!$AJ$3:$AO$325,6,FALSE)=0),0,IF(VLOOKUP($A405,Min_pix_val_per_plot!$AJ$3:$AO$325,2,FALSE)&lt;1200,0,1)))</f>
        <v>0</v>
      </c>
      <c r="AN405" s="43">
        <f>IF(AM405=1,($R405-Image_corners!P$3)/Image_corners!P$2,-99)</f>
        <v>-99</v>
      </c>
      <c r="AO405" s="43">
        <f>IF(AM405=1,($S405-Image_corners!P$4)/Image_corners!P$2,-99)</f>
        <v>-99</v>
      </c>
      <c r="AP405" s="43">
        <f>IF(ISNA(VLOOKUP($A405,Min_pix_val_per_plot!$AQ$3:$AV$386,4,FALSE)),0,IF(OR(VLOOKUP($A405,Min_pix_val_per_plot!$AQ$3:$AV$386,4,FALSE)=0,VLOOKUP($A405,Min_pix_val_per_plot!$AQ$3:$AV$386,5,FALSE)=0,VLOOKUP($A405,Min_pix_val_per_plot!$AQ$3:$AV$386,6,FALSE)=0),0,IF(VLOOKUP($A405,Min_pix_val_per_plot!$AQ$3:$AV$386,2,FALSE)&lt;1200,0,1)))</f>
        <v>0</v>
      </c>
      <c r="AQ405" s="43">
        <f>IF(AP405=1,($R405-Image_corners!S$3)/Image_corners!S$2,-99)</f>
        <v>-99</v>
      </c>
      <c r="AR405" s="43">
        <f>IF(AP405=1,($S405-Image_corners!S$4)/Image_corners!S$2,-99)</f>
        <v>-99</v>
      </c>
      <c r="AS405" s="43">
        <f>IF(ISNA(VLOOKUP($A405,Min_pix_val_per_plot!$AX$3:$BC$331,4,FALSE)),0,IF(OR(VLOOKUP($A405,Min_pix_val_per_plot!$AX$3:$BC$331,4,FALSE)=0,VLOOKUP($A405,Min_pix_val_per_plot!$AX$3:$BC$331,5,FALSE)=0,VLOOKUP($A405,Min_pix_val_per_plot!$AX$3:$BC$331,6,FALSE)=0),0,IF(VLOOKUP($A405,Min_pix_val_per_plot!$AX$3:$BC$331,2,FALSE)&lt;1200,0,1)))</f>
        <v>0</v>
      </c>
      <c r="AT405" s="43">
        <f>IF(AS405=1,($R405-Image_corners!V$3)/Image_corners!V$2,-99)</f>
        <v>-99</v>
      </c>
      <c r="AU405" s="43">
        <f>IF(AS405=1,($S405-Image_corners!V$4)/Image_corners!V$2,-99)</f>
        <v>-99</v>
      </c>
      <c r="AV405" s="43">
        <f>IF(ISNA(VLOOKUP($A405,Min_pix_val_per_plot!$BE$3:$BJ$296,4,FALSE)),0,IF(OR(VLOOKUP($A405,Min_pix_val_per_plot!$BE$3:$BJ$296,4,FALSE)=0,VLOOKUP($A405,Min_pix_val_per_plot!$BE$3:$BJ$296,5,FALSE)=0,VLOOKUP($A405,Min_pix_val_per_plot!$BE$3:$BJ$296,6,FALSE)=0),0,IF(VLOOKUP($A405,Min_pix_val_per_plot!$BE$3:$BJ$296,2,FALSE)&lt;1200,0,1)))</f>
        <v>1</v>
      </c>
      <c r="AW405" s="43">
        <f>IF(AV405=1,($R405-Image_corners!Y$3)/Image_corners!Y$2,-99)</f>
        <v>5426.3138132026652</v>
      </c>
      <c r="AX405" s="43">
        <f>IF(AV405=1,($S405-Image_corners!Y$4)/Image_corners!Y$2,-99)</f>
        <v>-2661.9406253285706</v>
      </c>
      <c r="AY405" s="43">
        <f>IF(ISNA(VLOOKUP($A405,Min_pix_val_per_plot!$BL$3:$BQ$59,4,FALSE)),0,IF(OR(VLOOKUP($A405,Min_pix_val_per_plot!$BL$3:$BQ$59,4,FALSE)=0,VLOOKUP($A405,Min_pix_val_per_plot!$BL$3:$BQ$59,5,FALSE)=0,VLOOKUP($A405,Min_pix_val_per_plot!$BL$3:$BQ$59,6,FALSE)=0),0,IF(VLOOKUP($A405,Min_pix_val_per_plot!$BL$3:$BQ$59,2,FALSE)&lt;1200,0,1)))</f>
        <v>0</v>
      </c>
      <c r="AZ405" s="43">
        <f>IF(AY405=1,($R405-Image_corners!AB$3)/Image_corners!AB$2,-99)</f>
        <v>-99</v>
      </c>
      <c r="BA405" s="43">
        <f>IF(AY405=1,($S405-Image_corners!AB$4)/Image_corners!AB$2,-99)</f>
        <v>-99</v>
      </c>
      <c r="BB405" s="43">
        <f>IF(ISNA(VLOOKUP($A405,Min_pix_val_per_plot!$BS$3:$BX$82,4,FALSE)),0,IF(OR(VLOOKUP($A405,Min_pix_val_per_plot!$BS$3:$BX$82,4,FALSE)=0,VLOOKUP($A405,Min_pix_val_per_plot!$BS$3:$BX$82,5,FALSE)=0,VLOOKUP($A405,Min_pix_val_per_plot!$BS$3:$BX$82,6,FALSE)=0),0,IF(VLOOKUP($A405,Min_pix_val_per_plot!$BS$3:$BX$82,2,FALSE)&lt;1200,0,1)))</f>
        <v>0</v>
      </c>
      <c r="BC405" s="43">
        <f>IF(BB405=1,($R405-Image_corners!AE$3)/Image_corners!AE$2,-99)</f>
        <v>-99</v>
      </c>
      <c r="BD405" s="43">
        <f>IF(BB405=1,($S405-Image_corners!AE$4)/Image_corners!AE$2,-99)</f>
        <v>-99</v>
      </c>
      <c r="BE405" s="43">
        <f>IF(ISNA(VLOOKUP($A405,Min_pix_val_per_plot!$BZ$3:$CE$66,4,FALSE)),0,IF(OR(VLOOKUP($A405,Min_pix_val_per_plot!$BZ$3:$CE$66,4,FALSE)=0,VLOOKUP($A405,Min_pix_val_per_plot!$BZ$3:$CE$66,5,FALSE)=0,VLOOKUP($A405,Min_pix_val_per_plot!$BZ$3:$CE$66,6,FALSE)=0),0,IF(VLOOKUP($A405,Min_pix_val_per_plot!$BZ$3:$CE$66,2,FALSE)&lt;1200,0,1)))</f>
        <v>0</v>
      </c>
      <c r="BF405" s="43">
        <f>IF(BE405=1,($R405-Image_corners!AH$3)/Image_corners!AH$2,-99)</f>
        <v>-99</v>
      </c>
      <c r="BG405" s="43">
        <f>IF(BE405=1,($S405-Image_corners!AH$4)/Image_corners!AH$2,-99)</f>
        <v>-99</v>
      </c>
    </row>
    <row r="406" spans="1:59">
      <c r="A406" s="36">
        <v>402</v>
      </c>
      <c r="B406" s="36">
        <v>2516824.41</v>
      </c>
      <c r="C406" s="36">
        <v>6857881.1239999998</v>
      </c>
      <c r="D406" s="36">
        <v>166.61350350000001</v>
      </c>
      <c r="E406" s="36">
        <v>1</v>
      </c>
      <c r="F406" s="36">
        <v>0</v>
      </c>
      <c r="G406" s="36">
        <v>2</v>
      </c>
      <c r="H406" s="39">
        <v>550</v>
      </c>
      <c r="I406" s="39">
        <v>0.530909090909091</v>
      </c>
      <c r="J406" s="39">
        <v>18.4899920654297</v>
      </c>
      <c r="K406" s="39">
        <v>11.1286855274762</v>
      </c>
      <c r="L406" s="39">
        <v>15.949452514648501</v>
      </c>
      <c r="M406" s="39">
        <v>3635</v>
      </c>
      <c r="N406" s="39">
        <v>0.41623108665749697</v>
      </c>
      <c r="O406" s="39">
        <v>19.261003417968801</v>
      </c>
      <c r="P406" s="39">
        <v>10.540941507265799</v>
      </c>
      <c r="Q406" s="39">
        <v>15.1626109313965</v>
      </c>
      <c r="R406" s="41">
        <f t="shared" ref="R406:R469" si="44">-2471441.562 + 0.9987798071 *B406+ 0.04612734592 *C406</f>
        <v>358647.69160935807</v>
      </c>
      <c r="S406" s="41">
        <f t="shared" ref="S406:S469" si="45" xml:space="preserve"> 124518.3273 - 0.04613846192 * B406 + 0.9987750048 * C406</f>
        <v>6857876.1726408182</v>
      </c>
      <c r="T406" s="41">
        <f t="shared" si="40"/>
        <v>0.78684158325200038</v>
      </c>
      <c r="U406" s="41">
        <f t="shared" si="41"/>
        <v>0.11467800425159402</v>
      </c>
      <c r="V406" s="41">
        <f t="shared" si="42"/>
        <v>1</v>
      </c>
      <c r="W406" s="41">
        <f t="shared" si="43"/>
        <v>0</v>
      </c>
      <c r="X406" s="43">
        <f>IF(ISNA(VLOOKUP($A406,Min_pix_val_per_plot!$A$3:$F$241,4,FALSE)),0,IF(OR(VLOOKUP($A406,Min_pix_val_per_plot!$A$3:$F$241,4,FALSE)=0,VLOOKUP($A406,Min_pix_val_per_plot!$A$3:$F$241,5,FALSE)=0,VLOOKUP($A406,Min_pix_val_per_plot!$A$3:$F$241,6,FALSE)=0),0,IF(VLOOKUP($A406,Min_pix_val_per_plot!$A$3:$F$241,2,FALSE)&lt;1200,0,1)))</f>
        <v>0</v>
      </c>
      <c r="Y406" s="43">
        <f>IF(X406=1,($R406-Image_corners!A$3)/Image_corners!A$2,-99)</f>
        <v>-99</v>
      </c>
      <c r="Z406" s="43">
        <f>IF(X406=1,($S406-Image_corners!A$4)/Image_corners!A$2,-99)</f>
        <v>-99</v>
      </c>
      <c r="AA406" s="43">
        <f>IF(ISNA(VLOOKUP($A406,Min_pix_val_per_plot!$H$3:$M$299,4,FALSE)),0,IF(OR(VLOOKUP($A406,Min_pix_val_per_plot!$H$3:$M$299,4,FALSE)=0,VLOOKUP($A406,Min_pix_val_per_plot!$H$3:$M$299,5,FALSE)=0,VLOOKUP($A406,Min_pix_val_per_plot!$H$3:$M$299,6,FALSE)=0),0,IF(VLOOKUP($A406,Min_pix_val_per_plot!$H$3:$M$299,2,FALSE)&lt;1200,0,1)))</f>
        <v>0</v>
      </c>
      <c r="AB406" s="43">
        <f>IF(AA406=1,($R406-Image_corners!D$3)/Image_corners!D$2,-99)</f>
        <v>-99</v>
      </c>
      <c r="AC406" s="43">
        <f>IF(AA406=1,($S406-Image_corners!D$4)/Image_corners!D$2,-99)</f>
        <v>-99</v>
      </c>
      <c r="AD406" s="43">
        <f>IF(ISNA(VLOOKUP($A406,Min_pix_val_per_plot!$O$3:$T$327,4,FALSE)),0,IF(OR(VLOOKUP($A406,Min_pix_val_per_plot!$O$3:$T$327,4,FALSE)=0,VLOOKUP($A406,Min_pix_val_per_plot!$O$3:$T$327,5,FALSE)=0,VLOOKUP($A406,Min_pix_val_per_plot!$O$3:$T$327,6,FALSE)=0),0,IF(VLOOKUP($A406,Min_pix_val_per_plot!$O$3:$T$327,2,FALSE)&lt;1200,0,1)))</f>
        <v>0</v>
      </c>
      <c r="AE406" s="43">
        <f>IF(AD406=1,($R406-Image_corners!G$3)/Image_corners!G$2,-99)</f>
        <v>-99</v>
      </c>
      <c r="AF406" s="43">
        <f>IF(AD406=1,($S406-Image_corners!G$4)/Image_corners!G$2,-99)</f>
        <v>-99</v>
      </c>
      <c r="AG406" s="43">
        <f>IF(ISNA(VLOOKUP($A406,Min_pix_val_per_plot!$V$3:$AA$335,4,FALSE)),0,IF(OR(VLOOKUP($A406,Min_pix_val_per_plot!$V$3:$AA$335,4,FALSE)=0,VLOOKUP($A406,Min_pix_val_per_plot!$V$3:$AA$335,5,FALSE)=0,VLOOKUP($A406,Min_pix_val_per_plot!$V$3:$AA$335,6,FALSE)=0),0,IF(VLOOKUP($A406,Min_pix_val_per_plot!$V$3:$AA$335,2,FALSE)&lt;1200,0,1)))</f>
        <v>0</v>
      </c>
      <c r="AH406" s="43">
        <f>IF(AG406=1,($R406-Image_corners!J$3)/Image_corners!J$2,-99)</f>
        <v>-99</v>
      </c>
      <c r="AI406" s="43">
        <f>IF(AG406=1,($S406-Image_corners!J$4)/Image_corners!J$2,-99)</f>
        <v>-99</v>
      </c>
      <c r="AJ406" s="43">
        <f>IF(ISNA(VLOOKUP($A406,Min_pix_val_per_plot!$AC$3:$AH$345,4,FALSE)),0,IF(OR(VLOOKUP($A406,Min_pix_val_per_plot!$AC$3:$AH$345,4,FALSE)=0,VLOOKUP($A406,Min_pix_val_per_plot!$AC$3:$AH$345,5,FALSE)=0,VLOOKUP($A406,Min_pix_val_per_plot!$AC$3:$AH$345,6,FALSE)=0),0,IF(VLOOKUP($A406,Min_pix_val_per_plot!$AC$3:$AH$345,2,FALSE)&lt;1200,0,1)))</f>
        <v>0</v>
      </c>
      <c r="AK406" s="43">
        <f>IF(AJ406=1,($R406-Image_corners!M$3)/Image_corners!M$2,-99)</f>
        <v>-99</v>
      </c>
      <c r="AL406" s="43">
        <f>IF(AJ406=1,($S406-Image_corners!M$4)/Image_corners!M$2,-99)</f>
        <v>-99</v>
      </c>
      <c r="AM406" s="43">
        <f>IF(ISNA(VLOOKUP($A406,Min_pix_val_per_plot!$AJ$3:$AO$325,4,FALSE)),0,IF(OR(VLOOKUP($A406,Min_pix_val_per_plot!$AJ$3:$AO$325,4,FALSE)=0,VLOOKUP($A406,Min_pix_val_per_plot!$AJ$3:$AO$325,5,FALSE)=0,VLOOKUP($A406,Min_pix_val_per_plot!$AJ$3:$AO$325,6,FALSE)=0),0,IF(VLOOKUP($A406,Min_pix_val_per_plot!$AJ$3:$AO$325,2,FALSE)&lt;1200,0,1)))</f>
        <v>0</v>
      </c>
      <c r="AN406" s="43">
        <f>IF(AM406=1,($R406-Image_corners!P$3)/Image_corners!P$2,-99)</f>
        <v>-99</v>
      </c>
      <c r="AO406" s="43">
        <f>IF(AM406=1,($S406-Image_corners!P$4)/Image_corners!P$2,-99)</f>
        <v>-99</v>
      </c>
      <c r="AP406" s="43">
        <f>IF(ISNA(VLOOKUP($A406,Min_pix_val_per_plot!$AQ$3:$AV$386,4,FALSE)),0,IF(OR(VLOOKUP($A406,Min_pix_val_per_plot!$AQ$3:$AV$386,4,FALSE)=0,VLOOKUP($A406,Min_pix_val_per_plot!$AQ$3:$AV$386,5,FALSE)=0,VLOOKUP($A406,Min_pix_val_per_plot!$AQ$3:$AV$386,6,FALSE)=0),0,IF(VLOOKUP($A406,Min_pix_val_per_plot!$AQ$3:$AV$386,2,FALSE)&lt;1200,0,1)))</f>
        <v>0</v>
      </c>
      <c r="AQ406" s="43">
        <f>IF(AP406=1,($R406-Image_corners!S$3)/Image_corners!S$2,-99)</f>
        <v>-99</v>
      </c>
      <c r="AR406" s="43">
        <f>IF(AP406=1,($S406-Image_corners!S$4)/Image_corners!S$2,-99)</f>
        <v>-99</v>
      </c>
      <c r="AS406" s="43">
        <f>IF(ISNA(VLOOKUP($A406,Min_pix_val_per_plot!$AX$3:$BC$331,4,FALSE)),0,IF(OR(VLOOKUP($A406,Min_pix_val_per_plot!$AX$3:$BC$331,4,FALSE)=0,VLOOKUP($A406,Min_pix_val_per_plot!$AX$3:$BC$331,5,FALSE)=0,VLOOKUP($A406,Min_pix_val_per_plot!$AX$3:$BC$331,6,FALSE)=0),0,IF(VLOOKUP($A406,Min_pix_val_per_plot!$AX$3:$BC$331,2,FALSE)&lt;1200,0,1)))</f>
        <v>0</v>
      </c>
      <c r="AT406" s="43">
        <f>IF(AS406=1,($R406-Image_corners!V$3)/Image_corners!V$2,-99)</f>
        <v>-99</v>
      </c>
      <c r="AU406" s="43">
        <f>IF(AS406=1,($S406-Image_corners!V$4)/Image_corners!V$2,-99)</f>
        <v>-99</v>
      </c>
      <c r="AV406" s="43">
        <f>IF(ISNA(VLOOKUP($A406,Min_pix_val_per_plot!$BE$3:$BJ$296,4,FALSE)),0,IF(OR(VLOOKUP($A406,Min_pix_val_per_plot!$BE$3:$BJ$296,4,FALSE)=0,VLOOKUP($A406,Min_pix_val_per_plot!$BE$3:$BJ$296,5,FALSE)=0,VLOOKUP($A406,Min_pix_val_per_plot!$BE$3:$BJ$296,6,FALSE)=0),0,IF(VLOOKUP($A406,Min_pix_val_per_plot!$BE$3:$BJ$296,2,FALSE)&lt;1200,0,1)))</f>
        <v>0</v>
      </c>
      <c r="AW406" s="43">
        <f>IF(AV406=1,($R406-Image_corners!Y$3)/Image_corners!Y$2,-99)</f>
        <v>-99</v>
      </c>
      <c r="AX406" s="43">
        <f>IF(AV406=1,($S406-Image_corners!Y$4)/Image_corners!Y$2,-99)</f>
        <v>-99</v>
      </c>
      <c r="AY406" s="43">
        <f>IF(ISNA(VLOOKUP($A406,Min_pix_val_per_plot!$BL$3:$BQ$59,4,FALSE)),0,IF(OR(VLOOKUP($A406,Min_pix_val_per_plot!$BL$3:$BQ$59,4,FALSE)=0,VLOOKUP($A406,Min_pix_val_per_plot!$BL$3:$BQ$59,5,FALSE)=0,VLOOKUP($A406,Min_pix_val_per_plot!$BL$3:$BQ$59,6,FALSE)=0),0,IF(VLOOKUP($A406,Min_pix_val_per_plot!$BL$3:$BQ$59,2,FALSE)&lt;1200,0,1)))</f>
        <v>0</v>
      </c>
      <c r="AZ406" s="43">
        <f>IF(AY406=1,($R406-Image_corners!AB$3)/Image_corners!AB$2,-99)</f>
        <v>-99</v>
      </c>
      <c r="BA406" s="43">
        <f>IF(AY406=1,($S406-Image_corners!AB$4)/Image_corners!AB$2,-99)</f>
        <v>-99</v>
      </c>
      <c r="BB406" s="43">
        <f>IF(ISNA(VLOOKUP($A406,Min_pix_val_per_plot!$BS$3:$BX$82,4,FALSE)),0,IF(OR(VLOOKUP($A406,Min_pix_val_per_plot!$BS$3:$BX$82,4,FALSE)=0,VLOOKUP($A406,Min_pix_val_per_plot!$BS$3:$BX$82,5,FALSE)=0,VLOOKUP($A406,Min_pix_val_per_plot!$BS$3:$BX$82,6,FALSE)=0),0,IF(VLOOKUP($A406,Min_pix_val_per_plot!$BS$3:$BX$82,2,FALSE)&lt;1200,0,1)))</f>
        <v>0</v>
      </c>
      <c r="BC406" s="43">
        <f>IF(BB406=1,($R406-Image_corners!AE$3)/Image_corners!AE$2,-99)</f>
        <v>-99</v>
      </c>
      <c r="BD406" s="43">
        <f>IF(BB406=1,($S406-Image_corners!AE$4)/Image_corners!AE$2,-99)</f>
        <v>-99</v>
      </c>
      <c r="BE406" s="43">
        <f>IF(ISNA(VLOOKUP($A406,Min_pix_val_per_plot!$BZ$3:$CE$66,4,FALSE)),0,IF(OR(VLOOKUP($A406,Min_pix_val_per_plot!$BZ$3:$CE$66,4,FALSE)=0,VLOOKUP($A406,Min_pix_val_per_plot!$BZ$3:$CE$66,5,FALSE)=0,VLOOKUP($A406,Min_pix_val_per_plot!$BZ$3:$CE$66,6,FALSE)=0),0,IF(VLOOKUP($A406,Min_pix_val_per_plot!$BZ$3:$CE$66,2,FALSE)&lt;1200,0,1)))</f>
        <v>0</v>
      </c>
      <c r="BF406" s="43">
        <f>IF(BE406=1,($R406-Image_corners!AH$3)/Image_corners!AH$2,-99)</f>
        <v>-99</v>
      </c>
      <c r="BG406" s="43">
        <f>IF(BE406=1,($S406-Image_corners!AH$4)/Image_corners!AH$2,-99)</f>
        <v>-99</v>
      </c>
    </row>
    <row r="407" spans="1:59">
      <c r="A407" s="36">
        <v>403</v>
      </c>
      <c r="B407" s="36">
        <v>2516874.7289999998</v>
      </c>
      <c r="C407" s="36">
        <v>6857943.9610000001</v>
      </c>
      <c r="D407" s="36">
        <v>172.03813650000001</v>
      </c>
      <c r="E407" s="36">
        <v>1</v>
      </c>
      <c r="F407" s="36">
        <v>1</v>
      </c>
      <c r="G407" s="36">
        <v>2</v>
      </c>
      <c r="H407" s="39">
        <v>488</v>
      </c>
      <c r="I407" s="39">
        <v>0.55327868852458995</v>
      </c>
      <c r="J407" s="39">
        <v>19.408006591796902</v>
      </c>
      <c r="K407" s="39">
        <v>14.6922563437366</v>
      </c>
      <c r="L407" s="39">
        <v>17.761297912597701</v>
      </c>
      <c r="M407" s="39">
        <v>3636</v>
      </c>
      <c r="N407" s="39">
        <v>0.41061606160616099</v>
      </c>
      <c r="O407" s="39">
        <v>19.175004882812502</v>
      </c>
      <c r="P407" s="39">
        <v>12.467190357801</v>
      </c>
      <c r="Q407" s="39">
        <v>17.2183963012695</v>
      </c>
      <c r="R407" s="41">
        <f t="shared" si="44"/>
        <v>358700.84771450673</v>
      </c>
      <c r="S407" s="41">
        <f t="shared" si="45"/>
        <v>6857936.6110245297</v>
      </c>
      <c r="T407" s="41">
        <f t="shared" si="40"/>
        <v>0.54290161132820103</v>
      </c>
      <c r="U407" s="41">
        <f t="shared" si="41"/>
        <v>0.14266262691842896</v>
      </c>
      <c r="V407" s="41">
        <f t="shared" si="42"/>
        <v>1</v>
      </c>
      <c r="W407" s="41">
        <f t="shared" si="43"/>
        <v>0</v>
      </c>
      <c r="X407" s="43">
        <f>IF(ISNA(VLOOKUP($A407,Min_pix_val_per_plot!$A$3:$F$241,4,FALSE)),0,IF(OR(VLOOKUP($A407,Min_pix_val_per_plot!$A$3:$F$241,4,FALSE)=0,VLOOKUP($A407,Min_pix_val_per_plot!$A$3:$F$241,5,FALSE)=0,VLOOKUP($A407,Min_pix_val_per_plot!$A$3:$F$241,6,FALSE)=0),0,IF(VLOOKUP($A407,Min_pix_val_per_plot!$A$3:$F$241,2,FALSE)&lt;1200,0,1)))</f>
        <v>0</v>
      </c>
      <c r="Y407" s="43">
        <f>IF(X407=1,($R407-Image_corners!A$3)/Image_corners!A$2,-99)</f>
        <v>-99</v>
      </c>
      <c r="Z407" s="43">
        <f>IF(X407=1,($S407-Image_corners!A$4)/Image_corners!A$2,-99)</f>
        <v>-99</v>
      </c>
      <c r="AA407" s="43">
        <f>IF(ISNA(VLOOKUP($A407,Min_pix_val_per_plot!$H$3:$M$299,4,FALSE)),0,IF(OR(VLOOKUP($A407,Min_pix_val_per_plot!$H$3:$M$299,4,FALSE)=0,VLOOKUP($A407,Min_pix_val_per_plot!$H$3:$M$299,5,FALSE)=0,VLOOKUP($A407,Min_pix_val_per_plot!$H$3:$M$299,6,FALSE)=0),0,IF(VLOOKUP($A407,Min_pix_val_per_plot!$H$3:$M$299,2,FALSE)&lt;1200,0,1)))</f>
        <v>0</v>
      </c>
      <c r="AB407" s="43">
        <f>IF(AA407=1,($R407-Image_corners!D$3)/Image_corners!D$2,-99)</f>
        <v>-99</v>
      </c>
      <c r="AC407" s="43">
        <f>IF(AA407=1,($S407-Image_corners!D$4)/Image_corners!D$2,-99)</f>
        <v>-99</v>
      </c>
      <c r="AD407" s="43">
        <f>IF(ISNA(VLOOKUP($A407,Min_pix_val_per_plot!$O$3:$T$327,4,FALSE)),0,IF(OR(VLOOKUP($A407,Min_pix_val_per_plot!$O$3:$T$327,4,FALSE)=0,VLOOKUP($A407,Min_pix_val_per_plot!$O$3:$T$327,5,FALSE)=0,VLOOKUP($A407,Min_pix_val_per_plot!$O$3:$T$327,6,FALSE)=0),0,IF(VLOOKUP($A407,Min_pix_val_per_plot!$O$3:$T$327,2,FALSE)&lt;1200,0,1)))</f>
        <v>0</v>
      </c>
      <c r="AE407" s="43">
        <f>IF(AD407=1,($R407-Image_corners!G$3)/Image_corners!G$2,-99)</f>
        <v>-99</v>
      </c>
      <c r="AF407" s="43">
        <f>IF(AD407=1,($S407-Image_corners!G$4)/Image_corners!G$2,-99)</f>
        <v>-99</v>
      </c>
      <c r="AG407" s="43">
        <f>IF(ISNA(VLOOKUP($A407,Min_pix_val_per_plot!$V$3:$AA$335,4,FALSE)),0,IF(OR(VLOOKUP($A407,Min_pix_val_per_plot!$V$3:$AA$335,4,FALSE)=0,VLOOKUP($A407,Min_pix_val_per_plot!$V$3:$AA$335,5,FALSE)=0,VLOOKUP($A407,Min_pix_val_per_plot!$V$3:$AA$335,6,FALSE)=0),0,IF(VLOOKUP($A407,Min_pix_val_per_plot!$V$3:$AA$335,2,FALSE)&lt;1200,0,1)))</f>
        <v>0</v>
      </c>
      <c r="AH407" s="43">
        <f>IF(AG407=1,($R407-Image_corners!J$3)/Image_corners!J$2,-99)</f>
        <v>-99</v>
      </c>
      <c r="AI407" s="43">
        <f>IF(AG407=1,($S407-Image_corners!J$4)/Image_corners!J$2,-99)</f>
        <v>-99</v>
      </c>
      <c r="AJ407" s="43">
        <f>IF(ISNA(VLOOKUP($A407,Min_pix_val_per_plot!$AC$3:$AH$345,4,FALSE)),0,IF(OR(VLOOKUP($A407,Min_pix_val_per_plot!$AC$3:$AH$345,4,FALSE)=0,VLOOKUP($A407,Min_pix_val_per_plot!$AC$3:$AH$345,5,FALSE)=0,VLOOKUP($A407,Min_pix_val_per_plot!$AC$3:$AH$345,6,FALSE)=0),0,IF(VLOOKUP($A407,Min_pix_val_per_plot!$AC$3:$AH$345,2,FALSE)&lt;1200,0,1)))</f>
        <v>0</v>
      </c>
      <c r="AK407" s="43">
        <f>IF(AJ407=1,($R407-Image_corners!M$3)/Image_corners!M$2,-99)</f>
        <v>-99</v>
      </c>
      <c r="AL407" s="43">
        <f>IF(AJ407=1,($S407-Image_corners!M$4)/Image_corners!M$2,-99)</f>
        <v>-99</v>
      </c>
      <c r="AM407" s="43">
        <f>IF(ISNA(VLOOKUP($A407,Min_pix_val_per_plot!$AJ$3:$AO$325,4,FALSE)),0,IF(OR(VLOOKUP($A407,Min_pix_val_per_plot!$AJ$3:$AO$325,4,FALSE)=0,VLOOKUP($A407,Min_pix_val_per_plot!$AJ$3:$AO$325,5,FALSE)=0,VLOOKUP($A407,Min_pix_val_per_plot!$AJ$3:$AO$325,6,FALSE)=0),0,IF(VLOOKUP($A407,Min_pix_val_per_plot!$AJ$3:$AO$325,2,FALSE)&lt;1200,0,1)))</f>
        <v>0</v>
      </c>
      <c r="AN407" s="43">
        <f>IF(AM407=1,($R407-Image_corners!P$3)/Image_corners!P$2,-99)</f>
        <v>-99</v>
      </c>
      <c r="AO407" s="43">
        <f>IF(AM407=1,($S407-Image_corners!P$4)/Image_corners!P$2,-99)</f>
        <v>-99</v>
      </c>
      <c r="AP407" s="43">
        <f>IF(ISNA(VLOOKUP($A407,Min_pix_val_per_plot!$AQ$3:$AV$386,4,FALSE)),0,IF(OR(VLOOKUP($A407,Min_pix_val_per_plot!$AQ$3:$AV$386,4,FALSE)=0,VLOOKUP($A407,Min_pix_val_per_plot!$AQ$3:$AV$386,5,FALSE)=0,VLOOKUP($A407,Min_pix_val_per_plot!$AQ$3:$AV$386,6,FALSE)=0),0,IF(VLOOKUP($A407,Min_pix_val_per_plot!$AQ$3:$AV$386,2,FALSE)&lt;1200,0,1)))</f>
        <v>0</v>
      </c>
      <c r="AQ407" s="43">
        <f>IF(AP407=1,($R407-Image_corners!S$3)/Image_corners!S$2,-99)</f>
        <v>-99</v>
      </c>
      <c r="AR407" s="43">
        <f>IF(AP407=1,($S407-Image_corners!S$4)/Image_corners!S$2,-99)</f>
        <v>-99</v>
      </c>
      <c r="AS407" s="43">
        <f>IF(ISNA(VLOOKUP($A407,Min_pix_val_per_plot!$AX$3:$BC$331,4,FALSE)),0,IF(OR(VLOOKUP($A407,Min_pix_val_per_plot!$AX$3:$BC$331,4,FALSE)=0,VLOOKUP($A407,Min_pix_val_per_plot!$AX$3:$BC$331,5,FALSE)=0,VLOOKUP($A407,Min_pix_val_per_plot!$AX$3:$BC$331,6,FALSE)=0),0,IF(VLOOKUP($A407,Min_pix_val_per_plot!$AX$3:$BC$331,2,FALSE)&lt;1200,0,1)))</f>
        <v>0</v>
      </c>
      <c r="AT407" s="43">
        <f>IF(AS407=1,($R407-Image_corners!V$3)/Image_corners!V$2,-99)</f>
        <v>-99</v>
      </c>
      <c r="AU407" s="43">
        <f>IF(AS407=1,($S407-Image_corners!V$4)/Image_corners!V$2,-99)</f>
        <v>-99</v>
      </c>
      <c r="AV407" s="43">
        <f>IF(ISNA(VLOOKUP($A407,Min_pix_val_per_plot!$BE$3:$BJ$296,4,FALSE)),0,IF(OR(VLOOKUP($A407,Min_pix_val_per_plot!$BE$3:$BJ$296,4,FALSE)=0,VLOOKUP($A407,Min_pix_val_per_plot!$BE$3:$BJ$296,5,FALSE)=0,VLOOKUP($A407,Min_pix_val_per_plot!$BE$3:$BJ$296,6,FALSE)=0),0,IF(VLOOKUP($A407,Min_pix_val_per_plot!$BE$3:$BJ$296,2,FALSE)&lt;1200,0,1)))</f>
        <v>0</v>
      </c>
      <c r="AW407" s="43">
        <f>IF(AV407=1,($R407-Image_corners!Y$3)/Image_corners!Y$2,-99)</f>
        <v>-99</v>
      </c>
      <c r="AX407" s="43">
        <f>IF(AV407=1,($S407-Image_corners!Y$4)/Image_corners!Y$2,-99)</f>
        <v>-99</v>
      </c>
      <c r="AY407" s="43">
        <f>IF(ISNA(VLOOKUP($A407,Min_pix_val_per_plot!$BL$3:$BQ$59,4,FALSE)),0,IF(OR(VLOOKUP($A407,Min_pix_val_per_plot!$BL$3:$BQ$59,4,FALSE)=0,VLOOKUP($A407,Min_pix_val_per_plot!$BL$3:$BQ$59,5,FALSE)=0,VLOOKUP($A407,Min_pix_val_per_plot!$BL$3:$BQ$59,6,FALSE)=0),0,IF(VLOOKUP($A407,Min_pix_val_per_plot!$BL$3:$BQ$59,2,FALSE)&lt;1200,0,1)))</f>
        <v>0</v>
      </c>
      <c r="AZ407" s="43">
        <f>IF(AY407=1,($R407-Image_corners!AB$3)/Image_corners!AB$2,-99)</f>
        <v>-99</v>
      </c>
      <c r="BA407" s="43">
        <f>IF(AY407=1,($S407-Image_corners!AB$4)/Image_corners!AB$2,-99)</f>
        <v>-99</v>
      </c>
      <c r="BB407" s="43">
        <f>IF(ISNA(VLOOKUP($A407,Min_pix_val_per_plot!$BS$3:$BX$82,4,FALSE)),0,IF(OR(VLOOKUP($A407,Min_pix_val_per_plot!$BS$3:$BX$82,4,FALSE)=0,VLOOKUP($A407,Min_pix_val_per_plot!$BS$3:$BX$82,5,FALSE)=0,VLOOKUP($A407,Min_pix_val_per_plot!$BS$3:$BX$82,6,FALSE)=0),0,IF(VLOOKUP($A407,Min_pix_val_per_plot!$BS$3:$BX$82,2,FALSE)&lt;1200,0,1)))</f>
        <v>0</v>
      </c>
      <c r="BC407" s="43">
        <f>IF(BB407=1,($R407-Image_corners!AE$3)/Image_corners!AE$2,-99)</f>
        <v>-99</v>
      </c>
      <c r="BD407" s="43">
        <f>IF(BB407=1,($S407-Image_corners!AE$4)/Image_corners!AE$2,-99)</f>
        <v>-99</v>
      </c>
      <c r="BE407" s="43">
        <f>IF(ISNA(VLOOKUP($A407,Min_pix_val_per_plot!$BZ$3:$CE$66,4,FALSE)),0,IF(OR(VLOOKUP($A407,Min_pix_val_per_plot!$BZ$3:$CE$66,4,FALSE)=0,VLOOKUP($A407,Min_pix_val_per_plot!$BZ$3:$CE$66,5,FALSE)=0,VLOOKUP($A407,Min_pix_val_per_plot!$BZ$3:$CE$66,6,FALSE)=0),0,IF(VLOOKUP($A407,Min_pix_val_per_plot!$BZ$3:$CE$66,2,FALSE)&lt;1200,0,1)))</f>
        <v>0</v>
      </c>
      <c r="BF407" s="43">
        <f>IF(BE407=1,($R407-Image_corners!AH$3)/Image_corners!AH$2,-99)</f>
        <v>-99</v>
      </c>
      <c r="BG407" s="43">
        <f>IF(BE407=1,($S407-Image_corners!AH$4)/Image_corners!AH$2,-99)</f>
        <v>-99</v>
      </c>
    </row>
    <row r="408" spans="1:59">
      <c r="A408" s="36">
        <v>404</v>
      </c>
      <c r="B408" s="36">
        <v>2516818.7609999999</v>
      </c>
      <c r="C408" s="36">
        <v>6858265.7539999997</v>
      </c>
      <c r="D408" s="36">
        <v>184.1698217</v>
      </c>
      <c r="E408" s="36">
        <v>3</v>
      </c>
      <c r="F408" s="36">
        <v>1</v>
      </c>
      <c r="G408" s="36">
        <v>2</v>
      </c>
      <c r="H408" s="39">
        <v>418</v>
      </c>
      <c r="I408" s="39">
        <v>6.4593301435406703E-2</v>
      </c>
      <c r="J408" s="39">
        <v>16.669008178711</v>
      </c>
      <c r="K408" s="39">
        <v>10.1987069335313</v>
      </c>
      <c r="L408" s="39">
        <v>15.290506286621101</v>
      </c>
      <c r="M408" s="39">
        <v>2557</v>
      </c>
      <c r="N408" s="39">
        <v>0.111458740711772</v>
      </c>
      <c r="O408" s="39">
        <v>16.4039935302735</v>
      </c>
      <c r="P408" s="39">
        <v>8.9395392689234896</v>
      </c>
      <c r="Q408" s="39">
        <v>13.821899719238299</v>
      </c>
      <c r="R408" s="41">
        <f t="shared" si="44"/>
        <v>358659.79146328877</v>
      </c>
      <c r="S408" s="41">
        <f t="shared" si="45"/>
        <v>6858260.5921070855</v>
      </c>
      <c r="T408" s="41">
        <f t="shared" si="40"/>
        <v>1.4686065673828015</v>
      </c>
      <c r="U408" s="41">
        <f t="shared" si="41"/>
        <v>-4.68654392763653E-2</v>
      </c>
      <c r="V408" s="41">
        <f t="shared" si="42"/>
        <v>1</v>
      </c>
      <c r="W408" s="41">
        <f t="shared" si="43"/>
        <v>1</v>
      </c>
      <c r="X408" s="43">
        <f>IF(ISNA(VLOOKUP($A408,Min_pix_val_per_plot!$A$3:$F$241,4,FALSE)),0,IF(OR(VLOOKUP($A408,Min_pix_val_per_plot!$A$3:$F$241,4,FALSE)=0,VLOOKUP($A408,Min_pix_val_per_plot!$A$3:$F$241,5,FALSE)=0,VLOOKUP($A408,Min_pix_val_per_plot!$A$3:$F$241,6,FALSE)=0),0,IF(VLOOKUP($A408,Min_pix_val_per_plot!$A$3:$F$241,2,FALSE)&lt;1200,0,1)))</f>
        <v>0</v>
      </c>
      <c r="Y408" s="43">
        <f>IF(X408=1,($R408-Image_corners!A$3)/Image_corners!A$2,-99)</f>
        <v>-99</v>
      </c>
      <c r="Z408" s="43">
        <f>IF(X408=1,($S408-Image_corners!A$4)/Image_corners!A$2,-99)</f>
        <v>-99</v>
      </c>
      <c r="AA408" s="43">
        <f>IF(ISNA(VLOOKUP($A408,Min_pix_val_per_plot!$H$3:$M$299,4,FALSE)),0,IF(OR(VLOOKUP($A408,Min_pix_val_per_plot!$H$3:$M$299,4,FALSE)=0,VLOOKUP($A408,Min_pix_val_per_plot!$H$3:$M$299,5,FALSE)=0,VLOOKUP($A408,Min_pix_val_per_plot!$H$3:$M$299,6,FALSE)=0),0,IF(VLOOKUP($A408,Min_pix_val_per_plot!$H$3:$M$299,2,FALSE)&lt;1200,0,1)))</f>
        <v>1</v>
      </c>
      <c r="AB408" s="43">
        <f>IF(AA408=1,($R408-Image_corners!D$3)/Image_corners!D$2,-99)</f>
        <v>5310.0829265775392</v>
      </c>
      <c r="AC408" s="43">
        <f>IF(AA408=1,($S408-Image_corners!D$4)/Image_corners!D$2,-99)</f>
        <v>-4203.3157858289778</v>
      </c>
      <c r="AD408" s="43">
        <f>IF(ISNA(VLOOKUP($A408,Min_pix_val_per_plot!$O$3:$T$327,4,FALSE)),0,IF(OR(VLOOKUP($A408,Min_pix_val_per_plot!$O$3:$T$327,4,FALSE)=0,VLOOKUP($A408,Min_pix_val_per_plot!$O$3:$T$327,5,FALSE)=0,VLOOKUP($A408,Min_pix_val_per_plot!$O$3:$T$327,6,FALSE)=0),0,IF(VLOOKUP($A408,Min_pix_val_per_plot!$O$3:$T$327,2,FALSE)&lt;1200,0,1)))</f>
        <v>0</v>
      </c>
      <c r="AE408" s="43">
        <f>IF(AD408=1,($R408-Image_corners!G$3)/Image_corners!G$2,-99)</f>
        <v>-99</v>
      </c>
      <c r="AF408" s="43">
        <f>IF(AD408=1,($S408-Image_corners!G$4)/Image_corners!G$2,-99)</f>
        <v>-99</v>
      </c>
      <c r="AG408" s="43">
        <f>IF(ISNA(VLOOKUP($A408,Min_pix_val_per_plot!$V$3:$AA$335,4,FALSE)),0,IF(OR(VLOOKUP($A408,Min_pix_val_per_plot!$V$3:$AA$335,4,FALSE)=0,VLOOKUP($A408,Min_pix_val_per_plot!$V$3:$AA$335,5,FALSE)=0,VLOOKUP($A408,Min_pix_val_per_plot!$V$3:$AA$335,6,FALSE)=0),0,IF(VLOOKUP($A408,Min_pix_val_per_plot!$V$3:$AA$335,2,FALSE)&lt;1200,0,1)))</f>
        <v>0</v>
      </c>
      <c r="AH408" s="43">
        <f>IF(AG408=1,($R408-Image_corners!J$3)/Image_corners!J$2,-99)</f>
        <v>-99</v>
      </c>
      <c r="AI408" s="43">
        <f>IF(AG408=1,($S408-Image_corners!J$4)/Image_corners!J$2,-99)</f>
        <v>-99</v>
      </c>
      <c r="AJ408" s="43">
        <f>IF(ISNA(VLOOKUP($A408,Min_pix_val_per_plot!$AC$3:$AH$345,4,FALSE)),0,IF(OR(VLOOKUP($A408,Min_pix_val_per_plot!$AC$3:$AH$345,4,FALSE)=0,VLOOKUP($A408,Min_pix_val_per_plot!$AC$3:$AH$345,5,FALSE)=0,VLOOKUP($A408,Min_pix_val_per_plot!$AC$3:$AH$345,6,FALSE)=0),0,IF(VLOOKUP($A408,Min_pix_val_per_plot!$AC$3:$AH$345,2,FALSE)&lt;1200,0,1)))</f>
        <v>0</v>
      </c>
      <c r="AK408" s="43">
        <f>IF(AJ408=1,($R408-Image_corners!M$3)/Image_corners!M$2,-99)</f>
        <v>-99</v>
      </c>
      <c r="AL408" s="43">
        <f>IF(AJ408=1,($S408-Image_corners!M$4)/Image_corners!M$2,-99)</f>
        <v>-99</v>
      </c>
      <c r="AM408" s="43">
        <f>IF(ISNA(VLOOKUP($A408,Min_pix_val_per_plot!$AJ$3:$AO$325,4,FALSE)),0,IF(OR(VLOOKUP($A408,Min_pix_val_per_plot!$AJ$3:$AO$325,4,FALSE)=0,VLOOKUP($A408,Min_pix_val_per_plot!$AJ$3:$AO$325,5,FALSE)=0,VLOOKUP($A408,Min_pix_val_per_plot!$AJ$3:$AO$325,6,FALSE)=0),0,IF(VLOOKUP($A408,Min_pix_val_per_plot!$AJ$3:$AO$325,2,FALSE)&lt;1200,0,1)))</f>
        <v>0</v>
      </c>
      <c r="AN408" s="43">
        <f>IF(AM408=1,($R408-Image_corners!P$3)/Image_corners!P$2,-99)</f>
        <v>-99</v>
      </c>
      <c r="AO408" s="43">
        <f>IF(AM408=1,($S408-Image_corners!P$4)/Image_corners!P$2,-99)</f>
        <v>-99</v>
      </c>
      <c r="AP408" s="43">
        <f>IF(ISNA(VLOOKUP($A408,Min_pix_val_per_plot!$AQ$3:$AV$386,4,FALSE)),0,IF(OR(VLOOKUP($A408,Min_pix_val_per_plot!$AQ$3:$AV$386,4,FALSE)=0,VLOOKUP($A408,Min_pix_val_per_plot!$AQ$3:$AV$386,5,FALSE)=0,VLOOKUP($A408,Min_pix_val_per_plot!$AQ$3:$AV$386,6,FALSE)=0),0,IF(VLOOKUP($A408,Min_pix_val_per_plot!$AQ$3:$AV$386,2,FALSE)&lt;1200,0,1)))</f>
        <v>0</v>
      </c>
      <c r="AQ408" s="43">
        <f>IF(AP408=1,($R408-Image_corners!S$3)/Image_corners!S$2,-99)</f>
        <v>-99</v>
      </c>
      <c r="AR408" s="43">
        <f>IF(AP408=1,($S408-Image_corners!S$4)/Image_corners!S$2,-99)</f>
        <v>-99</v>
      </c>
      <c r="AS408" s="43">
        <f>IF(ISNA(VLOOKUP($A408,Min_pix_val_per_plot!$AX$3:$BC$331,4,FALSE)),0,IF(OR(VLOOKUP($A408,Min_pix_val_per_plot!$AX$3:$BC$331,4,FALSE)=0,VLOOKUP($A408,Min_pix_val_per_plot!$AX$3:$BC$331,5,FALSE)=0,VLOOKUP($A408,Min_pix_val_per_plot!$AX$3:$BC$331,6,FALSE)=0),0,IF(VLOOKUP($A408,Min_pix_val_per_plot!$AX$3:$BC$331,2,FALSE)&lt;1200,0,1)))</f>
        <v>0</v>
      </c>
      <c r="AT408" s="43">
        <f>IF(AS408=1,($R408-Image_corners!V$3)/Image_corners!V$2,-99)</f>
        <v>-99</v>
      </c>
      <c r="AU408" s="43">
        <f>IF(AS408=1,($S408-Image_corners!V$4)/Image_corners!V$2,-99)</f>
        <v>-99</v>
      </c>
      <c r="AV408" s="43">
        <f>IF(ISNA(VLOOKUP($A408,Min_pix_val_per_plot!$BE$3:$BJ$296,4,FALSE)),0,IF(OR(VLOOKUP($A408,Min_pix_val_per_plot!$BE$3:$BJ$296,4,FALSE)=0,VLOOKUP($A408,Min_pix_val_per_plot!$BE$3:$BJ$296,5,FALSE)=0,VLOOKUP($A408,Min_pix_val_per_plot!$BE$3:$BJ$296,6,FALSE)=0),0,IF(VLOOKUP($A408,Min_pix_val_per_plot!$BE$3:$BJ$296,2,FALSE)&lt;1200,0,1)))</f>
        <v>0</v>
      </c>
      <c r="AW408" s="43">
        <f>IF(AV408=1,($R408-Image_corners!Y$3)/Image_corners!Y$2,-99)</f>
        <v>-99</v>
      </c>
      <c r="AX408" s="43">
        <f>IF(AV408=1,($S408-Image_corners!Y$4)/Image_corners!Y$2,-99)</f>
        <v>-99</v>
      </c>
      <c r="AY408" s="43">
        <f>IF(ISNA(VLOOKUP($A408,Min_pix_val_per_plot!$BL$3:$BQ$59,4,FALSE)),0,IF(OR(VLOOKUP($A408,Min_pix_val_per_plot!$BL$3:$BQ$59,4,FALSE)=0,VLOOKUP($A408,Min_pix_val_per_plot!$BL$3:$BQ$59,5,FALSE)=0,VLOOKUP($A408,Min_pix_val_per_plot!$BL$3:$BQ$59,6,FALSE)=0),0,IF(VLOOKUP($A408,Min_pix_val_per_plot!$BL$3:$BQ$59,2,FALSE)&lt;1200,0,1)))</f>
        <v>0</v>
      </c>
      <c r="AZ408" s="43">
        <f>IF(AY408=1,($R408-Image_corners!AB$3)/Image_corners!AB$2,-99)</f>
        <v>-99</v>
      </c>
      <c r="BA408" s="43">
        <f>IF(AY408=1,($S408-Image_corners!AB$4)/Image_corners!AB$2,-99)</f>
        <v>-99</v>
      </c>
      <c r="BB408" s="43">
        <f>IF(ISNA(VLOOKUP($A408,Min_pix_val_per_plot!$BS$3:$BX$82,4,FALSE)),0,IF(OR(VLOOKUP($A408,Min_pix_val_per_plot!$BS$3:$BX$82,4,FALSE)=0,VLOOKUP($A408,Min_pix_val_per_plot!$BS$3:$BX$82,5,FALSE)=0,VLOOKUP($A408,Min_pix_val_per_plot!$BS$3:$BX$82,6,FALSE)=0),0,IF(VLOOKUP($A408,Min_pix_val_per_plot!$BS$3:$BX$82,2,FALSE)&lt;1200,0,1)))</f>
        <v>0</v>
      </c>
      <c r="BC408" s="43">
        <f>IF(BB408=1,($R408-Image_corners!AE$3)/Image_corners!AE$2,-99)</f>
        <v>-99</v>
      </c>
      <c r="BD408" s="43">
        <f>IF(BB408=1,($S408-Image_corners!AE$4)/Image_corners!AE$2,-99)</f>
        <v>-99</v>
      </c>
      <c r="BE408" s="43">
        <f>IF(ISNA(VLOOKUP($A408,Min_pix_val_per_plot!$BZ$3:$CE$66,4,FALSE)),0,IF(OR(VLOOKUP($A408,Min_pix_val_per_plot!$BZ$3:$CE$66,4,FALSE)=0,VLOOKUP($A408,Min_pix_val_per_plot!$BZ$3:$CE$66,5,FALSE)=0,VLOOKUP($A408,Min_pix_val_per_plot!$BZ$3:$CE$66,6,FALSE)=0),0,IF(VLOOKUP($A408,Min_pix_val_per_plot!$BZ$3:$CE$66,2,FALSE)&lt;1200,0,1)))</f>
        <v>0</v>
      </c>
      <c r="BF408" s="43">
        <f>IF(BE408=1,($R408-Image_corners!AH$3)/Image_corners!AH$2,-99)</f>
        <v>-99</v>
      </c>
      <c r="BG408" s="43">
        <f>IF(BE408=1,($S408-Image_corners!AH$4)/Image_corners!AH$2,-99)</f>
        <v>-99</v>
      </c>
    </row>
    <row r="409" spans="1:59">
      <c r="A409" s="36">
        <v>405</v>
      </c>
      <c r="B409" s="36">
        <v>2516856.787</v>
      </c>
      <c r="C409" s="36">
        <v>6858352.716</v>
      </c>
      <c r="D409" s="36">
        <v>190.0052226</v>
      </c>
      <c r="E409" s="36">
        <v>1</v>
      </c>
      <c r="F409" s="36">
        <v>0</v>
      </c>
      <c r="G409" s="36">
        <v>1</v>
      </c>
      <c r="H409" s="39">
        <v>371</v>
      </c>
      <c r="I409" s="39">
        <v>0.59299191374663096</v>
      </c>
      <c r="J409" s="39">
        <v>7.1470050048828302</v>
      </c>
      <c r="K409" s="39">
        <v>4.0962095066095996</v>
      </c>
      <c r="L409" s="39">
        <v>5.7705020141601704</v>
      </c>
      <c r="M409" s="39">
        <v>2384</v>
      </c>
      <c r="N409" s="39">
        <v>0.63087248322147604</v>
      </c>
      <c r="O409" s="39">
        <v>6.5789965820312704</v>
      </c>
      <c r="P409" s="39">
        <v>3.51116975610908</v>
      </c>
      <c r="Q409" s="39">
        <v>5.1613619995117297</v>
      </c>
      <c r="R409" s="41">
        <f t="shared" si="44"/>
        <v>358701.78239048971</v>
      </c>
      <c r="S409" s="41">
        <f t="shared" si="45"/>
        <v>6858345.6931178998</v>
      </c>
      <c r="T409" s="41">
        <f t="shared" si="40"/>
        <v>0.6091400146484407</v>
      </c>
      <c r="U409" s="41">
        <f t="shared" si="41"/>
        <v>-3.7880569474845083E-2</v>
      </c>
      <c r="V409" s="41">
        <f t="shared" si="42"/>
        <v>1</v>
      </c>
      <c r="W409" s="41">
        <f t="shared" si="43"/>
        <v>1</v>
      </c>
      <c r="X409" s="43">
        <f>IF(ISNA(VLOOKUP($A409,Min_pix_val_per_plot!$A$3:$F$241,4,FALSE)),0,IF(OR(VLOOKUP($A409,Min_pix_val_per_plot!$A$3:$F$241,4,FALSE)=0,VLOOKUP($A409,Min_pix_val_per_plot!$A$3:$F$241,5,FALSE)=0,VLOOKUP($A409,Min_pix_val_per_plot!$A$3:$F$241,6,FALSE)=0),0,IF(VLOOKUP($A409,Min_pix_val_per_plot!$A$3:$F$241,2,FALSE)&lt;1200,0,1)))</f>
        <v>0</v>
      </c>
      <c r="Y409" s="43">
        <f>IF(X409=1,($R409-Image_corners!A$3)/Image_corners!A$2,-99)</f>
        <v>-99</v>
      </c>
      <c r="Z409" s="43">
        <f>IF(X409=1,($S409-Image_corners!A$4)/Image_corners!A$2,-99)</f>
        <v>-99</v>
      </c>
      <c r="AA409" s="43">
        <f>IF(ISNA(VLOOKUP($A409,Min_pix_val_per_plot!$H$3:$M$299,4,FALSE)),0,IF(OR(VLOOKUP($A409,Min_pix_val_per_plot!$H$3:$M$299,4,FALSE)=0,VLOOKUP($A409,Min_pix_val_per_plot!$H$3:$M$299,5,FALSE)=0,VLOOKUP($A409,Min_pix_val_per_plot!$H$3:$M$299,6,FALSE)=0),0,IF(VLOOKUP($A409,Min_pix_val_per_plot!$H$3:$M$299,2,FALSE)&lt;1200,0,1)))</f>
        <v>1</v>
      </c>
      <c r="AB409" s="43">
        <f>IF(AA409=1,($R409-Image_corners!D$3)/Image_corners!D$2,-99)</f>
        <v>5394.0647809794173</v>
      </c>
      <c r="AC409" s="43">
        <f>IF(AA409=1,($S409-Image_corners!D$4)/Image_corners!D$2,-99)</f>
        <v>-4033.1137642003596</v>
      </c>
      <c r="AD409" s="43">
        <f>IF(ISNA(VLOOKUP($A409,Min_pix_val_per_plot!$O$3:$T$327,4,FALSE)),0,IF(OR(VLOOKUP($A409,Min_pix_val_per_plot!$O$3:$T$327,4,FALSE)=0,VLOOKUP($A409,Min_pix_val_per_plot!$O$3:$T$327,5,FALSE)=0,VLOOKUP($A409,Min_pix_val_per_plot!$O$3:$T$327,6,FALSE)=0),0,IF(VLOOKUP($A409,Min_pix_val_per_plot!$O$3:$T$327,2,FALSE)&lt;1200,0,1)))</f>
        <v>0</v>
      </c>
      <c r="AE409" s="43">
        <f>IF(AD409=1,($R409-Image_corners!G$3)/Image_corners!G$2,-99)</f>
        <v>-99</v>
      </c>
      <c r="AF409" s="43">
        <f>IF(AD409=1,($S409-Image_corners!G$4)/Image_corners!G$2,-99)</f>
        <v>-99</v>
      </c>
      <c r="AG409" s="43">
        <f>IF(ISNA(VLOOKUP($A409,Min_pix_val_per_plot!$V$3:$AA$335,4,FALSE)),0,IF(OR(VLOOKUP($A409,Min_pix_val_per_plot!$V$3:$AA$335,4,FALSE)=0,VLOOKUP($A409,Min_pix_val_per_plot!$V$3:$AA$335,5,FALSE)=0,VLOOKUP($A409,Min_pix_val_per_plot!$V$3:$AA$335,6,FALSE)=0),0,IF(VLOOKUP($A409,Min_pix_val_per_plot!$V$3:$AA$335,2,FALSE)&lt;1200,0,1)))</f>
        <v>0</v>
      </c>
      <c r="AH409" s="43">
        <f>IF(AG409=1,($R409-Image_corners!J$3)/Image_corners!J$2,-99)</f>
        <v>-99</v>
      </c>
      <c r="AI409" s="43">
        <f>IF(AG409=1,($S409-Image_corners!J$4)/Image_corners!J$2,-99)</f>
        <v>-99</v>
      </c>
      <c r="AJ409" s="43">
        <f>IF(ISNA(VLOOKUP($A409,Min_pix_val_per_plot!$AC$3:$AH$345,4,FALSE)),0,IF(OR(VLOOKUP($A409,Min_pix_val_per_plot!$AC$3:$AH$345,4,FALSE)=0,VLOOKUP($A409,Min_pix_val_per_plot!$AC$3:$AH$345,5,FALSE)=0,VLOOKUP($A409,Min_pix_val_per_plot!$AC$3:$AH$345,6,FALSE)=0),0,IF(VLOOKUP($A409,Min_pix_val_per_plot!$AC$3:$AH$345,2,FALSE)&lt;1200,0,1)))</f>
        <v>0</v>
      </c>
      <c r="AK409" s="43">
        <f>IF(AJ409=1,($R409-Image_corners!M$3)/Image_corners!M$2,-99)</f>
        <v>-99</v>
      </c>
      <c r="AL409" s="43">
        <f>IF(AJ409=1,($S409-Image_corners!M$4)/Image_corners!M$2,-99)</f>
        <v>-99</v>
      </c>
      <c r="AM409" s="43">
        <f>IF(ISNA(VLOOKUP($A409,Min_pix_val_per_plot!$AJ$3:$AO$325,4,FALSE)),0,IF(OR(VLOOKUP($A409,Min_pix_val_per_plot!$AJ$3:$AO$325,4,FALSE)=0,VLOOKUP($A409,Min_pix_val_per_plot!$AJ$3:$AO$325,5,FALSE)=0,VLOOKUP($A409,Min_pix_val_per_plot!$AJ$3:$AO$325,6,FALSE)=0),0,IF(VLOOKUP($A409,Min_pix_val_per_plot!$AJ$3:$AO$325,2,FALSE)&lt;1200,0,1)))</f>
        <v>0</v>
      </c>
      <c r="AN409" s="43">
        <f>IF(AM409=1,($R409-Image_corners!P$3)/Image_corners!P$2,-99)</f>
        <v>-99</v>
      </c>
      <c r="AO409" s="43">
        <f>IF(AM409=1,($S409-Image_corners!P$4)/Image_corners!P$2,-99)</f>
        <v>-99</v>
      </c>
      <c r="AP409" s="43">
        <f>IF(ISNA(VLOOKUP($A409,Min_pix_val_per_plot!$AQ$3:$AV$386,4,FALSE)),0,IF(OR(VLOOKUP($A409,Min_pix_val_per_plot!$AQ$3:$AV$386,4,FALSE)=0,VLOOKUP($A409,Min_pix_val_per_plot!$AQ$3:$AV$386,5,FALSE)=0,VLOOKUP($A409,Min_pix_val_per_plot!$AQ$3:$AV$386,6,FALSE)=0),0,IF(VLOOKUP($A409,Min_pix_val_per_plot!$AQ$3:$AV$386,2,FALSE)&lt;1200,0,1)))</f>
        <v>0</v>
      </c>
      <c r="AQ409" s="43">
        <f>IF(AP409=1,($R409-Image_corners!S$3)/Image_corners!S$2,-99)</f>
        <v>-99</v>
      </c>
      <c r="AR409" s="43">
        <f>IF(AP409=1,($S409-Image_corners!S$4)/Image_corners!S$2,-99)</f>
        <v>-99</v>
      </c>
      <c r="AS409" s="43">
        <f>IF(ISNA(VLOOKUP($A409,Min_pix_val_per_plot!$AX$3:$BC$331,4,FALSE)),0,IF(OR(VLOOKUP($A409,Min_pix_val_per_plot!$AX$3:$BC$331,4,FALSE)=0,VLOOKUP($A409,Min_pix_val_per_plot!$AX$3:$BC$331,5,FALSE)=0,VLOOKUP($A409,Min_pix_val_per_plot!$AX$3:$BC$331,6,FALSE)=0),0,IF(VLOOKUP($A409,Min_pix_val_per_plot!$AX$3:$BC$331,2,FALSE)&lt;1200,0,1)))</f>
        <v>0</v>
      </c>
      <c r="AT409" s="43">
        <f>IF(AS409=1,($R409-Image_corners!V$3)/Image_corners!V$2,-99)</f>
        <v>-99</v>
      </c>
      <c r="AU409" s="43">
        <f>IF(AS409=1,($S409-Image_corners!V$4)/Image_corners!V$2,-99)</f>
        <v>-99</v>
      </c>
      <c r="AV409" s="43">
        <f>IF(ISNA(VLOOKUP($A409,Min_pix_val_per_plot!$BE$3:$BJ$296,4,FALSE)),0,IF(OR(VLOOKUP($A409,Min_pix_val_per_plot!$BE$3:$BJ$296,4,FALSE)=0,VLOOKUP($A409,Min_pix_val_per_plot!$BE$3:$BJ$296,5,FALSE)=0,VLOOKUP($A409,Min_pix_val_per_plot!$BE$3:$BJ$296,6,FALSE)=0),0,IF(VLOOKUP($A409,Min_pix_val_per_plot!$BE$3:$BJ$296,2,FALSE)&lt;1200,0,1)))</f>
        <v>0</v>
      </c>
      <c r="AW409" s="43">
        <f>IF(AV409=1,($R409-Image_corners!Y$3)/Image_corners!Y$2,-99)</f>
        <v>-99</v>
      </c>
      <c r="AX409" s="43">
        <f>IF(AV409=1,($S409-Image_corners!Y$4)/Image_corners!Y$2,-99)</f>
        <v>-99</v>
      </c>
      <c r="AY409" s="43">
        <f>IF(ISNA(VLOOKUP($A409,Min_pix_val_per_plot!$BL$3:$BQ$59,4,FALSE)),0,IF(OR(VLOOKUP($A409,Min_pix_val_per_plot!$BL$3:$BQ$59,4,FALSE)=0,VLOOKUP($A409,Min_pix_val_per_plot!$BL$3:$BQ$59,5,FALSE)=0,VLOOKUP($A409,Min_pix_val_per_plot!$BL$3:$BQ$59,6,FALSE)=0),0,IF(VLOOKUP($A409,Min_pix_val_per_plot!$BL$3:$BQ$59,2,FALSE)&lt;1200,0,1)))</f>
        <v>0</v>
      </c>
      <c r="AZ409" s="43">
        <f>IF(AY409=1,($R409-Image_corners!AB$3)/Image_corners!AB$2,-99)</f>
        <v>-99</v>
      </c>
      <c r="BA409" s="43">
        <f>IF(AY409=1,($S409-Image_corners!AB$4)/Image_corners!AB$2,-99)</f>
        <v>-99</v>
      </c>
      <c r="BB409" s="43">
        <f>IF(ISNA(VLOOKUP($A409,Min_pix_val_per_plot!$BS$3:$BX$82,4,FALSE)),0,IF(OR(VLOOKUP($A409,Min_pix_val_per_plot!$BS$3:$BX$82,4,FALSE)=0,VLOOKUP($A409,Min_pix_val_per_plot!$BS$3:$BX$82,5,FALSE)=0,VLOOKUP($A409,Min_pix_val_per_plot!$BS$3:$BX$82,6,FALSE)=0),0,IF(VLOOKUP($A409,Min_pix_val_per_plot!$BS$3:$BX$82,2,FALSE)&lt;1200,0,1)))</f>
        <v>0</v>
      </c>
      <c r="BC409" s="43">
        <f>IF(BB409=1,($R409-Image_corners!AE$3)/Image_corners!AE$2,-99)</f>
        <v>-99</v>
      </c>
      <c r="BD409" s="43">
        <f>IF(BB409=1,($S409-Image_corners!AE$4)/Image_corners!AE$2,-99)</f>
        <v>-99</v>
      </c>
      <c r="BE409" s="43">
        <f>IF(ISNA(VLOOKUP($A409,Min_pix_val_per_plot!$BZ$3:$CE$66,4,FALSE)),0,IF(OR(VLOOKUP($A409,Min_pix_val_per_plot!$BZ$3:$CE$66,4,FALSE)=0,VLOOKUP($A409,Min_pix_val_per_plot!$BZ$3:$CE$66,5,FALSE)=0,VLOOKUP($A409,Min_pix_val_per_plot!$BZ$3:$CE$66,6,FALSE)=0),0,IF(VLOOKUP($A409,Min_pix_val_per_plot!$BZ$3:$CE$66,2,FALSE)&lt;1200,0,1)))</f>
        <v>0</v>
      </c>
      <c r="BF409" s="43">
        <f>IF(BE409=1,($R409-Image_corners!AH$3)/Image_corners!AH$2,-99)</f>
        <v>-99</v>
      </c>
      <c r="BG409" s="43">
        <f>IF(BE409=1,($S409-Image_corners!AH$4)/Image_corners!AH$2,-99)</f>
        <v>-99</v>
      </c>
    </row>
    <row r="410" spans="1:59">
      <c r="A410" s="36">
        <v>406</v>
      </c>
      <c r="B410" s="36">
        <v>2516865.4369999999</v>
      </c>
      <c r="C410" s="36">
        <v>6858669.3650000002</v>
      </c>
      <c r="D410" s="36">
        <v>191.2591362</v>
      </c>
      <c r="E410" s="36">
        <v>2</v>
      </c>
      <c r="F410" s="36">
        <v>1</v>
      </c>
      <c r="G410" s="36">
        <v>2</v>
      </c>
      <c r="H410" s="39">
        <v>3166</v>
      </c>
      <c r="I410" s="39">
        <v>0.200884396715098</v>
      </c>
      <c r="J410" s="39">
        <v>22.177019042968801</v>
      </c>
      <c r="K410" s="39">
        <v>14.8157405783914</v>
      </c>
      <c r="L410" s="39">
        <v>20.286305541992199</v>
      </c>
      <c r="M410" s="39">
        <v>3610</v>
      </c>
      <c r="N410" s="39">
        <v>0.29113573407202198</v>
      </c>
      <c r="O410" s="39">
        <v>22.0830096435547</v>
      </c>
      <c r="P410" s="39">
        <v>13.0802587146469</v>
      </c>
      <c r="Q410" s="39">
        <v>19.115600891113299</v>
      </c>
      <c r="R410" s="41">
        <f t="shared" si="44"/>
        <v>358725.02801377885</v>
      </c>
      <c r="S410" s="41">
        <f t="shared" si="45"/>
        <v>6858661.5551266996</v>
      </c>
      <c r="T410" s="41">
        <f t="shared" si="40"/>
        <v>1.1707046508788999</v>
      </c>
      <c r="U410" s="41">
        <f t="shared" si="41"/>
        <v>-9.0251337356923977E-2</v>
      </c>
      <c r="V410" s="41">
        <f t="shared" si="42"/>
        <v>1</v>
      </c>
      <c r="W410" s="41">
        <f t="shared" si="43"/>
        <v>1</v>
      </c>
      <c r="X410" s="43">
        <f>IF(ISNA(VLOOKUP($A410,Min_pix_val_per_plot!$A$3:$F$241,4,FALSE)),0,IF(OR(VLOOKUP($A410,Min_pix_val_per_plot!$A$3:$F$241,4,FALSE)=0,VLOOKUP($A410,Min_pix_val_per_plot!$A$3:$F$241,5,FALSE)=0,VLOOKUP($A410,Min_pix_val_per_plot!$A$3:$F$241,6,FALSE)=0),0,IF(VLOOKUP($A410,Min_pix_val_per_plot!$A$3:$F$241,2,FALSE)&lt;1200,0,1)))</f>
        <v>0</v>
      </c>
      <c r="Y410" s="43">
        <f>IF(X410=1,($R410-Image_corners!A$3)/Image_corners!A$2,-99)</f>
        <v>-99</v>
      </c>
      <c r="Z410" s="43">
        <f>IF(X410=1,($S410-Image_corners!A$4)/Image_corners!A$2,-99)</f>
        <v>-99</v>
      </c>
      <c r="AA410" s="43">
        <f>IF(ISNA(VLOOKUP($A410,Min_pix_val_per_plot!$H$3:$M$299,4,FALSE)),0,IF(OR(VLOOKUP($A410,Min_pix_val_per_plot!$H$3:$M$299,4,FALSE)=0,VLOOKUP($A410,Min_pix_val_per_plot!$H$3:$M$299,5,FALSE)=0,VLOOKUP($A410,Min_pix_val_per_plot!$H$3:$M$299,6,FALSE)=0),0,IF(VLOOKUP($A410,Min_pix_val_per_plot!$H$3:$M$299,2,FALSE)&lt;1200,0,1)))</f>
        <v>1</v>
      </c>
      <c r="AB410" s="43">
        <f>IF(AA410=1,($R410-Image_corners!D$3)/Image_corners!D$2,-99)</f>
        <v>5440.5560275577009</v>
      </c>
      <c r="AC410" s="43">
        <f>IF(AA410=1,($S410-Image_corners!D$4)/Image_corners!D$2,-99)</f>
        <v>-3401.389746600762</v>
      </c>
      <c r="AD410" s="43">
        <f>IF(ISNA(VLOOKUP($A410,Min_pix_val_per_plot!$O$3:$T$327,4,FALSE)),0,IF(OR(VLOOKUP($A410,Min_pix_val_per_plot!$O$3:$T$327,4,FALSE)=0,VLOOKUP($A410,Min_pix_val_per_plot!$O$3:$T$327,5,FALSE)=0,VLOOKUP($A410,Min_pix_val_per_plot!$O$3:$T$327,6,FALSE)=0),0,IF(VLOOKUP($A410,Min_pix_val_per_plot!$O$3:$T$327,2,FALSE)&lt;1200,0,1)))</f>
        <v>1</v>
      </c>
      <c r="AE410" s="43">
        <f>IF(AD410=1,($R410-Image_corners!G$3)/Image_corners!G$2,-99)</f>
        <v>5440.5560275577009</v>
      </c>
      <c r="AF410" s="43">
        <f>IF(AD410=1,($S410-Image_corners!G$4)/Image_corners!G$2,-99)</f>
        <v>-4183.389746600762</v>
      </c>
      <c r="AG410" s="43">
        <f>IF(ISNA(VLOOKUP($A410,Min_pix_val_per_plot!$V$3:$AA$335,4,FALSE)),0,IF(OR(VLOOKUP($A410,Min_pix_val_per_plot!$V$3:$AA$335,4,FALSE)=0,VLOOKUP($A410,Min_pix_val_per_plot!$V$3:$AA$335,5,FALSE)=0,VLOOKUP($A410,Min_pix_val_per_plot!$V$3:$AA$335,6,FALSE)=0),0,IF(VLOOKUP($A410,Min_pix_val_per_plot!$V$3:$AA$335,2,FALSE)&lt;1200,0,1)))</f>
        <v>0</v>
      </c>
      <c r="AH410" s="43">
        <f>IF(AG410=1,($R410-Image_corners!J$3)/Image_corners!J$2,-99)</f>
        <v>-99</v>
      </c>
      <c r="AI410" s="43">
        <f>IF(AG410=1,($S410-Image_corners!J$4)/Image_corners!J$2,-99)</f>
        <v>-99</v>
      </c>
      <c r="AJ410" s="43">
        <f>IF(ISNA(VLOOKUP($A410,Min_pix_val_per_plot!$AC$3:$AH$345,4,FALSE)),0,IF(OR(VLOOKUP($A410,Min_pix_val_per_plot!$AC$3:$AH$345,4,FALSE)=0,VLOOKUP($A410,Min_pix_val_per_plot!$AC$3:$AH$345,5,FALSE)=0,VLOOKUP($A410,Min_pix_val_per_plot!$AC$3:$AH$345,6,FALSE)=0),0,IF(VLOOKUP($A410,Min_pix_val_per_plot!$AC$3:$AH$345,2,FALSE)&lt;1200,0,1)))</f>
        <v>0</v>
      </c>
      <c r="AK410" s="43">
        <f>IF(AJ410=1,($R410-Image_corners!M$3)/Image_corners!M$2,-99)</f>
        <v>-99</v>
      </c>
      <c r="AL410" s="43">
        <f>IF(AJ410=1,($S410-Image_corners!M$4)/Image_corners!M$2,-99)</f>
        <v>-99</v>
      </c>
      <c r="AM410" s="43">
        <f>IF(ISNA(VLOOKUP($A410,Min_pix_val_per_plot!$AJ$3:$AO$325,4,FALSE)),0,IF(OR(VLOOKUP($A410,Min_pix_val_per_plot!$AJ$3:$AO$325,4,FALSE)=0,VLOOKUP($A410,Min_pix_val_per_plot!$AJ$3:$AO$325,5,FALSE)=0,VLOOKUP($A410,Min_pix_val_per_plot!$AJ$3:$AO$325,6,FALSE)=0),0,IF(VLOOKUP($A410,Min_pix_val_per_plot!$AJ$3:$AO$325,2,FALSE)&lt;1200,0,1)))</f>
        <v>0</v>
      </c>
      <c r="AN410" s="43">
        <f>IF(AM410=1,($R410-Image_corners!P$3)/Image_corners!P$2,-99)</f>
        <v>-99</v>
      </c>
      <c r="AO410" s="43">
        <f>IF(AM410=1,($S410-Image_corners!P$4)/Image_corners!P$2,-99)</f>
        <v>-99</v>
      </c>
      <c r="AP410" s="43">
        <f>IF(ISNA(VLOOKUP($A410,Min_pix_val_per_plot!$AQ$3:$AV$386,4,FALSE)),0,IF(OR(VLOOKUP($A410,Min_pix_val_per_plot!$AQ$3:$AV$386,4,FALSE)=0,VLOOKUP($A410,Min_pix_val_per_plot!$AQ$3:$AV$386,5,FALSE)=0,VLOOKUP($A410,Min_pix_val_per_plot!$AQ$3:$AV$386,6,FALSE)=0),0,IF(VLOOKUP($A410,Min_pix_val_per_plot!$AQ$3:$AV$386,2,FALSE)&lt;1200,0,1)))</f>
        <v>0</v>
      </c>
      <c r="AQ410" s="43">
        <f>IF(AP410=1,($R410-Image_corners!S$3)/Image_corners!S$2,-99)</f>
        <v>-99</v>
      </c>
      <c r="AR410" s="43">
        <f>IF(AP410=1,($S410-Image_corners!S$4)/Image_corners!S$2,-99)</f>
        <v>-99</v>
      </c>
      <c r="AS410" s="43">
        <f>IF(ISNA(VLOOKUP($A410,Min_pix_val_per_plot!$AX$3:$BC$331,4,FALSE)),0,IF(OR(VLOOKUP($A410,Min_pix_val_per_plot!$AX$3:$BC$331,4,FALSE)=0,VLOOKUP($A410,Min_pix_val_per_plot!$AX$3:$BC$331,5,FALSE)=0,VLOOKUP($A410,Min_pix_val_per_plot!$AX$3:$BC$331,6,FALSE)=0),0,IF(VLOOKUP($A410,Min_pix_val_per_plot!$AX$3:$BC$331,2,FALSE)&lt;1200,0,1)))</f>
        <v>0</v>
      </c>
      <c r="AT410" s="43">
        <f>IF(AS410=1,($R410-Image_corners!V$3)/Image_corners!V$2,-99)</f>
        <v>-99</v>
      </c>
      <c r="AU410" s="43">
        <f>IF(AS410=1,($S410-Image_corners!V$4)/Image_corners!V$2,-99)</f>
        <v>-99</v>
      </c>
      <c r="AV410" s="43">
        <f>IF(ISNA(VLOOKUP($A410,Min_pix_val_per_plot!$BE$3:$BJ$296,4,FALSE)),0,IF(OR(VLOOKUP($A410,Min_pix_val_per_plot!$BE$3:$BJ$296,4,FALSE)=0,VLOOKUP($A410,Min_pix_val_per_plot!$BE$3:$BJ$296,5,FALSE)=0,VLOOKUP($A410,Min_pix_val_per_plot!$BE$3:$BJ$296,6,FALSE)=0),0,IF(VLOOKUP($A410,Min_pix_val_per_plot!$BE$3:$BJ$296,2,FALSE)&lt;1200,0,1)))</f>
        <v>0</v>
      </c>
      <c r="AW410" s="43">
        <f>IF(AV410=1,($R410-Image_corners!Y$3)/Image_corners!Y$2,-99)</f>
        <v>-99</v>
      </c>
      <c r="AX410" s="43">
        <f>IF(AV410=1,($S410-Image_corners!Y$4)/Image_corners!Y$2,-99)</f>
        <v>-99</v>
      </c>
      <c r="AY410" s="43">
        <f>IF(ISNA(VLOOKUP($A410,Min_pix_val_per_plot!$BL$3:$BQ$59,4,FALSE)),0,IF(OR(VLOOKUP($A410,Min_pix_val_per_plot!$BL$3:$BQ$59,4,FALSE)=0,VLOOKUP($A410,Min_pix_val_per_plot!$BL$3:$BQ$59,5,FALSE)=0,VLOOKUP($A410,Min_pix_val_per_plot!$BL$3:$BQ$59,6,FALSE)=0),0,IF(VLOOKUP($A410,Min_pix_val_per_plot!$BL$3:$BQ$59,2,FALSE)&lt;1200,0,1)))</f>
        <v>0</v>
      </c>
      <c r="AZ410" s="43">
        <f>IF(AY410=1,($R410-Image_corners!AB$3)/Image_corners!AB$2,-99)</f>
        <v>-99</v>
      </c>
      <c r="BA410" s="43">
        <f>IF(AY410=1,($S410-Image_corners!AB$4)/Image_corners!AB$2,-99)</f>
        <v>-99</v>
      </c>
      <c r="BB410" s="43">
        <f>IF(ISNA(VLOOKUP($A410,Min_pix_val_per_plot!$BS$3:$BX$82,4,FALSE)),0,IF(OR(VLOOKUP($A410,Min_pix_val_per_plot!$BS$3:$BX$82,4,FALSE)=0,VLOOKUP($A410,Min_pix_val_per_plot!$BS$3:$BX$82,5,FALSE)=0,VLOOKUP($A410,Min_pix_val_per_plot!$BS$3:$BX$82,6,FALSE)=0),0,IF(VLOOKUP($A410,Min_pix_val_per_plot!$BS$3:$BX$82,2,FALSE)&lt;1200,0,1)))</f>
        <v>0</v>
      </c>
      <c r="BC410" s="43">
        <f>IF(BB410=1,($R410-Image_corners!AE$3)/Image_corners!AE$2,-99)</f>
        <v>-99</v>
      </c>
      <c r="BD410" s="43">
        <f>IF(BB410=1,($S410-Image_corners!AE$4)/Image_corners!AE$2,-99)</f>
        <v>-99</v>
      </c>
      <c r="BE410" s="43">
        <f>IF(ISNA(VLOOKUP($A410,Min_pix_val_per_plot!$BZ$3:$CE$66,4,FALSE)),0,IF(OR(VLOOKUP($A410,Min_pix_val_per_plot!$BZ$3:$CE$66,4,FALSE)=0,VLOOKUP($A410,Min_pix_val_per_plot!$BZ$3:$CE$66,5,FALSE)=0,VLOOKUP($A410,Min_pix_val_per_plot!$BZ$3:$CE$66,6,FALSE)=0),0,IF(VLOOKUP($A410,Min_pix_val_per_plot!$BZ$3:$CE$66,2,FALSE)&lt;1200,0,1)))</f>
        <v>0</v>
      </c>
      <c r="BF410" s="43">
        <f>IF(BE410=1,($R410-Image_corners!AH$3)/Image_corners!AH$2,-99)</f>
        <v>-99</v>
      </c>
      <c r="BG410" s="43">
        <f>IF(BE410=1,($S410-Image_corners!AH$4)/Image_corners!AH$2,-99)</f>
        <v>-99</v>
      </c>
    </row>
    <row r="411" spans="1:59">
      <c r="A411" s="36">
        <v>407</v>
      </c>
      <c r="B411" s="36">
        <v>2516887.2009999999</v>
      </c>
      <c r="C411" s="36">
        <v>6858745.9189999998</v>
      </c>
      <c r="D411" s="36">
        <v>189.2597098</v>
      </c>
      <c r="E411" s="36">
        <v>2</v>
      </c>
      <c r="F411" s="36">
        <v>1</v>
      </c>
      <c r="G411" s="36">
        <v>2</v>
      </c>
      <c r="H411" s="39">
        <v>1455</v>
      </c>
      <c r="I411" s="39">
        <v>0.25223367697594501</v>
      </c>
      <c r="J411" s="39">
        <v>21.9700030517578</v>
      </c>
      <c r="K411" s="39">
        <v>12.883161945343</v>
      </c>
      <c r="L411" s="39">
        <v>17.850462646484399</v>
      </c>
      <c r="M411" s="39">
        <v>1125</v>
      </c>
      <c r="N411" s="39">
        <v>0.36</v>
      </c>
      <c r="O411" s="39">
        <v>20.538011474609402</v>
      </c>
      <c r="P411" s="39">
        <v>12.3788798099094</v>
      </c>
      <c r="Q411" s="39">
        <v>17.1158076477051</v>
      </c>
      <c r="R411" s="41">
        <f t="shared" si="44"/>
        <v>358750.29669034027</v>
      </c>
      <c r="S411" s="41">
        <f t="shared" si="45"/>
        <v>6858737.0111909322</v>
      </c>
      <c r="T411" s="41">
        <f t="shared" si="40"/>
        <v>0.7346549987792983</v>
      </c>
      <c r="U411" s="41">
        <f t="shared" si="41"/>
        <v>-0.10776632302405498</v>
      </c>
      <c r="V411" s="41">
        <f t="shared" si="42"/>
        <v>1</v>
      </c>
      <c r="W411" s="41">
        <f t="shared" si="43"/>
        <v>1</v>
      </c>
      <c r="X411" s="43">
        <f>IF(ISNA(VLOOKUP($A411,Min_pix_val_per_plot!$A$3:$F$241,4,FALSE)),0,IF(OR(VLOOKUP($A411,Min_pix_val_per_plot!$A$3:$F$241,4,FALSE)=0,VLOOKUP($A411,Min_pix_val_per_plot!$A$3:$F$241,5,FALSE)=0,VLOOKUP($A411,Min_pix_val_per_plot!$A$3:$F$241,6,FALSE)=0),0,IF(VLOOKUP($A411,Min_pix_val_per_plot!$A$3:$F$241,2,FALSE)&lt;1200,0,1)))</f>
        <v>0</v>
      </c>
      <c r="Y411" s="43">
        <f>IF(X411=1,($R411-Image_corners!A$3)/Image_corners!A$2,-99)</f>
        <v>-99</v>
      </c>
      <c r="Z411" s="43">
        <f>IF(X411=1,($S411-Image_corners!A$4)/Image_corners!A$2,-99)</f>
        <v>-99</v>
      </c>
      <c r="AA411" s="43">
        <f>IF(ISNA(VLOOKUP($A411,Min_pix_val_per_plot!$H$3:$M$299,4,FALSE)),0,IF(OR(VLOOKUP($A411,Min_pix_val_per_plot!$H$3:$M$299,4,FALSE)=0,VLOOKUP($A411,Min_pix_val_per_plot!$H$3:$M$299,5,FALSE)=0,VLOOKUP($A411,Min_pix_val_per_plot!$H$3:$M$299,6,FALSE)=0),0,IF(VLOOKUP($A411,Min_pix_val_per_plot!$H$3:$M$299,2,FALSE)&lt;1200,0,1)))</f>
        <v>0</v>
      </c>
      <c r="AB411" s="43">
        <f>IF(AA411=1,($R411-Image_corners!D$3)/Image_corners!D$2,-99)</f>
        <v>-99</v>
      </c>
      <c r="AC411" s="43">
        <f>IF(AA411=1,($S411-Image_corners!D$4)/Image_corners!D$2,-99)</f>
        <v>-99</v>
      </c>
      <c r="AD411" s="43">
        <f>IF(ISNA(VLOOKUP($A411,Min_pix_val_per_plot!$O$3:$T$327,4,FALSE)),0,IF(OR(VLOOKUP($A411,Min_pix_val_per_plot!$O$3:$T$327,4,FALSE)=0,VLOOKUP($A411,Min_pix_val_per_plot!$O$3:$T$327,5,FALSE)=0,VLOOKUP($A411,Min_pix_val_per_plot!$O$3:$T$327,6,FALSE)=0),0,IF(VLOOKUP($A411,Min_pix_val_per_plot!$O$3:$T$327,2,FALSE)&lt;1200,0,1)))</f>
        <v>1</v>
      </c>
      <c r="AE411" s="43">
        <f>IF(AD411=1,($R411-Image_corners!G$3)/Image_corners!G$2,-99)</f>
        <v>5491.0933806805406</v>
      </c>
      <c r="AF411" s="43">
        <f>IF(AD411=1,($S411-Image_corners!G$4)/Image_corners!G$2,-99)</f>
        <v>-4032.4776181355119</v>
      </c>
      <c r="AG411" s="43">
        <f>IF(ISNA(VLOOKUP($A411,Min_pix_val_per_plot!$V$3:$AA$335,4,FALSE)),0,IF(OR(VLOOKUP($A411,Min_pix_val_per_plot!$V$3:$AA$335,4,FALSE)=0,VLOOKUP($A411,Min_pix_val_per_plot!$V$3:$AA$335,5,FALSE)=0,VLOOKUP($A411,Min_pix_val_per_plot!$V$3:$AA$335,6,FALSE)=0),0,IF(VLOOKUP($A411,Min_pix_val_per_plot!$V$3:$AA$335,2,FALSE)&lt;1200,0,1)))</f>
        <v>0</v>
      </c>
      <c r="AH411" s="43">
        <f>IF(AG411=1,($R411-Image_corners!J$3)/Image_corners!J$2,-99)</f>
        <v>-99</v>
      </c>
      <c r="AI411" s="43">
        <f>IF(AG411=1,($S411-Image_corners!J$4)/Image_corners!J$2,-99)</f>
        <v>-99</v>
      </c>
      <c r="AJ411" s="43">
        <f>IF(ISNA(VLOOKUP($A411,Min_pix_val_per_plot!$AC$3:$AH$345,4,FALSE)),0,IF(OR(VLOOKUP($A411,Min_pix_val_per_plot!$AC$3:$AH$345,4,FALSE)=0,VLOOKUP($A411,Min_pix_val_per_plot!$AC$3:$AH$345,5,FALSE)=0,VLOOKUP($A411,Min_pix_val_per_plot!$AC$3:$AH$345,6,FALSE)=0),0,IF(VLOOKUP($A411,Min_pix_val_per_plot!$AC$3:$AH$345,2,FALSE)&lt;1200,0,1)))</f>
        <v>0</v>
      </c>
      <c r="AK411" s="43">
        <f>IF(AJ411=1,($R411-Image_corners!M$3)/Image_corners!M$2,-99)</f>
        <v>-99</v>
      </c>
      <c r="AL411" s="43">
        <f>IF(AJ411=1,($S411-Image_corners!M$4)/Image_corners!M$2,-99)</f>
        <v>-99</v>
      </c>
      <c r="AM411" s="43">
        <f>IF(ISNA(VLOOKUP($A411,Min_pix_val_per_plot!$AJ$3:$AO$325,4,FALSE)),0,IF(OR(VLOOKUP($A411,Min_pix_val_per_plot!$AJ$3:$AO$325,4,FALSE)=0,VLOOKUP($A411,Min_pix_val_per_plot!$AJ$3:$AO$325,5,FALSE)=0,VLOOKUP($A411,Min_pix_val_per_plot!$AJ$3:$AO$325,6,FALSE)=0),0,IF(VLOOKUP($A411,Min_pix_val_per_plot!$AJ$3:$AO$325,2,FALSE)&lt;1200,0,1)))</f>
        <v>0</v>
      </c>
      <c r="AN411" s="43">
        <f>IF(AM411=1,($R411-Image_corners!P$3)/Image_corners!P$2,-99)</f>
        <v>-99</v>
      </c>
      <c r="AO411" s="43">
        <f>IF(AM411=1,($S411-Image_corners!P$4)/Image_corners!P$2,-99)</f>
        <v>-99</v>
      </c>
      <c r="AP411" s="43">
        <f>IF(ISNA(VLOOKUP($A411,Min_pix_val_per_plot!$AQ$3:$AV$386,4,FALSE)),0,IF(OR(VLOOKUP($A411,Min_pix_val_per_plot!$AQ$3:$AV$386,4,FALSE)=0,VLOOKUP($A411,Min_pix_val_per_plot!$AQ$3:$AV$386,5,FALSE)=0,VLOOKUP($A411,Min_pix_val_per_plot!$AQ$3:$AV$386,6,FALSE)=0),0,IF(VLOOKUP($A411,Min_pix_val_per_plot!$AQ$3:$AV$386,2,FALSE)&lt;1200,0,1)))</f>
        <v>0</v>
      </c>
      <c r="AQ411" s="43">
        <f>IF(AP411=1,($R411-Image_corners!S$3)/Image_corners!S$2,-99)</f>
        <v>-99</v>
      </c>
      <c r="AR411" s="43">
        <f>IF(AP411=1,($S411-Image_corners!S$4)/Image_corners!S$2,-99)</f>
        <v>-99</v>
      </c>
      <c r="AS411" s="43">
        <f>IF(ISNA(VLOOKUP($A411,Min_pix_val_per_plot!$AX$3:$BC$331,4,FALSE)),0,IF(OR(VLOOKUP($A411,Min_pix_val_per_plot!$AX$3:$BC$331,4,FALSE)=0,VLOOKUP($A411,Min_pix_val_per_plot!$AX$3:$BC$331,5,FALSE)=0,VLOOKUP($A411,Min_pix_val_per_plot!$AX$3:$BC$331,6,FALSE)=0),0,IF(VLOOKUP($A411,Min_pix_val_per_plot!$AX$3:$BC$331,2,FALSE)&lt;1200,0,1)))</f>
        <v>0</v>
      </c>
      <c r="AT411" s="43">
        <f>IF(AS411=1,($R411-Image_corners!V$3)/Image_corners!V$2,-99)</f>
        <v>-99</v>
      </c>
      <c r="AU411" s="43">
        <f>IF(AS411=1,($S411-Image_corners!V$4)/Image_corners!V$2,-99)</f>
        <v>-99</v>
      </c>
      <c r="AV411" s="43">
        <f>IF(ISNA(VLOOKUP($A411,Min_pix_val_per_plot!$BE$3:$BJ$296,4,FALSE)),0,IF(OR(VLOOKUP($A411,Min_pix_val_per_plot!$BE$3:$BJ$296,4,FALSE)=0,VLOOKUP($A411,Min_pix_val_per_plot!$BE$3:$BJ$296,5,FALSE)=0,VLOOKUP($A411,Min_pix_val_per_plot!$BE$3:$BJ$296,6,FALSE)=0),0,IF(VLOOKUP($A411,Min_pix_val_per_plot!$BE$3:$BJ$296,2,FALSE)&lt;1200,0,1)))</f>
        <v>0</v>
      </c>
      <c r="AW411" s="43">
        <f>IF(AV411=1,($R411-Image_corners!Y$3)/Image_corners!Y$2,-99)</f>
        <v>-99</v>
      </c>
      <c r="AX411" s="43">
        <f>IF(AV411=1,($S411-Image_corners!Y$4)/Image_corners!Y$2,-99)</f>
        <v>-99</v>
      </c>
      <c r="AY411" s="43">
        <f>IF(ISNA(VLOOKUP($A411,Min_pix_val_per_plot!$BL$3:$BQ$59,4,FALSE)),0,IF(OR(VLOOKUP($A411,Min_pix_val_per_plot!$BL$3:$BQ$59,4,FALSE)=0,VLOOKUP($A411,Min_pix_val_per_plot!$BL$3:$BQ$59,5,FALSE)=0,VLOOKUP($A411,Min_pix_val_per_plot!$BL$3:$BQ$59,6,FALSE)=0),0,IF(VLOOKUP($A411,Min_pix_val_per_plot!$BL$3:$BQ$59,2,FALSE)&lt;1200,0,1)))</f>
        <v>0</v>
      </c>
      <c r="AZ411" s="43">
        <f>IF(AY411=1,($R411-Image_corners!AB$3)/Image_corners!AB$2,-99)</f>
        <v>-99</v>
      </c>
      <c r="BA411" s="43">
        <f>IF(AY411=1,($S411-Image_corners!AB$4)/Image_corners!AB$2,-99)</f>
        <v>-99</v>
      </c>
      <c r="BB411" s="43">
        <f>IF(ISNA(VLOOKUP($A411,Min_pix_val_per_plot!$BS$3:$BX$82,4,FALSE)),0,IF(OR(VLOOKUP($A411,Min_pix_val_per_plot!$BS$3:$BX$82,4,FALSE)=0,VLOOKUP($A411,Min_pix_val_per_plot!$BS$3:$BX$82,5,FALSE)=0,VLOOKUP($A411,Min_pix_val_per_plot!$BS$3:$BX$82,6,FALSE)=0),0,IF(VLOOKUP($A411,Min_pix_val_per_plot!$BS$3:$BX$82,2,FALSE)&lt;1200,0,1)))</f>
        <v>0</v>
      </c>
      <c r="BC411" s="43">
        <f>IF(BB411=1,($R411-Image_corners!AE$3)/Image_corners!AE$2,-99)</f>
        <v>-99</v>
      </c>
      <c r="BD411" s="43">
        <f>IF(BB411=1,($S411-Image_corners!AE$4)/Image_corners!AE$2,-99)</f>
        <v>-99</v>
      </c>
      <c r="BE411" s="43">
        <f>IF(ISNA(VLOOKUP($A411,Min_pix_val_per_plot!$BZ$3:$CE$66,4,FALSE)),0,IF(OR(VLOOKUP($A411,Min_pix_val_per_plot!$BZ$3:$CE$66,4,FALSE)=0,VLOOKUP($A411,Min_pix_val_per_plot!$BZ$3:$CE$66,5,FALSE)=0,VLOOKUP($A411,Min_pix_val_per_plot!$BZ$3:$CE$66,6,FALSE)=0),0,IF(VLOOKUP($A411,Min_pix_val_per_plot!$BZ$3:$CE$66,2,FALSE)&lt;1200,0,1)))</f>
        <v>0</v>
      </c>
      <c r="BF411" s="43">
        <f>IF(BE411=1,($R411-Image_corners!AH$3)/Image_corners!AH$2,-99)</f>
        <v>-99</v>
      </c>
      <c r="BG411" s="43">
        <f>IF(BE411=1,($S411-Image_corners!AH$4)/Image_corners!AH$2,-99)</f>
        <v>-99</v>
      </c>
    </row>
    <row r="412" spans="1:59">
      <c r="A412" s="36">
        <v>408</v>
      </c>
      <c r="B412" s="36">
        <v>2516817.56</v>
      </c>
      <c r="C412" s="36">
        <v>6859048.642</v>
      </c>
      <c r="D412" s="36">
        <v>190.2063885</v>
      </c>
      <c r="E412" s="36">
        <v>2</v>
      </c>
      <c r="F412" s="36">
        <v>1</v>
      </c>
      <c r="G412" s="36">
        <v>2</v>
      </c>
      <c r="H412" s="39">
        <v>1067</v>
      </c>
      <c r="I412" s="39">
        <v>0.22492970946579199</v>
      </c>
      <c r="J412" s="39">
        <v>24.706010742187502</v>
      </c>
      <c r="K412" s="39">
        <v>14.7032753228738</v>
      </c>
      <c r="L412" s="39">
        <v>21.695604248046902</v>
      </c>
      <c r="M412" s="39">
        <v>945</v>
      </c>
      <c r="N412" s="39">
        <v>0.34074074074074101</v>
      </c>
      <c r="O412" s="39">
        <v>23.581010742187502</v>
      </c>
      <c r="P412" s="39">
        <v>14.154335150802901</v>
      </c>
      <c r="Q412" s="39">
        <v>20.915602416992201</v>
      </c>
      <c r="R412" s="41">
        <f t="shared" si="44"/>
        <v>358694.70447433298</v>
      </c>
      <c r="S412" s="41">
        <f t="shared" si="45"/>
        <v>6859042.5764853368</v>
      </c>
      <c r="T412" s="41">
        <f t="shared" si="40"/>
        <v>0.780001831054701</v>
      </c>
      <c r="U412" s="41">
        <f t="shared" si="41"/>
        <v>-0.11581103127494902</v>
      </c>
      <c r="V412" s="41">
        <f t="shared" si="42"/>
        <v>1</v>
      </c>
      <c r="W412" s="41">
        <f t="shared" si="43"/>
        <v>1</v>
      </c>
      <c r="X412" s="43">
        <f>IF(ISNA(VLOOKUP($A412,Min_pix_val_per_plot!$A$3:$F$241,4,FALSE)),0,IF(OR(VLOOKUP($A412,Min_pix_val_per_plot!$A$3:$F$241,4,FALSE)=0,VLOOKUP($A412,Min_pix_val_per_plot!$A$3:$F$241,5,FALSE)=0,VLOOKUP($A412,Min_pix_val_per_plot!$A$3:$F$241,6,FALSE)=0),0,IF(VLOOKUP($A412,Min_pix_val_per_plot!$A$3:$F$241,2,FALSE)&lt;1200,0,1)))</f>
        <v>0</v>
      </c>
      <c r="Y412" s="43">
        <f>IF(X412=1,($R412-Image_corners!A$3)/Image_corners!A$2,-99)</f>
        <v>-99</v>
      </c>
      <c r="Z412" s="43">
        <f>IF(X412=1,($S412-Image_corners!A$4)/Image_corners!A$2,-99)</f>
        <v>-99</v>
      </c>
      <c r="AA412" s="43">
        <f>IF(ISNA(VLOOKUP($A412,Min_pix_val_per_plot!$H$3:$M$299,4,FALSE)),0,IF(OR(VLOOKUP($A412,Min_pix_val_per_plot!$H$3:$M$299,4,FALSE)=0,VLOOKUP($A412,Min_pix_val_per_plot!$H$3:$M$299,5,FALSE)=0,VLOOKUP($A412,Min_pix_val_per_plot!$H$3:$M$299,6,FALSE)=0),0,IF(VLOOKUP($A412,Min_pix_val_per_plot!$H$3:$M$299,2,FALSE)&lt;1200,0,1)))</f>
        <v>0</v>
      </c>
      <c r="AB412" s="43">
        <f>IF(AA412=1,($R412-Image_corners!D$3)/Image_corners!D$2,-99)</f>
        <v>-99</v>
      </c>
      <c r="AC412" s="43">
        <f>IF(AA412=1,($S412-Image_corners!D$4)/Image_corners!D$2,-99)</f>
        <v>-99</v>
      </c>
      <c r="AD412" s="43">
        <f>IF(ISNA(VLOOKUP($A412,Min_pix_val_per_plot!$O$3:$T$327,4,FALSE)),0,IF(OR(VLOOKUP($A412,Min_pix_val_per_plot!$O$3:$T$327,4,FALSE)=0,VLOOKUP($A412,Min_pix_val_per_plot!$O$3:$T$327,5,FALSE)=0,VLOOKUP($A412,Min_pix_val_per_plot!$O$3:$T$327,6,FALSE)=0),0,IF(VLOOKUP($A412,Min_pix_val_per_plot!$O$3:$T$327,2,FALSE)&lt;1200,0,1)))</f>
        <v>0</v>
      </c>
      <c r="AE412" s="43">
        <f>IF(AD412=1,($R412-Image_corners!G$3)/Image_corners!G$2,-99)</f>
        <v>-99</v>
      </c>
      <c r="AF412" s="43">
        <f>IF(AD412=1,($S412-Image_corners!G$4)/Image_corners!G$2,-99)</f>
        <v>-99</v>
      </c>
      <c r="AG412" s="43">
        <f>IF(ISNA(VLOOKUP($A412,Min_pix_val_per_plot!$V$3:$AA$335,4,FALSE)),0,IF(OR(VLOOKUP($A412,Min_pix_val_per_plot!$V$3:$AA$335,4,FALSE)=0,VLOOKUP($A412,Min_pix_val_per_plot!$V$3:$AA$335,5,FALSE)=0,VLOOKUP($A412,Min_pix_val_per_plot!$V$3:$AA$335,6,FALSE)=0),0,IF(VLOOKUP($A412,Min_pix_val_per_plot!$V$3:$AA$335,2,FALSE)&lt;1200,0,1)))</f>
        <v>1</v>
      </c>
      <c r="AH412" s="43">
        <f>IF(AG412=1,($R412-Image_corners!J$3)/Image_corners!J$2,-99)</f>
        <v>5379.9089486659504</v>
      </c>
      <c r="AI412" s="43">
        <f>IF(AG412=1,($S412-Image_corners!J$4)/Image_corners!J$2,-99)</f>
        <v>-3889.3470293264836</v>
      </c>
      <c r="AJ412" s="43">
        <f>IF(ISNA(VLOOKUP($A412,Min_pix_val_per_plot!$AC$3:$AH$345,4,FALSE)),0,IF(OR(VLOOKUP($A412,Min_pix_val_per_plot!$AC$3:$AH$345,4,FALSE)=0,VLOOKUP($A412,Min_pix_val_per_plot!$AC$3:$AH$345,5,FALSE)=0,VLOOKUP($A412,Min_pix_val_per_plot!$AC$3:$AH$345,6,FALSE)=0),0,IF(VLOOKUP($A412,Min_pix_val_per_plot!$AC$3:$AH$345,2,FALSE)&lt;1200,0,1)))</f>
        <v>0</v>
      </c>
      <c r="AK412" s="43">
        <f>IF(AJ412=1,($R412-Image_corners!M$3)/Image_corners!M$2,-99)</f>
        <v>-99</v>
      </c>
      <c r="AL412" s="43">
        <f>IF(AJ412=1,($S412-Image_corners!M$4)/Image_corners!M$2,-99)</f>
        <v>-99</v>
      </c>
      <c r="AM412" s="43">
        <f>IF(ISNA(VLOOKUP($A412,Min_pix_val_per_plot!$AJ$3:$AO$325,4,FALSE)),0,IF(OR(VLOOKUP($A412,Min_pix_val_per_plot!$AJ$3:$AO$325,4,FALSE)=0,VLOOKUP($A412,Min_pix_val_per_plot!$AJ$3:$AO$325,5,FALSE)=0,VLOOKUP($A412,Min_pix_val_per_plot!$AJ$3:$AO$325,6,FALSE)=0),0,IF(VLOOKUP($A412,Min_pix_val_per_plot!$AJ$3:$AO$325,2,FALSE)&lt;1200,0,1)))</f>
        <v>0</v>
      </c>
      <c r="AN412" s="43">
        <f>IF(AM412=1,($R412-Image_corners!P$3)/Image_corners!P$2,-99)</f>
        <v>-99</v>
      </c>
      <c r="AO412" s="43">
        <f>IF(AM412=1,($S412-Image_corners!P$4)/Image_corners!P$2,-99)</f>
        <v>-99</v>
      </c>
      <c r="AP412" s="43">
        <f>IF(ISNA(VLOOKUP($A412,Min_pix_val_per_plot!$AQ$3:$AV$386,4,FALSE)),0,IF(OR(VLOOKUP($A412,Min_pix_val_per_plot!$AQ$3:$AV$386,4,FALSE)=0,VLOOKUP($A412,Min_pix_val_per_plot!$AQ$3:$AV$386,5,FALSE)=0,VLOOKUP($A412,Min_pix_val_per_plot!$AQ$3:$AV$386,6,FALSE)=0),0,IF(VLOOKUP($A412,Min_pix_val_per_plot!$AQ$3:$AV$386,2,FALSE)&lt;1200,0,1)))</f>
        <v>0</v>
      </c>
      <c r="AQ412" s="43">
        <f>IF(AP412=1,($R412-Image_corners!S$3)/Image_corners!S$2,-99)</f>
        <v>-99</v>
      </c>
      <c r="AR412" s="43">
        <f>IF(AP412=1,($S412-Image_corners!S$4)/Image_corners!S$2,-99)</f>
        <v>-99</v>
      </c>
      <c r="AS412" s="43">
        <f>IF(ISNA(VLOOKUP($A412,Min_pix_val_per_plot!$AX$3:$BC$331,4,FALSE)),0,IF(OR(VLOOKUP($A412,Min_pix_val_per_plot!$AX$3:$BC$331,4,FALSE)=0,VLOOKUP($A412,Min_pix_val_per_plot!$AX$3:$BC$331,5,FALSE)=0,VLOOKUP($A412,Min_pix_val_per_plot!$AX$3:$BC$331,6,FALSE)=0),0,IF(VLOOKUP($A412,Min_pix_val_per_plot!$AX$3:$BC$331,2,FALSE)&lt;1200,0,1)))</f>
        <v>0</v>
      </c>
      <c r="AT412" s="43">
        <f>IF(AS412=1,($R412-Image_corners!V$3)/Image_corners!V$2,-99)</f>
        <v>-99</v>
      </c>
      <c r="AU412" s="43">
        <f>IF(AS412=1,($S412-Image_corners!V$4)/Image_corners!V$2,-99)</f>
        <v>-99</v>
      </c>
      <c r="AV412" s="43">
        <f>IF(ISNA(VLOOKUP($A412,Min_pix_val_per_plot!$BE$3:$BJ$296,4,FALSE)),0,IF(OR(VLOOKUP($A412,Min_pix_val_per_plot!$BE$3:$BJ$296,4,FALSE)=0,VLOOKUP($A412,Min_pix_val_per_plot!$BE$3:$BJ$296,5,FALSE)=0,VLOOKUP($A412,Min_pix_val_per_plot!$BE$3:$BJ$296,6,FALSE)=0),0,IF(VLOOKUP($A412,Min_pix_val_per_plot!$BE$3:$BJ$296,2,FALSE)&lt;1200,0,1)))</f>
        <v>0</v>
      </c>
      <c r="AW412" s="43">
        <f>IF(AV412=1,($R412-Image_corners!Y$3)/Image_corners!Y$2,-99)</f>
        <v>-99</v>
      </c>
      <c r="AX412" s="43">
        <f>IF(AV412=1,($S412-Image_corners!Y$4)/Image_corners!Y$2,-99)</f>
        <v>-99</v>
      </c>
      <c r="AY412" s="43">
        <f>IF(ISNA(VLOOKUP($A412,Min_pix_val_per_plot!$BL$3:$BQ$59,4,FALSE)),0,IF(OR(VLOOKUP($A412,Min_pix_val_per_plot!$BL$3:$BQ$59,4,FALSE)=0,VLOOKUP($A412,Min_pix_val_per_plot!$BL$3:$BQ$59,5,FALSE)=0,VLOOKUP($A412,Min_pix_val_per_plot!$BL$3:$BQ$59,6,FALSE)=0),0,IF(VLOOKUP($A412,Min_pix_val_per_plot!$BL$3:$BQ$59,2,FALSE)&lt;1200,0,1)))</f>
        <v>0</v>
      </c>
      <c r="AZ412" s="43">
        <f>IF(AY412=1,($R412-Image_corners!AB$3)/Image_corners!AB$2,-99)</f>
        <v>-99</v>
      </c>
      <c r="BA412" s="43">
        <f>IF(AY412=1,($S412-Image_corners!AB$4)/Image_corners!AB$2,-99)</f>
        <v>-99</v>
      </c>
      <c r="BB412" s="43">
        <f>IF(ISNA(VLOOKUP($A412,Min_pix_val_per_plot!$BS$3:$BX$82,4,FALSE)),0,IF(OR(VLOOKUP($A412,Min_pix_val_per_plot!$BS$3:$BX$82,4,FALSE)=0,VLOOKUP($A412,Min_pix_val_per_plot!$BS$3:$BX$82,5,FALSE)=0,VLOOKUP($A412,Min_pix_val_per_plot!$BS$3:$BX$82,6,FALSE)=0),0,IF(VLOOKUP($A412,Min_pix_val_per_plot!$BS$3:$BX$82,2,FALSE)&lt;1200,0,1)))</f>
        <v>0</v>
      </c>
      <c r="BC412" s="43">
        <f>IF(BB412=1,($R412-Image_corners!AE$3)/Image_corners!AE$2,-99)</f>
        <v>-99</v>
      </c>
      <c r="BD412" s="43">
        <f>IF(BB412=1,($S412-Image_corners!AE$4)/Image_corners!AE$2,-99)</f>
        <v>-99</v>
      </c>
      <c r="BE412" s="43">
        <f>IF(ISNA(VLOOKUP($A412,Min_pix_val_per_plot!$BZ$3:$CE$66,4,FALSE)),0,IF(OR(VLOOKUP($A412,Min_pix_val_per_plot!$BZ$3:$CE$66,4,FALSE)=0,VLOOKUP($A412,Min_pix_val_per_plot!$BZ$3:$CE$66,5,FALSE)=0,VLOOKUP($A412,Min_pix_val_per_plot!$BZ$3:$CE$66,6,FALSE)=0),0,IF(VLOOKUP($A412,Min_pix_val_per_plot!$BZ$3:$CE$66,2,FALSE)&lt;1200,0,1)))</f>
        <v>0</v>
      </c>
      <c r="BF412" s="43">
        <f>IF(BE412=1,($R412-Image_corners!AH$3)/Image_corners!AH$2,-99)</f>
        <v>-99</v>
      </c>
      <c r="BG412" s="43">
        <f>IF(BE412=1,($S412-Image_corners!AH$4)/Image_corners!AH$2,-99)</f>
        <v>-99</v>
      </c>
    </row>
    <row r="413" spans="1:59">
      <c r="A413" s="36">
        <v>409</v>
      </c>
      <c r="B413" s="36">
        <v>2516847.0759999999</v>
      </c>
      <c r="C413" s="36">
        <v>6859185.1849999996</v>
      </c>
      <c r="D413" s="36">
        <v>190.71610870000001</v>
      </c>
      <c r="E413" s="36">
        <v>1</v>
      </c>
      <c r="F413" s="36">
        <v>1</v>
      </c>
      <c r="G413" s="36">
        <v>2</v>
      </c>
      <c r="H413" s="39">
        <v>1291</v>
      </c>
      <c r="I413" s="39">
        <v>0.209140201394268</v>
      </c>
      <c r="J413" s="39">
        <v>22.520006103515598</v>
      </c>
      <c r="K413" s="39">
        <v>14.6120060653761</v>
      </c>
      <c r="L413" s="39">
        <v>20.2959918212891</v>
      </c>
      <c r="M413" s="39">
        <v>983</v>
      </c>
      <c r="N413" s="39">
        <v>0.339776195320448</v>
      </c>
      <c r="O413" s="39">
        <v>21.4779986572266</v>
      </c>
      <c r="P413" s="39">
        <v>14.3644911586485</v>
      </c>
      <c r="Q413" s="39">
        <v>19.8794055175781</v>
      </c>
      <c r="R413" s="41">
        <f t="shared" si="44"/>
        <v>358730.48282531323</v>
      </c>
      <c r="S413" s="41">
        <f t="shared" si="45"/>
        <v>6859177.5903979745</v>
      </c>
      <c r="T413" s="41">
        <f t="shared" si="40"/>
        <v>0.41658630371100003</v>
      </c>
      <c r="U413" s="41">
        <f t="shared" si="41"/>
        <v>-0.13063599392618</v>
      </c>
      <c r="V413" s="41">
        <f t="shared" si="42"/>
        <v>1</v>
      </c>
      <c r="W413" s="41">
        <f t="shared" si="43"/>
        <v>1</v>
      </c>
      <c r="X413" s="43">
        <f>IF(ISNA(VLOOKUP($A413,Min_pix_val_per_plot!$A$3:$F$241,4,FALSE)),0,IF(OR(VLOOKUP($A413,Min_pix_val_per_plot!$A$3:$F$241,4,FALSE)=0,VLOOKUP($A413,Min_pix_val_per_plot!$A$3:$F$241,5,FALSE)=0,VLOOKUP($A413,Min_pix_val_per_plot!$A$3:$F$241,6,FALSE)=0),0,IF(VLOOKUP($A413,Min_pix_val_per_plot!$A$3:$F$241,2,FALSE)&lt;1200,0,1)))</f>
        <v>0</v>
      </c>
      <c r="Y413" s="43">
        <f>IF(X413=1,($R413-Image_corners!A$3)/Image_corners!A$2,-99)</f>
        <v>-99</v>
      </c>
      <c r="Z413" s="43">
        <f>IF(X413=1,($S413-Image_corners!A$4)/Image_corners!A$2,-99)</f>
        <v>-99</v>
      </c>
      <c r="AA413" s="43">
        <f>IF(ISNA(VLOOKUP($A413,Min_pix_val_per_plot!$H$3:$M$299,4,FALSE)),0,IF(OR(VLOOKUP($A413,Min_pix_val_per_plot!$H$3:$M$299,4,FALSE)=0,VLOOKUP($A413,Min_pix_val_per_plot!$H$3:$M$299,5,FALSE)=0,VLOOKUP($A413,Min_pix_val_per_plot!$H$3:$M$299,6,FALSE)=0),0,IF(VLOOKUP($A413,Min_pix_val_per_plot!$H$3:$M$299,2,FALSE)&lt;1200,0,1)))</f>
        <v>0</v>
      </c>
      <c r="AB413" s="43">
        <f>IF(AA413=1,($R413-Image_corners!D$3)/Image_corners!D$2,-99)</f>
        <v>-99</v>
      </c>
      <c r="AC413" s="43">
        <f>IF(AA413=1,($S413-Image_corners!D$4)/Image_corners!D$2,-99)</f>
        <v>-99</v>
      </c>
      <c r="AD413" s="43">
        <f>IF(ISNA(VLOOKUP($A413,Min_pix_val_per_plot!$O$3:$T$327,4,FALSE)),0,IF(OR(VLOOKUP($A413,Min_pix_val_per_plot!$O$3:$T$327,4,FALSE)=0,VLOOKUP($A413,Min_pix_val_per_plot!$O$3:$T$327,5,FALSE)=0,VLOOKUP($A413,Min_pix_val_per_plot!$O$3:$T$327,6,FALSE)=0),0,IF(VLOOKUP($A413,Min_pix_val_per_plot!$O$3:$T$327,2,FALSE)&lt;1200,0,1)))</f>
        <v>0</v>
      </c>
      <c r="AE413" s="43">
        <f>IF(AD413=1,($R413-Image_corners!G$3)/Image_corners!G$2,-99)</f>
        <v>-99</v>
      </c>
      <c r="AF413" s="43">
        <f>IF(AD413=1,($S413-Image_corners!G$4)/Image_corners!G$2,-99)</f>
        <v>-99</v>
      </c>
      <c r="AG413" s="43">
        <f>IF(ISNA(VLOOKUP($A413,Min_pix_val_per_plot!$V$3:$AA$335,4,FALSE)),0,IF(OR(VLOOKUP($A413,Min_pix_val_per_plot!$V$3:$AA$335,4,FALSE)=0,VLOOKUP($A413,Min_pix_val_per_plot!$V$3:$AA$335,5,FALSE)=0,VLOOKUP($A413,Min_pix_val_per_plot!$V$3:$AA$335,6,FALSE)=0),0,IF(VLOOKUP($A413,Min_pix_val_per_plot!$V$3:$AA$335,2,FALSE)&lt;1200,0,1)))</f>
        <v>1</v>
      </c>
      <c r="AH413" s="43">
        <f>IF(AG413=1,($R413-Image_corners!J$3)/Image_corners!J$2,-99)</f>
        <v>5451.4656506264582</v>
      </c>
      <c r="AI413" s="43">
        <f>IF(AG413=1,($S413-Image_corners!J$4)/Image_corners!J$2,-99)</f>
        <v>-3619.3192040510476</v>
      </c>
      <c r="AJ413" s="43">
        <f>IF(ISNA(VLOOKUP($A413,Min_pix_val_per_plot!$AC$3:$AH$345,4,FALSE)),0,IF(OR(VLOOKUP($A413,Min_pix_val_per_plot!$AC$3:$AH$345,4,FALSE)=0,VLOOKUP($A413,Min_pix_val_per_plot!$AC$3:$AH$345,5,FALSE)=0,VLOOKUP($A413,Min_pix_val_per_plot!$AC$3:$AH$345,6,FALSE)=0),0,IF(VLOOKUP($A413,Min_pix_val_per_plot!$AC$3:$AH$345,2,FALSE)&lt;1200,0,1)))</f>
        <v>0</v>
      </c>
      <c r="AK413" s="43">
        <f>IF(AJ413=1,($R413-Image_corners!M$3)/Image_corners!M$2,-99)</f>
        <v>-99</v>
      </c>
      <c r="AL413" s="43">
        <f>IF(AJ413=1,($S413-Image_corners!M$4)/Image_corners!M$2,-99)</f>
        <v>-99</v>
      </c>
      <c r="AM413" s="43">
        <f>IF(ISNA(VLOOKUP($A413,Min_pix_val_per_plot!$AJ$3:$AO$325,4,FALSE)),0,IF(OR(VLOOKUP($A413,Min_pix_val_per_plot!$AJ$3:$AO$325,4,FALSE)=0,VLOOKUP($A413,Min_pix_val_per_plot!$AJ$3:$AO$325,5,FALSE)=0,VLOOKUP($A413,Min_pix_val_per_plot!$AJ$3:$AO$325,6,FALSE)=0),0,IF(VLOOKUP($A413,Min_pix_val_per_plot!$AJ$3:$AO$325,2,FALSE)&lt;1200,0,1)))</f>
        <v>0</v>
      </c>
      <c r="AN413" s="43">
        <f>IF(AM413=1,($R413-Image_corners!P$3)/Image_corners!P$2,-99)</f>
        <v>-99</v>
      </c>
      <c r="AO413" s="43">
        <f>IF(AM413=1,($S413-Image_corners!P$4)/Image_corners!P$2,-99)</f>
        <v>-99</v>
      </c>
      <c r="AP413" s="43">
        <f>IF(ISNA(VLOOKUP($A413,Min_pix_val_per_plot!$AQ$3:$AV$386,4,FALSE)),0,IF(OR(VLOOKUP($A413,Min_pix_val_per_plot!$AQ$3:$AV$386,4,FALSE)=0,VLOOKUP($A413,Min_pix_val_per_plot!$AQ$3:$AV$386,5,FALSE)=0,VLOOKUP($A413,Min_pix_val_per_plot!$AQ$3:$AV$386,6,FALSE)=0),0,IF(VLOOKUP($A413,Min_pix_val_per_plot!$AQ$3:$AV$386,2,FALSE)&lt;1200,0,1)))</f>
        <v>0</v>
      </c>
      <c r="AQ413" s="43">
        <f>IF(AP413=1,($R413-Image_corners!S$3)/Image_corners!S$2,-99)</f>
        <v>-99</v>
      </c>
      <c r="AR413" s="43">
        <f>IF(AP413=1,($S413-Image_corners!S$4)/Image_corners!S$2,-99)</f>
        <v>-99</v>
      </c>
      <c r="AS413" s="43">
        <f>IF(ISNA(VLOOKUP($A413,Min_pix_val_per_plot!$AX$3:$BC$331,4,FALSE)),0,IF(OR(VLOOKUP($A413,Min_pix_val_per_plot!$AX$3:$BC$331,4,FALSE)=0,VLOOKUP($A413,Min_pix_val_per_plot!$AX$3:$BC$331,5,FALSE)=0,VLOOKUP($A413,Min_pix_val_per_plot!$AX$3:$BC$331,6,FALSE)=0),0,IF(VLOOKUP($A413,Min_pix_val_per_plot!$AX$3:$BC$331,2,FALSE)&lt;1200,0,1)))</f>
        <v>0</v>
      </c>
      <c r="AT413" s="43">
        <f>IF(AS413=1,($R413-Image_corners!V$3)/Image_corners!V$2,-99)</f>
        <v>-99</v>
      </c>
      <c r="AU413" s="43">
        <f>IF(AS413=1,($S413-Image_corners!V$4)/Image_corners!V$2,-99)</f>
        <v>-99</v>
      </c>
      <c r="AV413" s="43">
        <f>IF(ISNA(VLOOKUP($A413,Min_pix_val_per_plot!$BE$3:$BJ$296,4,FALSE)),0,IF(OR(VLOOKUP($A413,Min_pix_val_per_plot!$BE$3:$BJ$296,4,FALSE)=0,VLOOKUP($A413,Min_pix_val_per_plot!$BE$3:$BJ$296,5,FALSE)=0,VLOOKUP($A413,Min_pix_val_per_plot!$BE$3:$BJ$296,6,FALSE)=0),0,IF(VLOOKUP($A413,Min_pix_val_per_plot!$BE$3:$BJ$296,2,FALSE)&lt;1200,0,1)))</f>
        <v>0</v>
      </c>
      <c r="AW413" s="43">
        <f>IF(AV413=1,($R413-Image_corners!Y$3)/Image_corners!Y$2,-99)</f>
        <v>-99</v>
      </c>
      <c r="AX413" s="43">
        <f>IF(AV413=1,($S413-Image_corners!Y$4)/Image_corners!Y$2,-99)</f>
        <v>-99</v>
      </c>
      <c r="AY413" s="43">
        <f>IF(ISNA(VLOOKUP($A413,Min_pix_val_per_plot!$BL$3:$BQ$59,4,FALSE)),0,IF(OR(VLOOKUP($A413,Min_pix_val_per_plot!$BL$3:$BQ$59,4,FALSE)=0,VLOOKUP($A413,Min_pix_val_per_plot!$BL$3:$BQ$59,5,FALSE)=0,VLOOKUP($A413,Min_pix_val_per_plot!$BL$3:$BQ$59,6,FALSE)=0),0,IF(VLOOKUP($A413,Min_pix_val_per_plot!$BL$3:$BQ$59,2,FALSE)&lt;1200,0,1)))</f>
        <v>0</v>
      </c>
      <c r="AZ413" s="43">
        <f>IF(AY413=1,($R413-Image_corners!AB$3)/Image_corners!AB$2,-99)</f>
        <v>-99</v>
      </c>
      <c r="BA413" s="43">
        <f>IF(AY413=1,($S413-Image_corners!AB$4)/Image_corners!AB$2,-99)</f>
        <v>-99</v>
      </c>
      <c r="BB413" s="43">
        <f>IF(ISNA(VLOOKUP($A413,Min_pix_val_per_plot!$BS$3:$BX$82,4,FALSE)),0,IF(OR(VLOOKUP($A413,Min_pix_val_per_plot!$BS$3:$BX$82,4,FALSE)=0,VLOOKUP($A413,Min_pix_val_per_plot!$BS$3:$BX$82,5,FALSE)=0,VLOOKUP($A413,Min_pix_val_per_plot!$BS$3:$BX$82,6,FALSE)=0),0,IF(VLOOKUP($A413,Min_pix_val_per_plot!$BS$3:$BX$82,2,FALSE)&lt;1200,0,1)))</f>
        <v>0</v>
      </c>
      <c r="BC413" s="43">
        <f>IF(BB413=1,($R413-Image_corners!AE$3)/Image_corners!AE$2,-99)</f>
        <v>-99</v>
      </c>
      <c r="BD413" s="43">
        <f>IF(BB413=1,($S413-Image_corners!AE$4)/Image_corners!AE$2,-99)</f>
        <v>-99</v>
      </c>
      <c r="BE413" s="43">
        <f>IF(ISNA(VLOOKUP($A413,Min_pix_val_per_plot!$BZ$3:$CE$66,4,FALSE)),0,IF(OR(VLOOKUP($A413,Min_pix_val_per_plot!$BZ$3:$CE$66,4,FALSE)=0,VLOOKUP($A413,Min_pix_val_per_plot!$BZ$3:$CE$66,5,FALSE)=0,VLOOKUP($A413,Min_pix_val_per_plot!$BZ$3:$CE$66,6,FALSE)=0),0,IF(VLOOKUP($A413,Min_pix_val_per_plot!$BZ$3:$CE$66,2,FALSE)&lt;1200,0,1)))</f>
        <v>0</v>
      </c>
      <c r="BF413" s="43">
        <f>IF(BE413=1,($R413-Image_corners!AH$3)/Image_corners!AH$2,-99)</f>
        <v>-99</v>
      </c>
      <c r="BG413" s="43">
        <f>IF(BE413=1,($S413-Image_corners!AH$4)/Image_corners!AH$2,-99)</f>
        <v>-99</v>
      </c>
    </row>
    <row r="414" spans="1:59">
      <c r="A414" s="36">
        <v>410</v>
      </c>
      <c r="B414" s="36">
        <v>2516848.3480000002</v>
      </c>
      <c r="C414" s="36">
        <v>6859273.9749999996</v>
      </c>
      <c r="D414" s="36">
        <v>191.645532</v>
      </c>
      <c r="E414" s="36">
        <v>1</v>
      </c>
      <c r="F414" s="36">
        <v>0</v>
      </c>
      <c r="G414" s="36">
        <v>2</v>
      </c>
      <c r="H414" s="39">
        <v>1626</v>
      </c>
      <c r="I414" s="39">
        <v>0.29766297662976599</v>
      </c>
      <c r="J414" s="39">
        <v>21.179002685546902</v>
      </c>
      <c r="K414" s="39">
        <v>13.661066232871701</v>
      </c>
      <c r="L414" s="39">
        <v>19.237808532714901</v>
      </c>
      <c r="M414" s="39">
        <v>1017</v>
      </c>
      <c r="N414" s="39">
        <v>0.413962635201573</v>
      </c>
      <c r="O414" s="39">
        <v>20.5610064697266</v>
      </c>
      <c r="P414" s="39">
        <v>12.515458856365001</v>
      </c>
      <c r="Q414" s="39">
        <v>18.640500946044899</v>
      </c>
      <c r="R414" s="41">
        <f t="shared" si="44"/>
        <v>358735.84892027243</v>
      </c>
      <c r="S414" s="41">
        <f t="shared" si="45"/>
        <v>6859266.2129425276</v>
      </c>
      <c r="T414" s="41">
        <f t="shared" si="40"/>
        <v>0.59730758667000217</v>
      </c>
      <c r="U414" s="41">
        <f t="shared" si="41"/>
        <v>-0.11629965857180702</v>
      </c>
      <c r="V414" s="41">
        <f t="shared" si="42"/>
        <v>1</v>
      </c>
      <c r="W414" s="41">
        <f t="shared" si="43"/>
        <v>1</v>
      </c>
      <c r="X414" s="43">
        <f>IF(ISNA(VLOOKUP($A414,Min_pix_val_per_plot!$A$3:$F$241,4,FALSE)),0,IF(OR(VLOOKUP($A414,Min_pix_val_per_plot!$A$3:$F$241,4,FALSE)=0,VLOOKUP($A414,Min_pix_val_per_plot!$A$3:$F$241,5,FALSE)=0,VLOOKUP($A414,Min_pix_val_per_plot!$A$3:$F$241,6,FALSE)=0),0,IF(VLOOKUP($A414,Min_pix_val_per_plot!$A$3:$F$241,2,FALSE)&lt;1200,0,1)))</f>
        <v>0</v>
      </c>
      <c r="Y414" s="43">
        <f>IF(X414=1,($R414-Image_corners!A$3)/Image_corners!A$2,-99)</f>
        <v>-99</v>
      </c>
      <c r="Z414" s="43">
        <f>IF(X414=1,($S414-Image_corners!A$4)/Image_corners!A$2,-99)</f>
        <v>-99</v>
      </c>
      <c r="AA414" s="43">
        <f>IF(ISNA(VLOOKUP($A414,Min_pix_val_per_plot!$H$3:$M$299,4,FALSE)),0,IF(OR(VLOOKUP($A414,Min_pix_val_per_plot!$H$3:$M$299,4,FALSE)=0,VLOOKUP($A414,Min_pix_val_per_plot!$H$3:$M$299,5,FALSE)=0,VLOOKUP($A414,Min_pix_val_per_plot!$H$3:$M$299,6,FALSE)=0),0,IF(VLOOKUP($A414,Min_pix_val_per_plot!$H$3:$M$299,2,FALSE)&lt;1200,0,1)))</f>
        <v>0</v>
      </c>
      <c r="AB414" s="43">
        <f>IF(AA414=1,($R414-Image_corners!D$3)/Image_corners!D$2,-99)</f>
        <v>-99</v>
      </c>
      <c r="AC414" s="43">
        <f>IF(AA414=1,($S414-Image_corners!D$4)/Image_corners!D$2,-99)</f>
        <v>-99</v>
      </c>
      <c r="AD414" s="43">
        <f>IF(ISNA(VLOOKUP($A414,Min_pix_val_per_plot!$O$3:$T$327,4,FALSE)),0,IF(OR(VLOOKUP($A414,Min_pix_val_per_plot!$O$3:$T$327,4,FALSE)=0,VLOOKUP($A414,Min_pix_val_per_plot!$O$3:$T$327,5,FALSE)=0,VLOOKUP($A414,Min_pix_val_per_plot!$O$3:$T$327,6,FALSE)=0),0,IF(VLOOKUP($A414,Min_pix_val_per_plot!$O$3:$T$327,2,FALSE)&lt;1200,0,1)))</f>
        <v>0</v>
      </c>
      <c r="AE414" s="43">
        <f>IF(AD414=1,($R414-Image_corners!G$3)/Image_corners!G$2,-99)</f>
        <v>-99</v>
      </c>
      <c r="AF414" s="43">
        <f>IF(AD414=1,($S414-Image_corners!G$4)/Image_corners!G$2,-99)</f>
        <v>-99</v>
      </c>
      <c r="AG414" s="43">
        <f>IF(ISNA(VLOOKUP($A414,Min_pix_val_per_plot!$V$3:$AA$335,4,FALSE)),0,IF(OR(VLOOKUP($A414,Min_pix_val_per_plot!$V$3:$AA$335,4,FALSE)=0,VLOOKUP($A414,Min_pix_val_per_plot!$V$3:$AA$335,5,FALSE)=0,VLOOKUP($A414,Min_pix_val_per_plot!$V$3:$AA$335,6,FALSE)=0),0,IF(VLOOKUP($A414,Min_pix_val_per_plot!$V$3:$AA$335,2,FALSE)&lt;1200,0,1)))</f>
        <v>1</v>
      </c>
      <c r="AH414" s="43">
        <f>IF(AG414=1,($R414-Image_corners!J$3)/Image_corners!J$2,-99)</f>
        <v>5462.1978405448608</v>
      </c>
      <c r="AI414" s="43">
        <f>IF(AG414=1,($S414-Image_corners!J$4)/Image_corners!J$2,-99)</f>
        <v>-3442.0741149447858</v>
      </c>
      <c r="AJ414" s="43">
        <f>IF(ISNA(VLOOKUP($A414,Min_pix_val_per_plot!$AC$3:$AH$345,4,FALSE)),0,IF(OR(VLOOKUP($A414,Min_pix_val_per_plot!$AC$3:$AH$345,4,FALSE)=0,VLOOKUP($A414,Min_pix_val_per_plot!$AC$3:$AH$345,5,FALSE)=0,VLOOKUP($A414,Min_pix_val_per_plot!$AC$3:$AH$345,6,FALSE)=0),0,IF(VLOOKUP($A414,Min_pix_val_per_plot!$AC$3:$AH$345,2,FALSE)&lt;1200,0,1)))</f>
        <v>1</v>
      </c>
      <c r="AK414" s="43">
        <f>IF(AJ414=1,($R414-Image_corners!M$3)/Image_corners!M$2,-99)</f>
        <v>5462.1978405448608</v>
      </c>
      <c r="AL414" s="43">
        <f>IF(AJ414=1,($S414-Image_corners!M$4)/Image_corners!M$2,-99)</f>
        <v>-3998.0741149447858</v>
      </c>
      <c r="AM414" s="43">
        <f>IF(ISNA(VLOOKUP($A414,Min_pix_val_per_plot!$AJ$3:$AO$325,4,FALSE)),0,IF(OR(VLOOKUP($A414,Min_pix_val_per_plot!$AJ$3:$AO$325,4,FALSE)=0,VLOOKUP($A414,Min_pix_val_per_plot!$AJ$3:$AO$325,5,FALSE)=0,VLOOKUP($A414,Min_pix_val_per_plot!$AJ$3:$AO$325,6,FALSE)=0),0,IF(VLOOKUP($A414,Min_pix_val_per_plot!$AJ$3:$AO$325,2,FALSE)&lt;1200,0,1)))</f>
        <v>0</v>
      </c>
      <c r="AN414" s="43">
        <f>IF(AM414=1,($R414-Image_corners!P$3)/Image_corners!P$2,-99)</f>
        <v>-99</v>
      </c>
      <c r="AO414" s="43">
        <f>IF(AM414=1,($S414-Image_corners!P$4)/Image_corners!P$2,-99)</f>
        <v>-99</v>
      </c>
      <c r="AP414" s="43">
        <f>IF(ISNA(VLOOKUP($A414,Min_pix_val_per_plot!$AQ$3:$AV$386,4,FALSE)),0,IF(OR(VLOOKUP($A414,Min_pix_val_per_plot!$AQ$3:$AV$386,4,FALSE)=0,VLOOKUP($A414,Min_pix_val_per_plot!$AQ$3:$AV$386,5,FALSE)=0,VLOOKUP($A414,Min_pix_val_per_plot!$AQ$3:$AV$386,6,FALSE)=0),0,IF(VLOOKUP($A414,Min_pix_val_per_plot!$AQ$3:$AV$386,2,FALSE)&lt;1200,0,1)))</f>
        <v>0</v>
      </c>
      <c r="AQ414" s="43">
        <f>IF(AP414=1,($R414-Image_corners!S$3)/Image_corners!S$2,-99)</f>
        <v>-99</v>
      </c>
      <c r="AR414" s="43">
        <f>IF(AP414=1,($S414-Image_corners!S$4)/Image_corners!S$2,-99)</f>
        <v>-99</v>
      </c>
      <c r="AS414" s="43">
        <f>IF(ISNA(VLOOKUP($A414,Min_pix_val_per_plot!$AX$3:$BC$331,4,FALSE)),0,IF(OR(VLOOKUP($A414,Min_pix_val_per_plot!$AX$3:$BC$331,4,FALSE)=0,VLOOKUP($A414,Min_pix_val_per_plot!$AX$3:$BC$331,5,FALSE)=0,VLOOKUP($A414,Min_pix_val_per_plot!$AX$3:$BC$331,6,FALSE)=0),0,IF(VLOOKUP($A414,Min_pix_val_per_plot!$AX$3:$BC$331,2,FALSE)&lt;1200,0,1)))</f>
        <v>0</v>
      </c>
      <c r="AT414" s="43">
        <f>IF(AS414=1,($R414-Image_corners!V$3)/Image_corners!V$2,-99)</f>
        <v>-99</v>
      </c>
      <c r="AU414" s="43">
        <f>IF(AS414=1,($S414-Image_corners!V$4)/Image_corners!V$2,-99)</f>
        <v>-99</v>
      </c>
      <c r="AV414" s="43">
        <f>IF(ISNA(VLOOKUP($A414,Min_pix_val_per_plot!$BE$3:$BJ$296,4,FALSE)),0,IF(OR(VLOOKUP($A414,Min_pix_val_per_plot!$BE$3:$BJ$296,4,FALSE)=0,VLOOKUP($A414,Min_pix_val_per_plot!$BE$3:$BJ$296,5,FALSE)=0,VLOOKUP($A414,Min_pix_val_per_plot!$BE$3:$BJ$296,6,FALSE)=0),0,IF(VLOOKUP($A414,Min_pix_val_per_plot!$BE$3:$BJ$296,2,FALSE)&lt;1200,0,1)))</f>
        <v>0</v>
      </c>
      <c r="AW414" s="43">
        <f>IF(AV414=1,($R414-Image_corners!Y$3)/Image_corners!Y$2,-99)</f>
        <v>-99</v>
      </c>
      <c r="AX414" s="43">
        <f>IF(AV414=1,($S414-Image_corners!Y$4)/Image_corners!Y$2,-99)</f>
        <v>-99</v>
      </c>
      <c r="AY414" s="43">
        <f>IF(ISNA(VLOOKUP($A414,Min_pix_val_per_plot!$BL$3:$BQ$59,4,FALSE)),0,IF(OR(VLOOKUP($A414,Min_pix_val_per_plot!$BL$3:$BQ$59,4,FALSE)=0,VLOOKUP($A414,Min_pix_val_per_plot!$BL$3:$BQ$59,5,FALSE)=0,VLOOKUP($A414,Min_pix_val_per_plot!$BL$3:$BQ$59,6,FALSE)=0),0,IF(VLOOKUP($A414,Min_pix_val_per_plot!$BL$3:$BQ$59,2,FALSE)&lt;1200,0,1)))</f>
        <v>0</v>
      </c>
      <c r="AZ414" s="43">
        <f>IF(AY414=1,($R414-Image_corners!AB$3)/Image_corners!AB$2,-99)</f>
        <v>-99</v>
      </c>
      <c r="BA414" s="43">
        <f>IF(AY414=1,($S414-Image_corners!AB$4)/Image_corners!AB$2,-99)</f>
        <v>-99</v>
      </c>
      <c r="BB414" s="43">
        <f>IF(ISNA(VLOOKUP($A414,Min_pix_val_per_plot!$BS$3:$BX$82,4,FALSE)),0,IF(OR(VLOOKUP($A414,Min_pix_val_per_plot!$BS$3:$BX$82,4,FALSE)=0,VLOOKUP($A414,Min_pix_val_per_plot!$BS$3:$BX$82,5,FALSE)=0,VLOOKUP($A414,Min_pix_val_per_plot!$BS$3:$BX$82,6,FALSE)=0),0,IF(VLOOKUP($A414,Min_pix_val_per_plot!$BS$3:$BX$82,2,FALSE)&lt;1200,0,1)))</f>
        <v>0</v>
      </c>
      <c r="BC414" s="43">
        <f>IF(BB414=1,($R414-Image_corners!AE$3)/Image_corners!AE$2,-99)</f>
        <v>-99</v>
      </c>
      <c r="BD414" s="43">
        <f>IF(BB414=1,($S414-Image_corners!AE$4)/Image_corners!AE$2,-99)</f>
        <v>-99</v>
      </c>
      <c r="BE414" s="43">
        <f>IF(ISNA(VLOOKUP($A414,Min_pix_val_per_plot!$BZ$3:$CE$66,4,FALSE)),0,IF(OR(VLOOKUP($A414,Min_pix_val_per_plot!$BZ$3:$CE$66,4,FALSE)=0,VLOOKUP($A414,Min_pix_val_per_plot!$BZ$3:$CE$66,5,FALSE)=0,VLOOKUP($A414,Min_pix_val_per_plot!$BZ$3:$CE$66,6,FALSE)=0),0,IF(VLOOKUP($A414,Min_pix_val_per_plot!$BZ$3:$CE$66,2,FALSE)&lt;1200,0,1)))</f>
        <v>0</v>
      </c>
      <c r="BF414" s="43">
        <f>IF(BE414=1,($R414-Image_corners!AH$3)/Image_corners!AH$2,-99)</f>
        <v>-99</v>
      </c>
      <c r="BG414" s="43">
        <f>IF(BE414=1,($S414-Image_corners!AH$4)/Image_corners!AH$2,-99)</f>
        <v>-99</v>
      </c>
    </row>
    <row r="415" spans="1:59">
      <c r="A415" s="36">
        <v>411</v>
      </c>
      <c r="B415" s="36">
        <v>2516888.9470000002</v>
      </c>
      <c r="C415" s="36">
        <v>6859361.9249999998</v>
      </c>
      <c r="D415" s="36">
        <v>181.48808310000001</v>
      </c>
      <c r="E415" s="36">
        <v>2</v>
      </c>
      <c r="F415" s="36">
        <v>0</v>
      </c>
      <c r="G415" s="36">
        <v>2</v>
      </c>
      <c r="H415" s="39">
        <v>453</v>
      </c>
      <c r="I415" s="39">
        <v>0.30684326710816801</v>
      </c>
      <c r="J415" s="39">
        <v>22.565004272461</v>
      </c>
      <c r="K415" s="39">
        <v>14.5800516252457</v>
      </c>
      <c r="L415" s="39">
        <v>20.376194305419901</v>
      </c>
      <c r="M415" s="39">
        <v>947</v>
      </c>
      <c r="N415" s="39">
        <v>0.37064413938753998</v>
      </c>
      <c r="O415" s="39">
        <v>21.925004882812502</v>
      </c>
      <c r="P415" s="39">
        <v>14.121213529446001</v>
      </c>
      <c r="Q415" s="39">
        <v>20.028509063720701</v>
      </c>
      <c r="R415" s="41">
        <f t="shared" si="44"/>
        <v>358780.45528173458</v>
      </c>
      <c r="S415" s="41">
        <f t="shared" si="45"/>
        <v>6859352.1820287835</v>
      </c>
      <c r="T415" s="41">
        <f t="shared" si="40"/>
        <v>0.34768524169919957</v>
      </c>
      <c r="U415" s="41">
        <f t="shared" si="41"/>
        <v>-6.3800872279371978E-2</v>
      </c>
      <c r="V415" s="41">
        <f t="shared" si="42"/>
        <v>1</v>
      </c>
      <c r="W415" s="41">
        <f t="shared" si="43"/>
        <v>1</v>
      </c>
      <c r="X415" s="43">
        <f>IF(ISNA(VLOOKUP($A415,Min_pix_val_per_plot!$A$3:$F$241,4,FALSE)),0,IF(OR(VLOOKUP($A415,Min_pix_val_per_plot!$A$3:$F$241,4,FALSE)=0,VLOOKUP($A415,Min_pix_val_per_plot!$A$3:$F$241,5,FALSE)=0,VLOOKUP($A415,Min_pix_val_per_plot!$A$3:$F$241,6,FALSE)=0),0,IF(VLOOKUP($A415,Min_pix_val_per_plot!$A$3:$F$241,2,FALSE)&lt;1200,0,1)))</f>
        <v>0</v>
      </c>
      <c r="Y415" s="43">
        <f>IF(X415=1,($R415-Image_corners!A$3)/Image_corners!A$2,-99)</f>
        <v>-99</v>
      </c>
      <c r="Z415" s="43">
        <f>IF(X415=1,($S415-Image_corners!A$4)/Image_corners!A$2,-99)</f>
        <v>-99</v>
      </c>
      <c r="AA415" s="43">
        <f>IF(ISNA(VLOOKUP($A415,Min_pix_val_per_plot!$H$3:$M$299,4,FALSE)),0,IF(OR(VLOOKUP($A415,Min_pix_val_per_plot!$H$3:$M$299,4,FALSE)=0,VLOOKUP($A415,Min_pix_val_per_plot!$H$3:$M$299,5,FALSE)=0,VLOOKUP($A415,Min_pix_val_per_plot!$H$3:$M$299,6,FALSE)=0),0,IF(VLOOKUP($A415,Min_pix_val_per_plot!$H$3:$M$299,2,FALSE)&lt;1200,0,1)))</f>
        <v>0</v>
      </c>
      <c r="AB415" s="43">
        <f>IF(AA415=1,($R415-Image_corners!D$3)/Image_corners!D$2,-99)</f>
        <v>-99</v>
      </c>
      <c r="AC415" s="43">
        <f>IF(AA415=1,($S415-Image_corners!D$4)/Image_corners!D$2,-99)</f>
        <v>-99</v>
      </c>
      <c r="AD415" s="43">
        <f>IF(ISNA(VLOOKUP($A415,Min_pix_val_per_plot!$O$3:$T$327,4,FALSE)),0,IF(OR(VLOOKUP($A415,Min_pix_val_per_plot!$O$3:$T$327,4,FALSE)=0,VLOOKUP($A415,Min_pix_val_per_plot!$O$3:$T$327,5,FALSE)=0,VLOOKUP($A415,Min_pix_val_per_plot!$O$3:$T$327,6,FALSE)=0),0,IF(VLOOKUP($A415,Min_pix_val_per_plot!$O$3:$T$327,2,FALSE)&lt;1200,0,1)))</f>
        <v>0</v>
      </c>
      <c r="AE415" s="43">
        <f>IF(AD415=1,($R415-Image_corners!G$3)/Image_corners!G$2,-99)</f>
        <v>-99</v>
      </c>
      <c r="AF415" s="43">
        <f>IF(AD415=1,($S415-Image_corners!G$4)/Image_corners!G$2,-99)</f>
        <v>-99</v>
      </c>
      <c r="AG415" s="43">
        <f>IF(ISNA(VLOOKUP($A415,Min_pix_val_per_plot!$V$3:$AA$335,4,FALSE)),0,IF(OR(VLOOKUP($A415,Min_pix_val_per_plot!$V$3:$AA$335,4,FALSE)=0,VLOOKUP($A415,Min_pix_val_per_plot!$V$3:$AA$335,5,FALSE)=0,VLOOKUP($A415,Min_pix_val_per_plot!$V$3:$AA$335,6,FALSE)=0),0,IF(VLOOKUP($A415,Min_pix_val_per_plot!$V$3:$AA$335,2,FALSE)&lt;1200,0,1)))</f>
        <v>1</v>
      </c>
      <c r="AH415" s="43">
        <f>IF(AG415=1,($R415-Image_corners!J$3)/Image_corners!J$2,-99)</f>
        <v>5551.4105634691659</v>
      </c>
      <c r="AI415" s="43">
        <f>IF(AG415=1,($S415-Image_corners!J$4)/Image_corners!J$2,-99)</f>
        <v>-3270.1359424330294</v>
      </c>
      <c r="AJ415" s="43">
        <f>IF(ISNA(VLOOKUP($A415,Min_pix_val_per_plot!$AC$3:$AH$345,4,FALSE)),0,IF(OR(VLOOKUP($A415,Min_pix_val_per_plot!$AC$3:$AH$345,4,FALSE)=0,VLOOKUP($A415,Min_pix_val_per_plot!$AC$3:$AH$345,5,FALSE)=0,VLOOKUP($A415,Min_pix_val_per_plot!$AC$3:$AH$345,6,FALSE)=0),0,IF(VLOOKUP($A415,Min_pix_val_per_plot!$AC$3:$AH$345,2,FALSE)&lt;1200,0,1)))</f>
        <v>1</v>
      </c>
      <c r="AK415" s="43">
        <f>IF(AJ415=1,($R415-Image_corners!M$3)/Image_corners!M$2,-99)</f>
        <v>5551.4105634691659</v>
      </c>
      <c r="AL415" s="43">
        <f>IF(AJ415=1,($S415-Image_corners!M$4)/Image_corners!M$2,-99)</f>
        <v>-3826.1359424330294</v>
      </c>
      <c r="AM415" s="43">
        <f>IF(ISNA(VLOOKUP($A415,Min_pix_val_per_plot!$AJ$3:$AO$325,4,FALSE)),0,IF(OR(VLOOKUP($A415,Min_pix_val_per_plot!$AJ$3:$AO$325,4,FALSE)=0,VLOOKUP($A415,Min_pix_val_per_plot!$AJ$3:$AO$325,5,FALSE)=0,VLOOKUP($A415,Min_pix_val_per_plot!$AJ$3:$AO$325,6,FALSE)=0),0,IF(VLOOKUP($A415,Min_pix_val_per_plot!$AJ$3:$AO$325,2,FALSE)&lt;1200,0,1)))</f>
        <v>0</v>
      </c>
      <c r="AN415" s="43">
        <f>IF(AM415=1,($R415-Image_corners!P$3)/Image_corners!P$2,-99)</f>
        <v>-99</v>
      </c>
      <c r="AO415" s="43">
        <f>IF(AM415=1,($S415-Image_corners!P$4)/Image_corners!P$2,-99)</f>
        <v>-99</v>
      </c>
      <c r="AP415" s="43">
        <f>IF(ISNA(VLOOKUP($A415,Min_pix_val_per_plot!$AQ$3:$AV$386,4,FALSE)),0,IF(OR(VLOOKUP($A415,Min_pix_val_per_plot!$AQ$3:$AV$386,4,FALSE)=0,VLOOKUP($A415,Min_pix_val_per_plot!$AQ$3:$AV$386,5,FALSE)=0,VLOOKUP($A415,Min_pix_val_per_plot!$AQ$3:$AV$386,6,FALSE)=0),0,IF(VLOOKUP($A415,Min_pix_val_per_plot!$AQ$3:$AV$386,2,FALSE)&lt;1200,0,1)))</f>
        <v>0</v>
      </c>
      <c r="AQ415" s="43">
        <f>IF(AP415=1,($R415-Image_corners!S$3)/Image_corners!S$2,-99)</f>
        <v>-99</v>
      </c>
      <c r="AR415" s="43">
        <f>IF(AP415=1,($S415-Image_corners!S$4)/Image_corners!S$2,-99)</f>
        <v>-99</v>
      </c>
      <c r="AS415" s="43">
        <f>IF(ISNA(VLOOKUP($A415,Min_pix_val_per_plot!$AX$3:$BC$331,4,FALSE)),0,IF(OR(VLOOKUP($A415,Min_pix_val_per_plot!$AX$3:$BC$331,4,FALSE)=0,VLOOKUP($A415,Min_pix_val_per_plot!$AX$3:$BC$331,5,FALSE)=0,VLOOKUP($A415,Min_pix_val_per_plot!$AX$3:$BC$331,6,FALSE)=0),0,IF(VLOOKUP($A415,Min_pix_val_per_plot!$AX$3:$BC$331,2,FALSE)&lt;1200,0,1)))</f>
        <v>0</v>
      </c>
      <c r="AT415" s="43">
        <f>IF(AS415=1,($R415-Image_corners!V$3)/Image_corners!V$2,-99)</f>
        <v>-99</v>
      </c>
      <c r="AU415" s="43">
        <f>IF(AS415=1,($S415-Image_corners!V$4)/Image_corners!V$2,-99)</f>
        <v>-99</v>
      </c>
      <c r="AV415" s="43">
        <f>IF(ISNA(VLOOKUP($A415,Min_pix_val_per_plot!$BE$3:$BJ$296,4,FALSE)),0,IF(OR(VLOOKUP($A415,Min_pix_val_per_plot!$BE$3:$BJ$296,4,FALSE)=0,VLOOKUP($A415,Min_pix_val_per_plot!$BE$3:$BJ$296,5,FALSE)=0,VLOOKUP($A415,Min_pix_val_per_plot!$BE$3:$BJ$296,6,FALSE)=0),0,IF(VLOOKUP($A415,Min_pix_val_per_plot!$BE$3:$BJ$296,2,FALSE)&lt;1200,0,1)))</f>
        <v>0</v>
      </c>
      <c r="AW415" s="43">
        <f>IF(AV415=1,($R415-Image_corners!Y$3)/Image_corners!Y$2,-99)</f>
        <v>-99</v>
      </c>
      <c r="AX415" s="43">
        <f>IF(AV415=1,($S415-Image_corners!Y$4)/Image_corners!Y$2,-99)</f>
        <v>-99</v>
      </c>
      <c r="AY415" s="43">
        <f>IF(ISNA(VLOOKUP($A415,Min_pix_val_per_plot!$BL$3:$BQ$59,4,FALSE)),0,IF(OR(VLOOKUP($A415,Min_pix_val_per_plot!$BL$3:$BQ$59,4,FALSE)=0,VLOOKUP($A415,Min_pix_val_per_plot!$BL$3:$BQ$59,5,FALSE)=0,VLOOKUP($A415,Min_pix_val_per_plot!$BL$3:$BQ$59,6,FALSE)=0),0,IF(VLOOKUP($A415,Min_pix_val_per_plot!$BL$3:$BQ$59,2,FALSE)&lt;1200,0,1)))</f>
        <v>0</v>
      </c>
      <c r="AZ415" s="43">
        <f>IF(AY415=1,($R415-Image_corners!AB$3)/Image_corners!AB$2,-99)</f>
        <v>-99</v>
      </c>
      <c r="BA415" s="43">
        <f>IF(AY415=1,($S415-Image_corners!AB$4)/Image_corners!AB$2,-99)</f>
        <v>-99</v>
      </c>
      <c r="BB415" s="43">
        <f>IF(ISNA(VLOOKUP($A415,Min_pix_val_per_plot!$BS$3:$BX$82,4,FALSE)),0,IF(OR(VLOOKUP($A415,Min_pix_val_per_plot!$BS$3:$BX$82,4,FALSE)=0,VLOOKUP($A415,Min_pix_val_per_plot!$BS$3:$BX$82,5,FALSE)=0,VLOOKUP($A415,Min_pix_val_per_plot!$BS$3:$BX$82,6,FALSE)=0),0,IF(VLOOKUP($A415,Min_pix_val_per_plot!$BS$3:$BX$82,2,FALSE)&lt;1200,0,1)))</f>
        <v>0</v>
      </c>
      <c r="BC415" s="43">
        <f>IF(BB415=1,($R415-Image_corners!AE$3)/Image_corners!AE$2,-99)</f>
        <v>-99</v>
      </c>
      <c r="BD415" s="43">
        <f>IF(BB415=1,($S415-Image_corners!AE$4)/Image_corners!AE$2,-99)</f>
        <v>-99</v>
      </c>
      <c r="BE415" s="43">
        <f>IF(ISNA(VLOOKUP($A415,Min_pix_val_per_plot!$BZ$3:$CE$66,4,FALSE)),0,IF(OR(VLOOKUP($A415,Min_pix_val_per_plot!$BZ$3:$CE$66,4,FALSE)=0,VLOOKUP($A415,Min_pix_val_per_plot!$BZ$3:$CE$66,5,FALSE)=0,VLOOKUP($A415,Min_pix_val_per_plot!$BZ$3:$CE$66,6,FALSE)=0),0,IF(VLOOKUP($A415,Min_pix_val_per_plot!$BZ$3:$CE$66,2,FALSE)&lt;1200,0,1)))</f>
        <v>0</v>
      </c>
      <c r="BF415" s="43">
        <f>IF(BE415=1,($R415-Image_corners!AH$3)/Image_corners!AH$2,-99)</f>
        <v>-99</v>
      </c>
      <c r="BG415" s="43">
        <f>IF(BE415=1,($S415-Image_corners!AH$4)/Image_corners!AH$2,-99)</f>
        <v>-99</v>
      </c>
    </row>
    <row r="416" spans="1:59">
      <c r="A416" s="36">
        <v>412</v>
      </c>
      <c r="B416" s="36">
        <v>2516831.4330000002</v>
      </c>
      <c r="C416" s="36">
        <v>6859521.659</v>
      </c>
      <c r="D416" s="36">
        <v>176.9377308</v>
      </c>
      <c r="E416" s="36">
        <v>2</v>
      </c>
      <c r="F416" s="36">
        <v>0</v>
      </c>
      <c r="G416" s="36">
        <v>2</v>
      </c>
      <c r="H416" s="39">
        <v>344</v>
      </c>
      <c r="I416" s="39">
        <v>0.99418604651162801</v>
      </c>
      <c r="J416" s="39">
        <v>2.6490039062500199</v>
      </c>
      <c r="K416" s="39">
        <v>2.3444995117187699</v>
      </c>
      <c r="L416" s="39">
        <v>2.6185534667968899</v>
      </c>
      <c r="M416" s="39">
        <v>932</v>
      </c>
      <c r="N416" s="39">
        <v>0.363733905579399</v>
      </c>
      <c r="O416" s="39">
        <v>20.0400103759766</v>
      </c>
      <c r="P416" s="39">
        <v>10.486024497226801</v>
      </c>
      <c r="Q416" s="39">
        <v>15.9189990234375</v>
      </c>
      <c r="R416" s="41">
        <f t="shared" si="44"/>
        <v>358730.37956538226</v>
      </c>
      <c r="S416" s="41">
        <f t="shared" si="45"/>
        <v>6859514.3739628997</v>
      </c>
      <c r="T416" s="41">
        <f t="shared" si="40"/>
        <v>-13.300445556640611</v>
      </c>
      <c r="U416" s="41">
        <f t="shared" si="41"/>
        <v>0.63045214093222901</v>
      </c>
      <c r="V416" s="41">
        <f t="shared" si="42"/>
        <v>0</v>
      </c>
      <c r="W416" s="41">
        <f t="shared" si="43"/>
        <v>1</v>
      </c>
      <c r="X416" s="43">
        <f>IF(ISNA(VLOOKUP($A416,Min_pix_val_per_plot!$A$3:$F$241,4,FALSE)),0,IF(OR(VLOOKUP($A416,Min_pix_val_per_plot!$A$3:$F$241,4,FALSE)=0,VLOOKUP($A416,Min_pix_val_per_plot!$A$3:$F$241,5,FALSE)=0,VLOOKUP($A416,Min_pix_val_per_plot!$A$3:$F$241,6,FALSE)=0),0,IF(VLOOKUP($A416,Min_pix_val_per_plot!$A$3:$F$241,2,FALSE)&lt;1200,0,1)))</f>
        <v>0</v>
      </c>
      <c r="Y416" s="43">
        <f>IF(X416=1,($R416-Image_corners!A$3)/Image_corners!A$2,-99)</f>
        <v>-99</v>
      </c>
      <c r="Z416" s="43">
        <f>IF(X416=1,($S416-Image_corners!A$4)/Image_corners!A$2,-99)</f>
        <v>-99</v>
      </c>
      <c r="AA416" s="43">
        <f>IF(ISNA(VLOOKUP($A416,Min_pix_val_per_plot!$H$3:$M$299,4,FALSE)),0,IF(OR(VLOOKUP($A416,Min_pix_val_per_plot!$H$3:$M$299,4,FALSE)=0,VLOOKUP($A416,Min_pix_val_per_plot!$H$3:$M$299,5,FALSE)=0,VLOOKUP($A416,Min_pix_val_per_plot!$H$3:$M$299,6,FALSE)=0),0,IF(VLOOKUP($A416,Min_pix_val_per_plot!$H$3:$M$299,2,FALSE)&lt;1200,0,1)))</f>
        <v>0</v>
      </c>
      <c r="AB416" s="43">
        <f>IF(AA416=1,($R416-Image_corners!D$3)/Image_corners!D$2,-99)</f>
        <v>-99</v>
      </c>
      <c r="AC416" s="43">
        <f>IF(AA416=1,($S416-Image_corners!D$4)/Image_corners!D$2,-99)</f>
        <v>-99</v>
      </c>
      <c r="AD416" s="43">
        <f>IF(ISNA(VLOOKUP($A416,Min_pix_val_per_plot!$O$3:$T$327,4,FALSE)),0,IF(OR(VLOOKUP($A416,Min_pix_val_per_plot!$O$3:$T$327,4,FALSE)=0,VLOOKUP($A416,Min_pix_val_per_plot!$O$3:$T$327,5,FALSE)=0,VLOOKUP($A416,Min_pix_val_per_plot!$O$3:$T$327,6,FALSE)=0),0,IF(VLOOKUP($A416,Min_pix_val_per_plot!$O$3:$T$327,2,FALSE)&lt;1200,0,1)))</f>
        <v>0</v>
      </c>
      <c r="AE416" s="43">
        <f>IF(AD416=1,($R416-Image_corners!G$3)/Image_corners!G$2,-99)</f>
        <v>-99</v>
      </c>
      <c r="AF416" s="43">
        <f>IF(AD416=1,($S416-Image_corners!G$4)/Image_corners!G$2,-99)</f>
        <v>-99</v>
      </c>
      <c r="AG416" s="43">
        <f>IF(ISNA(VLOOKUP($A416,Min_pix_val_per_plot!$V$3:$AA$335,4,FALSE)),0,IF(OR(VLOOKUP($A416,Min_pix_val_per_plot!$V$3:$AA$335,4,FALSE)=0,VLOOKUP($A416,Min_pix_val_per_plot!$V$3:$AA$335,5,FALSE)=0,VLOOKUP($A416,Min_pix_val_per_plot!$V$3:$AA$335,6,FALSE)=0),0,IF(VLOOKUP($A416,Min_pix_val_per_plot!$V$3:$AA$335,2,FALSE)&lt;1200,0,1)))</f>
        <v>0</v>
      </c>
      <c r="AH416" s="43">
        <f>IF(AG416=1,($R416-Image_corners!J$3)/Image_corners!J$2,-99)</f>
        <v>-99</v>
      </c>
      <c r="AI416" s="43">
        <f>IF(AG416=1,($S416-Image_corners!J$4)/Image_corners!J$2,-99)</f>
        <v>-99</v>
      </c>
      <c r="AJ416" s="43">
        <f>IF(ISNA(VLOOKUP($A416,Min_pix_val_per_plot!$AC$3:$AH$345,4,FALSE)),0,IF(OR(VLOOKUP($A416,Min_pix_val_per_plot!$AC$3:$AH$345,4,FALSE)=0,VLOOKUP($A416,Min_pix_val_per_plot!$AC$3:$AH$345,5,FALSE)=0,VLOOKUP($A416,Min_pix_val_per_plot!$AC$3:$AH$345,6,FALSE)=0),0,IF(VLOOKUP($A416,Min_pix_val_per_plot!$AC$3:$AH$345,2,FALSE)&lt;1200,0,1)))</f>
        <v>1</v>
      </c>
      <c r="AK416" s="43">
        <f>IF(AJ416=1,($R416-Image_corners!M$3)/Image_corners!M$2,-99)</f>
        <v>5451.2591307645198</v>
      </c>
      <c r="AL416" s="43">
        <f>IF(AJ416=1,($S416-Image_corners!M$4)/Image_corners!M$2,-99)</f>
        <v>-3501.75207420066</v>
      </c>
      <c r="AM416" s="43">
        <f>IF(ISNA(VLOOKUP($A416,Min_pix_val_per_plot!$AJ$3:$AO$325,4,FALSE)),0,IF(OR(VLOOKUP($A416,Min_pix_val_per_plot!$AJ$3:$AO$325,4,FALSE)=0,VLOOKUP($A416,Min_pix_val_per_plot!$AJ$3:$AO$325,5,FALSE)=0,VLOOKUP($A416,Min_pix_val_per_plot!$AJ$3:$AO$325,6,FALSE)=0),0,IF(VLOOKUP($A416,Min_pix_val_per_plot!$AJ$3:$AO$325,2,FALSE)&lt;1200,0,1)))</f>
        <v>0</v>
      </c>
      <c r="AN416" s="43">
        <f>IF(AM416=1,($R416-Image_corners!P$3)/Image_corners!P$2,-99)</f>
        <v>-99</v>
      </c>
      <c r="AO416" s="43">
        <f>IF(AM416=1,($S416-Image_corners!P$4)/Image_corners!P$2,-99)</f>
        <v>-99</v>
      </c>
      <c r="AP416" s="43">
        <f>IF(ISNA(VLOOKUP($A416,Min_pix_val_per_plot!$AQ$3:$AV$386,4,FALSE)),0,IF(OR(VLOOKUP($A416,Min_pix_val_per_plot!$AQ$3:$AV$386,4,FALSE)=0,VLOOKUP($A416,Min_pix_val_per_plot!$AQ$3:$AV$386,5,FALSE)=0,VLOOKUP($A416,Min_pix_val_per_plot!$AQ$3:$AV$386,6,FALSE)=0),0,IF(VLOOKUP($A416,Min_pix_val_per_plot!$AQ$3:$AV$386,2,FALSE)&lt;1200,0,1)))</f>
        <v>0</v>
      </c>
      <c r="AQ416" s="43">
        <f>IF(AP416=1,($R416-Image_corners!S$3)/Image_corners!S$2,-99)</f>
        <v>-99</v>
      </c>
      <c r="AR416" s="43">
        <f>IF(AP416=1,($S416-Image_corners!S$4)/Image_corners!S$2,-99)</f>
        <v>-99</v>
      </c>
      <c r="AS416" s="43">
        <f>IF(ISNA(VLOOKUP($A416,Min_pix_val_per_plot!$AX$3:$BC$331,4,FALSE)),0,IF(OR(VLOOKUP($A416,Min_pix_val_per_plot!$AX$3:$BC$331,4,FALSE)=0,VLOOKUP($A416,Min_pix_val_per_plot!$AX$3:$BC$331,5,FALSE)=0,VLOOKUP($A416,Min_pix_val_per_plot!$AX$3:$BC$331,6,FALSE)=0),0,IF(VLOOKUP($A416,Min_pix_val_per_plot!$AX$3:$BC$331,2,FALSE)&lt;1200,0,1)))</f>
        <v>0</v>
      </c>
      <c r="AT416" s="43">
        <f>IF(AS416=1,($R416-Image_corners!V$3)/Image_corners!V$2,-99)</f>
        <v>-99</v>
      </c>
      <c r="AU416" s="43">
        <f>IF(AS416=1,($S416-Image_corners!V$4)/Image_corners!V$2,-99)</f>
        <v>-99</v>
      </c>
      <c r="AV416" s="43">
        <f>IF(ISNA(VLOOKUP($A416,Min_pix_val_per_plot!$BE$3:$BJ$296,4,FALSE)),0,IF(OR(VLOOKUP($A416,Min_pix_val_per_plot!$BE$3:$BJ$296,4,FALSE)=0,VLOOKUP($A416,Min_pix_val_per_plot!$BE$3:$BJ$296,5,FALSE)=0,VLOOKUP($A416,Min_pix_val_per_plot!$BE$3:$BJ$296,6,FALSE)=0),0,IF(VLOOKUP($A416,Min_pix_val_per_plot!$BE$3:$BJ$296,2,FALSE)&lt;1200,0,1)))</f>
        <v>0</v>
      </c>
      <c r="AW416" s="43">
        <f>IF(AV416=1,($R416-Image_corners!Y$3)/Image_corners!Y$2,-99)</f>
        <v>-99</v>
      </c>
      <c r="AX416" s="43">
        <f>IF(AV416=1,($S416-Image_corners!Y$4)/Image_corners!Y$2,-99)</f>
        <v>-99</v>
      </c>
      <c r="AY416" s="43">
        <f>IF(ISNA(VLOOKUP($A416,Min_pix_val_per_plot!$BL$3:$BQ$59,4,FALSE)),0,IF(OR(VLOOKUP($A416,Min_pix_val_per_plot!$BL$3:$BQ$59,4,FALSE)=0,VLOOKUP($A416,Min_pix_val_per_plot!$BL$3:$BQ$59,5,FALSE)=0,VLOOKUP($A416,Min_pix_val_per_plot!$BL$3:$BQ$59,6,FALSE)=0),0,IF(VLOOKUP($A416,Min_pix_val_per_plot!$BL$3:$BQ$59,2,FALSE)&lt;1200,0,1)))</f>
        <v>0</v>
      </c>
      <c r="AZ416" s="43">
        <f>IF(AY416=1,($R416-Image_corners!AB$3)/Image_corners!AB$2,-99)</f>
        <v>-99</v>
      </c>
      <c r="BA416" s="43">
        <f>IF(AY416=1,($S416-Image_corners!AB$4)/Image_corners!AB$2,-99)</f>
        <v>-99</v>
      </c>
      <c r="BB416" s="43">
        <f>IF(ISNA(VLOOKUP($A416,Min_pix_val_per_plot!$BS$3:$BX$82,4,FALSE)),0,IF(OR(VLOOKUP($A416,Min_pix_val_per_plot!$BS$3:$BX$82,4,FALSE)=0,VLOOKUP($A416,Min_pix_val_per_plot!$BS$3:$BX$82,5,FALSE)=0,VLOOKUP($A416,Min_pix_val_per_plot!$BS$3:$BX$82,6,FALSE)=0),0,IF(VLOOKUP($A416,Min_pix_val_per_plot!$BS$3:$BX$82,2,FALSE)&lt;1200,0,1)))</f>
        <v>0</v>
      </c>
      <c r="BC416" s="43">
        <f>IF(BB416=1,($R416-Image_corners!AE$3)/Image_corners!AE$2,-99)</f>
        <v>-99</v>
      </c>
      <c r="BD416" s="43">
        <f>IF(BB416=1,($S416-Image_corners!AE$4)/Image_corners!AE$2,-99)</f>
        <v>-99</v>
      </c>
      <c r="BE416" s="43">
        <f>IF(ISNA(VLOOKUP($A416,Min_pix_val_per_plot!$BZ$3:$CE$66,4,FALSE)),0,IF(OR(VLOOKUP($A416,Min_pix_val_per_plot!$BZ$3:$CE$66,4,FALSE)=0,VLOOKUP($A416,Min_pix_val_per_plot!$BZ$3:$CE$66,5,FALSE)=0,VLOOKUP($A416,Min_pix_val_per_plot!$BZ$3:$CE$66,6,FALSE)=0),0,IF(VLOOKUP($A416,Min_pix_val_per_plot!$BZ$3:$CE$66,2,FALSE)&lt;1200,0,1)))</f>
        <v>0</v>
      </c>
      <c r="BF416" s="43">
        <f>IF(BE416=1,($R416-Image_corners!AH$3)/Image_corners!AH$2,-99)</f>
        <v>-99</v>
      </c>
      <c r="BG416" s="43">
        <f>IF(BE416=1,($S416-Image_corners!AH$4)/Image_corners!AH$2,-99)</f>
        <v>-99</v>
      </c>
    </row>
    <row r="417" spans="1:59">
      <c r="A417" s="36">
        <v>413</v>
      </c>
      <c r="B417" s="36">
        <v>2516824.4449999998</v>
      </c>
      <c r="C417" s="36">
        <v>6859649.6809999999</v>
      </c>
      <c r="D417" s="36">
        <v>175.30332920000001</v>
      </c>
      <c r="E417" s="36">
        <v>3</v>
      </c>
      <c r="F417" s="36">
        <v>0</v>
      </c>
      <c r="G417" s="36">
        <v>2</v>
      </c>
      <c r="H417" s="39">
        <v>444</v>
      </c>
      <c r="I417" s="39">
        <v>0.195945945945946</v>
      </c>
      <c r="J417" s="39">
        <v>16.607011718750002</v>
      </c>
      <c r="K417" s="39">
        <v>9.5980487829897694</v>
      </c>
      <c r="L417" s="39">
        <v>14.4286059570313</v>
      </c>
      <c r="M417" s="39">
        <v>993</v>
      </c>
      <c r="N417" s="39">
        <v>0.34340382678751302</v>
      </c>
      <c r="O417" s="39">
        <v>15.4879931640625</v>
      </c>
      <c r="P417" s="39">
        <v>8.3808251419535598</v>
      </c>
      <c r="Q417" s="39">
        <v>12.9534121704102</v>
      </c>
      <c r="R417" s="41">
        <f t="shared" si="44"/>
        <v>358729.30540716927</v>
      </c>
      <c r="S417" s="41">
        <f t="shared" si="45"/>
        <v>6859642.5615521362</v>
      </c>
      <c r="T417" s="41">
        <f t="shared" si="40"/>
        <v>1.4751937866210998</v>
      </c>
      <c r="U417" s="41">
        <f t="shared" si="41"/>
        <v>-0.14745788084156702</v>
      </c>
      <c r="V417" s="41">
        <f t="shared" si="42"/>
        <v>1</v>
      </c>
      <c r="W417" s="41">
        <f t="shared" si="43"/>
        <v>1</v>
      </c>
      <c r="X417" s="43">
        <f>IF(ISNA(VLOOKUP($A417,Min_pix_val_per_plot!$A$3:$F$241,4,FALSE)),0,IF(OR(VLOOKUP($A417,Min_pix_val_per_plot!$A$3:$F$241,4,FALSE)=0,VLOOKUP($A417,Min_pix_val_per_plot!$A$3:$F$241,5,FALSE)=0,VLOOKUP($A417,Min_pix_val_per_plot!$A$3:$F$241,6,FALSE)=0),0,IF(VLOOKUP($A417,Min_pix_val_per_plot!$A$3:$F$241,2,FALSE)&lt;1200,0,1)))</f>
        <v>0</v>
      </c>
      <c r="Y417" s="43">
        <f>IF(X417=1,($R417-Image_corners!A$3)/Image_corners!A$2,-99)</f>
        <v>-99</v>
      </c>
      <c r="Z417" s="43">
        <f>IF(X417=1,($S417-Image_corners!A$4)/Image_corners!A$2,-99)</f>
        <v>-99</v>
      </c>
      <c r="AA417" s="43">
        <f>IF(ISNA(VLOOKUP($A417,Min_pix_val_per_plot!$H$3:$M$299,4,FALSE)),0,IF(OR(VLOOKUP($A417,Min_pix_val_per_plot!$H$3:$M$299,4,FALSE)=0,VLOOKUP($A417,Min_pix_val_per_plot!$H$3:$M$299,5,FALSE)=0,VLOOKUP($A417,Min_pix_val_per_plot!$H$3:$M$299,6,FALSE)=0),0,IF(VLOOKUP($A417,Min_pix_val_per_plot!$H$3:$M$299,2,FALSE)&lt;1200,0,1)))</f>
        <v>0</v>
      </c>
      <c r="AB417" s="43">
        <f>IF(AA417=1,($R417-Image_corners!D$3)/Image_corners!D$2,-99)</f>
        <v>-99</v>
      </c>
      <c r="AC417" s="43">
        <f>IF(AA417=1,($S417-Image_corners!D$4)/Image_corners!D$2,-99)</f>
        <v>-99</v>
      </c>
      <c r="AD417" s="43">
        <f>IF(ISNA(VLOOKUP($A417,Min_pix_val_per_plot!$O$3:$T$327,4,FALSE)),0,IF(OR(VLOOKUP($A417,Min_pix_val_per_plot!$O$3:$T$327,4,FALSE)=0,VLOOKUP($A417,Min_pix_val_per_plot!$O$3:$T$327,5,FALSE)=0,VLOOKUP($A417,Min_pix_val_per_plot!$O$3:$T$327,6,FALSE)=0),0,IF(VLOOKUP($A417,Min_pix_val_per_plot!$O$3:$T$327,2,FALSE)&lt;1200,0,1)))</f>
        <v>0</v>
      </c>
      <c r="AE417" s="43">
        <f>IF(AD417=1,($R417-Image_corners!G$3)/Image_corners!G$2,-99)</f>
        <v>-99</v>
      </c>
      <c r="AF417" s="43">
        <f>IF(AD417=1,($S417-Image_corners!G$4)/Image_corners!G$2,-99)</f>
        <v>-99</v>
      </c>
      <c r="AG417" s="43">
        <f>IF(ISNA(VLOOKUP($A417,Min_pix_val_per_plot!$V$3:$AA$335,4,FALSE)),0,IF(OR(VLOOKUP($A417,Min_pix_val_per_plot!$V$3:$AA$335,4,FALSE)=0,VLOOKUP($A417,Min_pix_val_per_plot!$V$3:$AA$335,5,FALSE)=0,VLOOKUP($A417,Min_pix_val_per_plot!$V$3:$AA$335,6,FALSE)=0),0,IF(VLOOKUP($A417,Min_pix_val_per_plot!$V$3:$AA$335,2,FALSE)&lt;1200,0,1)))</f>
        <v>0</v>
      </c>
      <c r="AH417" s="43">
        <f>IF(AG417=1,($R417-Image_corners!J$3)/Image_corners!J$2,-99)</f>
        <v>-99</v>
      </c>
      <c r="AI417" s="43">
        <f>IF(AG417=1,($S417-Image_corners!J$4)/Image_corners!J$2,-99)</f>
        <v>-99</v>
      </c>
      <c r="AJ417" s="43">
        <f>IF(ISNA(VLOOKUP($A417,Min_pix_val_per_plot!$AC$3:$AH$345,4,FALSE)),0,IF(OR(VLOOKUP($A417,Min_pix_val_per_plot!$AC$3:$AH$345,4,FALSE)=0,VLOOKUP($A417,Min_pix_val_per_plot!$AC$3:$AH$345,5,FALSE)=0,VLOOKUP($A417,Min_pix_val_per_plot!$AC$3:$AH$345,6,FALSE)=0),0,IF(VLOOKUP($A417,Min_pix_val_per_plot!$AC$3:$AH$345,2,FALSE)&lt;1200,0,1)))</f>
        <v>1</v>
      </c>
      <c r="AK417" s="43">
        <f>IF(AJ417=1,($R417-Image_corners!M$3)/Image_corners!M$2,-99)</f>
        <v>5449.11081433855</v>
      </c>
      <c r="AL417" s="43">
        <f>IF(AJ417=1,($S417-Image_corners!M$4)/Image_corners!M$2,-99)</f>
        <v>-3245.3768957275897</v>
      </c>
      <c r="AM417" s="43">
        <f>IF(ISNA(VLOOKUP($A417,Min_pix_val_per_plot!$AJ$3:$AO$325,4,FALSE)),0,IF(OR(VLOOKUP($A417,Min_pix_val_per_plot!$AJ$3:$AO$325,4,FALSE)=0,VLOOKUP($A417,Min_pix_val_per_plot!$AJ$3:$AO$325,5,FALSE)=0,VLOOKUP($A417,Min_pix_val_per_plot!$AJ$3:$AO$325,6,FALSE)=0),0,IF(VLOOKUP($A417,Min_pix_val_per_plot!$AJ$3:$AO$325,2,FALSE)&lt;1200,0,1)))</f>
        <v>0</v>
      </c>
      <c r="AN417" s="43">
        <f>IF(AM417=1,($R417-Image_corners!P$3)/Image_corners!P$2,-99)</f>
        <v>-99</v>
      </c>
      <c r="AO417" s="43">
        <f>IF(AM417=1,($S417-Image_corners!P$4)/Image_corners!P$2,-99)</f>
        <v>-99</v>
      </c>
      <c r="AP417" s="43">
        <f>IF(ISNA(VLOOKUP($A417,Min_pix_val_per_plot!$AQ$3:$AV$386,4,FALSE)),0,IF(OR(VLOOKUP($A417,Min_pix_val_per_plot!$AQ$3:$AV$386,4,FALSE)=0,VLOOKUP($A417,Min_pix_val_per_plot!$AQ$3:$AV$386,5,FALSE)=0,VLOOKUP($A417,Min_pix_val_per_plot!$AQ$3:$AV$386,6,FALSE)=0),0,IF(VLOOKUP($A417,Min_pix_val_per_plot!$AQ$3:$AV$386,2,FALSE)&lt;1200,0,1)))</f>
        <v>1</v>
      </c>
      <c r="AQ417" s="43">
        <f>IF(AP417=1,($R417-Image_corners!S$3)/Image_corners!S$2,-99)</f>
        <v>5449.11081433855</v>
      </c>
      <c r="AR417" s="43">
        <f>IF(AP417=1,($S417-Image_corners!S$4)/Image_corners!S$2,-99)</f>
        <v>-4773.3768957275897</v>
      </c>
      <c r="AS417" s="43">
        <f>IF(ISNA(VLOOKUP($A417,Min_pix_val_per_plot!$AX$3:$BC$331,4,FALSE)),0,IF(OR(VLOOKUP($A417,Min_pix_val_per_plot!$AX$3:$BC$331,4,FALSE)=0,VLOOKUP($A417,Min_pix_val_per_plot!$AX$3:$BC$331,5,FALSE)=0,VLOOKUP($A417,Min_pix_val_per_plot!$AX$3:$BC$331,6,FALSE)=0),0,IF(VLOOKUP($A417,Min_pix_val_per_plot!$AX$3:$BC$331,2,FALSE)&lt;1200,0,1)))</f>
        <v>0</v>
      </c>
      <c r="AT417" s="43">
        <f>IF(AS417=1,($R417-Image_corners!V$3)/Image_corners!V$2,-99)</f>
        <v>-99</v>
      </c>
      <c r="AU417" s="43">
        <f>IF(AS417=1,($S417-Image_corners!V$4)/Image_corners!V$2,-99)</f>
        <v>-99</v>
      </c>
      <c r="AV417" s="43">
        <f>IF(ISNA(VLOOKUP($A417,Min_pix_val_per_plot!$BE$3:$BJ$296,4,FALSE)),0,IF(OR(VLOOKUP($A417,Min_pix_val_per_plot!$BE$3:$BJ$296,4,FALSE)=0,VLOOKUP($A417,Min_pix_val_per_plot!$BE$3:$BJ$296,5,FALSE)=0,VLOOKUP($A417,Min_pix_val_per_plot!$BE$3:$BJ$296,6,FALSE)=0),0,IF(VLOOKUP($A417,Min_pix_val_per_plot!$BE$3:$BJ$296,2,FALSE)&lt;1200,0,1)))</f>
        <v>0</v>
      </c>
      <c r="AW417" s="43">
        <f>IF(AV417=1,($R417-Image_corners!Y$3)/Image_corners!Y$2,-99)</f>
        <v>-99</v>
      </c>
      <c r="AX417" s="43">
        <f>IF(AV417=1,($S417-Image_corners!Y$4)/Image_corners!Y$2,-99)</f>
        <v>-99</v>
      </c>
      <c r="AY417" s="43">
        <f>IF(ISNA(VLOOKUP($A417,Min_pix_val_per_plot!$BL$3:$BQ$59,4,FALSE)),0,IF(OR(VLOOKUP($A417,Min_pix_val_per_plot!$BL$3:$BQ$59,4,FALSE)=0,VLOOKUP($A417,Min_pix_val_per_plot!$BL$3:$BQ$59,5,FALSE)=0,VLOOKUP($A417,Min_pix_val_per_plot!$BL$3:$BQ$59,6,FALSE)=0),0,IF(VLOOKUP($A417,Min_pix_val_per_plot!$BL$3:$BQ$59,2,FALSE)&lt;1200,0,1)))</f>
        <v>0</v>
      </c>
      <c r="AZ417" s="43">
        <f>IF(AY417=1,($R417-Image_corners!AB$3)/Image_corners!AB$2,-99)</f>
        <v>-99</v>
      </c>
      <c r="BA417" s="43">
        <f>IF(AY417=1,($S417-Image_corners!AB$4)/Image_corners!AB$2,-99)</f>
        <v>-99</v>
      </c>
      <c r="BB417" s="43">
        <f>IF(ISNA(VLOOKUP($A417,Min_pix_val_per_plot!$BS$3:$BX$82,4,FALSE)),0,IF(OR(VLOOKUP($A417,Min_pix_val_per_plot!$BS$3:$BX$82,4,FALSE)=0,VLOOKUP($A417,Min_pix_val_per_plot!$BS$3:$BX$82,5,FALSE)=0,VLOOKUP($A417,Min_pix_val_per_plot!$BS$3:$BX$82,6,FALSE)=0),0,IF(VLOOKUP($A417,Min_pix_val_per_plot!$BS$3:$BX$82,2,FALSE)&lt;1200,0,1)))</f>
        <v>0</v>
      </c>
      <c r="BC417" s="43">
        <f>IF(BB417=1,($R417-Image_corners!AE$3)/Image_corners!AE$2,-99)</f>
        <v>-99</v>
      </c>
      <c r="BD417" s="43">
        <f>IF(BB417=1,($S417-Image_corners!AE$4)/Image_corners!AE$2,-99)</f>
        <v>-99</v>
      </c>
      <c r="BE417" s="43">
        <f>IF(ISNA(VLOOKUP($A417,Min_pix_val_per_plot!$BZ$3:$CE$66,4,FALSE)),0,IF(OR(VLOOKUP($A417,Min_pix_val_per_plot!$BZ$3:$CE$66,4,FALSE)=0,VLOOKUP($A417,Min_pix_val_per_plot!$BZ$3:$CE$66,5,FALSE)=0,VLOOKUP($A417,Min_pix_val_per_plot!$BZ$3:$CE$66,6,FALSE)=0),0,IF(VLOOKUP($A417,Min_pix_val_per_plot!$BZ$3:$CE$66,2,FALSE)&lt;1200,0,1)))</f>
        <v>0</v>
      </c>
      <c r="BF417" s="43">
        <f>IF(BE417=1,($R417-Image_corners!AH$3)/Image_corners!AH$2,-99)</f>
        <v>-99</v>
      </c>
      <c r="BG417" s="43">
        <f>IF(BE417=1,($S417-Image_corners!AH$4)/Image_corners!AH$2,-99)</f>
        <v>-99</v>
      </c>
    </row>
    <row r="418" spans="1:59">
      <c r="A418" s="36">
        <v>414</v>
      </c>
      <c r="B418" s="36">
        <v>2516809.2429999998</v>
      </c>
      <c r="C418" s="36">
        <v>6859777.6840000004</v>
      </c>
      <c r="D418" s="36">
        <v>171.95016419999999</v>
      </c>
      <c r="E418" s="36">
        <v>3</v>
      </c>
      <c r="F418" s="36">
        <v>0</v>
      </c>
      <c r="G418" s="36">
        <v>2</v>
      </c>
      <c r="H418" s="39">
        <v>416</v>
      </c>
      <c r="I418" s="39">
        <v>0.112980769230769</v>
      </c>
      <c r="J418" s="39">
        <v>15.5900134277344</v>
      </c>
      <c r="K418" s="39">
        <v>10.2028117722095</v>
      </c>
      <c r="L418" s="39">
        <v>13.7882006835938</v>
      </c>
      <c r="M418" s="39">
        <v>908</v>
      </c>
      <c r="N418" s="39">
        <v>0.15528634361233501</v>
      </c>
      <c r="O418" s="39">
        <v>15.3029956054688</v>
      </c>
      <c r="P418" s="39">
        <v>8.9750681142794697</v>
      </c>
      <c r="Q418" s="39">
        <v>13.0097048950195</v>
      </c>
      <c r="R418" s="41">
        <f t="shared" si="44"/>
        <v>358720.02639520145</v>
      </c>
      <c r="S418" s="41">
        <f t="shared" si="45"/>
        <v>6859771.1091459738</v>
      </c>
      <c r="T418" s="41">
        <f t="shared" si="40"/>
        <v>0.77849578857430046</v>
      </c>
      <c r="U418" s="41">
        <f t="shared" si="41"/>
        <v>-4.2305574381566013E-2</v>
      </c>
      <c r="V418" s="41">
        <f t="shared" si="42"/>
        <v>1</v>
      </c>
      <c r="W418" s="41">
        <f t="shared" si="43"/>
        <v>1</v>
      </c>
      <c r="X418" s="43">
        <f>IF(ISNA(VLOOKUP($A418,Min_pix_val_per_plot!$A$3:$F$241,4,FALSE)),0,IF(OR(VLOOKUP($A418,Min_pix_val_per_plot!$A$3:$F$241,4,FALSE)=0,VLOOKUP($A418,Min_pix_val_per_plot!$A$3:$F$241,5,FALSE)=0,VLOOKUP($A418,Min_pix_val_per_plot!$A$3:$F$241,6,FALSE)=0),0,IF(VLOOKUP($A418,Min_pix_val_per_plot!$A$3:$F$241,2,FALSE)&lt;1200,0,1)))</f>
        <v>0</v>
      </c>
      <c r="Y418" s="43">
        <f>IF(X418=1,($R418-Image_corners!A$3)/Image_corners!A$2,-99)</f>
        <v>-99</v>
      </c>
      <c r="Z418" s="43">
        <f>IF(X418=1,($S418-Image_corners!A$4)/Image_corners!A$2,-99)</f>
        <v>-99</v>
      </c>
      <c r="AA418" s="43">
        <f>IF(ISNA(VLOOKUP($A418,Min_pix_val_per_plot!$H$3:$M$299,4,FALSE)),0,IF(OR(VLOOKUP($A418,Min_pix_val_per_plot!$H$3:$M$299,4,FALSE)=0,VLOOKUP($A418,Min_pix_val_per_plot!$H$3:$M$299,5,FALSE)=0,VLOOKUP($A418,Min_pix_val_per_plot!$H$3:$M$299,6,FALSE)=0),0,IF(VLOOKUP($A418,Min_pix_val_per_plot!$H$3:$M$299,2,FALSE)&lt;1200,0,1)))</f>
        <v>0</v>
      </c>
      <c r="AB418" s="43">
        <f>IF(AA418=1,($R418-Image_corners!D$3)/Image_corners!D$2,-99)</f>
        <v>-99</v>
      </c>
      <c r="AC418" s="43">
        <f>IF(AA418=1,($S418-Image_corners!D$4)/Image_corners!D$2,-99)</f>
        <v>-99</v>
      </c>
      <c r="AD418" s="43">
        <f>IF(ISNA(VLOOKUP($A418,Min_pix_val_per_plot!$O$3:$T$327,4,FALSE)),0,IF(OR(VLOOKUP($A418,Min_pix_val_per_plot!$O$3:$T$327,4,FALSE)=0,VLOOKUP($A418,Min_pix_val_per_plot!$O$3:$T$327,5,FALSE)=0,VLOOKUP($A418,Min_pix_val_per_plot!$O$3:$T$327,6,FALSE)=0),0,IF(VLOOKUP($A418,Min_pix_val_per_plot!$O$3:$T$327,2,FALSE)&lt;1200,0,1)))</f>
        <v>0</v>
      </c>
      <c r="AE418" s="43">
        <f>IF(AD418=1,($R418-Image_corners!G$3)/Image_corners!G$2,-99)</f>
        <v>-99</v>
      </c>
      <c r="AF418" s="43">
        <f>IF(AD418=1,($S418-Image_corners!G$4)/Image_corners!G$2,-99)</f>
        <v>-99</v>
      </c>
      <c r="AG418" s="43">
        <f>IF(ISNA(VLOOKUP($A418,Min_pix_val_per_plot!$V$3:$AA$335,4,FALSE)),0,IF(OR(VLOOKUP($A418,Min_pix_val_per_plot!$V$3:$AA$335,4,FALSE)=0,VLOOKUP($A418,Min_pix_val_per_plot!$V$3:$AA$335,5,FALSE)=0,VLOOKUP($A418,Min_pix_val_per_plot!$V$3:$AA$335,6,FALSE)=0),0,IF(VLOOKUP($A418,Min_pix_val_per_plot!$V$3:$AA$335,2,FALSE)&lt;1200,0,1)))</f>
        <v>0</v>
      </c>
      <c r="AH418" s="43">
        <f>IF(AG418=1,($R418-Image_corners!J$3)/Image_corners!J$2,-99)</f>
        <v>-99</v>
      </c>
      <c r="AI418" s="43">
        <f>IF(AG418=1,($S418-Image_corners!J$4)/Image_corners!J$2,-99)</f>
        <v>-99</v>
      </c>
      <c r="AJ418" s="43">
        <f>IF(ISNA(VLOOKUP($A418,Min_pix_val_per_plot!$AC$3:$AH$345,4,FALSE)),0,IF(OR(VLOOKUP($A418,Min_pix_val_per_plot!$AC$3:$AH$345,4,FALSE)=0,VLOOKUP($A418,Min_pix_val_per_plot!$AC$3:$AH$345,5,FALSE)=0,VLOOKUP($A418,Min_pix_val_per_plot!$AC$3:$AH$345,6,FALSE)=0),0,IF(VLOOKUP($A418,Min_pix_val_per_plot!$AC$3:$AH$345,2,FALSE)&lt;1200,0,1)))</f>
        <v>1</v>
      </c>
      <c r="AK418" s="43">
        <f>IF(AJ418=1,($R418-Image_corners!M$3)/Image_corners!M$2,-99)</f>
        <v>5430.5527904029004</v>
      </c>
      <c r="AL418" s="43">
        <f>IF(AJ418=1,($S418-Image_corners!M$4)/Image_corners!M$2,-99)</f>
        <v>-2988.2817080523819</v>
      </c>
      <c r="AM418" s="43">
        <f>IF(ISNA(VLOOKUP($A418,Min_pix_val_per_plot!$AJ$3:$AO$325,4,FALSE)),0,IF(OR(VLOOKUP($A418,Min_pix_val_per_plot!$AJ$3:$AO$325,4,FALSE)=0,VLOOKUP($A418,Min_pix_val_per_plot!$AJ$3:$AO$325,5,FALSE)=0,VLOOKUP($A418,Min_pix_val_per_plot!$AJ$3:$AO$325,6,FALSE)=0),0,IF(VLOOKUP($A418,Min_pix_val_per_plot!$AJ$3:$AO$325,2,FALSE)&lt;1200,0,1)))</f>
        <v>1</v>
      </c>
      <c r="AN418" s="43">
        <f>IF(AM418=1,($R418-Image_corners!P$3)/Image_corners!P$2,-99)</f>
        <v>5430.5527904029004</v>
      </c>
      <c r="AO418" s="43">
        <f>IF(AM418=1,($S418-Image_corners!P$4)/Image_corners!P$2,-99)</f>
        <v>-2890.2817080523819</v>
      </c>
      <c r="AP418" s="43">
        <f>IF(ISNA(VLOOKUP($A418,Min_pix_val_per_plot!$AQ$3:$AV$386,4,FALSE)),0,IF(OR(VLOOKUP($A418,Min_pix_val_per_plot!$AQ$3:$AV$386,4,FALSE)=0,VLOOKUP($A418,Min_pix_val_per_plot!$AQ$3:$AV$386,5,FALSE)=0,VLOOKUP($A418,Min_pix_val_per_plot!$AQ$3:$AV$386,6,FALSE)=0),0,IF(VLOOKUP($A418,Min_pix_val_per_plot!$AQ$3:$AV$386,2,FALSE)&lt;1200,0,1)))</f>
        <v>1</v>
      </c>
      <c r="AQ418" s="43">
        <f>IF(AP418=1,($R418-Image_corners!S$3)/Image_corners!S$2,-99)</f>
        <v>5430.5527904029004</v>
      </c>
      <c r="AR418" s="43">
        <f>IF(AP418=1,($S418-Image_corners!S$4)/Image_corners!S$2,-99)</f>
        <v>-4516.2817080523819</v>
      </c>
      <c r="AS418" s="43">
        <f>IF(ISNA(VLOOKUP($A418,Min_pix_val_per_plot!$AX$3:$BC$331,4,FALSE)),0,IF(OR(VLOOKUP($A418,Min_pix_val_per_plot!$AX$3:$BC$331,4,FALSE)=0,VLOOKUP($A418,Min_pix_val_per_plot!$AX$3:$BC$331,5,FALSE)=0,VLOOKUP($A418,Min_pix_val_per_plot!$AX$3:$BC$331,6,FALSE)=0),0,IF(VLOOKUP($A418,Min_pix_val_per_plot!$AX$3:$BC$331,2,FALSE)&lt;1200,0,1)))</f>
        <v>0</v>
      </c>
      <c r="AT418" s="43">
        <f>IF(AS418=1,($R418-Image_corners!V$3)/Image_corners!V$2,-99)</f>
        <v>-99</v>
      </c>
      <c r="AU418" s="43">
        <f>IF(AS418=1,($S418-Image_corners!V$4)/Image_corners!V$2,-99)</f>
        <v>-99</v>
      </c>
      <c r="AV418" s="43">
        <f>IF(ISNA(VLOOKUP($A418,Min_pix_val_per_plot!$BE$3:$BJ$296,4,FALSE)),0,IF(OR(VLOOKUP($A418,Min_pix_val_per_plot!$BE$3:$BJ$296,4,FALSE)=0,VLOOKUP($A418,Min_pix_val_per_plot!$BE$3:$BJ$296,5,FALSE)=0,VLOOKUP($A418,Min_pix_val_per_plot!$BE$3:$BJ$296,6,FALSE)=0),0,IF(VLOOKUP($A418,Min_pix_val_per_plot!$BE$3:$BJ$296,2,FALSE)&lt;1200,0,1)))</f>
        <v>0</v>
      </c>
      <c r="AW418" s="43">
        <f>IF(AV418=1,($R418-Image_corners!Y$3)/Image_corners!Y$2,-99)</f>
        <v>-99</v>
      </c>
      <c r="AX418" s="43">
        <f>IF(AV418=1,($S418-Image_corners!Y$4)/Image_corners!Y$2,-99)</f>
        <v>-99</v>
      </c>
      <c r="AY418" s="43">
        <f>IF(ISNA(VLOOKUP($A418,Min_pix_val_per_plot!$BL$3:$BQ$59,4,FALSE)),0,IF(OR(VLOOKUP($A418,Min_pix_val_per_plot!$BL$3:$BQ$59,4,FALSE)=0,VLOOKUP($A418,Min_pix_val_per_plot!$BL$3:$BQ$59,5,FALSE)=0,VLOOKUP($A418,Min_pix_val_per_plot!$BL$3:$BQ$59,6,FALSE)=0),0,IF(VLOOKUP($A418,Min_pix_val_per_plot!$BL$3:$BQ$59,2,FALSE)&lt;1200,0,1)))</f>
        <v>0</v>
      </c>
      <c r="AZ418" s="43">
        <f>IF(AY418=1,($R418-Image_corners!AB$3)/Image_corners!AB$2,-99)</f>
        <v>-99</v>
      </c>
      <c r="BA418" s="43">
        <f>IF(AY418=1,($S418-Image_corners!AB$4)/Image_corners!AB$2,-99)</f>
        <v>-99</v>
      </c>
      <c r="BB418" s="43">
        <f>IF(ISNA(VLOOKUP($A418,Min_pix_val_per_plot!$BS$3:$BX$82,4,FALSE)),0,IF(OR(VLOOKUP($A418,Min_pix_val_per_plot!$BS$3:$BX$82,4,FALSE)=0,VLOOKUP($A418,Min_pix_val_per_plot!$BS$3:$BX$82,5,FALSE)=0,VLOOKUP($A418,Min_pix_val_per_plot!$BS$3:$BX$82,6,FALSE)=0),0,IF(VLOOKUP($A418,Min_pix_val_per_plot!$BS$3:$BX$82,2,FALSE)&lt;1200,0,1)))</f>
        <v>0</v>
      </c>
      <c r="BC418" s="43">
        <f>IF(BB418=1,($R418-Image_corners!AE$3)/Image_corners!AE$2,-99)</f>
        <v>-99</v>
      </c>
      <c r="BD418" s="43">
        <f>IF(BB418=1,($S418-Image_corners!AE$4)/Image_corners!AE$2,-99)</f>
        <v>-99</v>
      </c>
      <c r="BE418" s="43">
        <f>IF(ISNA(VLOOKUP($A418,Min_pix_val_per_plot!$BZ$3:$CE$66,4,FALSE)),0,IF(OR(VLOOKUP($A418,Min_pix_val_per_plot!$BZ$3:$CE$66,4,FALSE)=0,VLOOKUP($A418,Min_pix_val_per_plot!$BZ$3:$CE$66,5,FALSE)=0,VLOOKUP($A418,Min_pix_val_per_plot!$BZ$3:$CE$66,6,FALSE)=0),0,IF(VLOOKUP($A418,Min_pix_val_per_plot!$BZ$3:$CE$66,2,FALSE)&lt;1200,0,1)))</f>
        <v>0</v>
      </c>
      <c r="BF418" s="43">
        <f>IF(BE418=1,($R418-Image_corners!AH$3)/Image_corners!AH$2,-99)</f>
        <v>-99</v>
      </c>
      <c r="BG418" s="43">
        <f>IF(BE418=1,($S418-Image_corners!AH$4)/Image_corners!AH$2,-99)</f>
        <v>-99</v>
      </c>
    </row>
    <row r="419" spans="1:59">
      <c r="A419" s="36">
        <v>415</v>
      </c>
      <c r="B419" s="36">
        <v>2516817.9819999998</v>
      </c>
      <c r="C419" s="36">
        <v>6860021.5190000003</v>
      </c>
      <c r="D419" s="36">
        <v>165.89720249999999</v>
      </c>
      <c r="E419" s="36">
        <v>2</v>
      </c>
      <c r="F419" s="36">
        <v>0</v>
      </c>
      <c r="G419" s="36">
        <v>2</v>
      </c>
      <c r="H419" s="39">
        <v>435</v>
      </c>
      <c r="I419" s="39">
        <v>0.26436781609195398</v>
      </c>
      <c r="J419" s="39">
        <v>24.697008056640598</v>
      </c>
      <c r="K419" s="39">
        <v>15.130329246521001</v>
      </c>
      <c r="L419" s="39">
        <v>22.347503204345699</v>
      </c>
      <c r="M419" s="39">
        <v>1006</v>
      </c>
      <c r="N419" s="39">
        <v>0.29821073558648098</v>
      </c>
      <c r="O419" s="39">
        <v>24.370012207031301</v>
      </c>
      <c r="P419" s="39">
        <v>14.3098483146689</v>
      </c>
      <c r="Q419" s="39">
        <v>21.459253234863301</v>
      </c>
      <c r="R419" s="41">
        <f t="shared" si="44"/>
        <v>358740.00219332811</v>
      </c>
      <c r="S419" s="41">
        <f t="shared" si="45"/>
        <v>6860014.2422452504</v>
      </c>
      <c r="T419" s="41">
        <f t="shared" si="40"/>
        <v>0.88824996948239843</v>
      </c>
      <c r="U419" s="41">
        <f t="shared" si="41"/>
        <v>-3.3842919494527002E-2</v>
      </c>
      <c r="V419" s="41">
        <f t="shared" si="42"/>
        <v>1</v>
      </c>
      <c r="W419" s="41">
        <f t="shared" si="43"/>
        <v>1</v>
      </c>
      <c r="X419" s="43">
        <f>IF(ISNA(VLOOKUP($A419,Min_pix_val_per_plot!$A$3:$F$241,4,FALSE)),0,IF(OR(VLOOKUP($A419,Min_pix_val_per_plot!$A$3:$F$241,4,FALSE)=0,VLOOKUP($A419,Min_pix_val_per_plot!$A$3:$F$241,5,FALSE)=0,VLOOKUP($A419,Min_pix_val_per_plot!$A$3:$F$241,6,FALSE)=0),0,IF(VLOOKUP($A419,Min_pix_val_per_plot!$A$3:$F$241,2,FALSE)&lt;1200,0,1)))</f>
        <v>0</v>
      </c>
      <c r="Y419" s="43">
        <f>IF(X419=1,($R419-Image_corners!A$3)/Image_corners!A$2,-99)</f>
        <v>-99</v>
      </c>
      <c r="Z419" s="43">
        <f>IF(X419=1,($S419-Image_corners!A$4)/Image_corners!A$2,-99)</f>
        <v>-99</v>
      </c>
      <c r="AA419" s="43">
        <f>IF(ISNA(VLOOKUP($A419,Min_pix_val_per_plot!$H$3:$M$299,4,FALSE)),0,IF(OR(VLOOKUP($A419,Min_pix_val_per_plot!$H$3:$M$299,4,FALSE)=0,VLOOKUP($A419,Min_pix_val_per_plot!$H$3:$M$299,5,FALSE)=0,VLOOKUP($A419,Min_pix_val_per_plot!$H$3:$M$299,6,FALSE)=0),0,IF(VLOOKUP($A419,Min_pix_val_per_plot!$H$3:$M$299,2,FALSE)&lt;1200,0,1)))</f>
        <v>0</v>
      </c>
      <c r="AB419" s="43">
        <f>IF(AA419=1,($R419-Image_corners!D$3)/Image_corners!D$2,-99)</f>
        <v>-99</v>
      </c>
      <c r="AC419" s="43">
        <f>IF(AA419=1,($S419-Image_corners!D$4)/Image_corners!D$2,-99)</f>
        <v>-99</v>
      </c>
      <c r="AD419" s="43">
        <f>IF(ISNA(VLOOKUP($A419,Min_pix_val_per_plot!$O$3:$T$327,4,FALSE)),0,IF(OR(VLOOKUP($A419,Min_pix_val_per_plot!$O$3:$T$327,4,FALSE)=0,VLOOKUP($A419,Min_pix_val_per_plot!$O$3:$T$327,5,FALSE)=0,VLOOKUP($A419,Min_pix_val_per_plot!$O$3:$T$327,6,FALSE)=0),0,IF(VLOOKUP($A419,Min_pix_val_per_plot!$O$3:$T$327,2,FALSE)&lt;1200,0,1)))</f>
        <v>0</v>
      </c>
      <c r="AE419" s="43">
        <f>IF(AD419=1,($R419-Image_corners!G$3)/Image_corners!G$2,-99)</f>
        <v>-99</v>
      </c>
      <c r="AF419" s="43">
        <f>IF(AD419=1,($S419-Image_corners!G$4)/Image_corners!G$2,-99)</f>
        <v>-99</v>
      </c>
      <c r="AG419" s="43">
        <f>IF(ISNA(VLOOKUP($A419,Min_pix_val_per_plot!$V$3:$AA$335,4,FALSE)),0,IF(OR(VLOOKUP($A419,Min_pix_val_per_plot!$V$3:$AA$335,4,FALSE)=0,VLOOKUP($A419,Min_pix_val_per_plot!$V$3:$AA$335,5,FALSE)=0,VLOOKUP($A419,Min_pix_val_per_plot!$V$3:$AA$335,6,FALSE)=0),0,IF(VLOOKUP($A419,Min_pix_val_per_plot!$V$3:$AA$335,2,FALSE)&lt;1200,0,1)))</f>
        <v>0</v>
      </c>
      <c r="AH419" s="43">
        <f>IF(AG419=1,($R419-Image_corners!J$3)/Image_corners!J$2,-99)</f>
        <v>-99</v>
      </c>
      <c r="AI419" s="43">
        <f>IF(AG419=1,($S419-Image_corners!J$4)/Image_corners!J$2,-99)</f>
        <v>-99</v>
      </c>
      <c r="AJ419" s="43">
        <f>IF(ISNA(VLOOKUP($A419,Min_pix_val_per_plot!$AC$3:$AH$345,4,FALSE)),0,IF(OR(VLOOKUP($A419,Min_pix_val_per_plot!$AC$3:$AH$345,4,FALSE)=0,VLOOKUP($A419,Min_pix_val_per_plot!$AC$3:$AH$345,5,FALSE)=0,VLOOKUP($A419,Min_pix_val_per_plot!$AC$3:$AH$345,6,FALSE)=0),0,IF(VLOOKUP($A419,Min_pix_val_per_plot!$AC$3:$AH$345,2,FALSE)&lt;1200,0,1)))</f>
        <v>0</v>
      </c>
      <c r="AK419" s="43">
        <f>IF(AJ419=1,($R419-Image_corners!M$3)/Image_corners!M$2,-99)</f>
        <v>-99</v>
      </c>
      <c r="AL419" s="43">
        <f>IF(AJ419=1,($S419-Image_corners!M$4)/Image_corners!M$2,-99)</f>
        <v>-99</v>
      </c>
      <c r="AM419" s="43">
        <f>IF(ISNA(VLOOKUP($A419,Min_pix_val_per_plot!$AJ$3:$AO$325,4,FALSE)),0,IF(OR(VLOOKUP($A419,Min_pix_val_per_plot!$AJ$3:$AO$325,4,FALSE)=0,VLOOKUP($A419,Min_pix_val_per_plot!$AJ$3:$AO$325,5,FALSE)=0,VLOOKUP($A419,Min_pix_val_per_plot!$AJ$3:$AO$325,6,FALSE)=0),0,IF(VLOOKUP($A419,Min_pix_val_per_plot!$AJ$3:$AO$325,2,FALSE)&lt;1200,0,1)))</f>
        <v>1</v>
      </c>
      <c r="AN419" s="43">
        <f>IF(AM419=1,($R419-Image_corners!P$3)/Image_corners!P$2,-99)</f>
        <v>5470.5043866562191</v>
      </c>
      <c r="AO419" s="43">
        <f>IF(AM419=1,($S419-Image_corners!P$4)/Image_corners!P$2,-99)</f>
        <v>-2404.0155094992369</v>
      </c>
      <c r="AP419" s="43">
        <f>IF(ISNA(VLOOKUP($A419,Min_pix_val_per_plot!$AQ$3:$AV$386,4,FALSE)),0,IF(OR(VLOOKUP($A419,Min_pix_val_per_plot!$AQ$3:$AV$386,4,FALSE)=0,VLOOKUP($A419,Min_pix_val_per_plot!$AQ$3:$AV$386,5,FALSE)=0,VLOOKUP($A419,Min_pix_val_per_plot!$AQ$3:$AV$386,6,FALSE)=0),0,IF(VLOOKUP($A419,Min_pix_val_per_plot!$AQ$3:$AV$386,2,FALSE)&lt;1200,0,1)))</f>
        <v>1</v>
      </c>
      <c r="AQ419" s="43">
        <f>IF(AP419=1,($R419-Image_corners!S$3)/Image_corners!S$2,-99)</f>
        <v>5470.5043866562191</v>
      </c>
      <c r="AR419" s="43">
        <f>IF(AP419=1,($S419-Image_corners!S$4)/Image_corners!S$2,-99)</f>
        <v>-4030.0155094992369</v>
      </c>
      <c r="AS419" s="43">
        <f>IF(ISNA(VLOOKUP($A419,Min_pix_val_per_plot!$AX$3:$BC$331,4,FALSE)),0,IF(OR(VLOOKUP($A419,Min_pix_val_per_plot!$AX$3:$BC$331,4,FALSE)=0,VLOOKUP($A419,Min_pix_val_per_plot!$AX$3:$BC$331,5,FALSE)=0,VLOOKUP($A419,Min_pix_val_per_plot!$AX$3:$BC$331,6,FALSE)=0),0,IF(VLOOKUP($A419,Min_pix_val_per_plot!$AX$3:$BC$331,2,FALSE)&lt;1200,0,1)))</f>
        <v>0</v>
      </c>
      <c r="AT419" s="43">
        <f>IF(AS419=1,($R419-Image_corners!V$3)/Image_corners!V$2,-99)</f>
        <v>-99</v>
      </c>
      <c r="AU419" s="43">
        <f>IF(AS419=1,($S419-Image_corners!V$4)/Image_corners!V$2,-99)</f>
        <v>-99</v>
      </c>
      <c r="AV419" s="43">
        <f>IF(ISNA(VLOOKUP($A419,Min_pix_val_per_plot!$BE$3:$BJ$296,4,FALSE)),0,IF(OR(VLOOKUP($A419,Min_pix_val_per_plot!$BE$3:$BJ$296,4,FALSE)=0,VLOOKUP($A419,Min_pix_val_per_plot!$BE$3:$BJ$296,5,FALSE)=0,VLOOKUP($A419,Min_pix_val_per_plot!$BE$3:$BJ$296,6,FALSE)=0),0,IF(VLOOKUP($A419,Min_pix_val_per_plot!$BE$3:$BJ$296,2,FALSE)&lt;1200,0,1)))</f>
        <v>0</v>
      </c>
      <c r="AW419" s="43">
        <f>IF(AV419=1,($R419-Image_corners!Y$3)/Image_corners!Y$2,-99)</f>
        <v>-99</v>
      </c>
      <c r="AX419" s="43">
        <f>IF(AV419=1,($S419-Image_corners!Y$4)/Image_corners!Y$2,-99)</f>
        <v>-99</v>
      </c>
      <c r="AY419" s="43">
        <f>IF(ISNA(VLOOKUP($A419,Min_pix_val_per_plot!$BL$3:$BQ$59,4,FALSE)),0,IF(OR(VLOOKUP($A419,Min_pix_val_per_plot!$BL$3:$BQ$59,4,FALSE)=0,VLOOKUP($A419,Min_pix_val_per_plot!$BL$3:$BQ$59,5,FALSE)=0,VLOOKUP($A419,Min_pix_val_per_plot!$BL$3:$BQ$59,6,FALSE)=0),0,IF(VLOOKUP($A419,Min_pix_val_per_plot!$BL$3:$BQ$59,2,FALSE)&lt;1200,0,1)))</f>
        <v>0</v>
      </c>
      <c r="AZ419" s="43">
        <f>IF(AY419=1,($R419-Image_corners!AB$3)/Image_corners!AB$2,-99)</f>
        <v>-99</v>
      </c>
      <c r="BA419" s="43">
        <f>IF(AY419=1,($S419-Image_corners!AB$4)/Image_corners!AB$2,-99)</f>
        <v>-99</v>
      </c>
      <c r="BB419" s="43">
        <f>IF(ISNA(VLOOKUP($A419,Min_pix_val_per_plot!$BS$3:$BX$82,4,FALSE)),0,IF(OR(VLOOKUP($A419,Min_pix_val_per_plot!$BS$3:$BX$82,4,FALSE)=0,VLOOKUP($A419,Min_pix_val_per_plot!$BS$3:$BX$82,5,FALSE)=0,VLOOKUP($A419,Min_pix_val_per_plot!$BS$3:$BX$82,6,FALSE)=0),0,IF(VLOOKUP($A419,Min_pix_val_per_plot!$BS$3:$BX$82,2,FALSE)&lt;1200,0,1)))</f>
        <v>0</v>
      </c>
      <c r="BC419" s="43">
        <f>IF(BB419=1,($R419-Image_corners!AE$3)/Image_corners!AE$2,-99)</f>
        <v>-99</v>
      </c>
      <c r="BD419" s="43">
        <f>IF(BB419=1,($S419-Image_corners!AE$4)/Image_corners!AE$2,-99)</f>
        <v>-99</v>
      </c>
      <c r="BE419" s="43">
        <f>IF(ISNA(VLOOKUP($A419,Min_pix_val_per_plot!$BZ$3:$CE$66,4,FALSE)),0,IF(OR(VLOOKUP($A419,Min_pix_val_per_plot!$BZ$3:$CE$66,4,FALSE)=0,VLOOKUP($A419,Min_pix_val_per_plot!$BZ$3:$CE$66,5,FALSE)=0,VLOOKUP($A419,Min_pix_val_per_plot!$BZ$3:$CE$66,6,FALSE)=0),0,IF(VLOOKUP($A419,Min_pix_val_per_plot!$BZ$3:$CE$66,2,FALSE)&lt;1200,0,1)))</f>
        <v>0</v>
      </c>
      <c r="BF419" s="43">
        <f>IF(BE419=1,($R419-Image_corners!AH$3)/Image_corners!AH$2,-99)</f>
        <v>-99</v>
      </c>
      <c r="BG419" s="43">
        <f>IF(BE419=1,($S419-Image_corners!AH$4)/Image_corners!AH$2,-99)</f>
        <v>-99</v>
      </c>
    </row>
    <row r="420" spans="1:59">
      <c r="A420" s="36">
        <v>416</v>
      </c>
      <c r="B420" s="36">
        <v>2516920.4929999998</v>
      </c>
      <c r="C420" s="36">
        <v>6857792.5800000001</v>
      </c>
      <c r="D420" s="36">
        <v>168.15506250000001</v>
      </c>
      <c r="E420" s="36">
        <v>1</v>
      </c>
      <c r="F420" s="36">
        <v>0</v>
      </c>
      <c r="G420" s="36">
        <v>2</v>
      </c>
      <c r="H420" s="39">
        <v>437</v>
      </c>
      <c r="I420" s="39">
        <v>0.53318077803203701</v>
      </c>
      <c r="J420" s="39">
        <v>14.4430102539063</v>
      </c>
      <c r="K420" s="39">
        <v>9.6931950049307005</v>
      </c>
      <c r="L420" s="39">
        <v>12.909755249023499</v>
      </c>
      <c r="M420" s="39">
        <v>3699</v>
      </c>
      <c r="N420" s="39">
        <v>0.43795620437956201</v>
      </c>
      <c r="O420" s="39">
        <v>14.5219897460938</v>
      </c>
      <c r="P420" s="39">
        <v>9.2918038525015003</v>
      </c>
      <c r="Q420" s="39">
        <v>12.567503662109401</v>
      </c>
      <c r="R420" s="41">
        <f t="shared" si="44"/>
        <v>358739.57306984632</v>
      </c>
      <c r="S420" s="41">
        <f t="shared" si="45"/>
        <v>6857783.3039849568</v>
      </c>
      <c r="T420" s="41">
        <f t="shared" si="40"/>
        <v>0.34225158691409874</v>
      </c>
      <c r="U420" s="41">
        <f t="shared" si="41"/>
        <v>9.5224573652474997E-2</v>
      </c>
      <c r="V420" s="41">
        <f t="shared" si="42"/>
        <v>1</v>
      </c>
      <c r="W420" s="41">
        <f t="shared" si="43"/>
        <v>1</v>
      </c>
      <c r="X420" s="43">
        <f>IF(ISNA(VLOOKUP($A420,Min_pix_val_per_plot!$A$3:$F$241,4,FALSE)),0,IF(OR(VLOOKUP($A420,Min_pix_val_per_plot!$A$3:$F$241,4,FALSE)=0,VLOOKUP($A420,Min_pix_val_per_plot!$A$3:$F$241,5,FALSE)=0,VLOOKUP($A420,Min_pix_val_per_plot!$A$3:$F$241,6,FALSE)=0),0,IF(VLOOKUP($A420,Min_pix_val_per_plot!$A$3:$F$241,2,FALSE)&lt;1200,0,1)))</f>
        <v>1</v>
      </c>
      <c r="Y420" s="43">
        <f>IF(X420=1,($R420-Image_corners!A$3)/Image_corners!A$2,-99)</f>
        <v>5469.6461396926316</v>
      </c>
      <c r="Z420" s="43">
        <f>IF(X420=1,($S420-Image_corners!A$4)/Image_corners!A$2,-99)</f>
        <v>-4207.8920300863683</v>
      </c>
      <c r="AA420" s="43">
        <f>IF(ISNA(VLOOKUP($A420,Min_pix_val_per_plot!$H$3:$M$299,4,FALSE)),0,IF(OR(VLOOKUP($A420,Min_pix_val_per_plot!$H$3:$M$299,4,FALSE)=0,VLOOKUP($A420,Min_pix_val_per_plot!$H$3:$M$299,5,FALSE)=0,VLOOKUP($A420,Min_pix_val_per_plot!$H$3:$M$299,6,FALSE)=0),0,IF(VLOOKUP($A420,Min_pix_val_per_plot!$H$3:$M$299,2,FALSE)&lt;1200,0,1)))</f>
        <v>0</v>
      </c>
      <c r="AB420" s="43">
        <f>IF(AA420=1,($R420-Image_corners!D$3)/Image_corners!D$2,-99)</f>
        <v>-99</v>
      </c>
      <c r="AC420" s="43">
        <f>IF(AA420=1,($S420-Image_corners!D$4)/Image_corners!D$2,-99)</f>
        <v>-99</v>
      </c>
      <c r="AD420" s="43">
        <f>IF(ISNA(VLOOKUP($A420,Min_pix_val_per_plot!$O$3:$T$327,4,FALSE)),0,IF(OR(VLOOKUP($A420,Min_pix_val_per_plot!$O$3:$T$327,4,FALSE)=0,VLOOKUP($A420,Min_pix_val_per_plot!$O$3:$T$327,5,FALSE)=0,VLOOKUP($A420,Min_pix_val_per_plot!$O$3:$T$327,6,FALSE)=0),0,IF(VLOOKUP($A420,Min_pix_val_per_plot!$O$3:$T$327,2,FALSE)&lt;1200,0,1)))</f>
        <v>0</v>
      </c>
      <c r="AE420" s="43">
        <f>IF(AD420=1,($R420-Image_corners!G$3)/Image_corners!G$2,-99)</f>
        <v>-99</v>
      </c>
      <c r="AF420" s="43">
        <f>IF(AD420=1,($S420-Image_corners!G$4)/Image_corners!G$2,-99)</f>
        <v>-99</v>
      </c>
      <c r="AG420" s="43">
        <f>IF(ISNA(VLOOKUP($A420,Min_pix_val_per_plot!$V$3:$AA$335,4,FALSE)),0,IF(OR(VLOOKUP($A420,Min_pix_val_per_plot!$V$3:$AA$335,4,FALSE)=0,VLOOKUP($A420,Min_pix_val_per_plot!$V$3:$AA$335,5,FALSE)=0,VLOOKUP($A420,Min_pix_val_per_plot!$V$3:$AA$335,6,FALSE)=0),0,IF(VLOOKUP($A420,Min_pix_val_per_plot!$V$3:$AA$335,2,FALSE)&lt;1200,0,1)))</f>
        <v>0</v>
      </c>
      <c r="AH420" s="43">
        <f>IF(AG420=1,($R420-Image_corners!J$3)/Image_corners!J$2,-99)</f>
        <v>-99</v>
      </c>
      <c r="AI420" s="43">
        <f>IF(AG420=1,($S420-Image_corners!J$4)/Image_corners!J$2,-99)</f>
        <v>-99</v>
      </c>
      <c r="AJ420" s="43">
        <f>IF(ISNA(VLOOKUP($A420,Min_pix_val_per_plot!$AC$3:$AH$345,4,FALSE)),0,IF(OR(VLOOKUP($A420,Min_pix_val_per_plot!$AC$3:$AH$345,4,FALSE)=0,VLOOKUP($A420,Min_pix_val_per_plot!$AC$3:$AH$345,5,FALSE)=0,VLOOKUP($A420,Min_pix_val_per_plot!$AC$3:$AH$345,6,FALSE)=0),0,IF(VLOOKUP($A420,Min_pix_val_per_plot!$AC$3:$AH$345,2,FALSE)&lt;1200,0,1)))</f>
        <v>0</v>
      </c>
      <c r="AK420" s="43">
        <f>IF(AJ420=1,($R420-Image_corners!M$3)/Image_corners!M$2,-99)</f>
        <v>-99</v>
      </c>
      <c r="AL420" s="43">
        <f>IF(AJ420=1,($S420-Image_corners!M$4)/Image_corners!M$2,-99)</f>
        <v>-99</v>
      </c>
      <c r="AM420" s="43">
        <f>IF(ISNA(VLOOKUP($A420,Min_pix_val_per_plot!$AJ$3:$AO$325,4,FALSE)),0,IF(OR(VLOOKUP($A420,Min_pix_val_per_plot!$AJ$3:$AO$325,4,FALSE)=0,VLOOKUP($A420,Min_pix_val_per_plot!$AJ$3:$AO$325,5,FALSE)=0,VLOOKUP($A420,Min_pix_val_per_plot!$AJ$3:$AO$325,6,FALSE)=0),0,IF(VLOOKUP($A420,Min_pix_val_per_plot!$AJ$3:$AO$325,2,FALSE)&lt;1200,0,1)))</f>
        <v>0</v>
      </c>
      <c r="AN420" s="43">
        <f>IF(AM420=1,($R420-Image_corners!P$3)/Image_corners!P$2,-99)</f>
        <v>-99</v>
      </c>
      <c r="AO420" s="43">
        <f>IF(AM420=1,($S420-Image_corners!P$4)/Image_corners!P$2,-99)</f>
        <v>-99</v>
      </c>
      <c r="AP420" s="43">
        <f>IF(ISNA(VLOOKUP($A420,Min_pix_val_per_plot!$AQ$3:$AV$386,4,FALSE)),0,IF(OR(VLOOKUP($A420,Min_pix_val_per_plot!$AQ$3:$AV$386,4,FALSE)=0,VLOOKUP($A420,Min_pix_val_per_plot!$AQ$3:$AV$386,5,FALSE)=0,VLOOKUP($A420,Min_pix_val_per_plot!$AQ$3:$AV$386,6,FALSE)=0),0,IF(VLOOKUP($A420,Min_pix_val_per_plot!$AQ$3:$AV$386,2,FALSE)&lt;1200,0,1)))</f>
        <v>0</v>
      </c>
      <c r="AQ420" s="43">
        <f>IF(AP420=1,($R420-Image_corners!S$3)/Image_corners!S$2,-99)</f>
        <v>-99</v>
      </c>
      <c r="AR420" s="43">
        <f>IF(AP420=1,($S420-Image_corners!S$4)/Image_corners!S$2,-99)</f>
        <v>-99</v>
      </c>
      <c r="AS420" s="43">
        <f>IF(ISNA(VLOOKUP($A420,Min_pix_val_per_plot!$AX$3:$BC$331,4,FALSE)),0,IF(OR(VLOOKUP($A420,Min_pix_val_per_plot!$AX$3:$BC$331,4,FALSE)=0,VLOOKUP($A420,Min_pix_val_per_plot!$AX$3:$BC$331,5,FALSE)=0,VLOOKUP($A420,Min_pix_val_per_plot!$AX$3:$BC$331,6,FALSE)=0),0,IF(VLOOKUP($A420,Min_pix_val_per_plot!$AX$3:$BC$331,2,FALSE)&lt;1200,0,1)))</f>
        <v>0</v>
      </c>
      <c r="AT420" s="43">
        <f>IF(AS420=1,($R420-Image_corners!V$3)/Image_corners!V$2,-99)</f>
        <v>-99</v>
      </c>
      <c r="AU420" s="43">
        <f>IF(AS420=1,($S420-Image_corners!V$4)/Image_corners!V$2,-99)</f>
        <v>-99</v>
      </c>
      <c r="AV420" s="43">
        <f>IF(ISNA(VLOOKUP($A420,Min_pix_val_per_plot!$BE$3:$BJ$296,4,FALSE)),0,IF(OR(VLOOKUP($A420,Min_pix_val_per_plot!$BE$3:$BJ$296,4,FALSE)=0,VLOOKUP($A420,Min_pix_val_per_plot!$BE$3:$BJ$296,5,FALSE)=0,VLOOKUP($A420,Min_pix_val_per_plot!$BE$3:$BJ$296,6,FALSE)=0),0,IF(VLOOKUP($A420,Min_pix_val_per_plot!$BE$3:$BJ$296,2,FALSE)&lt;1200,0,1)))</f>
        <v>0</v>
      </c>
      <c r="AW420" s="43">
        <f>IF(AV420=1,($R420-Image_corners!Y$3)/Image_corners!Y$2,-99)</f>
        <v>-99</v>
      </c>
      <c r="AX420" s="43">
        <f>IF(AV420=1,($S420-Image_corners!Y$4)/Image_corners!Y$2,-99)</f>
        <v>-99</v>
      </c>
      <c r="AY420" s="43">
        <f>IF(ISNA(VLOOKUP($A420,Min_pix_val_per_plot!$BL$3:$BQ$59,4,FALSE)),0,IF(OR(VLOOKUP($A420,Min_pix_val_per_plot!$BL$3:$BQ$59,4,FALSE)=0,VLOOKUP($A420,Min_pix_val_per_plot!$BL$3:$BQ$59,5,FALSE)=0,VLOOKUP($A420,Min_pix_val_per_plot!$BL$3:$BQ$59,6,FALSE)=0),0,IF(VLOOKUP($A420,Min_pix_val_per_plot!$BL$3:$BQ$59,2,FALSE)&lt;1200,0,1)))</f>
        <v>0</v>
      </c>
      <c r="AZ420" s="43">
        <f>IF(AY420=1,($R420-Image_corners!AB$3)/Image_corners!AB$2,-99)</f>
        <v>-99</v>
      </c>
      <c r="BA420" s="43">
        <f>IF(AY420=1,($S420-Image_corners!AB$4)/Image_corners!AB$2,-99)</f>
        <v>-99</v>
      </c>
      <c r="BB420" s="43">
        <f>IF(ISNA(VLOOKUP($A420,Min_pix_val_per_plot!$BS$3:$BX$82,4,FALSE)),0,IF(OR(VLOOKUP($A420,Min_pix_val_per_plot!$BS$3:$BX$82,4,FALSE)=0,VLOOKUP($A420,Min_pix_val_per_plot!$BS$3:$BX$82,5,FALSE)=0,VLOOKUP($A420,Min_pix_val_per_plot!$BS$3:$BX$82,6,FALSE)=0),0,IF(VLOOKUP($A420,Min_pix_val_per_plot!$BS$3:$BX$82,2,FALSE)&lt;1200,0,1)))</f>
        <v>0</v>
      </c>
      <c r="BC420" s="43">
        <f>IF(BB420=1,($R420-Image_corners!AE$3)/Image_corners!AE$2,-99)</f>
        <v>-99</v>
      </c>
      <c r="BD420" s="43">
        <f>IF(BB420=1,($S420-Image_corners!AE$4)/Image_corners!AE$2,-99)</f>
        <v>-99</v>
      </c>
      <c r="BE420" s="43">
        <f>IF(ISNA(VLOOKUP($A420,Min_pix_val_per_plot!$BZ$3:$CE$66,4,FALSE)),0,IF(OR(VLOOKUP($A420,Min_pix_val_per_plot!$BZ$3:$CE$66,4,FALSE)=0,VLOOKUP($A420,Min_pix_val_per_plot!$BZ$3:$CE$66,5,FALSE)=0,VLOOKUP($A420,Min_pix_val_per_plot!$BZ$3:$CE$66,6,FALSE)=0),0,IF(VLOOKUP($A420,Min_pix_val_per_plot!$BZ$3:$CE$66,2,FALSE)&lt;1200,0,1)))</f>
        <v>0</v>
      </c>
      <c r="BF420" s="43">
        <f>IF(BE420=1,($R420-Image_corners!AH$3)/Image_corners!AH$2,-99)</f>
        <v>-99</v>
      </c>
      <c r="BG420" s="43">
        <f>IF(BE420=1,($S420-Image_corners!AH$4)/Image_corners!AH$2,-99)</f>
        <v>-99</v>
      </c>
    </row>
    <row r="421" spans="1:59">
      <c r="A421" s="36">
        <v>417</v>
      </c>
      <c r="B421" s="36">
        <v>2516925.7689999999</v>
      </c>
      <c r="C421" s="36">
        <v>6857886.6330000004</v>
      </c>
      <c r="D421" s="36">
        <v>168.95436760000001</v>
      </c>
      <c r="E421" s="36">
        <v>1</v>
      </c>
      <c r="F421" s="36">
        <v>0</v>
      </c>
      <c r="G421" s="36">
        <v>2</v>
      </c>
      <c r="H421" s="39">
        <v>512</v>
      </c>
      <c r="I421" s="39">
        <v>0.330078125</v>
      </c>
      <c r="J421" s="39">
        <v>17.417009277343801</v>
      </c>
      <c r="K421" s="39">
        <v>10.7817534136981</v>
      </c>
      <c r="L421" s="39">
        <v>15.8886996459961</v>
      </c>
      <c r="M421" s="39">
        <v>2871</v>
      </c>
      <c r="N421" s="39">
        <v>0.39777081156391503</v>
      </c>
      <c r="O421" s="39">
        <v>17.244005126953098</v>
      </c>
      <c r="P421" s="39">
        <v>10.257678590491</v>
      </c>
      <c r="Q421" s="39">
        <v>15.544203491211</v>
      </c>
      <c r="R421" s="41">
        <f t="shared" si="44"/>
        <v>358749.18104737427</v>
      </c>
      <c r="S421" s="41">
        <f t="shared" si="45"/>
        <v>6857876.9983439585</v>
      </c>
      <c r="T421" s="41">
        <f t="shared" si="40"/>
        <v>0.34449615478509976</v>
      </c>
      <c r="U421" s="41">
        <f t="shared" si="41"/>
        <v>-6.7692686563915028E-2</v>
      </c>
      <c r="V421" s="41">
        <f t="shared" si="42"/>
        <v>1</v>
      </c>
      <c r="W421" s="41">
        <f t="shared" si="43"/>
        <v>0</v>
      </c>
      <c r="X421" s="43">
        <f>IF(ISNA(VLOOKUP($A421,Min_pix_val_per_plot!$A$3:$F$241,4,FALSE)),0,IF(OR(VLOOKUP($A421,Min_pix_val_per_plot!$A$3:$F$241,4,FALSE)=0,VLOOKUP($A421,Min_pix_val_per_plot!$A$3:$F$241,5,FALSE)=0,VLOOKUP($A421,Min_pix_val_per_plot!$A$3:$F$241,6,FALSE)=0),0,IF(VLOOKUP($A421,Min_pix_val_per_plot!$A$3:$F$241,2,FALSE)&lt;1200,0,1)))</f>
        <v>0</v>
      </c>
      <c r="Y421" s="43">
        <f>IF(X421=1,($R421-Image_corners!A$3)/Image_corners!A$2,-99)</f>
        <v>-99</v>
      </c>
      <c r="Z421" s="43">
        <f>IF(X421=1,($S421-Image_corners!A$4)/Image_corners!A$2,-99)</f>
        <v>-99</v>
      </c>
      <c r="AA421" s="43">
        <f>IF(ISNA(VLOOKUP($A421,Min_pix_val_per_plot!$H$3:$M$299,4,FALSE)),0,IF(OR(VLOOKUP($A421,Min_pix_val_per_plot!$H$3:$M$299,4,FALSE)=0,VLOOKUP($A421,Min_pix_val_per_plot!$H$3:$M$299,5,FALSE)=0,VLOOKUP($A421,Min_pix_val_per_plot!$H$3:$M$299,6,FALSE)=0),0,IF(VLOOKUP($A421,Min_pix_val_per_plot!$H$3:$M$299,2,FALSE)&lt;1200,0,1)))</f>
        <v>0</v>
      </c>
      <c r="AB421" s="43">
        <f>IF(AA421=1,($R421-Image_corners!D$3)/Image_corners!D$2,-99)</f>
        <v>-99</v>
      </c>
      <c r="AC421" s="43">
        <f>IF(AA421=1,($S421-Image_corners!D$4)/Image_corners!D$2,-99)</f>
        <v>-99</v>
      </c>
      <c r="AD421" s="43">
        <f>IF(ISNA(VLOOKUP($A421,Min_pix_val_per_plot!$O$3:$T$327,4,FALSE)),0,IF(OR(VLOOKUP($A421,Min_pix_val_per_plot!$O$3:$T$327,4,FALSE)=0,VLOOKUP($A421,Min_pix_val_per_plot!$O$3:$T$327,5,FALSE)=0,VLOOKUP($A421,Min_pix_val_per_plot!$O$3:$T$327,6,FALSE)=0),0,IF(VLOOKUP($A421,Min_pix_val_per_plot!$O$3:$T$327,2,FALSE)&lt;1200,0,1)))</f>
        <v>0</v>
      </c>
      <c r="AE421" s="43">
        <f>IF(AD421=1,($R421-Image_corners!G$3)/Image_corners!G$2,-99)</f>
        <v>-99</v>
      </c>
      <c r="AF421" s="43">
        <f>IF(AD421=1,($S421-Image_corners!G$4)/Image_corners!G$2,-99)</f>
        <v>-99</v>
      </c>
      <c r="AG421" s="43">
        <f>IF(ISNA(VLOOKUP($A421,Min_pix_val_per_plot!$V$3:$AA$335,4,FALSE)),0,IF(OR(VLOOKUP($A421,Min_pix_val_per_plot!$V$3:$AA$335,4,FALSE)=0,VLOOKUP($A421,Min_pix_val_per_plot!$V$3:$AA$335,5,FALSE)=0,VLOOKUP($A421,Min_pix_val_per_plot!$V$3:$AA$335,6,FALSE)=0),0,IF(VLOOKUP($A421,Min_pix_val_per_plot!$V$3:$AA$335,2,FALSE)&lt;1200,0,1)))</f>
        <v>0</v>
      </c>
      <c r="AH421" s="43">
        <f>IF(AG421=1,($R421-Image_corners!J$3)/Image_corners!J$2,-99)</f>
        <v>-99</v>
      </c>
      <c r="AI421" s="43">
        <f>IF(AG421=1,($S421-Image_corners!J$4)/Image_corners!J$2,-99)</f>
        <v>-99</v>
      </c>
      <c r="AJ421" s="43">
        <f>IF(ISNA(VLOOKUP($A421,Min_pix_val_per_plot!$AC$3:$AH$345,4,FALSE)),0,IF(OR(VLOOKUP($A421,Min_pix_val_per_plot!$AC$3:$AH$345,4,FALSE)=0,VLOOKUP($A421,Min_pix_val_per_plot!$AC$3:$AH$345,5,FALSE)=0,VLOOKUP($A421,Min_pix_val_per_plot!$AC$3:$AH$345,6,FALSE)=0),0,IF(VLOOKUP($A421,Min_pix_val_per_plot!$AC$3:$AH$345,2,FALSE)&lt;1200,0,1)))</f>
        <v>0</v>
      </c>
      <c r="AK421" s="43">
        <f>IF(AJ421=1,($R421-Image_corners!M$3)/Image_corners!M$2,-99)</f>
        <v>-99</v>
      </c>
      <c r="AL421" s="43">
        <f>IF(AJ421=1,($S421-Image_corners!M$4)/Image_corners!M$2,-99)</f>
        <v>-99</v>
      </c>
      <c r="AM421" s="43">
        <f>IF(ISNA(VLOOKUP($A421,Min_pix_val_per_plot!$AJ$3:$AO$325,4,FALSE)),0,IF(OR(VLOOKUP($A421,Min_pix_val_per_plot!$AJ$3:$AO$325,4,FALSE)=0,VLOOKUP($A421,Min_pix_val_per_plot!$AJ$3:$AO$325,5,FALSE)=0,VLOOKUP($A421,Min_pix_val_per_plot!$AJ$3:$AO$325,6,FALSE)=0),0,IF(VLOOKUP($A421,Min_pix_val_per_plot!$AJ$3:$AO$325,2,FALSE)&lt;1200,0,1)))</f>
        <v>0</v>
      </c>
      <c r="AN421" s="43">
        <f>IF(AM421=1,($R421-Image_corners!P$3)/Image_corners!P$2,-99)</f>
        <v>-99</v>
      </c>
      <c r="AO421" s="43">
        <f>IF(AM421=1,($S421-Image_corners!P$4)/Image_corners!P$2,-99)</f>
        <v>-99</v>
      </c>
      <c r="AP421" s="43">
        <f>IF(ISNA(VLOOKUP($A421,Min_pix_val_per_plot!$AQ$3:$AV$386,4,FALSE)),0,IF(OR(VLOOKUP($A421,Min_pix_val_per_plot!$AQ$3:$AV$386,4,FALSE)=0,VLOOKUP($A421,Min_pix_val_per_plot!$AQ$3:$AV$386,5,FALSE)=0,VLOOKUP($A421,Min_pix_val_per_plot!$AQ$3:$AV$386,6,FALSE)=0),0,IF(VLOOKUP($A421,Min_pix_val_per_plot!$AQ$3:$AV$386,2,FALSE)&lt;1200,0,1)))</f>
        <v>0</v>
      </c>
      <c r="AQ421" s="43">
        <f>IF(AP421=1,($R421-Image_corners!S$3)/Image_corners!S$2,-99)</f>
        <v>-99</v>
      </c>
      <c r="AR421" s="43">
        <f>IF(AP421=1,($S421-Image_corners!S$4)/Image_corners!S$2,-99)</f>
        <v>-99</v>
      </c>
      <c r="AS421" s="43">
        <f>IF(ISNA(VLOOKUP($A421,Min_pix_val_per_plot!$AX$3:$BC$331,4,FALSE)),0,IF(OR(VLOOKUP($A421,Min_pix_val_per_plot!$AX$3:$BC$331,4,FALSE)=0,VLOOKUP($A421,Min_pix_val_per_plot!$AX$3:$BC$331,5,FALSE)=0,VLOOKUP($A421,Min_pix_val_per_plot!$AX$3:$BC$331,6,FALSE)=0),0,IF(VLOOKUP($A421,Min_pix_val_per_plot!$AX$3:$BC$331,2,FALSE)&lt;1200,0,1)))</f>
        <v>0</v>
      </c>
      <c r="AT421" s="43">
        <f>IF(AS421=1,($R421-Image_corners!V$3)/Image_corners!V$2,-99)</f>
        <v>-99</v>
      </c>
      <c r="AU421" s="43">
        <f>IF(AS421=1,($S421-Image_corners!V$4)/Image_corners!V$2,-99)</f>
        <v>-99</v>
      </c>
      <c r="AV421" s="43">
        <f>IF(ISNA(VLOOKUP($A421,Min_pix_val_per_plot!$BE$3:$BJ$296,4,FALSE)),0,IF(OR(VLOOKUP($A421,Min_pix_val_per_plot!$BE$3:$BJ$296,4,FALSE)=0,VLOOKUP($A421,Min_pix_val_per_plot!$BE$3:$BJ$296,5,FALSE)=0,VLOOKUP($A421,Min_pix_val_per_plot!$BE$3:$BJ$296,6,FALSE)=0),0,IF(VLOOKUP($A421,Min_pix_val_per_plot!$BE$3:$BJ$296,2,FALSE)&lt;1200,0,1)))</f>
        <v>0</v>
      </c>
      <c r="AW421" s="43">
        <f>IF(AV421=1,($R421-Image_corners!Y$3)/Image_corners!Y$2,-99)</f>
        <v>-99</v>
      </c>
      <c r="AX421" s="43">
        <f>IF(AV421=1,($S421-Image_corners!Y$4)/Image_corners!Y$2,-99)</f>
        <v>-99</v>
      </c>
      <c r="AY421" s="43">
        <f>IF(ISNA(VLOOKUP($A421,Min_pix_val_per_plot!$BL$3:$BQ$59,4,FALSE)),0,IF(OR(VLOOKUP($A421,Min_pix_val_per_plot!$BL$3:$BQ$59,4,FALSE)=0,VLOOKUP($A421,Min_pix_val_per_plot!$BL$3:$BQ$59,5,FALSE)=0,VLOOKUP($A421,Min_pix_val_per_plot!$BL$3:$BQ$59,6,FALSE)=0),0,IF(VLOOKUP($A421,Min_pix_val_per_plot!$BL$3:$BQ$59,2,FALSE)&lt;1200,0,1)))</f>
        <v>0</v>
      </c>
      <c r="AZ421" s="43">
        <f>IF(AY421=1,($R421-Image_corners!AB$3)/Image_corners!AB$2,-99)</f>
        <v>-99</v>
      </c>
      <c r="BA421" s="43">
        <f>IF(AY421=1,($S421-Image_corners!AB$4)/Image_corners!AB$2,-99)</f>
        <v>-99</v>
      </c>
      <c r="BB421" s="43">
        <f>IF(ISNA(VLOOKUP($A421,Min_pix_val_per_plot!$BS$3:$BX$82,4,FALSE)),0,IF(OR(VLOOKUP($A421,Min_pix_val_per_plot!$BS$3:$BX$82,4,FALSE)=0,VLOOKUP($A421,Min_pix_val_per_plot!$BS$3:$BX$82,5,FALSE)=0,VLOOKUP($A421,Min_pix_val_per_plot!$BS$3:$BX$82,6,FALSE)=0),0,IF(VLOOKUP($A421,Min_pix_val_per_plot!$BS$3:$BX$82,2,FALSE)&lt;1200,0,1)))</f>
        <v>0</v>
      </c>
      <c r="BC421" s="43">
        <f>IF(BB421=1,($R421-Image_corners!AE$3)/Image_corners!AE$2,-99)</f>
        <v>-99</v>
      </c>
      <c r="BD421" s="43">
        <f>IF(BB421=1,($S421-Image_corners!AE$4)/Image_corners!AE$2,-99)</f>
        <v>-99</v>
      </c>
      <c r="BE421" s="43">
        <f>IF(ISNA(VLOOKUP($A421,Min_pix_val_per_plot!$BZ$3:$CE$66,4,FALSE)),0,IF(OR(VLOOKUP($A421,Min_pix_val_per_plot!$BZ$3:$CE$66,4,FALSE)=0,VLOOKUP($A421,Min_pix_val_per_plot!$BZ$3:$CE$66,5,FALSE)=0,VLOOKUP($A421,Min_pix_val_per_plot!$BZ$3:$CE$66,6,FALSE)=0),0,IF(VLOOKUP($A421,Min_pix_val_per_plot!$BZ$3:$CE$66,2,FALSE)&lt;1200,0,1)))</f>
        <v>0</v>
      </c>
      <c r="BF421" s="43">
        <f>IF(BE421=1,($R421-Image_corners!AH$3)/Image_corners!AH$2,-99)</f>
        <v>-99</v>
      </c>
      <c r="BG421" s="43">
        <f>IF(BE421=1,($S421-Image_corners!AH$4)/Image_corners!AH$2,-99)</f>
        <v>-99</v>
      </c>
    </row>
    <row r="422" spans="1:59">
      <c r="A422" s="36">
        <v>418</v>
      </c>
      <c r="B422" s="36">
        <v>2516921.9759999998</v>
      </c>
      <c r="C422" s="36">
        <v>6857921.8499999996</v>
      </c>
      <c r="D422" s="36">
        <v>170.08872260000001</v>
      </c>
      <c r="E422" s="36">
        <v>1</v>
      </c>
      <c r="F422" s="36">
        <v>0</v>
      </c>
      <c r="G422" s="36">
        <v>1</v>
      </c>
      <c r="H422" s="39">
        <v>487</v>
      </c>
      <c r="I422" s="39">
        <v>0.54825462012320303</v>
      </c>
      <c r="J422" s="39">
        <v>17.8280047607422</v>
      </c>
      <c r="K422" s="39">
        <v>11.287153861305899</v>
      </c>
      <c r="L422" s="39">
        <v>16.601507873535201</v>
      </c>
      <c r="M422" s="39">
        <v>2995</v>
      </c>
      <c r="N422" s="39">
        <v>0.44040066777963299</v>
      </c>
      <c r="O422" s="39">
        <v>18.4389971923828</v>
      </c>
      <c r="P422" s="39">
        <v>10.7098291266904</v>
      </c>
      <c r="Q422" s="39">
        <v>16.0095042419434</v>
      </c>
      <c r="R422" s="41">
        <f t="shared" si="44"/>
        <v>358747.01714230713</v>
      </c>
      <c r="S422" s="41">
        <f t="shared" si="45"/>
        <v>6857912.3472064873</v>
      </c>
      <c r="T422" s="41">
        <f t="shared" si="40"/>
        <v>0.59200363159180114</v>
      </c>
      <c r="U422" s="41">
        <f t="shared" si="41"/>
        <v>0.10785395234357004</v>
      </c>
      <c r="V422" s="41">
        <f t="shared" si="42"/>
        <v>1</v>
      </c>
      <c r="W422" s="41">
        <f t="shared" si="43"/>
        <v>0</v>
      </c>
      <c r="X422" s="43">
        <f>IF(ISNA(VLOOKUP($A422,Min_pix_val_per_plot!$A$3:$F$241,4,FALSE)),0,IF(OR(VLOOKUP($A422,Min_pix_val_per_plot!$A$3:$F$241,4,FALSE)=0,VLOOKUP($A422,Min_pix_val_per_plot!$A$3:$F$241,5,FALSE)=0,VLOOKUP($A422,Min_pix_val_per_plot!$A$3:$F$241,6,FALSE)=0),0,IF(VLOOKUP($A422,Min_pix_val_per_plot!$A$3:$F$241,2,FALSE)&lt;1200,0,1)))</f>
        <v>0</v>
      </c>
      <c r="Y422" s="43">
        <f>IF(X422=1,($R422-Image_corners!A$3)/Image_corners!A$2,-99)</f>
        <v>-99</v>
      </c>
      <c r="Z422" s="43">
        <f>IF(X422=1,($S422-Image_corners!A$4)/Image_corners!A$2,-99)</f>
        <v>-99</v>
      </c>
      <c r="AA422" s="43">
        <f>IF(ISNA(VLOOKUP($A422,Min_pix_val_per_plot!$H$3:$M$299,4,FALSE)),0,IF(OR(VLOOKUP($A422,Min_pix_val_per_plot!$H$3:$M$299,4,FALSE)=0,VLOOKUP($A422,Min_pix_val_per_plot!$H$3:$M$299,5,FALSE)=0,VLOOKUP($A422,Min_pix_val_per_plot!$H$3:$M$299,6,FALSE)=0),0,IF(VLOOKUP($A422,Min_pix_val_per_plot!$H$3:$M$299,2,FALSE)&lt;1200,0,1)))</f>
        <v>0</v>
      </c>
      <c r="AB422" s="43">
        <f>IF(AA422=1,($R422-Image_corners!D$3)/Image_corners!D$2,-99)</f>
        <v>-99</v>
      </c>
      <c r="AC422" s="43">
        <f>IF(AA422=1,($S422-Image_corners!D$4)/Image_corners!D$2,-99)</f>
        <v>-99</v>
      </c>
      <c r="AD422" s="43">
        <f>IF(ISNA(VLOOKUP($A422,Min_pix_val_per_plot!$O$3:$T$327,4,FALSE)),0,IF(OR(VLOOKUP($A422,Min_pix_val_per_plot!$O$3:$T$327,4,FALSE)=0,VLOOKUP($A422,Min_pix_val_per_plot!$O$3:$T$327,5,FALSE)=0,VLOOKUP($A422,Min_pix_val_per_plot!$O$3:$T$327,6,FALSE)=0),0,IF(VLOOKUP($A422,Min_pix_val_per_plot!$O$3:$T$327,2,FALSE)&lt;1200,0,1)))</f>
        <v>0</v>
      </c>
      <c r="AE422" s="43">
        <f>IF(AD422=1,($R422-Image_corners!G$3)/Image_corners!G$2,-99)</f>
        <v>-99</v>
      </c>
      <c r="AF422" s="43">
        <f>IF(AD422=1,($S422-Image_corners!G$4)/Image_corners!G$2,-99)</f>
        <v>-99</v>
      </c>
      <c r="AG422" s="43">
        <f>IF(ISNA(VLOOKUP($A422,Min_pix_val_per_plot!$V$3:$AA$335,4,FALSE)),0,IF(OR(VLOOKUP($A422,Min_pix_val_per_plot!$V$3:$AA$335,4,FALSE)=0,VLOOKUP($A422,Min_pix_val_per_plot!$V$3:$AA$335,5,FALSE)=0,VLOOKUP($A422,Min_pix_val_per_plot!$V$3:$AA$335,6,FALSE)=0),0,IF(VLOOKUP($A422,Min_pix_val_per_plot!$V$3:$AA$335,2,FALSE)&lt;1200,0,1)))</f>
        <v>0</v>
      </c>
      <c r="AH422" s="43">
        <f>IF(AG422=1,($R422-Image_corners!J$3)/Image_corners!J$2,-99)</f>
        <v>-99</v>
      </c>
      <c r="AI422" s="43">
        <f>IF(AG422=1,($S422-Image_corners!J$4)/Image_corners!J$2,-99)</f>
        <v>-99</v>
      </c>
      <c r="AJ422" s="43">
        <f>IF(ISNA(VLOOKUP($A422,Min_pix_val_per_plot!$AC$3:$AH$345,4,FALSE)),0,IF(OR(VLOOKUP($A422,Min_pix_val_per_plot!$AC$3:$AH$345,4,FALSE)=0,VLOOKUP($A422,Min_pix_val_per_plot!$AC$3:$AH$345,5,FALSE)=0,VLOOKUP($A422,Min_pix_val_per_plot!$AC$3:$AH$345,6,FALSE)=0),0,IF(VLOOKUP($A422,Min_pix_val_per_plot!$AC$3:$AH$345,2,FALSE)&lt;1200,0,1)))</f>
        <v>0</v>
      </c>
      <c r="AK422" s="43">
        <f>IF(AJ422=1,($R422-Image_corners!M$3)/Image_corners!M$2,-99)</f>
        <v>-99</v>
      </c>
      <c r="AL422" s="43">
        <f>IF(AJ422=1,($S422-Image_corners!M$4)/Image_corners!M$2,-99)</f>
        <v>-99</v>
      </c>
      <c r="AM422" s="43">
        <f>IF(ISNA(VLOOKUP($A422,Min_pix_val_per_plot!$AJ$3:$AO$325,4,FALSE)),0,IF(OR(VLOOKUP($A422,Min_pix_val_per_plot!$AJ$3:$AO$325,4,FALSE)=0,VLOOKUP($A422,Min_pix_val_per_plot!$AJ$3:$AO$325,5,FALSE)=0,VLOOKUP($A422,Min_pix_val_per_plot!$AJ$3:$AO$325,6,FALSE)=0),0,IF(VLOOKUP($A422,Min_pix_val_per_plot!$AJ$3:$AO$325,2,FALSE)&lt;1200,0,1)))</f>
        <v>0</v>
      </c>
      <c r="AN422" s="43">
        <f>IF(AM422=1,($R422-Image_corners!P$3)/Image_corners!P$2,-99)</f>
        <v>-99</v>
      </c>
      <c r="AO422" s="43">
        <f>IF(AM422=1,($S422-Image_corners!P$4)/Image_corners!P$2,-99)</f>
        <v>-99</v>
      </c>
      <c r="AP422" s="43">
        <f>IF(ISNA(VLOOKUP($A422,Min_pix_val_per_plot!$AQ$3:$AV$386,4,FALSE)),0,IF(OR(VLOOKUP($A422,Min_pix_val_per_plot!$AQ$3:$AV$386,4,FALSE)=0,VLOOKUP($A422,Min_pix_val_per_plot!$AQ$3:$AV$386,5,FALSE)=0,VLOOKUP($A422,Min_pix_val_per_plot!$AQ$3:$AV$386,6,FALSE)=0),0,IF(VLOOKUP($A422,Min_pix_val_per_plot!$AQ$3:$AV$386,2,FALSE)&lt;1200,0,1)))</f>
        <v>0</v>
      </c>
      <c r="AQ422" s="43">
        <f>IF(AP422=1,($R422-Image_corners!S$3)/Image_corners!S$2,-99)</f>
        <v>-99</v>
      </c>
      <c r="AR422" s="43">
        <f>IF(AP422=1,($S422-Image_corners!S$4)/Image_corners!S$2,-99)</f>
        <v>-99</v>
      </c>
      <c r="AS422" s="43">
        <f>IF(ISNA(VLOOKUP($A422,Min_pix_val_per_plot!$AX$3:$BC$331,4,FALSE)),0,IF(OR(VLOOKUP($A422,Min_pix_val_per_plot!$AX$3:$BC$331,4,FALSE)=0,VLOOKUP($A422,Min_pix_val_per_plot!$AX$3:$BC$331,5,FALSE)=0,VLOOKUP($A422,Min_pix_val_per_plot!$AX$3:$BC$331,6,FALSE)=0),0,IF(VLOOKUP($A422,Min_pix_val_per_plot!$AX$3:$BC$331,2,FALSE)&lt;1200,0,1)))</f>
        <v>0</v>
      </c>
      <c r="AT422" s="43">
        <f>IF(AS422=1,($R422-Image_corners!V$3)/Image_corners!V$2,-99)</f>
        <v>-99</v>
      </c>
      <c r="AU422" s="43">
        <f>IF(AS422=1,($S422-Image_corners!V$4)/Image_corners!V$2,-99)</f>
        <v>-99</v>
      </c>
      <c r="AV422" s="43">
        <f>IF(ISNA(VLOOKUP($A422,Min_pix_val_per_plot!$BE$3:$BJ$296,4,FALSE)),0,IF(OR(VLOOKUP($A422,Min_pix_val_per_plot!$BE$3:$BJ$296,4,FALSE)=0,VLOOKUP($A422,Min_pix_val_per_plot!$BE$3:$BJ$296,5,FALSE)=0,VLOOKUP($A422,Min_pix_val_per_plot!$BE$3:$BJ$296,6,FALSE)=0),0,IF(VLOOKUP($A422,Min_pix_val_per_plot!$BE$3:$BJ$296,2,FALSE)&lt;1200,0,1)))</f>
        <v>0</v>
      </c>
      <c r="AW422" s="43">
        <f>IF(AV422=1,($R422-Image_corners!Y$3)/Image_corners!Y$2,-99)</f>
        <v>-99</v>
      </c>
      <c r="AX422" s="43">
        <f>IF(AV422=1,($S422-Image_corners!Y$4)/Image_corners!Y$2,-99)</f>
        <v>-99</v>
      </c>
      <c r="AY422" s="43">
        <f>IF(ISNA(VLOOKUP($A422,Min_pix_val_per_plot!$BL$3:$BQ$59,4,FALSE)),0,IF(OR(VLOOKUP($A422,Min_pix_val_per_plot!$BL$3:$BQ$59,4,FALSE)=0,VLOOKUP($A422,Min_pix_val_per_plot!$BL$3:$BQ$59,5,FALSE)=0,VLOOKUP($A422,Min_pix_val_per_plot!$BL$3:$BQ$59,6,FALSE)=0),0,IF(VLOOKUP($A422,Min_pix_val_per_plot!$BL$3:$BQ$59,2,FALSE)&lt;1200,0,1)))</f>
        <v>0</v>
      </c>
      <c r="AZ422" s="43">
        <f>IF(AY422=1,($R422-Image_corners!AB$3)/Image_corners!AB$2,-99)</f>
        <v>-99</v>
      </c>
      <c r="BA422" s="43">
        <f>IF(AY422=1,($S422-Image_corners!AB$4)/Image_corners!AB$2,-99)</f>
        <v>-99</v>
      </c>
      <c r="BB422" s="43">
        <f>IF(ISNA(VLOOKUP($A422,Min_pix_val_per_plot!$BS$3:$BX$82,4,FALSE)),0,IF(OR(VLOOKUP($A422,Min_pix_val_per_plot!$BS$3:$BX$82,4,FALSE)=0,VLOOKUP($A422,Min_pix_val_per_plot!$BS$3:$BX$82,5,FALSE)=0,VLOOKUP($A422,Min_pix_val_per_plot!$BS$3:$BX$82,6,FALSE)=0),0,IF(VLOOKUP($A422,Min_pix_val_per_plot!$BS$3:$BX$82,2,FALSE)&lt;1200,0,1)))</f>
        <v>0</v>
      </c>
      <c r="BC422" s="43">
        <f>IF(BB422=1,($R422-Image_corners!AE$3)/Image_corners!AE$2,-99)</f>
        <v>-99</v>
      </c>
      <c r="BD422" s="43">
        <f>IF(BB422=1,($S422-Image_corners!AE$4)/Image_corners!AE$2,-99)</f>
        <v>-99</v>
      </c>
      <c r="BE422" s="43">
        <f>IF(ISNA(VLOOKUP($A422,Min_pix_val_per_plot!$BZ$3:$CE$66,4,FALSE)),0,IF(OR(VLOOKUP($A422,Min_pix_val_per_plot!$BZ$3:$CE$66,4,FALSE)=0,VLOOKUP($A422,Min_pix_val_per_plot!$BZ$3:$CE$66,5,FALSE)=0,VLOOKUP($A422,Min_pix_val_per_plot!$BZ$3:$CE$66,6,FALSE)=0),0,IF(VLOOKUP($A422,Min_pix_val_per_plot!$BZ$3:$CE$66,2,FALSE)&lt;1200,0,1)))</f>
        <v>0</v>
      </c>
      <c r="BF422" s="43">
        <f>IF(BE422=1,($R422-Image_corners!AH$3)/Image_corners!AH$2,-99)</f>
        <v>-99</v>
      </c>
      <c r="BG422" s="43">
        <f>IF(BE422=1,($S422-Image_corners!AH$4)/Image_corners!AH$2,-99)</f>
        <v>-99</v>
      </c>
    </row>
    <row r="423" spans="1:59">
      <c r="A423" s="36">
        <v>419</v>
      </c>
      <c r="B423" s="36">
        <v>2516973.3029999998</v>
      </c>
      <c r="C423" s="36">
        <v>6858179.0619999999</v>
      </c>
      <c r="D423" s="36">
        <v>175.7433058</v>
      </c>
      <c r="E423" s="36">
        <v>3</v>
      </c>
      <c r="F423" s="36">
        <v>0</v>
      </c>
      <c r="G423" s="36">
        <v>2</v>
      </c>
      <c r="H423" s="39">
        <v>448</v>
      </c>
      <c r="I423" s="39">
        <v>0.120535714285714</v>
      </c>
      <c r="J423" s="39">
        <v>14.8300036621094</v>
      </c>
      <c r="K423" s="39">
        <v>9.39227381207618</v>
      </c>
      <c r="L423" s="39">
        <v>13.423105926513699</v>
      </c>
      <c r="M423" s="39">
        <v>3121</v>
      </c>
      <c r="N423" s="39">
        <v>0.19320730535084901</v>
      </c>
      <c r="O423" s="39">
        <v>14.3270129394531</v>
      </c>
      <c r="P423" s="39">
        <v>8.40881921624268</v>
      </c>
      <c r="Q423" s="39">
        <v>12.563756103515599</v>
      </c>
      <c r="R423" s="41">
        <f t="shared" si="44"/>
        <v>358810.14602036495</v>
      </c>
      <c r="S423" s="41">
        <f t="shared" si="45"/>
        <v>6858166.8759741876</v>
      </c>
      <c r="T423" s="41">
        <f t="shared" si="40"/>
        <v>0.85934982299809981</v>
      </c>
      <c r="U423" s="41">
        <f t="shared" si="41"/>
        <v>-7.2671591065135016E-2</v>
      </c>
      <c r="V423" s="41">
        <f t="shared" si="42"/>
        <v>1</v>
      </c>
      <c r="W423" s="41">
        <f t="shared" si="43"/>
        <v>1</v>
      </c>
      <c r="X423" s="43">
        <f>IF(ISNA(VLOOKUP($A423,Min_pix_val_per_plot!$A$3:$F$241,4,FALSE)),0,IF(OR(VLOOKUP($A423,Min_pix_val_per_plot!$A$3:$F$241,4,FALSE)=0,VLOOKUP($A423,Min_pix_val_per_plot!$A$3:$F$241,5,FALSE)=0,VLOOKUP($A423,Min_pix_val_per_plot!$A$3:$F$241,6,FALSE)=0),0,IF(VLOOKUP($A423,Min_pix_val_per_plot!$A$3:$F$241,2,FALSE)&lt;1200,0,1)))</f>
        <v>0</v>
      </c>
      <c r="Y423" s="43">
        <f>IF(X423=1,($R423-Image_corners!A$3)/Image_corners!A$2,-99)</f>
        <v>-99</v>
      </c>
      <c r="Z423" s="43">
        <f>IF(X423=1,($S423-Image_corners!A$4)/Image_corners!A$2,-99)</f>
        <v>-99</v>
      </c>
      <c r="AA423" s="43">
        <f>IF(ISNA(VLOOKUP($A423,Min_pix_val_per_plot!$H$3:$M$299,4,FALSE)),0,IF(OR(VLOOKUP($A423,Min_pix_val_per_plot!$H$3:$M$299,4,FALSE)=0,VLOOKUP($A423,Min_pix_val_per_plot!$H$3:$M$299,5,FALSE)=0,VLOOKUP($A423,Min_pix_val_per_plot!$H$3:$M$299,6,FALSE)=0),0,IF(VLOOKUP($A423,Min_pix_val_per_plot!$H$3:$M$299,2,FALSE)&lt;1200,0,1)))</f>
        <v>1</v>
      </c>
      <c r="AB423" s="43">
        <f>IF(AA423=1,($R423-Image_corners!D$3)/Image_corners!D$2,-99)</f>
        <v>5610.7920407298952</v>
      </c>
      <c r="AC423" s="43">
        <f>IF(AA423=1,($S423-Image_corners!D$4)/Image_corners!D$2,-99)</f>
        <v>-4390.7480516247451</v>
      </c>
      <c r="AD423" s="43">
        <f>IF(ISNA(VLOOKUP($A423,Min_pix_val_per_plot!$O$3:$T$327,4,FALSE)),0,IF(OR(VLOOKUP($A423,Min_pix_val_per_plot!$O$3:$T$327,4,FALSE)=0,VLOOKUP($A423,Min_pix_val_per_plot!$O$3:$T$327,5,FALSE)=0,VLOOKUP($A423,Min_pix_val_per_plot!$O$3:$T$327,6,FALSE)=0),0,IF(VLOOKUP($A423,Min_pix_val_per_plot!$O$3:$T$327,2,FALSE)&lt;1200,0,1)))</f>
        <v>0</v>
      </c>
      <c r="AE423" s="43">
        <f>IF(AD423=1,($R423-Image_corners!G$3)/Image_corners!G$2,-99)</f>
        <v>-99</v>
      </c>
      <c r="AF423" s="43">
        <f>IF(AD423=1,($S423-Image_corners!G$4)/Image_corners!G$2,-99)</f>
        <v>-99</v>
      </c>
      <c r="AG423" s="43">
        <f>IF(ISNA(VLOOKUP($A423,Min_pix_val_per_plot!$V$3:$AA$335,4,FALSE)),0,IF(OR(VLOOKUP($A423,Min_pix_val_per_plot!$V$3:$AA$335,4,FALSE)=0,VLOOKUP($A423,Min_pix_val_per_plot!$V$3:$AA$335,5,FALSE)=0,VLOOKUP($A423,Min_pix_val_per_plot!$V$3:$AA$335,6,FALSE)=0),0,IF(VLOOKUP($A423,Min_pix_val_per_plot!$V$3:$AA$335,2,FALSE)&lt;1200,0,1)))</f>
        <v>0</v>
      </c>
      <c r="AH423" s="43">
        <f>IF(AG423=1,($R423-Image_corners!J$3)/Image_corners!J$2,-99)</f>
        <v>-99</v>
      </c>
      <c r="AI423" s="43">
        <f>IF(AG423=1,($S423-Image_corners!J$4)/Image_corners!J$2,-99)</f>
        <v>-99</v>
      </c>
      <c r="AJ423" s="43">
        <f>IF(ISNA(VLOOKUP($A423,Min_pix_val_per_plot!$AC$3:$AH$345,4,FALSE)),0,IF(OR(VLOOKUP($A423,Min_pix_val_per_plot!$AC$3:$AH$345,4,FALSE)=0,VLOOKUP($A423,Min_pix_val_per_plot!$AC$3:$AH$345,5,FALSE)=0,VLOOKUP($A423,Min_pix_val_per_plot!$AC$3:$AH$345,6,FALSE)=0),0,IF(VLOOKUP($A423,Min_pix_val_per_plot!$AC$3:$AH$345,2,FALSE)&lt;1200,0,1)))</f>
        <v>0</v>
      </c>
      <c r="AK423" s="43">
        <f>IF(AJ423=1,($R423-Image_corners!M$3)/Image_corners!M$2,-99)</f>
        <v>-99</v>
      </c>
      <c r="AL423" s="43">
        <f>IF(AJ423=1,($S423-Image_corners!M$4)/Image_corners!M$2,-99)</f>
        <v>-99</v>
      </c>
      <c r="AM423" s="43">
        <f>IF(ISNA(VLOOKUP($A423,Min_pix_val_per_plot!$AJ$3:$AO$325,4,FALSE)),0,IF(OR(VLOOKUP($A423,Min_pix_val_per_plot!$AJ$3:$AO$325,4,FALSE)=0,VLOOKUP($A423,Min_pix_val_per_plot!$AJ$3:$AO$325,5,FALSE)=0,VLOOKUP($A423,Min_pix_val_per_plot!$AJ$3:$AO$325,6,FALSE)=0),0,IF(VLOOKUP($A423,Min_pix_val_per_plot!$AJ$3:$AO$325,2,FALSE)&lt;1200,0,1)))</f>
        <v>0</v>
      </c>
      <c r="AN423" s="43">
        <f>IF(AM423=1,($R423-Image_corners!P$3)/Image_corners!P$2,-99)</f>
        <v>-99</v>
      </c>
      <c r="AO423" s="43">
        <f>IF(AM423=1,($S423-Image_corners!P$4)/Image_corners!P$2,-99)</f>
        <v>-99</v>
      </c>
      <c r="AP423" s="43">
        <f>IF(ISNA(VLOOKUP($A423,Min_pix_val_per_plot!$AQ$3:$AV$386,4,FALSE)),0,IF(OR(VLOOKUP($A423,Min_pix_val_per_plot!$AQ$3:$AV$386,4,FALSE)=0,VLOOKUP($A423,Min_pix_val_per_plot!$AQ$3:$AV$386,5,FALSE)=0,VLOOKUP($A423,Min_pix_val_per_plot!$AQ$3:$AV$386,6,FALSE)=0),0,IF(VLOOKUP($A423,Min_pix_val_per_plot!$AQ$3:$AV$386,2,FALSE)&lt;1200,0,1)))</f>
        <v>0</v>
      </c>
      <c r="AQ423" s="43">
        <f>IF(AP423=1,($R423-Image_corners!S$3)/Image_corners!S$2,-99)</f>
        <v>-99</v>
      </c>
      <c r="AR423" s="43">
        <f>IF(AP423=1,($S423-Image_corners!S$4)/Image_corners!S$2,-99)</f>
        <v>-99</v>
      </c>
      <c r="AS423" s="43">
        <f>IF(ISNA(VLOOKUP($A423,Min_pix_val_per_plot!$AX$3:$BC$331,4,FALSE)),0,IF(OR(VLOOKUP($A423,Min_pix_val_per_plot!$AX$3:$BC$331,4,FALSE)=0,VLOOKUP($A423,Min_pix_val_per_plot!$AX$3:$BC$331,5,FALSE)=0,VLOOKUP($A423,Min_pix_val_per_plot!$AX$3:$BC$331,6,FALSE)=0),0,IF(VLOOKUP($A423,Min_pix_val_per_plot!$AX$3:$BC$331,2,FALSE)&lt;1200,0,1)))</f>
        <v>0</v>
      </c>
      <c r="AT423" s="43">
        <f>IF(AS423=1,($R423-Image_corners!V$3)/Image_corners!V$2,-99)</f>
        <v>-99</v>
      </c>
      <c r="AU423" s="43">
        <f>IF(AS423=1,($S423-Image_corners!V$4)/Image_corners!V$2,-99)</f>
        <v>-99</v>
      </c>
      <c r="AV423" s="43">
        <f>IF(ISNA(VLOOKUP($A423,Min_pix_val_per_plot!$BE$3:$BJ$296,4,FALSE)),0,IF(OR(VLOOKUP($A423,Min_pix_val_per_plot!$BE$3:$BJ$296,4,FALSE)=0,VLOOKUP($A423,Min_pix_val_per_plot!$BE$3:$BJ$296,5,FALSE)=0,VLOOKUP($A423,Min_pix_val_per_plot!$BE$3:$BJ$296,6,FALSE)=0),0,IF(VLOOKUP($A423,Min_pix_val_per_plot!$BE$3:$BJ$296,2,FALSE)&lt;1200,0,1)))</f>
        <v>0</v>
      </c>
      <c r="AW423" s="43">
        <f>IF(AV423=1,($R423-Image_corners!Y$3)/Image_corners!Y$2,-99)</f>
        <v>-99</v>
      </c>
      <c r="AX423" s="43">
        <f>IF(AV423=1,($S423-Image_corners!Y$4)/Image_corners!Y$2,-99)</f>
        <v>-99</v>
      </c>
      <c r="AY423" s="43">
        <f>IF(ISNA(VLOOKUP($A423,Min_pix_val_per_plot!$BL$3:$BQ$59,4,FALSE)),0,IF(OR(VLOOKUP($A423,Min_pix_val_per_plot!$BL$3:$BQ$59,4,FALSE)=0,VLOOKUP($A423,Min_pix_val_per_plot!$BL$3:$BQ$59,5,FALSE)=0,VLOOKUP($A423,Min_pix_val_per_plot!$BL$3:$BQ$59,6,FALSE)=0),0,IF(VLOOKUP($A423,Min_pix_val_per_plot!$BL$3:$BQ$59,2,FALSE)&lt;1200,0,1)))</f>
        <v>0</v>
      </c>
      <c r="AZ423" s="43">
        <f>IF(AY423=1,($R423-Image_corners!AB$3)/Image_corners!AB$2,-99)</f>
        <v>-99</v>
      </c>
      <c r="BA423" s="43">
        <f>IF(AY423=1,($S423-Image_corners!AB$4)/Image_corners!AB$2,-99)</f>
        <v>-99</v>
      </c>
      <c r="BB423" s="43">
        <f>IF(ISNA(VLOOKUP($A423,Min_pix_val_per_plot!$BS$3:$BX$82,4,FALSE)),0,IF(OR(VLOOKUP($A423,Min_pix_val_per_plot!$BS$3:$BX$82,4,FALSE)=0,VLOOKUP($A423,Min_pix_val_per_plot!$BS$3:$BX$82,5,FALSE)=0,VLOOKUP($A423,Min_pix_val_per_plot!$BS$3:$BX$82,6,FALSE)=0),0,IF(VLOOKUP($A423,Min_pix_val_per_plot!$BS$3:$BX$82,2,FALSE)&lt;1200,0,1)))</f>
        <v>0</v>
      </c>
      <c r="BC423" s="43">
        <f>IF(BB423=1,($R423-Image_corners!AE$3)/Image_corners!AE$2,-99)</f>
        <v>-99</v>
      </c>
      <c r="BD423" s="43">
        <f>IF(BB423=1,($S423-Image_corners!AE$4)/Image_corners!AE$2,-99)</f>
        <v>-99</v>
      </c>
      <c r="BE423" s="43">
        <f>IF(ISNA(VLOOKUP($A423,Min_pix_val_per_plot!$BZ$3:$CE$66,4,FALSE)),0,IF(OR(VLOOKUP($A423,Min_pix_val_per_plot!$BZ$3:$CE$66,4,FALSE)=0,VLOOKUP($A423,Min_pix_val_per_plot!$BZ$3:$CE$66,5,FALSE)=0,VLOOKUP($A423,Min_pix_val_per_plot!$BZ$3:$CE$66,6,FALSE)=0),0,IF(VLOOKUP($A423,Min_pix_val_per_plot!$BZ$3:$CE$66,2,FALSE)&lt;1200,0,1)))</f>
        <v>0</v>
      </c>
      <c r="BF423" s="43">
        <f>IF(BE423=1,($R423-Image_corners!AH$3)/Image_corners!AH$2,-99)</f>
        <v>-99</v>
      </c>
      <c r="BG423" s="43">
        <f>IF(BE423=1,($S423-Image_corners!AH$4)/Image_corners!AH$2,-99)</f>
        <v>-99</v>
      </c>
    </row>
    <row r="424" spans="1:59">
      <c r="A424" s="36">
        <v>420</v>
      </c>
      <c r="B424" s="36">
        <v>2516987.4130000002</v>
      </c>
      <c r="C424" s="36">
        <v>6858926.8159999996</v>
      </c>
      <c r="D424" s="36">
        <v>176.21619089999999</v>
      </c>
      <c r="E424" s="36">
        <v>3</v>
      </c>
      <c r="F424" s="36">
        <v>0</v>
      </c>
      <c r="G424" s="36">
        <v>3</v>
      </c>
      <c r="H424" s="39">
        <v>1217</v>
      </c>
      <c r="I424" s="39">
        <v>0.169268693508628</v>
      </c>
      <c r="J424" s="39">
        <v>12.9050006103516</v>
      </c>
      <c r="K424" s="39">
        <v>8.4638876883094696</v>
      </c>
      <c r="L424" s="39">
        <v>11.157510681152401</v>
      </c>
      <c r="M424" s="39">
        <v>895</v>
      </c>
      <c r="N424" s="39">
        <v>0.26256983240223503</v>
      </c>
      <c r="O424" s="39">
        <v>11.888002319336</v>
      </c>
      <c r="P424" s="39">
        <v>7.3468949104077996</v>
      </c>
      <c r="Q424" s="39">
        <v>10.0694606018067</v>
      </c>
      <c r="R424" s="41">
        <f t="shared" si="44"/>
        <v>358858.73071086453</v>
      </c>
      <c r="S424" s="41">
        <f t="shared" si="45"/>
        <v>6858913.0629654285</v>
      </c>
      <c r="T424" s="41">
        <f t="shared" si="40"/>
        <v>1.0880500793457006</v>
      </c>
      <c r="U424" s="41">
        <f t="shared" si="41"/>
        <v>-9.3301138893607027E-2</v>
      </c>
      <c r="V424" s="41">
        <f t="shared" si="42"/>
        <v>1</v>
      </c>
      <c r="W424" s="41">
        <f t="shared" si="43"/>
        <v>0</v>
      </c>
      <c r="X424" s="43">
        <f>IF(ISNA(VLOOKUP($A424,Min_pix_val_per_plot!$A$3:$F$241,4,FALSE)),0,IF(OR(VLOOKUP($A424,Min_pix_val_per_plot!$A$3:$F$241,4,FALSE)=0,VLOOKUP($A424,Min_pix_val_per_plot!$A$3:$F$241,5,FALSE)=0,VLOOKUP($A424,Min_pix_val_per_plot!$A$3:$F$241,6,FALSE)=0),0,IF(VLOOKUP($A424,Min_pix_val_per_plot!$A$3:$F$241,2,FALSE)&lt;1200,0,1)))</f>
        <v>0</v>
      </c>
      <c r="Y424" s="43">
        <f>IF(X424=1,($R424-Image_corners!A$3)/Image_corners!A$2,-99)</f>
        <v>-99</v>
      </c>
      <c r="Z424" s="43">
        <f>IF(X424=1,($S424-Image_corners!A$4)/Image_corners!A$2,-99)</f>
        <v>-99</v>
      </c>
      <c r="AA424" s="43">
        <f>IF(ISNA(VLOOKUP($A424,Min_pix_val_per_plot!$H$3:$M$299,4,FALSE)),0,IF(OR(VLOOKUP($A424,Min_pix_val_per_plot!$H$3:$M$299,4,FALSE)=0,VLOOKUP($A424,Min_pix_val_per_plot!$H$3:$M$299,5,FALSE)=0,VLOOKUP($A424,Min_pix_val_per_plot!$H$3:$M$299,6,FALSE)=0),0,IF(VLOOKUP($A424,Min_pix_val_per_plot!$H$3:$M$299,2,FALSE)&lt;1200,0,1)))</f>
        <v>0</v>
      </c>
      <c r="AB424" s="43">
        <f>IF(AA424=1,($R424-Image_corners!D$3)/Image_corners!D$2,-99)</f>
        <v>-99</v>
      </c>
      <c r="AC424" s="43">
        <f>IF(AA424=1,($S424-Image_corners!D$4)/Image_corners!D$2,-99)</f>
        <v>-99</v>
      </c>
      <c r="AD424" s="43">
        <f>IF(ISNA(VLOOKUP($A424,Min_pix_val_per_plot!$O$3:$T$327,4,FALSE)),0,IF(OR(VLOOKUP($A424,Min_pix_val_per_plot!$O$3:$T$327,4,FALSE)=0,VLOOKUP($A424,Min_pix_val_per_plot!$O$3:$T$327,5,FALSE)=0,VLOOKUP($A424,Min_pix_val_per_plot!$O$3:$T$327,6,FALSE)=0),0,IF(VLOOKUP($A424,Min_pix_val_per_plot!$O$3:$T$327,2,FALSE)&lt;1200,0,1)))</f>
        <v>0</v>
      </c>
      <c r="AE424" s="43">
        <f>IF(AD424=1,($R424-Image_corners!G$3)/Image_corners!G$2,-99)</f>
        <v>-99</v>
      </c>
      <c r="AF424" s="43">
        <f>IF(AD424=1,($S424-Image_corners!G$4)/Image_corners!G$2,-99)</f>
        <v>-99</v>
      </c>
      <c r="AG424" s="43">
        <f>IF(ISNA(VLOOKUP($A424,Min_pix_val_per_plot!$V$3:$AA$335,4,FALSE)),0,IF(OR(VLOOKUP($A424,Min_pix_val_per_plot!$V$3:$AA$335,4,FALSE)=0,VLOOKUP($A424,Min_pix_val_per_plot!$V$3:$AA$335,5,FALSE)=0,VLOOKUP($A424,Min_pix_val_per_plot!$V$3:$AA$335,6,FALSE)=0),0,IF(VLOOKUP($A424,Min_pix_val_per_plot!$V$3:$AA$335,2,FALSE)&lt;1200,0,1)))</f>
        <v>0</v>
      </c>
      <c r="AH424" s="43">
        <f>IF(AG424=1,($R424-Image_corners!J$3)/Image_corners!J$2,-99)</f>
        <v>-99</v>
      </c>
      <c r="AI424" s="43">
        <f>IF(AG424=1,($S424-Image_corners!J$4)/Image_corners!J$2,-99)</f>
        <v>-99</v>
      </c>
      <c r="AJ424" s="43">
        <f>IF(ISNA(VLOOKUP($A424,Min_pix_val_per_plot!$AC$3:$AH$345,4,FALSE)),0,IF(OR(VLOOKUP($A424,Min_pix_val_per_plot!$AC$3:$AH$345,4,FALSE)=0,VLOOKUP($A424,Min_pix_val_per_plot!$AC$3:$AH$345,5,FALSE)=0,VLOOKUP($A424,Min_pix_val_per_plot!$AC$3:$AH$345,6,FALSE)=0),0,IF(VLOOKUP($A424,Min_pix_val_per_plot!$AC$3:$AH$345,2,FALSE)&lt;1200,0,1)))</f>
        <v>0</v>
      </c>
      <c r="AK424" s="43">
        <f>IF(AJ424=1,($R424-Image_corners!M$3)/Image_corners!M$2,-99)</f>
        <v>-99</v>
      </c>
      <c r="AL424" s="43">
        <f>IF(AJ424=1,($S424-Image_corners!M$4)/Image_corners!M$2,-99)</f>
        <v>-99</v>
      </c>
      <c r="AM424" s="43">
        <f>IF(ISNA(VLOOKUP($A424,Min_pix_val_per_plot!$AJ$3:$AO$325,4,FALSE)),0,IF(OR(VLOOKUP($A424,Min_pix_val_per_plot!$AJ$3:$AO$325,4,FALSE)=0,VLOOKUP($A424,Min_pix_val_per_plot!$AJ$3:$AO$325,5,FALSE)=0,VLOOKUP($A424,Min_pix_val_per_plot!$AJ$3:$AO$325,6,FALSE)=0),0,IF(VLOOKUP($A424,Min_pix_val_per_plot!$AJ$3:$AO$325,2,FALSE)&lt;1200,0,1)))</f>
        <v>0</v>
      </c>
      <c r="AN424" s="43">
        <f>IF(AM424=1,($R424-Image_corners!P$3)/Image_corners!P$2,-99)</f>
        <v>-99</v>
      </c>
      <c r="AO424" s="43">
        <f>IF(AM424=1,($S424-Image_corners!P$4)/Image_corners!P$2,-99)</f>
        <v>-99</v>
      </c>
      <c r="AP424" s="43">
        <f>IF(ISNA(VLOOKUP($A424,Min_pix_val_per_plot!$AQ$3:$AV$386,4,FALSE)),0,IF(OR(VLOOKUP($A424,Min_pix_val_per_plot!$AQ$3:$AV$386,4,FALSE)=0,VLOOKUP($A424,Min_pix_val_per_plot!$AQ$3:$AV$386,5,FALSE)=0,VLOOKUP($A424,Min_pix_val_per_plot!$AQ$3:$AV$386,6,FALSE)=0),0,IF(VLOOKUP($A424,Min_pix_val_per_plot!$AQ$3:$AV$386,2,FALSE)&lt;1200,0,1)))</f>
        <v>0</v>
      </c>
      <c r="AQ424" s="43">
        <f>IF(AP424=1,($R424-Image_corners!S$3)/Image_corners!S$2,-99)</f>
        <v>-99</v>
      </c>
      <c r="AR424" s="43">
        <f>IF(AP424=1,($S424-Image_corners!S$4)/Image_corners!S$2,-99)</f>
        <v>-99</v>
      </c>
      <c r="AS424" s="43">
        <f>IF(ISNA(VLOOKUP($A424,Min_pix_val_per_plot!$AX$3:$BC$331,4,FALSE)),0,IF(OR(VLOOKUP($A424,Min_pix_val_per_plot!$AX$3:$BC$331,4,FALSE)=0,VLOOKUP($A424,Min_pix_val_per_plot!$AX$3:$BC$331,5,FALSE)=0,VLOOKUP($A424,Min_pix_val_per_plot!$AX$3:$BC$331,6,FALSE)=0),0,IF(VLOOKUP($A424,Min_pix_val_per_plot!$AX$3:$BC$331,2,FALSE)&lt;1200,0,1)))</f>
        <v>0</v>
      </c>
      <c r="AT424" s="43">
        <f>IF(AS424=1,($R424-Image_corners!V$3)/Image_corners!V$2,-99)</f>
        <v>-99</v>
      </c>
      <c r="AU424" s="43">
        <f>IF(AS424=1,($S424-Image_corners!V$4)/Image_corners!V$2,-99)</f>
        <v>-99</v>
      </c>
      <c r="AV424" s="43">
        <f>IF(ISNA(VLOOKUP($A424,Min_pix_val_per_plot!$BE$3:$BJ$296,4,FALSE)),0,IF(OR(VLOOKUP($A424,Min_pix_val_per_plot!$BE$3:$BJ$296,4,FALSE)=0,VLOOKUP($A424,Min_pix_val_per_plot!$BE$3:$BJ$296,5,FALSE)=0,VLOOKUP($A424,Min_pix_val_per_plot!$BE$3:$BJ$296,6,FALSE)=0),0,IF(VLOOKUP($A424,Min_pix_val_per_plot!$BE$3:$BJ$296,2,FALSE)&lt;1200,0,1)))</f>
        <v>0</v>
      </c>
      <c r="AW424" s="43">
        <f>IF(AV424=1,($R424-Image_corners!Y$3)/Image_corners!Y$2,-99)</f>
        <v>-99</v>
      </c>
      <c r="AX424" s="43">
        <f>IF(AV424=1,($S424-Image_corners!Y$4)/Image_corners!Y$2,-99)</f>
        <v>-99</v>
      </c>
      <c r="AY424" s="43">
        <f>IF(ISNA(VLOOKUP($A424,Min_pix_val_per_plot!$BL$3:$BQ$59,4,FALSE)),0,IF(OR(VLOOKUP($A424,Min_pix_val_per_plot!$BL$3:$BQ$59,4,FALSE)=0,VLOOKUP($A424,Min_pix_val_per_plot!$BL$3:$BQ$59,5,FALSE)=0,VLOOKUP($A424,Min_pix_val_per_plot!$BL$3:$BQ$59,6,FALSE)=0),0,IF(VLOOKUP($A424,Min_pix_val_per_plot!$BL$3:$BQ$59,2,FALSE)&lt;1200,0,1)))</f>
        <v>0</v>
      </c>
      <c r="AZ424" s="43">
        <f>IF(AY424=1,($R424-Image_corners!AB$3)/Image_corners!AB$2,-99)</f>
        <v>-99</v>
      </c>
      <c r="BA424" s="43">
        <f>IF(AY424=1,($S424-Image_corners!AB$4)/Image_corners!AB$2,-99)</f>
        <v>-99</v>
      </c>
      <c r="BB424" s="43">
        <f>IF(ISNA(VLOOKUP($A424,Min_pix_val_per_plot!$BS$3:$BX$82,4,FALSE)),0,IF(OR(VLOOKUP($A424,Min_pix_val_per_plot!$BS$3:$BX$82,4,FALSE)=0,VLOOKUP($A424,Min_pix_val_per_plot!$BS$3:$BX$82,5,FALSE)=0,VLOOKUP($A424,Min_pix_val_per_plot!$BS$3:$BX$82,6,FALSE)=0),0,IF(VLOOKUP($A424,Min_pix_val_per_plot!$BS$3:$BX$82,2,FALSE)&lt;1200,0,1)))</f>
        <v>0</v>
      </c>
      <c r="BC424" s="43">
        <f>IF(BB424=1,($R424-Image_corners!AE$3)/Image_corners!AE$2,-99)</f>
        <v>-99</v>
      </c>
      <c r="BD424" s="43">
        <f>IF(BB424=1,($S424-Image_corners!AE$4)/Image_corners!AE$2,-99)</f>
        <v>-99</v>
      </c>
      <c r="BE424" s="43">
        <f>IF(ISNA(VLOOKUP($A424,Min_pix_val_per_plot!$BZ$3:$CE$66,4,FALSE)),0,IF(OR(VLOOKUP($A424,Min_pix_val_per_plot!$BZ$3:$CE$66,4,FALSE)=0,VLOOKUP($A424,Min_pix_val_per_plot!$BZ$3:$CE$66,5,FALSE)=0,VLOOKUP($A424,Min_pix_val_per_plot!$BZ$3:$CE$66,6,FALSE)=0),0,IF(VLOOKUP($A424,Min_pix_val_per_plot!$BZ$3:$CE$66,2,FALSE)&lt;1200,0,1)))</f>
        <v>0</v>
      </c>
      <c r="BF424" s="43">
        <f>IF(BE424=1,($R424-Image_corners!AH$3)/Image_corners!AH$2,-99)</f>
        <v>-99</v>
      </c>
      <c r="BG424" s="43">
        <f>IF(BE424=1,($S424-Image_corners!AH$4)/Image_corners!AH$2,-99)</f>
        <v>-99</v>
      </c>
    </row>
    <row r="425" spans="1:59">
      <c r="A425" s="36">
        <v>421</v>
      </c>
      <c r="B425" s="36">
        <v>2516956.3730000001</v>
      </c>
      <c r="C425" s="36">
        <v>6859164.7599999998</v>
      </c>
      <c r="D425" s="36">
        <v>181.91185949999999</v>
      </c>
      <c r="E425" s="36">
        <v>1</v>
      </c>
      <c r="F425" s="36">
        <v>0</v>
      </c>
      <c r="G425" s="36">
        <v>2</v>
      </c>
      <c r="H425" s="39">
        <v>3079</v>
      </c>
      <c r="I425" s="39">
        <v>0.32510555375121802</v>
      </c>
      <c r="J425" s="39">
        <v>18.991990966796902</v>
      </c>
      <c r="K425" s="39">
        <v>12.234801198685799</v>
      </c>
      <c r="L425" s="39">
        <v>17.006313629150402</v>
      </c>
      <c r="M425" s="39">
        <v>948</v>
      </c>
      <c r="N425" s="39">
        <v>0.46729957805907202</v>
      </c>
      <c r="O425" s="39">
        <v>17.940004272461</v>
      </c>
      <c r="P425" s="39">
        <v>11.843473365708199</v>
      </c>
      <c r="Q425" s="39">
        <v>16.426204223632801</v>
      </c>
      <c r="R425" s="41">
        <f t="shared" si="44"/>
        <v>358838.70431084972</v>
      </c>
      <c r="S425" s="41">
        <f t="shared" si="45"/>
        <v>6859152.1476230295</v>
      </c>
      <c r="T425" s="41">
        <f t="shared" si="40"/>
        <v>0.58010940551760015</v>
      </c>
      <c r="U425" s="41">
        <f t="shared" si="41"/>
        <v>-0.14219402430785399</v>
      </c>
      <c r="V425" s="41">
        <f t="shared" si="42"/>
        <v>1</v>
      </c>
      <c r="W425" s="41">
        <f t="shared" si="43"/>
        <v>1</v>
      </c>
      <c r="X425" s="43">
        <f>IF(ISNA(VLOOKUP($A425,Min_pix_val_per_plot!$A$3:$F$241,4,FALSE)),0,IF(OR(VLOOKUP($A425,Min_pix_val_per_plot!$A$3:$F$241,4,FALSE)=0,VLOOKUP($A425,Min_pix_val_per_plot!$A$3:$F$241,5,FALSE)=0,VLOOKUP($A425,Min_pix_val_per_plot!$A$3:$F$241,6,FALSE)=0),0,IF(VLOOKUP($A425,Min_pix_val_per_plot!$A$3:$F$241,2,FALSE)&lt;1200,0,1)))</f>
        <v>0</v>
      </c>
      <c r="Y425" s="43">
        <f>IF(X425=1,($R425-Image_corners!A$3)/Image_corners!A$2,-99)</f>
        <v>-99</v>
      </c>
      <c r="Z425" s="43">
        <f>IF(X425=1,($S425-Image_corners!A$4)/Image_corners!A$2,-99)</f>
        <v>-99</v>
      </c>
      <c r="AA425" s="43">
        <f>IF(ISNA(VLOOKUP($A425,Min_pix_val_per_plot!$H$3:$M$299,4,FALSE)),0,IF(OR(VLOOKUP($A425,Min_pix_val_per_plot!$H$3:$M$299,4,FALSE)=0,VLOOKUP($A425,Min_pix_val_per_plot!$H$3:$M$299,5,FALSE)=0,VLOOKUP($A425,Min_pix_val_per_plot!$H$3:$M$299,6,FALSE)=0),0,IF(VLOOKUP($A425,Min_pix_val_per_plot!$H$3:$M$299,2,FALSE)&lt;1200,0,1)))</f>
        <v>0</v>
      </c>
      <c r="AB425" s="43">
        <f>IF(AA425=1,($R425-Image_corners!D$3)/Image_corners!D$2,-99)</f>
        <v>-99</v>
      </c>
      <c r="AC425" s="43">
        <f>IF(AA425=1,($S425-Image_corners!D$4)/Image_corners!D$2,-99)</f>
        <v>-99</v>
      </c>
      <c r="AD425" s="43">
        <f>IF(ISNA(VLOOKUP($A425,Min_pix_val_per_plot!$O$3:$T$327,4,FALSE)),0,IF(OR(VLOOKUP($A425,Min_pix_val_per_plot!$O$3:$T$327,4,FALSE)=0,VLOOKUP($A425,Min_pix_val_per_plot!$O$3:$T$327,5,FALSE)=0,VLOOKUP($A425,Min_pix_val_per_plot!$O$3:$T$327,6,FALSE)=0),0,IF(VLOOKUP($A425,Min_pix_val_per_plot!$O$3:$T$327,2,FALSE)&lt;1200,0,1)))</f>
        <v>0</v>
      </c>
      <c r="AE425" s="43">
        <f>IF(AD425=1,($R425-Image_corners!G$3)/Image_corners!G$2,-99)</f>
        <v>-99</v>
      </c>
      <c r="AF425" s="43">
        <f>IF(AD425=1,($S425-Image_corners!G$4)/Image_corners!G$2,-99)</f>
        <v>-99</v>
      </c>
      <c r="AG425" s="43">
        <f>IF(ISNA(VLOOKUP($A425,Min_pix_val_per_plot!$V$3:$AA$335,4,FALSE)),0,IF(OR(VLOOKUP($A425,Min_pix_val_per_plot!$V$3:$AA$335,4,FALSE)=0,VLOOKUP($A425,Min_pix_val_per_plot!$V$3:$AA$335,5,FALSE)=0,VLOOKUP($A425,Min_pix_val_per_plot!$V$3:$AA$335,6,FALSE)=0),0,IF(VLOOKUP($A425,Min_pix_val_per_plot!$V$3:$AA$335,2,FALSE)&lt;1200,0,1)))</f>
        <v>1</v>
      </c>
      <c r="AH425" s="43">
        <f>IF(AG425=1,($R425-Image_corners!J$3)/Image_corners!J$2,-99)</f>
        <v>5667.9086216994328</v>
      </c>
      <c r="AI425" s="43">
        <f>IF(AG425=1,($S425-Image_corners!J$4)/Image_corners!J$2,-99)</f>
        <v>-3670.204753940925</v>
      </c>
      <c r="AJ425" s="43">
        <f>IF(ISNA(VLOOKUP($A425,Min_pix_val_per_plot!$AC$3:$AH$345,4,FALSE)),0,IF(OR(VLOOKUP($A425,Min_pix_val_per_plot!$AC$3:$AH$345,4,FALSE)=0,VLOOKUP($A425,Min_pix_val_per_plot!$AC$3:$AH$345,5,FALSE)=0,VLOOKUP($A425,Min_pix_val_per_plot!$AC$3:$AH$345,6,FALSE)=0),0,IF(VLOOKUP($A425,Min_pix_val_per_plot!$AC$3:$AH$345,2,FALSE)&lt;1200,0,1)))</f>
        <v>1</v>
      </c>
      <c r="AK425" s="43">
        <f>IF(AJ425=1,($R425-Image_corners!M$3)/Image_corners!M$2,-99)</f>
        <v>5667.9086216994328</v>
      </c>
      <c r="AL425" s="43">
        <f>IF(AJ425=1,($S425-Image_corners!M$4)/Image_corners!M$2,-99)</f>
        <v>-4226.204753940925</v>
      </c>
      <c r="AM425" s="43">
        <f>IF(ISNA(VLOOKUP($A425,Min_pix_val_per_plot!$AJ$3:$AO$325,4,FALSE)),0,IF(OR(VLOOKUP($A425,Min_pix_val_per_plot!$AJ$3:$AO$325,4,FALSE)=0,VLOOKUP($A425,Min_pix_val_per_plot!$AJ$3:$AO$325,5,FALSE)=0,VLOOKUP($A425,Min_pix_val_per_plot!$AJ$3:$AO$325,6,FALSE)=0),0,IF(VLOOKUP($A425,Min_pix_val_per_plot!$AJ$3:$AO$325,2,FALSE)&lt;1200,0,1)))</f>
        <v>0</v>
      </c>
      <c r="AN425" s="43">
        <f>IF(AM425=1,($R425-Image_corners!P$3)/Image_corners!P$2,-99)</f>
        <v>-99</v>
      </c>
      <c r="AO425" s="43">
        <f>IF(AM425=1,($S425-Image_corners!P$4)/Image_corners!P$2,-99)</f>
        <v>-99</v>
      </c>
      <c r="AP425" s="43">
        <f>IF(ISNA(VLOOKUP($A425,Min_pix_val_per_plot!$AQ$3:$AV$386,4,FALSE)),0,IF(OR(VLOOKUP($A425,Min_pix_val_per_plot!$AQ$3:$AV$386,4,FALSE)=0,VLOOKUP($A425,Min_pix_val_per_plot!$AQ$3:$AV$386,5,FALSE)=0,VLOOKUP($A425,Min_pix_val_per_plot!$AQ$3:$AV$386,6,FALSE)=0),0,IF(VLOOKUP($A425,Min_pix_val_per_plot!$AQ$3:$AV$386,2,FALSE)&lt;1200,0,1)))</f>
        <v>0</v>
      </c>
      <c r="AQ425" s="43">
        <f>IF(AP425=1,($R425-Image_corners!S$3)/Image_corners!S$2,-99)</f>
        <v>-99</v>
      </c>
      <c r="AR425" s="43">
        <f>IF(AP425=1,($S425-Image_corners!S$4)/Image_corners!S$2,-99)</f>
        <v>-99</v>
      </c>
      <c r="AS425" s="43">
        <f>IF(ISNA(VLOOKUP($A425,Min_pix_val_per_plot!$AX$3:$BC$331,4,FALSE)),0,IF(OR(VLOOKUP($A425,Min_pix_val_per_plot!$AX$3:$BC$331,4,FALSE)=0,VLOOKUP($A425,Min_pix_val_per_plot!$AX$3:$BC$331,5,FALSE)=0,VLOOKUP($A425,Min_pix_val_per_plot!$AX$3:$BC$331,6,FALSE)=0),0,IF(VLOOKUP($A425,Min_pix_val_per_plot!$AX$3:$BC$331,2,FALSE)&lt;1200,0,1)))</f>
        <v>0</v>
      </c>
      <c r="AT425" s="43">
        <f>IF(AS425=1,($R425-Image_corners!V$3)/Image_corners!V$2,-99)</f>
        <v>-99</v>
      </c>
      <c r="AU425" s="43">
        <f>IF(AS425=1,($S425-Image_corners!V$4)/Image_corners!V$2,-99)</f>
        <v>-99</v>
      </c>
      <c r="AV425" s="43">
        <f>IF(ISNA(VLOOKUP($A425,Min_pix_val_per_plot!$BE$3:$BJ$296,4,FALSE)),0,IF(OR(VLOOKUP($A425,Min_pix_val_per_plot!$BE$3:$BJ$296,4,FALSE)=0,VLOOKUP($A425,Min_pix_val_per_plot!$BE$3:$BJ$296,5,FALSE)=0,VLOOKUP($A425,Min_pix_val_per_plot!$BE$3:$BJ$296,6,FALSE)=0),0,IF(VLOOKUP($A425,Min_pix_val_per_plot!$BE$3:$BJ$296,2,FALSE)&lt;1200,0,1)))</f>
        <v>0</v>
      </c>
      <c r="AW425" s="43">
        <f>IF(AV425=1,($R425-Image_corners!Y$3)/Image_corners!Y$2,-99)</f>
        <v>-99</v>
      </c>
      <c r="AX425" s="43">
        <f>IF(AV425=1,($S425-Image_corners!Y$4)/Image_corners!Y$2,-99)</f>
        <v>-99</v>
      </c>
      <c r="AY425" s="43">
        <f>IF(ISNA(VLOOKUP($A425,Min_pix_val_per_plot!$BL$3:$BQ$59,4,FALSE)),0,IF(OR(VLOOKUP($A425,Min_pix_val_per_plot!$BL$3:$BQ$59,4,FALSE)=0,VLOOKUP($A425,Min_pix_val_per_plot!$BL$3:$BQ$59,5,FALSE)=0,VLOOKUP($A425,Min_pix_val_per_plot!$BL$3:$BQ$59,6,FALSE)=0),0,IF(VLOOKUP($A425,Min_pix_val_per_plot!$BL$3:$BQ$59,2,FALSE)&lt;1200,0,1)))</f>
        <v>0</v>
      </c>
      <c r="AZ425" s="43">
        <f>IF(AY425=1,($R425-Image_corners!AB$3)/Image_corners!AB$2,-99)</f>
        <v>-99</v>
      </c>
      <c r="BA425" s="43">
        <f>IF(AY425=1,($S425-Image_corners!AB$4)/Image_corners!AB$2,-99)</f>
        <v>-99</v>
      </c>
      <c r="BB425" s="43">
        <f>IF(ISNA(VLOOKUP($A425,Min_pix_val_per_plot!$BS$3:$BX$82,4,FALSE)),0,IF(OR(VLOOKUP($A425,Min_pix_val_per_plot!$BS$3:$BX$82,4,FALSE)=0,VLOOKUP($A425,Min_pix_val_per_plot!$BS$3:$BX$82,5,FALSE)=0,VLOOKUP($A425,Min_pix_val_per_plot!$BS$3:$BX$82,6,FALSE)=0),0,IF(VLOOKUP($A425,Min_pix_val_per_plot!$BS$3:$BX$82,2,FALSE)&lt;1200,0,1)))</f>
        <v>0</v>
      </c>
      <c r="BC425" s="43">
        <f>IF(BB425=1,($R425-Image_corners!AE$3)/Image_corners!AE$2,-99)</f>
        <v>-99</v>
      </c>
      <c r="BD425" s="43">
        <f>IF(BB425=1,($S425-Image_corners!AE$4)/Image_corners!AE$2,-99)</f>
        <v>-99</v>
      </c>
      <c r="BE425" s="43">
        <f>IF(ISNA(VLOOKUP($A425,Min_pix_val_per_plot!$BZ$3:$CE$66,4,FALSE)),0,IF(OR(VLOOKUP($A425,Min_pix_val_per_plot!$BZ$3:$CE$66,4,FALSE)=0,VLOOKUP($A425,Min_pix_val_per_plot!$BZ$3:$CE$66,5,FALSE)=0,VLOOKUP($A425,Min_pix_val_per_plot!$BZ$3:$CE$66,6,FALSE)=0),0,IF(VLOOKUP($A425,Min_pix_val_per_plot!$BZ$3:$CE$66,2,FALSE)&lt;1200,0,1)))</f>
        <v>0</v>
      </c>
      <c r="BF425" s="43">
        <f>IF(BE425=1,($R425-Image_corners!AH$3)/Image_corners!AH$2,-99)</f>
        <v>-99</v>
      </c>
      <c r="BG425" s="43">
        <f>IF(BE425=1,($S425-Image_corners!AH$4)/Image_corners!AH$2,-99)</f>
        <v>-99</v>
      </c>
    </row>
    <row r="426" spans="1:59">
      <c r="A426" s="36">
        <v>422</v>
      </c>
      <c r="B426" s="36">
        <v>2516909.46</v>
      </c>
      <c r="C426" s="36">
        <v>6859348.1349999998</v>
      </c>
      <c r="D426" s="36">
        <v>180.51399720000001</v>
      </c>
      <c r="E426" s="36">
        <v>2</v>
      </c>
      <c r="F426" s="36">
        <v>0</v>
      </c>
      <c r="G426" s="36">
        <v>2</v>
      </c>
      <c r="H426" s="39">
        <v>452</v>
      </c>
      <c r="I426" s="39">
        <v>0.29867256637168099</v>
      </c>
      <c r="J426" s="39">
        <v>22.244005126953098</v>
      </c>
      <c r="K426" s="39">
        <v>14.557164816871399</v>
      </c>
      <c r="L426" s="39">
        <v>20.111601562499999</v>
      </c>
      <c r="M426" s="39">
        <v>990</v>
      </c>
      <c r="N426" s="39">
        <v>0.334343434343434</v>
      </c>
      <c r="O426" s="39">
        <v>21.890001220703098</v>
      </c>
      <c r="P426" s="39">
        <v>13.823732600812701</v>
      </c>
      <c r="Q426" s="39">
        <v>19.516211242675801</v>
      </c>
      <c r="R426" s="41">
        <f t="shared" si="44"/>
        <v>358800.30715581705</v>
      </c>
      <c r="S426" s="41">
        <f t="shared" si="45"/>
        <v>6859337.4624831984</v>
      </c>
      <c r="T426" s="41">
        <f t="shared" si="40"/>
        <v>0.59539031982419743</v>
      </c>
      <c r="U426" s="41">
        <f t="shared" si="41"/>
        <v>-3.5670867971753006E-2</v>
      </c>
      <c r="V426" s="41">
        <f t="shared" si="42"/>
        <v>1</v>
      </c>
      <c r="W426" s="41">
        <f t="shared" si="43"/>
        <v>1</v>
      </c>
      <c r="X426" s="43">
        <f>IF(ISNA(VLOOKUP($A426,Min_pix_val_per_plot!$A$3:$F$241,4,FALSE)),0,IF(OR(VLOOKUP($A426,Min_pix_val_per_plot!$A$3:$F$241,4,FALSE)=0,VLOOKUP($A426,Min_pix_val_per_plot!$A$3:$F$241,5,FALSE)=0,VLOOKUP($A426,Min_pix_val_per_plot!$A$3:$F$241,6,FALSE)=0),0,IF(VLOOKUP($A426,Min_pix_val_per_plot!$A$3:$F$241,2,FALSE)&lt;1200,0,1)))</f>
        <v>0</v>
      </c>
      <c r="Y426" s="43">
        <f>IF(X426=1,($R426-Image_corners!A$3)/Image_corners!A$2,-99)</f>
        <v>-99</v>
      </c>
      <c r="Z426" s="43">
        <f>IF(X426=1,($S426-Image_corners!A$4)/Image_corners!A$2,-99)</f>
        <v>-99</v>
      </c>
      <c r="AA426" s="43">
        <f>IF(ISNA(VLOOKUP($A426,Min_pix_val_per_plot!$H$3:$M$299,4,FALSE)),0,IF(OR(VLOOKUP($A426,Min_pix_val_per_plot!$H$3:$M$299,4,FALSE)=0,VLOOKUP($A426,Min_pix_val_per_plot!$H$3:$M$299,5,FALSE)=0,VLOOKUP($A426,Min_pix_val_per_plot!$H$3:$M$299,6,FALSE)=0),0,IF(VLOOKUP($A426,Min_pix_val_per_plot!$H$3:$M$299,2,FALSE)&lt;1200,0,1)))</f>
        <v>0</v>
      </c>
      <c r="AB426" s="43">
        <f>IF(AA426=1,($R426-Image_corners!D$3)/Image_corners!D$2,-99)</f>
        <v>-99</v>
      </c>
      <c r="AC426" s="43">
        <f>IF(AA426=1,($S426-Image_corners!D$4)/Image_corners!D$2,-99)</f>
        <v>-99</v>
      </c>
      <c r="AD426" s="43">
        <f>IF(ISNA(VLOOKUP($A426,Min_pix_val_per_plot!$O$3:$T$327,4,FALSE)),0,IF(OR(VLOOKUP($A426,Min_pix_val_per_plot!$O$3:$T$327,4,FALSE)=0,VLOOKUP($A426,Min_pix_val_per_plot!$O$3:$T$327,5,FALSE)=0,VLOOKUP($A426,Min_pix_val_per_plot!$O$3:$T$327,6,FALSE)=0),0,IF(VLOOKUP($A426,Min_pix_val_per_plot!$O$3:$T$327,2,FALSE)&lt;1200,0,1)))</f>
        <v>0</v>
      </c>
      <c r="AE426" s="43">
        <f>IF(AD426=1,($R426-Image_corners!G$3)/Image_corners!G$2,-99)</f>
        <v>-99</v>
      </c>
      <c r="AF426" s="43">
        <f>IF(AD426=1,($S426-Image_corners!G$4)/Image_corners!G$2,-99)</f>
        <v>-99</v>
      </c>
      <c r="AG426" s="43">
        <f>IF(ISNA(VLOOKUP($A426,Min_pix_val_per_plot!$V$3:$AA$335,4,FALSE)),0,IF(OR(VLOOKUP($A426,Min_pix_val_per_plot!$V$3:$AA$335,4,FALSE)=0,VLOOKUP($A426,Min_pix_val_per_plot!$V$3:$AA$335,5,FALSE)=0,VLOOKUP($A426,Min_pix_val_per_plot!$V$3:$AA$335,6,FALSE)=0),0,IF(VLOOKUP($A426,Min_pix_val_per_plot!$V$3:$AA$335,2,FALSE)&lt;1200,0,1)))</f>
        <v>1</v>
      </c>
      <c r="AH426" s="43">
        <f>IF(AG426=1,($R426-Image_corners!J$3)/Image_corners!J$2,-99)</f>
        <v>5591.1143116340972</v>
      </c>
      <c r="AI426" s="43">
        <f>IF(AG426=1,($S426-Image_corners!J$4)/Image_corners!J$2,-99)</f>
        <v>-3299.5750336032361</v>
      </c>
      <c r="AJ426" s="43">
        <f>IF(ISNA(VLOOKUP($A426,Min_pix_val_per_plot!$AC$3:$AH$345,4,FALSE)),0,IF(OR(VLOOKUP($A426,Min_pix_val_per_plot!$AC$3:$AH$345,4,FALSE)=0,VLOOKUP($A426,Min_pix_val_per_plot!$AC$3:$AH$345,5,FALSE)=0,VLOOKUP($A426,Min_pix_val_per_plot!$AC$3:$AH$345,6,FALSE)=0),0,IF(VLOOKUP($A426,Min_pix_val_per_plot!$AC$3:$AH$345,2,FALSE)&lt;1200,0,1)))</f>
        <v>1</v>
      </c>
      <c r="AK426" s="43">
        <f>IF(AJ426=1,($R426-Image_corners!M$3)/Image_corners!M$2,-99)</f>
        <v>5591.1143116340972</v>
      </c>
      <c r="AL426" s="43">
        <f>IF(AJ426=1,($S426-Image_corners!M$4)/Image_corners!M$2,-99)</f>
        <v>-3855.5750336032361</v>
      </c>
      <c r="AM426" s="43">
        <f>IF(ISNA(VLOOKUP($A426,Min_pix_val_per_plot!$AJ$3:$AO$325,4,FALSE)),0,IF(OR(VLOOKUP($A426,Min_pix_val_per_plot!$AJ$3:$AO$325,4,FALSE)=0,VLOOKUP($A426,Min_pix_val_per_plot!$AJ$3:$AO$325,5,FALSE)=0,VLOOKUP($A426,Min_pix_val_per_plot!$AJ$3:$AO$325,6,FALSE)=0),0,IF(VLOOKUP($A426,Min_pix_val_per_plot!$AJ$3:$AO$325,2,FALSE)&lt;1200,0,1)))</f>
        <v>0</v>
      </c>
      <c r="AN426" s="43">
        <f>IF(AM426=1,($R426-Image_corners!P$3)/Image_corners!P$2,-99)</f>
        <v>-99</v>
      </c>
      <c r="AO426" s="43">
        <f>IF(AM426=1,($S426-Image_corners!P$4)/Image_corners!P$2,-99)</f>
        <v>-99</v>
      </c>
      <c r="AP426" s="43">
        <f>IF(ISNA(VLOOKUP($A426,Min_pix_val_per_plot!$AQ$3:$AV$386,4,FALSE)),0,IF(OR(VLOOKUP($A426,Min_pix_val_per_plot!$AQ$3:$AV$386,4,FALSE)=0,VLOOKUP($A426,Min_pix_val_per_plot!$AQ$3:$AV$386,5,FALSE)=0,VLOOKUP($A426,Min_pix_val_per_plot!$AQ$3:$AV$386,6,FALSE)=0),0,IF(VLOOKUP($A426,Min_pix_val_per_plot!$AQ$3:$AV$386,2,FALSE)&lt;1200,0,1)))</f>
        <v>0</v>
      </c>
      <c r="AQ426" s="43">
        <f>IF(AP426=1,($R426-Image_corners!S$3)/Image_corners!S$2,-99)</f>
        <v>-99</v>
      </c>
      <c r="AR426" s="43">
        <f>IF(AP426=1,($S426-Image_corners!S$4)/Image_corners!S$2,-99)</f>
        <v>-99</v>
      </c>
      <c r="AS426" s="43">
        <f>IF(ISNA(VLOOKUP($A426,Min_pix_val_per_plot!$AX$3:$BC$331,4,FALSE)),0,IF(OR(VLOOKUP($A426,Min_pix_val_per_plot!$AX$3:$BC$331,4,FALSE)=0,VLOOKUP($A426,Min_pix_val_per_plot!$AX$3:$BC$331,5,FALSE)=0,VLOOKUP($A426,Min_pix_val_per_plot!$AX$3:$BC$331,6,FALSE)=0),0,IF(VLOOKUP($A426,Min_pix_val_per_plot!$AX$3:$BC$331,2,FALSE)&lt;1200,0,1)))</f>
        <v>0</v>
      </c>
      <c r="AT426" s="43">
        <f>IF(AS426=1,($R426-Image_corners!V$3)/Image_corners!V$2,-99)</f>
        <v>-99</v>
      </c>
      <c r="AU426" s="43">
        <f>IF(AS426=1,($S426-Image_corners!V$4)/Image_corners!V$2,-99)</f>
        <v>-99</v>
      </c>
      <c r="AV426" s="43">
        <f>IF(ISNA(VLOOKUP($A426,Min_pix_val_per_plot!$BE$3:$BJ$296,4,FALSE)),0,IF(OR(VLOOKUP($A426,Min_pix_val_per_plot!$BE$3:$BJ$296,4,FALSE)=0,VLOOKUP($A426,Min_pix_val_per_plot!$BE$3:$BJ$296,5,FALSE)=0,VLOOKUP($A426,Min_pix_val_per_plot!$BE$3:$BJ$296,6,FALSE)=0),0,IF(VLOOKUP($A426,Min_pix_val_per_plot!$BE$3:$BJ$296,2,FALSE)&lt;1200,0,1)))</f>
        <v>0</v>
      </c>
      <c r="AW426" s="43">
        <f>IF(AV426=1,($R426-Image_corners!Y$3)/Image_corners!Y$2,-99)</f>
        <v>-99</v>
      </c>
      <c r="AX426" s="43">
        <f>IF(AV426=1,($S426-Image_corners!Y$4)/Image_corners!Y$2,-99)</f>
        <v>-99</v>
      </c>
      <c r="AY426" s="43">
        <f>IF(ISNA(VLOOKUP($A426,Min_pix_val_per_plot!$BL$3:$BQ$59,4,FALSE)),0,IF(OR(VLOOKUP($A426,Min_pix_val_per_plot!$BL$3:$BQ$59,4,FALSE)=0,VLOOKUP($A426,Min_pix_val_per_plot!$BL$3:$BQ$59,5,FALSE)=0,VLOOKUP($A426,Min_pix_val_per_plot!$BL$3:$BQ$59,6,FALSE)=0),0,IF(VLOOKUP($A426,Min_pix_val_per_plot!$BL$3:$BQ$59,2,FALSE)&lt;1200,0,1)))</f>
        <v>0</v>
      </c>
      <c r="AZ426" s="43">
        <f>IF(AY426=1,($R426-Image_corners!AB$3)/Image_corners!AB$2,-99)</f>
        <v>-99</v>
      </c>
      <c r="BA426" s="43">
        <f>IF(AY426=1,($S426-Image_corners!AB$4)/Image_corners!AB$2,-99)</f>
        <v>-99</v>
      </c>
      <c r="BB426" s="43">
        <f>IF(ISNA(VLOOKUP($A426,Min_pix_val_per_plot!$BS$3:$BX$82,4,FALSE)),0,IF(OR(VLOOKUP($A426,Min_pix_val_per_plot!$BS$3:$BX$82,4,FALSE)=0,VLOOKUP($A426,Min_pix_val_per_plot!$BS$3:$BX$82,5,FALSE)=0,VLOOKUP($A426,Min_pix_val_per_plot!$BS$3:$BX$82,6,FALSE)=0),0,IF(VLOOKUP($A426,Min_pix_val_per_plot!$BS$3:$BX$82,2,FALSE)&lt;1200,0,1)))</f>
        <v>0</v>
      </c>
      <c r="BC426" s="43">
        <f>IF(BB426=1,($R426-Image_corners!AE$3)/Image_corners!AE$2,-99)</f>
        <v>-99</v>
      </c>
      <c r="BD426" s="43">
        <f>IF(BB426=1,($S426-Image_corners!AE$4)/Image_corners!AE$2,-99)</f>
        <v>-99</v>
      </c>
      <c r="BE426" s="43">
        <f>IF(ISNA(VLOOKUP($A426,Min_pix_val_per_plot!$BZ$3:$CE$66,4,FALSE)),0,IF(OR(VLOOKUP($A426,Min_pix_val_per_plot!$BZ$3:$CE$66,4,FALSE)=0,VLOOKUP($A426,Min_pix_val_per_plot!$BZ$3:$CE$66,5,FALSE)=0,VLOOKUP($A426,Min_pix_val_per_plot!$BZ$3:$CE$66,6,FALSE)=0),0,IF(VLOOKUP($A426,Min_pix_val_per_plot!$BZ$3:$CE$66,2,FALSE)&lt;1200,0,1)))</f>
        <v>0</v>
      </c>
      <c r="BF426" s="43">
        <f>IF(BE426=1,($R426-Image_corners!AH$3)/Image_corners!AH$2,-99)</f>
        <v>-99</v>
      </c>
      <c r="BG426" s="43">
        <f>IF(BE426=1,($S426-Image_corners!AH$4)/Image_corners!AH$2,-99)</f>
        <v>-99</v>
      </c>
    </row>
    <row r="427" spans="1:59">
      <c r="A427" s="36">
        <v>423</v>
      </c>
      <c r="B427" s="36">
        <v>2516952.253</v>
      </c>
      <c r="C427" s="36">
        <v>6860016.3399999999</v>
      </c>
      <c r="D427" s="36">
        <v>180.80643309999999</v>
      </c>
      <c r="E427" s="36">
        <v>1</v>
      </c>
      <c r="F427" s="36">
        <v>0</v>
      </c>
      <c r="G427" s="36">
        <v>2</v>
      </c>
      <c r="H427" s="39">
        <v>1346</v>
      </c>
      <c r="I427" s="39">
        <v>0.32169390787518598</v>
      </c>
      <c r="J427" s="39">
        <v>19.314012451171902</v>
      </c>
      <c r="K427" s="39">
        <v>11.9991675112203</v>
      </c>
      <c r="L427" s="39">
        <v>16.9397998046875</v>
      </c>
      <c r="M427" s="39">
        <v>1178</v>
      </c>
      <c r="N427" s="39">
        <v>0.241935483870968</v>
      </c>
      <c r="O427" s="39">
        <v>18.735002441406301</v>
      </c>
      <c r="P427" s="39">
        <v>12.5931457854439</v>
      </c>
      <c r="Q427" s="39">
        <v>16.711000366211</v>
      </c>
      <c r="R427" s="41">
        <f t="shared" si="44"/>
        <v>358873.87046328309</v>
      </c>
      <c r="S427" s="41">
        <f t="shared" si="45"/>
        <v>6860002.8745320793</v>
      </c>
      <c r="T427" s="41">
        <f t="shared" si="40"/>
        <v>0.22879943847649997</v>
      </c>
      <c r="U427" s="41">
        <f t="shared" si="41"/>
        <v>7.9758424004217982E-2</v>
      </c>
      <c r="V427" s="41">
        <f t="shared" si="42"/>
        <v>1</v>
      </c>
      <c r="W427" s="41">
        <f t="shared" si="43"/>
        <v>1</v>
      </c>
      <c r="X427" s="43">
        <f>IF(ISNA(VLOOKUP($A427,Min_pix_val_per_plot!$A$3:$F$241,4,FALSE)),0,IF(OR(VLOOKUP($A427,Min_pix_val_per_plot!$A$3:$F$241,4,FALSE)=0,VLOOKUP($A427,Min_pix_val_per_plot!$A$3:$F$241,5,FALSE)=0,VLOOKUP($A427,Min_pix_val_per_plot!$A$3:$F$241,6,FALSE)=0),0,IF(VLOOKUP($A427,Min_pix_val_per_plot!$A$3:$F$241,2,FALSE)&lt;1200,0,1)))</f>
        <v>0</v>
      </c>
      <c r="Y427" s="43">
        <f>IF(X427=1,($R427-Image_corners!A$3)/Image_corners!A$2,-99)</f>
        <v>-99</v>
      </c>
      <c r="Z427" s="43">
        <f>IF(X427=1,($S427-Image_corners!A$4)/Image_corners!A$2,-99)</f>
        <v>-99</v>
      </c>
      <c r="AA427" s="43">
        <f>IF(ISNA(VLOOKUP($A427,Min_pix_val_per_plot!$H$3:$M$299,4,FALSE)),0,IF(OR(VLOOKUP($A427,Min_pix_val_per_plot!$H$3:$M$299,4,FALSE)=0,VLOOKUP($A427,Min_pix_val_per_plot!$H$3:$M$299,5,FALSE)=0,VLOOKUP($A427,Min_pix_val_per_plot!$H$3:$M$299,6,FALSE)=0),0,IF(VLOOKUP($A427,Min_pix_val_per_plot!$H$3:$M$299,2,FALSE)&lt;1200,0,1)))</f>
        <v>0</v>
      </c>
      <c r="AB427" s="43">
        <f>IF(AA427=1,($R427-Image_corners!D$3)/Image_corners!D$2,-99)</f>
        <v>-99</v>
      </c>
      <c r="AC427" s="43">
        <f>IF(AA427=1,($S427-Image_corners!D$4)/Image_corners!D$2,-99)</f>
        <v>-99</v>
      </c>
      <c r="AD427" s="43">
        <f>IF(ISNA(VLOOKUP($A427,Min_pix_val_per_plot!$O$3:$T$327,4,FALSE)),0,IF(OR(VLOOKUP($A427,Min_pix_val_per_plot!$O$3:$T$327,4,FALSE)=0,VLOOKUP($A427,Min_pix_val_per_plot!$O$3:$T$327,5,FALSE)=0,VLOOKUP($A427,Min_pix_val_per_plot!$O$3:$T$327,6,FALSE)=0),0,IF(VLOOKUP($A427,Min_pix_val_per_plot!$O$3:$T$327,2,FALSE)&lt;1200,0,1)))</f>
        <v>0</v>
      </c>
      <c r="AE427" s="43">
        <f>IF(AD427=1,($R427-Image_corners!G$3)/Image_corners!G$2,-99)</f>
        <v>-99</v>
      </c>
      <c r="AF427" s="43">
        <f>IF(AD427=1,($S427-Image_corners!G$4)/Image_corners!G$2,-99)</f>
        <v>-99</v>
      </c>
      <c r="AG427" s="43">
        <f>IF(ISNA(VLOOKUP($A427,Min_pix_val_per_plot!$V$3:$AA$335,4,FALSE)),0,IF(OR(VLOOKUP($A427,Min_pix_val_per_plot!$V$3:$AA$335,4,FALSE)=0,VLOOKUP($A427,Min_pix_val_per_plot!$V$3:$AA$335,5,FALSE)=0,VLOOKUP($A427,Min_pix_val_per_plot!$V$3:$AA$335,6,FALSE)=0),0,IF(VLOOKUP($A427,Min_pix_val_per_plot!$V$3:$AA$335,2,FALSE)&lt;1200,0,1)))</f>
        <v>0</v>
      </c>
      <c r="AH427" s="43">
        <f>IF(AG427=1,($R427-Image_corners!J$3)/Image_corners!J$2,-99)</f>
        <v>-99</v>
      </c>
      <c r="AI427" s="43">
        <f>IF(AG427=1,($S427-Image_corners!J$4)/Image_corners!J$2,-99)</f>
        <v>-99</v>
      </c>
      <c r="AJ427" s="43">
        <f>IF(ISNA(VLOOKUP($A427,Min_pix_val_per_plot!$AC$3:$AH$345,4,FALSE)),0,IF(OR(VLOOKUP($A427,Min_pix_val_per_plot!$AC$3:$AH$345,4,FALSE)=0,VLOOKUP($A427,Min_pix_val_per_plot!$AC$3:$AH$345,5,FALSE)=0,VLOOKUP($A427,Min_pix_val_per_plot!$AC$3:$AH$345,6,FALSE)=0),0,IF(VLOOKUP($A427,Min_pix_val_per_plot!$AC$3:$AH$345,2,FALSE)&lt;1200,0,1)))</f>
        <v>0</v>
      </c>
      <c r="AK427" s="43">
        <f>IF(AJ427=1,($R427-Image_corners!M$3)/Image_corners!M$2,-99)</f>
        <v>-99</v>
      </c>
      <c r="AL427" s="43">
        <f>IF(AJ427=1,($S427-Image_corners!M$4)/Image_corners!M$2,-99)</f>
        <v>-99</v>
      </c>
      <c r="AM427" s="43">
        <f>IF(ISNA(VLOOKUP($A427,Min_pix_val_per_plot!$AJ$3:$AO$325,4,FALSE)),0,IF(OR(VLOOKUP($A427,Min_pix_val_per_plot!$AJ$3:$AO$325,4,FALSE)=0,VLOOKUP($A427,Min_pix_val_per_plot!$AJ$3:$AO$325,5,FALSE)=0,VLOOKUP($A427,Min_pix_val_per_plot!$AJ$3:$AO$325,6,FALSE)=0),0,IF(VLOOKUP($A427,Min_pix_val_per_plot!$AJ$3:$AO$325,2,FALSE)&lt;1200,0,1)))</f>
        <v>1</v>
      </c>
      <c r="AN427" s="43">
        <f>IF(AM427=1,($R427-Image_corners!P$3)/Image_corners!P$2,-99)</f>
        <v>5738.2409265661845</v>
      </c>
      <c r="AO427" s="43">
        <f>IF(AM427=1,($S427-Image_corners!P$4)/Image_corners!P$2,-99)</f>
        <v>-2426.7509358413517</v>
      </c>
      <c r="AP427" s="43">
        <f>IF(ISNA(VLOOKUP($A427,Min_pix_val_per_plot!$AQ$3:$AV$386,4,FALSE)),0,IF(OR(VLOOKUP($A427,Min_pix_val_per_plot!$AQ$3:$AV$386,4,FALSE)=0,VLOOKUP($A427,Min_pix_val_per_plot!$AQ$3:$AV$386,5,FALSE)=0,VLOOKUP($A427,Min_pix_val_per_plot!$AQ$3:$AV$386,6,FALSE)=0),0,IF(VLOOKUP($A427,Min_pix_val_per_plot!$AQ$3:$AV$386,2,FALSE)&lt;1200,0,1)))</f>
        <v>1</v>
      </c>
      <c r="AQ427" s="43">
        <f>IF(AP427=1,($R427-Image_corners!S$3)/Image_corners!S$2,-99)</f>
        <v>5738.2409265661845</v>
      </c>
      <c r="AR427" s="43">
        <f>IF(AP427=1,($S427-Image_corners!S$4)/Image_corners!S$2,-99)</f>
        <v>-4052.7509358413517</v>
      </c>
      <c r="AS427" s="43">
        <f>IF(ISNA(VLOOKUP($A427,Min_pix_val_per_plot!$AX$3:$BC$331,4,FALSE)),0,IF(OR(VLOOKUP($A427,Min_pix_val_per_plot!$AX$3:$BC$331,4,FALSE)=0,VLOOKUP($A427,Min_pix_val_per_plot!$AX$3:$BC$331,5,FALSE)=0,VLOOKUP($A427,Min_pix_val_per_plot!$AX$3:$BC$331,6,FALSE)=0),0,IF(VLOOKUP($A427,Min_pix_val_per_plot!$AX$3:$BC$331,2,FALSE)&lt;1200,0,1)))</f>
        <v>0</v>
      </c>
      <c r="AT427" s="43">
        <f>IF(AS427=1,($R427-Image_corners!V$3)/Image_corners!V$2,-99)</f>
        <v>-99</v>
      </c>
      <c r="AU427" s="43">
        <f>IF(AS427=1,($S427-Image_corners!V$4)/Image_corners!V$2,-99)</f>
        <v>-99</v>
      </c>
      <c r="AV427" s="43">
        <f>IF(ISNA(VLOOKUP($A427,Min_pix_val_per_plot!$BE$3:$BJ$296,4,FALSE)),0,IF(OR(VLOOKUP($A427,Min_pix_val_per_plot!$BE$3:$BJ$296,4,FALSE)=0,VLOOKUP($A427,Min_pix_val_per_plot!$BE$3:$BJ$296,5,FALSE)=0,VLOOKUP($A427,Min_pix_val_per_plot!$BE$3:$BJ$296,6,FALSE)=0),0,IF(VLOOKUP($A427,Min_pix_val_per_plot!$BE$3:$BJ$296,2,FALSE)&lt;1200,0,1)))</f>
        <v>0</v>
      </c>
      <c r="AW427" s="43">
        <f>IF(AV427=1,($R427-Image_corners!Y$3)/Image_corners!Y$2,-99)</f>
        <v>-99</v>
      </c>
      <c r="AX427" s="43">
        <f>IF(AV427=1,($S427-Image_corners!Y$4)/Image_corners!Y$2,-99)</f>
        <v>-99</v>
      </c>
      <c r="AY427" s="43">
        <f>IF(ISNA(VLOOKUP($A427,Min_pix_val_per_plot!$BL$3:$BQ$59,4,FALSE)),0,IF(OR(VLOOKUP($A427,Min_pix_val_per_plot!$BL$3:$BQ$59,4,FALSE)=0,VLOOKUP($A427,Min_pix_val_per_plot!$BL$3:$BQ$59,5,FALSE)=0,VLOOKUP($A427,Min_pix_val_per_plot!$BL$3:$BQ$59,6,FALSE)=0),0,IF(VLOOKUP($A427,Min_pix_val_per_plot!$BL$3:$BQ$59,2,FALSE)&lt;1200,0,1)))</f>
        <v>0</v>
      </c>
      <c r="AZ427" s="43">
        <f>IF(AY427=1,($R427-Image_corners!AB$3)/Image_corners!AB$2,-99)</f>
        <v>-99</v>
      </c>
      <c r="BA427" s="43">
        <f>IF(AY427=1,($S427-Image_corners!AB$4)/Image_corners!AB$2,-99)</f>
        <v>-99</v>
      </c>
      <c r="BB427" s="43">
        <f>IF(ISNA(VLOOKUP($A427,Min_pix_val_per_plot!$BS$3:$BX$82,4,FALSE)),0,IF(OR(VLOOKUP($A427,Min_pix_val_per_plot!$BS$3:$BX$82,4,FALSE)=0,VLOOKUP($A427,Min_pix_val_per_plot!$BS$3:$BX$82,5,FALSE)=0,VLOOKUP($A427,Min_pix_val_per_plot!$BS$3:$BX$82,6,FALSE)=0),0,IF(VLOOKUP($A427,Min_pix_val_per_plot!$BS$3:$BX$82,2,FALSE)&lt;1200,0,1)))</f>
        <v>0</v>
      </c>
      <c r="BC427" s="43">
        <f>IF(BB427=1,($R427-Image_corners!AE$3)/Image_corners!AE$2,-99)</f>
        <v>-99</v>
      </c>
      <c r="BD427" s="43">
        <f>IF(BB427=1,($S427-Image_corners!AE$4)/Image_corners!AE$2,-99)</f>
        <v>-99</v>
      </c>
      <c r="BE427" s="43">
        <f>IF(ISNA(VLOOKUP($A427,Min_pix_val_per_plot!$BZ$3:$CE$66,4,FALSE)),0,IF(OR(VLOOKUP($A427,Min_pix_val_per_plot!$BZ$3:$CE$66,4,FALSE)=0,VLOOKUP($A427,Min_pix_val_per_plot!$BZ$3:$CE$66,5,FALSE)=0,VLOOKUP($A427,Min_pix_val_per_plot!$BZ$3:$CE$66,6,FALSE)=0),0,IF(VLOOKUP($A427,Min_pix_val_per_plot!$BZ$3:$CE$66,2,FALSE)&lt;1200,0,1)))</f>
        <v>0</v>
      </c>
      <c r="BF427" s="43">
        <f>IF(BE427=1,($R427-Image_corners!AH$3)/Image_corners!AH$2,-99)</f>
        <v>-99</v>
      </c>
      <c r="BG427" s="43">
        <f>IF(BE427=1,($S427-Image_corners!AH$4)/Image_corners!AH$2,-99)</f>
        <v>-99</v>
      </c>
    </row>
    <row r="428" spans="1:59">
      <c r="A428" s="36">
        <v>424</v>
      </c>
      <c r="B428" s="36">
        <v>2517098.5040000002</v>
      </c>
      <c r="C428" s="36">
        <v>6857378.2970000003</v>
      </c>
      <c r="D428" s="36">
        <v>155.20737460000001</v>
      </c>
      <c r="E428" s="36">
        <v>3</v>
      </c>
      <c r="F428" s="36">
        <v>0</v>
      </c>
      <c r="G428" s="36">
        <v>2</v>
      </c>
      <c r="H428" s="39">
        <v>551</v>
      </c>
      <c r="I428" s="39">
        <v>0.33212341197822098</v>
      </c>
      <c r="J428" s="39">
        <v>19.6340045166016</v>
      </c>
      <c r="K428" s="39">
        <v>14.693650459621299</v>
      </c>
      <c r="L428" s="39">
        <v>17.795049591064501</v>
      </c>
      <c r="M428" s="39">
        <v>2710</v>
      </c>
      <c r="N428" s="39">
        <v>0.46974169741697402</v>
      </c>
      <c r="O428" s="39">
        <v>19.4100054931641</v>
      </c>
      <c r="P428" s="39">
        <v>14.159923582030601</v>
      </c>
      <c r="Q428" s="39">
        <v>17.168995971679699</v>
      </c>
      <c r="R428" s="41">
        <f t="shared" si="44"/>
        <v>358898.2570868383</v>
      </c>
      <c r="S428" s="41">
        <f t="shared" si="45"/>
        <v>6857361.3153258981</v>
      </c>
      <c r="T428" s="41">
        <f t="shared" si="40"/>
        <v>0.62605361938480186</v>
      </c>
      <c r="U428" s="41">
        <f t="shared" si="41"/>
        <v>-0.13761828543875304</v>
      </c>
      <c r="V428" s="41">
        <f t="shared" si="42"/>
        <v>1</v>
      </c>
      <c r="W428" s="41">
        <f t="shared" si="43"/>
        <v>1</v>
      </c>
      <c r="X428" s="43">
        <f>IF(ISNA(VLOOKUP($A428,Min_pix_val_per_plot!$A$3:$F$241,4,FALSE)),0,IF(OR(VLOOKUP($A428,Min_pix_val_per_plot!$A$3:$F$241,4,FALSE)=0,VLOOKUP($A428,Min_pix_val_per_plot!$A$3:$F$241,5,FALSE)=0,VLOOKUP($A428,Min_pix_val_per_plot!$A$3:$F$241,6,FALSE)=0),0,IF(VLOOKUP($A428,Min_pix_val_per_plot!$A$3:$F$241,2,FALSE)&lt;1200,0,1)))</f>
        <v>1</v>
      </c>
      <c r="Y428" s="43">
        <f>IF(X428=1,($R428-Image_corners!A$3)/Image_corners!A$2,-99)</f>
        <v>5787.0141736766091</v>
      </c>
      <c r="Z428" s="43">
        <f>IF(X428=1,($S428-Image_corners!A$4)/Image_corners!A$2,-99)</f>
        <v>-5051.8693482037634</v>
      </c>
      <c r="AA428" s="43">
        <f>IF(ISNA(VLOOKUP($A428,Min_pix_val_per_plot!$H$3:$M$299,4,FALSE)),0,IF(OR(VLOOKUP($A428,Min_pix_val_per_plot!$H$3:$M$299,4,FALSE)=0,VLOOKUP($A428,Min_pix_val_per_plot!$H$3:$M$299,5,FALSE)=0,VLOOKUP($A428,Min_pix_val_per_plot!$H$3:$M$299,6,FALSE)=0),0,IF(VLOOKUP($A428,Min_pix_val_per_plot!$H$3:$M$299,2,FALSE)&lt;1200,0,1)))</f>
        <v>0</v>
      </c>
      <c r="AB428" s="43">
        <f>IF(AA428=1,($R428-Image_corners!D$3)/Image_corners!D$2,-99)</f>
        <v>-99</v>
      </c>
      <c r="AC428" s="43">
        <f>IF(AA428=1,($S428-Image_corners!D$4)/Image_corners!D$2,-99)</f>
        <v>-99</v>
      </c>
      <c r="AD428" s="43">
        <f>IF(ISNA(VLOOKUP($A428,Min_pix_val_per_plot!$O$3:$T$327,4,FALSE)),0,IF(OR(VLOOKUP($A428,Min_pix_val_per_plot!$O$3:$T$327,4,FALSE)=0,VLOOKUP($A428,Min_pix_val_per_plot!$O$3:$T$327,5,FALSE)=0,VLOOKUP($A428,Min_pix_val_per_plot!$O$3:$T$327,6,FALSE)=0),0,IF(VLOOKUP($A428,Min_pix_val_per_plot!$O$3:$T$327,2,FALSE)&lt;1200,0,1)))</f>
        <v>0</v>
      </c>
      <c r="AE428" s="43">
        <f>IF(AD428=1,($R428-Image_corners!G$3)/Image_corners!G$2,-99)</f>
        <v>-99</v>
      </c>
      <c r="AF428" s="43">
        <f>IF(AD428=1,($S428-Image_corners!G$4)/Image_corners!G$2,-99)</f>
        <v>-99</v>
      </c>
      <c r="AG428" s="43">
        <f>IF(ISNA(VLOOKUP($A428,Min_pix_val_per_plot!$V$3:$AA$335,4,FALSE)),0,IF(OR(VLOOKUP($A428,Min_pix_val_per_plot!$V$3:$AA$335,4,FALSE)=0,VLOOKUP($A428,Min_pix_val_per_plot!$V$3:$AA$335,5,FALSE)=0,VLOOKUP($A428,Min_pix_val_per_plot!$V$3:$AA$335,6,FALSE)=0),0,IF(VLOOKUP($A428,Min_pix_val_per_plot!$V$3:$AA$335,2,FALSE)&lt;1200,0,1)))</f>
        <v>0</v>
      </c>
      <c r="AH428" s="43">
        <f>IF(AG428=1,($R428-Image_corners!J$3)/Image_corners!J$2,-99)</f>
        <v>-99</v>
      </c>
      <c r="AI428" s="43">
        <f>IF(AG428=1,($S428-Image_corners!J$4)/Image_corners!J$2,-99)</f>
        <v>-99</v>
      </c>
      <c r="AJ428" s="43">
        <f>IF(ISNA(VLOOKUP($A428,Min_pix_val_per_plot!$AC$3:$AH$345,4,FALSE)),0,IF(OR(VLOOKUP($A428,Min_pix_val_per_plot!$AC$3:$AH$345,4,FALSE)=0,VLOOKUP($A428,Min_pix_val_per_plot!$AC$3:$AH$345,5,FALSE)=0,VLOOKUP($A428,Min_pix_val_per_plot!$AC$3:$AH$345,6,FALSE)=0),0,IF(VLOOKUP($A428,Min_pix_val_per_plot!$AC$3:$AH$345,2,FALSE)&lt;1200,0,1)))</f>
        <v>0</v>
      </c>
      <c r="AK428" s="43">
        <f>IF(AJ428=1,($R428-Image_corners!M$3)/Image_corners!M$2,-99)</f>
        <v>-99</v>
      </c>
      <c r="AL428" s="43">
        <f>IF(AJ428=1,($S428-Image_corners!M$4)/Image_corners!M$2,-99)</f>
        <v>-99</v>
      </c>
      <c r="AM428" s="43">
        <f>IF(ISNA(VLOOKUP($A428,Min_pix_val_per_plot!$AJ$3:$AO$325,4,FALSE)),0,IF(OR(VLOOKUP($A428,Min_pix_val_per_plot!$AJ$3:$AO$325,4,FALSE)=0,VLOOKUP($A428,Min_pix_val_per_plot!$AJ$3:$AO$325,5,FALSE)=0,VLOOKUP($A428,Min_pix_val_per_plot!$AJ$3:$AO$325,6,FALSE)=0),0,IF(VLOOKUP($A428,Min_pix_val_per_plot!$AJ$3:$AO$325,2,FALSE)&lt;1200,0,1)))</f>
        <v>0</v>
      </c>
      <c r="AN428" s="43">
        <f>IF(AM428=1,($R428-Image_corners!P$3)/Image_corners!P$2,-99)</f>
        <v>-99</v>
      </c>
      <c r="AO428" s="43">
        <f>IF(AM428=1,($S428-Image_corners!P$4)/Image_corners!P$2,-99)</f>
        <v>-99</v>
      </c>
      <c r="AP428" s="43">
        <f>IF(ISNA(VLOOKUP($A428,Min_pix_val_per_plot!$AQ$3:$AV$386,4,FALSE)),0,IF(OR(VLOOKUP($A428,Min_pix_val_per_plot!$AQ$3:$AV$386,4,FALSE)=0,VLOOKUP($A428,Min_pix_val_per_plot!$AQ$3:$AV$386,5,FALSE)=0,VLOOKUP($A428,Min_pix_val_per_plot!$AQ$3:$AV$386,6,FALSE)=0),0,IF(VLOOKUP($A428,Min_pix_val_per_plot!$AQ$3:$AV$386,2,FALSE)&lt;1200,0,1)))</f>
        <v>0</v>
      </c>
      <c r="AQ428" s="43">
        <f>IF(AP428=1,($R428-Image_corners!S$3)/Image_corners!S$2,-99)</f>
        <v>-99</v>
      </c>
      <c r="AR428" s="43">
        <f>IF(AP428=1,($S428-Image_corners!S$4)/Image_corners!S$2,-99)</f>
        <v>-99</v>
      </c>
      <c r="AS428" s="43">
        <f>IF(ISNA(VLOOKUP($A428,Min_pix_val_per_plot!$AX$3:$BC$331,4,FALSE)),0,IF(OR(VLOOKUP($A428,Min_pix_val_per_plot!$AX$3:$BC$331,4,FALSE)=0,VLOOKUP($A428,Min_pix_val_per_plot!$AX$3:$BC$331,5,FALSE)=0,VLOOKUP($A428,Min_pix_val_per_plot!$AX$3:$BC$331,6,FALSE)=0),0,IF(VLOOKUP($A428,Min_pix_val_per_plot!$AX$3:$BC$331,2,FALSE)&lt;1200,0,1)))</f>
        <v>0</v>
      </c>
      <c r="AT428" s="43">
        <f>IF(AS428=1,($R428-Image_corners!V$3)/Image_corners!V$2,-99)</f>
        <v>-99</v>
      </c>
      <c r="AU428" s="43">
        <f>IF(AS428=1,($S428-Image_corners!V$4)/Image_corners!V$2,-99)</f>
        <v>-99</v>
      </c>
      <c r="AV428" s="43">
        <f>IF(ISNA(VLOOKUP($A428,Min_pix_val_per_plot!$BE$3:$BJ$296,4,FALSE)),0,IF(OR(VLOOKUP($A428,Min_pix_val_per_plot!$BE$3:$BJ$296,4,FALSE)=0,VLOOKUP($A428,Min_pix_val_per_plot!$BE$3:$BJ$296,5,FALSE)=0,VLOOKUP($A428,Min_pix_val_per_plot!$BE$3:$BJ$296,6,FALSE)=0),0,IF(VLOOKUP($A428,Min_pix_val_per_plot!$BE$3:$BJ$296,2,FALSE)&lt;1200,0,1)))</f>
        <v>0</v>
      </c>
      <c r="AW428" s="43">
        <f>IF(AV428=1,($R428-Image_corners!Y$3)/Image_corners!Y$2,-99)</f>
        <v>-99</v>
      </c>
      <c r="AX428" s="43">
        <f>IF(AV428=1,($S428-Image_corners!Y$4)/Image_corners!Y$2,-99)</f>
        <v>-99</v>
      </c>
      <c r="AY428" s="43">
        <f>IF(ISNA(VLOOKUP($A428,Min_pix_val_per_plot!$BL$3:$BQ$59,4,FALSE)),0,IF(OR(VLOOKUP($A428,Min_pix_val_per_plot!$BL$3:$BQ$59,4,FALSE)=0,VLOOKUP($A428,Min_pix_val_per_plot!$BL$3:$BQ$59,5,FALSE)=0,VLOOKUP($A428,Min_pix_val_per_plot!$BL$3:$BQ$59,6,FALSE)=0),0,IF(VLOOKUP($A428,Min_pix_val_per_plot!$BL$3:$BQ$59,2,FALSE)&lt;1200,0,1)))</f>
        <v>0</v>
      </c>
      <c r="AZ428" s="43">
        <f>IF(AY428=1,($R428-Image_corners!AB$3)/Image_corners!AB$2,-99)</f>
        <v>-99</v>
      </c>
      <c r="BA428" s="43">
        <f>IF(AY428=1,($S428-Image_corners!AB$4)/Image_corners!AB$2,-99)</f>
        <v>-99</v>
      </c>
      <c r="BB428" s="43">
        <f>IF(ISNA(VLOOKUP($A428,Min_pix_val_per_plot!$BS$3:$BX$82,4,FALSE)),0,IF(OR(VLOOKUP($A428,Min_pix_val_per_plot!$BS$3:$BX$82,4,FALSE)=0,VLOOKUP($A428,Min_pix_val_per_plot!$BS$3:$BX$82,5,FALSE)=0,VLOOKUP($A428,Min_pix_val_per_plot!$BS$3:$BX$82,6,FALSE)=0),0,IF(VLOOKUP($A428,Min_pix_val_per_plot!$BS$3:$BX$82,2,FALSE)&lt;1200,0,1)))</f>
        <v>0</v>
      </c>
      <c r="BC428" s="43">
        <f>IF(BB428=1,($R428-Image_corners!AE$3)/Image_corners!AE$2,-99)</f>
        <v>-99</v>
      </c>
      <c r="BD428" s="43">
        <f>IF(BB428=1,($S428-Image_corners!AE$4)/Image_corners!AE$2,-99)</f>
        <v>-99</v>
      </c>
      <c r="BE428" s="43">
        <f>IF(ISNA(VLOOKUP($A428,Min_pix_val_per_plot!$BZ$3:$CE$66,4,FALSE)),0,IF(OR(VLOOKUP($A428,Min_pix_val_per_plot!$BZ$3:$CE$66,4,FALSE)=0,VLOOKUP($A428,Min_pix_val_per_plot!$BZ$3:$CE$66,5,FALSE)=0,VLOOKUP($A428,Min_pix_val_per_plot!$BZ$3:$CE$66,6,FALSE)=0),0,IF(VLOOKUP($A428,Min_pix_val_per_plot!$BZ$3:$CE$66,2,FALSE)&lt;1200,0,1)))</f>
        <v>0</v>
      </c>
      <c r="BF428" s="43">
        <f>IF(BE428=1,($R428-Image_corners!AH$3)/Image_corners!AH$2,-99)</f>
        <v>-99</v>
      </c>
      <c r="BG428" s="43">
        <f>IF(BE428=1,($S428-Image_corners!AH$4)/Image_corners!AH$2,-99)</f>
        <v>-99</v>
      </c>
    </row>
    <row r="429" spans="1:59">
      <c r="A429" s="36">
        <v>425</v>
      </c>
      <c r="B429" s="36">
        <v>2517098.04</v>
      </c>
      <c r="C429" s="36">
        <v>6857424</v>
      </c>
      <c r="D429" s="36">
        <v>163.43203</v>
      </c>
      <c r="E429" s="36">
        <v>3</v>
      </c>
      <c r="F429" s="36">
        <v>0</v>
      </c>
      <c r="G429" s="36">
        <v>2</v>
      </c>
      <c r="H429" s="39">
        <v>529</v>
      </c>
      <c r="I429" s="39">
        <v>0.33459357277882801</v>
      </c>
      <c r="J429" s="39">
        <v>22.0329913330078</v>
      </c>
      <c r="K429" s="39">
        <v>13.681528882113399</v>
      </c>
      <c r="L429" s="39">
        <v>18.229613800048799</v>
      </c>
      <c r="M429" s="39">
        <v>2788</v>
      </c>
      <c r="N429" s="39">
        <v>0.44440459110473501</v>
      </c>
      <c r="O429" s="39">
        <v>21.127000732421902</v>
      </c>
      <c r="P429" s="39">
        <v>13.108778339777601</v>
      </c>
      <c r="Q429" s="39">
        <v>17.334999389648502</v>
      </c>
      <c r="R429" s="41">
        <f t="shared" si="44"/>
        <v>358899.90181109833</v>
      </c>
      <c r="S429" s="41">
        <f t="shared" si="45"/>
        <v>6857406.9837481882</v>
      </c>
      <c r="T429" s="41">
        <f t="shared" si="40"/>
        <v>0.89461441040029754</v>
      </c>
      <c r="U429" s="41">
        <f t="shared" si="41"/>
        <v>-0.10981101832590701</v>
      </c>
      <c r="V429" s="41">
        <f t="shared" si="42"/>
        <v>1</v>
      </c>
      <c r="W429" s="41">
        <f t="shared" si="43"/>
        <v>1</v>
      </c>
      <c r="X429" s="43">
        <f>IF(ISNA(VLOOKUP($A429,Min_pix_val_per_plot!$A$3:$F$241,4,FALSE)),0,IF(OR(VLOOKUP($A429,Min_pix_val_per_plot!$A$3:$F$241,4,FALSE)=0,VLOOKUP($A429,Min_pix_val_per_plot!$A$3:$F$241,5,FALSE)=0,VLOOKUP($A429,Min_pix_val_per_plot!$A$3:$F$241,6,FALSE)=0),0,IF(VLOOKUP($A429,Min_pix_val_per_plot!$A$3:$F$241,2,FALSE)&lt;1200,0,1)))</f>
        <v>1</v>
      </c>
      <c r="Y429" s="43">
        <f>IF(X429=1,($R429-Image_corners!A$3)/Image_corners!A$2,-99)</f>
        <v>5790.3036221966613</v>
      </c>
      <c r="Z429" s="43">
        <f>IF(X429=1,($S429-Image_corners!A$4)/Image_corners!A$2,-99)</f>
        <v>-4960.5325036235154</v>
      </c>
      <c r="AA429" s="43">
        <f>IF(ISNA(VLOOKUP($A429,Min_pix_val_per_plot!$H$3:$M$299,4,FALSE)),0,IF(OR(VLOOKUP($A429,Min_pix_val_per_plot!$H$3:$M$299,4,FALSE)=0,VLOOKUP($A429,Min_pix_val_per_plot!$H$3:$M$299,5,FALSE)=0,VLOOKUP($A429,Min_pix_val_per_plot!$H$3:$M$299,6,FALSE)=0),0,IF(VLOOKUP($A429,Min_pix_val_per_plot!$H$3:$M$299,2,FALSE)&lt;1200,0,1)))</f>
        <v>0</v>
      </c>
      <c r="AB429" s="43">
        <f>IF(AA429=1,($R429-Image_corners!D$3)/Image_corners!D$2,-99)</f>
        <v>-99</v>
      </c>
      <c r="AC429" s="43">
        <f>IF(AA429=1,($S429-Image_corners!D$4)/Image_corners!D$2,-99)</f>
        <v>-99</v>
      </c>
      <c r="AD429" s="43">
        <f>IF(ISNA(VLOOKUP($A429,Min_pix_val_per_plot!$O$3:$T$327,4,FALSE)),0,IF(OR(VLOOKUP($A429,Min_pix_val_per_plot!$O$3:$T$327,4,FALSE)=0,VLOOKUP($A429,Min_pix_val_per_plot!$O$3:$T$327,5,FALSE)=0,VLOOKUP($A429,Min_pix_val_per_plot!$O$3:$T$327,6,FALSE)=0),0,IF(VLOOKUP($A429,Min_pix_val_per_plot!$O$3:$T$327,2,FALSE)&lt;1200,0,1)))</f>
        <v>0</v>
      </c>
      <c r="AE429" s="43">
        <f>IF(AD429=1,($R429-Image_corners!G$3)/Image_corners!G$2,-99)</f>
        <v>-99</v>
      </c>
      <c r="AF429" s="43">
        <f>IF(AD429=1,($S429-Image_corners!G$4)/Image_corners!G$2,-99)</f>
        <v>-99</v>
      </c>
      <c r="AG429" s="43">
        <f>IF(ISNA(VLOOKUP($A429,Min_pix_val_per_plot!$V$3:$AA$335,4,FALSE)),0,IF(OR(VLOOKUP($A429,Min_pix_val_per_plot!$V$3:$AA$335,4,FALSE)=0,VLOOKUP($A429,Min_pix_val_per_plot!$V$3:$AA$335,5,FALSE)=0,VLOOKUP($A429,Min_pix_val_per_plot!$V$3:$AA$335,6,FALSE)=0),0,IF(VLOOKUP($A429,Min_pix_val_per_plot!$V$3:$AA$335,2,FALSE)&lt;1200,0,1)))</f>
        <v>0</v>
      </c>
      <c r="AH429" s="43">
        <f>IF(AG429=1,($R429-Image_corners!J$3)/Image_corners!J$2,-99)</f>
        <v>-99</v>
      </c>
      <c r="AI429" s="43">
        <f>IF(AG429=1,($S429-Image_corners!J$4)/Image_corners!J$2,-99)</f>
        <v>-99</v>
      </c>
      <c r="AJ429" s="43">
        <f>IF(ISNA(VLOOKUP($A429,Min_pix_val_per_plot!$AC$3:$AH$345,4,FALSE)),0,IF(OR(VLOOKUP($A429,Min_pix_val_per_plot!$AC$3:$AH$345,4,FALSE)=0,VLOOKUP($A429,Min_pix_val_per_plot!$AC$3:$AH$345,5,FALSE)=0,VLOOKUP($A429,Min_pix_val_per_plot!$AC$3:$AH$345,6,FALSE)=0),0,IF(VLOOKUP($A429,Min_pix_val_per_plot!$AC$3:$AH$345,2,FALSE)&lt;1200,0,1)))</f>
        <v>0</v>
      </c>
      <c r="AK429" s="43">
        <f>IF(AJ429=1,($R429-Image_corners!M$3)/Image_corners!M$2,-99)</f>
        <v>-99</v>
      </c>
      <c r="AL429" s="43">
        <f>IF(AJ429=1,($S429-Image_corners!M$4)/Image_corners!M$2,-99)</f>
        <v>-99</v>
      </c>
      <c r="AM429" s="43">
        <f>IF(ISNA(VLOOKUP($A429,Min_pix_val_per_plot!$AJ$3:$AO$325,4,FALSE)),0,IF(OR(VLOOKUP($A429,Min_pix_val_per_plot!$AJ$3:$AO$325,4,FALSE)=0,VLOOKUP($A429,Min_pix_val_per_plot!$AJ$3:$AO$325,5,FALSE)=0,VLOOKUP($A429,Min_pix_val_per_plot!$AJ$3:$AO$325,6,FALSE)=0),0,IF(VLOOKUP($A429,Min_pix_val_per_plot!$AJ$3:$AO$325,2,FALSE)&lt;1200,0,1)))</f>
        <v>0</v>
      </c>
      <c r="AN429" s="43">
        <f>IF(AM429=1,($R429-Image_corners!P$3)/Image_corners!P$2,-99)</f>
        <v>-99</v>
      </c>
      <c r="AO429" s="43">
        <f>IF(AM429=1,($S429-Image_corners!P$4)/Image_corners!P$2,-99)</f>
        <v>-99</v>
      </c>
      <c r="AP429" s="43">
        <f>IF(ISNA(VLOOKUP($A429,Min_pix_val_per_plot!$AQ$3:$AV$386,4,FALSE)),0,IF(OR(VLOOKUP($A429,Min_pix_val_per_plot!$AQ$3:$AV$386,4,FALSE)=0,VLOOKUP($A429,Min_pix_val_per_plot!$AQ$3:$AV$386,5,FALSE)=0,VLOOKUP($A429,Min_pix_val_per_plot!$AQ$3:$AV$386,6,FALSE)=0),0,IF(VLOOKUP($A429,Min_pix_val_per_plot!$AQ$3:$AV$386,2,FALSE)&lt;1200,0,1)))</f>
        <v>0</v>
      </c>
      <c r="AQ429" s="43">
        <f>IF(AP429=1,($R429-Image_corners!S$3)/Image_corners!S$2,-99)</f>
        <v>-99</v>
      </c>
      <c r="AR429" s="43">
        <f>IF(AP429=1,($S429-Image_corners!S$4)/Image_corners!S$2,-99)</f>
        <v>-99</v>
      </c>
      <c r="AS429" s="43">
        <f>IF(ISNA(VLOOKUP($A429,Min_pix_val_per_plot!$AX$3:$BC$331,4,FALSE)),0,IF(OR(VLOOKUP($A429,Min_pix_val_per_plot!$AX$3:$BC$331,4,FALSE)=0,VLOOKUP($A429,Min_pix_val_per_plot!$AX$3:$BC$331,5,FALSE)=0,VLOOKUP($A429,Min_pix_val_per_plot!$AX$3:$BC$331,6,FALSE)=0),0,IF(VLOOKUP($A429,Min_pix_val_per_plot!$AX$3:$BC$331,2,FALSE)&lt;1200,0,1)))</f>
        <v>0</v>
      </c>
      <c r="AT429" s="43">
        <f>IF(AS429=1,($R429-Image_corners!V$3)/Image_corners!V$2,-99)</f>
        <v>-99</v>
      </c>
      <c r="AU429" s="43">
        <f>IF(AS429=1,($S429-Image_corners!V$4)/Image_corners!V$2,-99)</f>
        <v>-99</v>
      </c>
      <c r="AV429" s="43">
        <f>IF(ISNA(VLOOKUP($A429,Min_pix_val_per_plot!$BE$3:$BJ$296,4,FALSE)),0,IF(OR(VLOOKUP($A429,Min_pix_val_per_plot!$BE$3:$BJ$296,4,FALSE)=0,VLOOKUP($A429,Min_pix_val_per_plot!$BE$3:$BJ$296,5,FALSE)=0,VLOOKUP($A429,Min_pix_val_per_plot!$BE$3:$BJ$296,6,FALSE)=0),0,IF(VLOOKUP($A429,Min_pix_val_per_plot!$BE$3:$BJ$296,2,FALSE)&lt;1200,0,1)))</f>
        <v>0</v>
      </c>
      <c r="AW429" s="43">
        <f>IF(AV429=1,($R429-Image_corners!Y$3)/Image_corners!Y$2,-99)</f>
        <v>-99</v>
      </c>
      <c r="AX429" s="43">
        <f>IF(AV429=1,($S429-Image_corners!Y$4)/Image_corners!Y$2,-99)</f>
        <v>-99</v>
      </c>
      <c r="AY429" s="43">
        <f>IF(ISNA(VLOOKUP($A429,Min_pix_val_per_plot!$BL$3:$BQ$59,4,FALSE)),0,IF(OR(VLOOKUP($A429,Min_pix_val_per_plot!$BL$3:$BQ$59,4,FALSE)=0,VLOOKUP($A429,Min_pix_val_per_plot!$BL$3:$BQ$59,5,FALSE)=0,VLOOKUP($A429,Min_pix_val_per_plot!$BL$3:$BQ$59,6,FALSE)=0),0,IF(VLOOKUP($A429,Min_pix_val_per_plot!$BL$3:$BQ$59,2,FALSE)&lt;1200,0,1)))</f>
        <v>0</v>
      </c>
      <c r="AZ429" s="43">
        <f>IF(AY429=1,($R429-Image_corners!AB$3)/Image_corners!AB$2,-99)</f>
        <v>-99</v>
      </c>
      <c r="BA429" s="43">
        <f>IF(AY429=1,($S429-Image_corners!AB$4)/Image_corners!AB$2,-99)</f>
        <v>-99</v>
      </c>
      <c r="BB429" s="43">
        <f>IF(ISNA(VLOOKUP($A429,Min_pix_val_per_plot!$BS$3:$BX$82,4,FALSE)),0,IF(OR(VLOOKUP($A429,Min_pix_val_per_plot!$BS$3:$BX$82,4,FALSE)=0,VLOOKUP($A429,Min_pix_val_per_plot!$BS$3:$BX$82,5,FALSE)=0,VLOOKUP($A429,Min_pix_val_per_plot!$BS$3:$BX$82,6,FALSE)=0),0,IF(VLOOKUP($A429,Min_pix_val_per_plot!$BS$3:$BX$82,2,FALSE)&lt;1200,0,1)))</f>
        <v>0</v>
      </c>
      <c r="BC429" s="43">
        <f>IF(BB429=1,($R429-Image_corners!AE$3)/Image_corners!AE$2,-99)</f>
        <v>-99</v>
      </c>
      <c r="BD429" s="43">
        <f>IF(BB429=1,($S429-Image_corners!AE$4)/Image_corners!AE$2,-99)</f>
        <v>-99</v>
      </c>
      <c r="BE429" s="43">
        <f>IF(ISNA(VLOOKUP($A429,Min_pix_val_per_plot!$BZ$3:$CE$66,4,FALSE)),0,IF(OR(VLOOKUP($A429,Min_pix_val_per_plot!$BZ$3:$CE$66,4,FALSE)=0,VLOOKUP($A429,Min_pix_val_per_plot!$BZ$3:$CE$66,5,FALSE)=0,VLOOKUP($A429,Min_pix_val_per_plot!$BZ$3:$CE$66,6,FALSE)=0),0,IF(VLOOKUP($A429,Min_pix_val_per_plot!$BZ$3:$CE$66,2,FALSE)&lt;1200,0,1)))</f>
        <v>0</v>
      </c>
      <c r="BF429" s="43">
        <f>IF(BE429=1,($R429-Image_corners!AH$3)/Image_corners!AH$2,-99)</f>
        <v>-99</v>
      </c>
      <c r="BG429" s="43">
        <f>IF(BE429=1,($S429-Image_corners!AH$4)/Image_corners!AH$2,-99)</f>
        <v>-99</v>
      </c>
    </row>
    <row r="430" spans="1:59">
      <c r="A430" s="36">
        <v>426</v>
      </c>
      <c r="B430" s="36">
        <v>2517081.9079999998</v>
      </c>
      <c r="C430" s="36">
        <v>6857885.6299999999</v>
      </c>
      <c r="D430" s="36">
        <v>167.35079690000001</v>
      </c>
      <c r="E430" s="36">
        <v>3</v>
      </c>
      <c r="F430" s="36">
        <v>0</v>
      </c>
      <c r="G430" s="36">
        <v>2</v>
      </c>
      <c r="H430" s="39">
        <v>409</v>
      </c>
      <c r="I430" s="39">
        <v>0.15403422982885101</v>
      </c>
      <c r="J430" s="39">
        <v>15.6299914550781</v>
      </c>
      <c r="K430" s="39">
        <v>10.046174088847399</v>
      </c>
      <c r="L430" s="39">
        <v>14.314996643066401</v>
      </c>
      <c r="M430" s="39">
        <v>3336</v>
      </c>
      <c r="N430" s="39">
        <v>0.26229016786570702</v>
      </c>
      <c r="O430" s="39">
        <v>15.1250018310547</v>
      </c>
      <c r="P430" s="39">
        <v>8.9601373672950508</v>
      </c>
      <c r="Q430" s="39">
        <v>13.1479968261719</v>
      </c>
      <c r="R430" s="41">
        <f t="shared" si="44"/>
        <v>358905.08326194691</v>
      </c>
      <c r="S430" s="41">
        <f t="shared" si="45"/>
        <v>6857868.7925593229</v>
      </c>
      <c r="T430" s="41">
        <f t="shared" si="40"/>
        <v>1.1669998168945011</v>
      </c>
      <c r="U430" s="41">
        <f t="shared" si="41"/>
        <v>-0.10825593803685601</v>
      </c>
      <c r="V430" s="41">
        <f t="shared" si="42"/>
        <v>1</v>
      </c>
      <c r="W430" s="41">
        <f t="shared" si="43"/>
        <v>0</v>
      </c>
      <c r="X430" s="43">
        <f>IF(ISNA(VLOOKUP($A430,Min_pix_val_per_plot!$A$3:$F$241,4,FALSE)),0,IF(OR(VLOOKUP($A430,Min_pix_val_per_plot!$A$3:$F$241,4,FALSE)=0,VLOOKUP($A430,Min_pix_val_per_plot!$A$3:$F$241,5,FALSE)=0,VLOOKUP($A430,Min_pix_val_per_plot!$A$3:$F$241,6,FALSE)=0),0,IF(VLOOKUP($A430,Min_pix_val_per_plot!$A$3:$F$241,2,FALSE)&lt;1200,0,1)))</f>
        <v>0</v>
      </c>
      <c r="Y430" s="43">
        <f>IF(X430=1,($R430-Image_corners!A$3)/Image_corners!A$2,-99)</f>
        <v>-99</v>
      </c>
      <c r="Z430" s="43">
        <f>IF(X430=1,($S430-Image_corners!A$4)/Image_corners!A$2,-99)</f>
        <v>-99</v>
      </c>
      <c r="AA430" s="43">
        <f>IF(ISNA(VLOOKUP($A430,Min_pix_val_per_plot!$H$3:$M$299,4,FALSE)),0,IF(OR(VLOOKUP($A430,Min_pix_val_per_plot!$H$3:$M$299,4,FALSE)=0,VLOOKUP($A430,Min_pix_val_per_plot!$H$3:$M$299,5,FALSE)=0,VLOOKUP($A430,Min_pix_val_per_plot!$H$3:$M$299,6,FALSE)=0),0,IF(VLOOKUP($A430,Min_pix_val_per_plot!$H$3:$M$299,2,FALSE)&lt;1200,0,1)))</f>
        <v>0</v>
      </c>
      <c r="AB430" s="43">
        <f>IF(AA430=1,($R430-Image_corners!D$3)/Image_corners!D$2,-99)</f>
        <v>-99</v>
      </c>
      <c r="AC430" s="43">
        <f>IF(AA430=1,($S430-Image_corners!D$4)/Image_corners!D$2,-99)</f>
        <v>-99</v>
      </c>
      <c r="AD430" s="43">
        <f>IF(ISNA(VLOOKUP($A430,Min_pix_val_per_plot!$O$3:$T$327,4,FALSE)),0,IF(OR(VLOOKUP($A430,Min_pix_val_per_plot!$O$3:$T$327,4,FALSE)=0,VLOOKUP($A430,Min_pix_val_per_plot!$O$3:$T$327,5,FALSE)=0,VLOOKUP($A430,Min_pix_val_per_plot!$O$3:$T$327,6,FALSE)=0),0,IF(VLOOKUP($A430,Min_pix_val_per_plot!$O$3:$T$327,2,FALSE)&lt;1200,0,1)))</f>
        <v>0</v>
      </c>
      <c r="AE430" s="43">
        <f>IF(AD430=1,($R430-Image_corners!G$3)/Image_corners!G$2,-99)</f>
        <v>-99</v>
      </c>
      <c r="AF430" s="43">
        <f>IF(AD430=1,($S430-Image_corners!G$4)/Image_corners!G$2,-99)</f>
        <v>-99</v>
      </c>
      <c r="AG430" s="43">
        <f>IF(ISNA(VLOOKUP($A430,Min_pix_val_per_plot!$V$3:$AA$335,4,FALSE)),0,IF(OR(VLOOKUP($A430,Min_pix_val_per_plot!$V$3:$AA$335,4,FALSE)=0,VLOOKUP($A430,Min_pix_val_per_plot!$V$3:$AA$335,5,FALSE)=0,VLOOKUP($A430,Min_pix_val_per_plot!$V$3:$AA$335,6,FALSE)=0),0,IF(VLOOKUP($A430,Min_pix_val_per_plot!$V$3:$AA$335,2,FALSE)&lt;1200,0,1)))</f>
        <v>0</v>
      </c>
      <c r="AH430" s="43">
        <f>IF(AG430=1,($R430-Image_corners!J$3)/Image_corners!J$2,-99)</f>
        <v>-99</v>
      </c>
      <c r="AI430" s="43">
        <f>IF(AG430=1,($S430-Image_corners!J$4)/Image_corners!J$2,-99)</f>
        <v>-99</v>
      </c>
      <c r="AJ430" s="43">
        <f>IF(ISNA(VLOOKUP($A430,Min_pix_val_per_plot!$AC$3:$AH$345,4,FALSE)),0,IF(OR(VLOOKUP($A430,Min_pix_val_per_plot!$AC$3:$AH$345,4,FALSE)=0,VLOOKUP($A430,Min_pix_val_per_plot!$AC$3:$AH$345,5,FALSE)=0,VLOOKUP($A430,Min_pix_val_per_plot!$AC$3:$AH$345,6,FALSE)=0),0,IF(VLOOKUP($A430,Min_pix_val_per_plot!$AC$3:$AH$345,2,FALSE)&lt;1200,0,1)))</f>
        <v>0</v>
      </c>
      <c r="AK430" s="43">
        <f>IF(AJ430=1,($R430-Image_corners!M$3)/Image_corners!M$2,-99)</f>
        <v>-99</v>
      </c>
      <c r="AL430" s="43">
        <f>IF(AJ430=1,($S430-Image_corners!M$4)/Image_corners!M$2,-99)</f>
        <v>-99</v>
      </c>
      <c r="AM430" s="43">
        <f>IF(ISNA(VLOOKUP($A430,Min_pix_val_per_plot!$AJ$3:$AO$325,4,FALSE)),0,IF(OR(VLOOKUP($A430,Min_pix_val_per_plot!$AJ$3:$AO$325,4,FALSE)=0,VLOOKUP($A430,Min_pix_val_per_plot!$AJ$3:$AO$325,5,FALSE)=0,VLOOKUP($A430,Min_pix_val_per_plot!$AJ$3:$AO$325,6,FALSE)=0),0,IF(VLOOKUP($A430,Min_pix_val_per_plot!$AJ$3:$AO$325,2,FALSE)&lt;1200,0,1)))</f>
        <v>0</v>
      </c>
      <c r="AN430" s="43">
        <f>IF(AM430=1,($R430-Image_corners!P$3)/Image_corners!P$2,-99)</f>
        <v>-99</v>
      </c>
      <c r="AO430" s="43">
        <f>IF(AM430=1,($S430-Image_corners!P$4)/Image_corners!P$2,-99)</f>
        <v>-99</v>
      </c>
      <c r="AP430" s="43">
        <f>IF(ISNA(VLOOKUP($A430,Min_pix_val_per_plot!$AQ$3:$AV$386,4,FALSE)),0,IF(OR(VLOOKUP($A430,Min_pix_val_per_plot!$AQ$3:$AV$386,4,FALSE)=0,VLOOKUP($A430,Min_pix_val_per_plot!$AQ$3:$AV$386,5,FALSE)=0,VLOOKUP($A430,Min_pix_val_per_plot!$AQ$3:$AV$386,6,FALSE)=0),0,IF(VLOOKUP($A430,Min_pix_val_per_plot!$AQ$3:$AV$386,2,FALSE)&lt;1200,0,1)))</f>
        <v>0</v>
      </c>
      <c r="AQ430" s="43">
        <f>IF(AP430=1,($R430-Image_corners!S$3)/Image_corners!S$2,-99)</f>
        <v>-99</v>
      </c>
      <c r="AR430" s="43">
        <f>IF(AP430=1,($S430-Image_corners!S$4)/Image_corners!S$2,-99)</f>
        <v>-99</v>
      </c>
      <c r="AS430" s="43">
        <f>IF(ISNA(VLOOKUP($A430,Min_pix_val_per_plot!$AX$3:$BC$331,4,FALSE)),0,IF(OR(VLOOKUP($A430,Min_pix_val_per_plot!$AX$3:$BC$331,4,FALSE)=0,VLOOKUP($A430,Min_pix_val_per_plot!$AX$3:$BC$331,5,FALSE)=0,VLOOKUP($A430,Min_pix_val_per_plot!$AX$3:$BC$331,6,FALSE)=0),0,IF(VLOOKUP($A430,Min_pix_val_per_plot!$AX$3:$BC$331,2,FALSE)&lt;1200,0,1)))</f>
        <v>0</v>
      </c>
      <c r="AT430" s="43">
        <f>IF(AS430=1,($R430-Image_corners!V$3)/Image_corners!V$2,-99)</f>
        <v>-99</v>
      </c>
      <c r="AU430" s="43">
        <f>IF(AS430=1,($S430-Image_corners!V$4)/Image_corners!V$2,-99)</f>
        <v>-99</v>
      </c>
      <c r="AV430" s="43">
        <f>IF(ISNA(VLOOKUP($A430,Min_pix_val_per_plot!$BE$3:$BJ$296,4,FALSE)),0,IF(OR(VLOOKUP($A430,Min_pix_val_per_plot!$BE$3:$BJ$296,4,FALSE)=0,VLOOKUP($A430,Min_pix_val_per_plot!$BE$3:$BJ$296,5,FALSE)=0,VLOOKUP($A430,Min_pix_val_per_plot!$BE$3:$BJ$296,6,FALSE)=0),0,IF(VLOOKUP($A430,Min_pix_val_per_plot!$BE$3:$BJ$296,2,FALSE)&lt;1200,0,1)))</f>
        <v>0</v>
      </c>
      <c r="AW430" s="43">
        <f>IF(AV430=1,($R430-Image_corners!Y$3)/Image_corners!Y$2,-99)</f>
        <v>-99</v>
      </c>
      <c r="AX430" s="43">
        <f>IF(AV430=1,($S430-Image_corners!Y$4)/Image_corners!Y$2,-99)</f>
        <v>-99</v>
      </c>
      <c r="AY430" s="43">
        <f>IF(ISNA(VLOOKUP($A430,Min_pix_val_per_plot!$BL$3:$BQ$59,4,FALSE)),0,IF(OR(VLOOKUP($A430,Min_pix_val_per_plot!$BL$3:$BQ$59,4,FALSE)=0,VLOOKUP($A430,Min_pix_val_per_plot!$BL$3:$BQ$59,5,FALSE)=0,VLOOKUP($A430,Min_pix_val_per_plot!$BL$3:$BQ$59,6,FALSE)=0),0,IF(VLOOKUP($A430,Min_pix_val_per_plot!$BL$3:$BQ$59,2,FALSE)&lt;1200,0,1)))</f>
        <v>0</v>
      </c>
      <c r="AZ430" s="43">
        <f>IF(AY430=1,($R430-Image_corners!AB$3)/Image_corners!AB$2,-99)</f>
        <v>-99</v>
      </c>
      <c r="BA430" s="43">
        <f>IF(AY430=1,($S430-Image_corners!AB$4)/Image_corners!AB$2,-99)</f>
        <v>-99</v>
      </c>
      <c r="BB430" s="43">
        <f>IF(ISNA(VLOOKUP($A430,Min_pix_val_per_plot!$BS$3:$BX$82,4,FALSE)),0,IF(OR(VLOOKUP($A430,Min_pix_val_per_plot!$BS$3:$BX$82,4,FALSE)=0,VLOOKUP($A430,Min_pix_val_per_plot!$BS$3:$BX$82,5,FALSE)=0,VLOOKUP($A430,Min_pix_val_per_plot!$BS$3:$BX$82,6,FALSE)=0),0,IF(VLOOKUP($A430,Min_pix_val_per_plot!$BS$3:$BX$82,2,FALSE)&lt;1200,0,1)))</f>
        <v>0</v>
      </c>
      <c r="BC430" s="43">
        <f>IF(BB430=1,($R430-Image_corners!AE$3)/Image_corners!AE$2,-99)</f>
        <v>-99</v>
      </c>
      <c r="BD430" s="43">
        <f>IF(BB430=1,($S430-Image_corners!AE$4)/Image_corners!AE$2,-99)</f>
        <v>-99</v>
      </c>
      <c r="BE430" s="43">
        <f>IF(ISNA(VLOOKUP($A430,Min_pix_val_per_plot!$BZ$3:$CE$66,4,FALSE)),0,IF(OR(VLOOKUP($A430,Min_pix_val_per_plot!$BZ$3:$CE$66,4,FALSE)=0,VLOOKUP($A430,Min_pix_val_per_plot!$BZ$3:$CE$66,5,FALSE)=0,VLOOKUP($A430,Min_pix_val_per_plot!$BZ$3:$CE$66,6,FALSE)=0),0,IF(VLOOKUP($A430,Min_pix_val_per_plot!$BZ$3:$CE$66,2,FALSE)&lt;1200,0,1)))</f>
        <v>0</v>
      </c>
      <c r="BF430" s="43">
        <f>IF(BE430=1,($R430-Image_corners!AH$3)/Image_corners!AH$2,-99)</f>
        <v>-99</v>
      </c>
      <c r="BG430" s="43">
        <f>IF(BE430=1,($S430-Image_corners!AH$4)/Image_corners!AH$2,-99)</f>
        <v>-99</v>
      </c>
    </row>
    <row r="431" spans="1:59">
      <c r="A431" s="36">
        <v>427</v>
      </c>
      <c r="B431" s="36">
        <v>2517087.977</v>
      </c>
      <c r="C431" s="36">
        <v>6857934.6550000003</v>
      </c>
      <c r="D431" s="36">
        <v>173.59823700000001</v>
      </c>
      <c r="E431" s="36">
        <v>3</v>
      </c>
      <c r="F431" s="36">
        <v>1</v>
      </c>
      <c r="G431" s="36">
        <v>2</v>
      </c>
      <c r="H431" s="39">
        <v>486</v>
      </c>
      <c r="I431" s="39">
        <v>0.22222222222222199</v>
      </c>
      <c r="J431" s="39">
        <v>16.897996826171902</v>
      </c>
      <c r="K431" s="39">
        <v>11.508980901809</v>
      </c>
      <c r="L431" s="39">
        <v>15.343403930664101</v>
      </c>
      <c r="M431" s="39">
        <v>3736</v>
      </c>
      <c r="N431" s="39">
        <v>0.314775160599572</v>
      </c>
      <c r="O431" s="39">
        <v>16.3590106201172</v>
      </c>
      <c r="P431" s="39">
        <v>10.5101115298271</v>
      </c>
      <c r="Q431" s="39">
        <v>14.4052149963379</v>
      </c>
      <c r="R431" s="41">
        <f t="shared" si="44"/>
        <v>358913.40624973032</v>
      </c>
      <c r="S431" s="41">
        <f t="shared" si="45"/>
        <v>6857917.4774896074</v>
      </c>
      <c r="T431" s="41">
        <f t="shared" si="40"/>
        <v>0.93818893432620065</v>
      </c>
      <c r="U431" s="41">
        <f t="shared" si="41"/>
        <v>-9.2552938377350014E-2</v>
      </c>
      <c r="V431" s="41">
        <f t="shared" si="42"/>
        <v>1</v>
      </c>
      <c r="W431" s="41">
        <f t="shared" si="43"/>
        <v>0</v>
      </c>
      <c r="X431" s="43">
        <f>IF(ISNA(VLOOKUP($A431,Min_pix_val_per_plot!$A$3:$F$241,4,FALSE)),0,IF(OR(VLOOKUP($A431,Min_pix_val_per_plot!$A$3:$F$241,4,FALSE)=0,VLOOKUP($A431,Min_pix_val_per_plot!$A$3:$F$241,5,FALSE)=0,VLOOKUP($A431,Min_pix_val_per_plot!$A$3:$F$241,6,FALSE)=0),0,IF(VLOOKUP($A431,Min_pix_val_per_plot!$A$3:$F$241,2,FALSE)&lt;1200,0,1)))</f>
        <v>0</v>
      </c>
      <c r="Y431" s="43">
        <f>IF(X431=1,($R431-Image_corners!A$3)/Image_corners!A$2,-99)</f>
        <v>-99</v>
      </c>
      <c r="Z431" s="43">
        <f>IF(X431=1,($S431-Image_corners!A$4)/Image_corners!A$2,-99)</f>
        <v>-99</v>
      </c>
      <c r="AA431" s="43">
        <f>IF(ISNA(VLOOKUP($A431,Min_pix_val_per_plot!$H$3:$M$299,4,FALSE)),0,IF(OR(VLOOKUP($A431,Min_pix_val_per_plot!$H$3:$M$299,4,FALSE)=0,VLOOKUP($A431,Min_pix_val_per_plot!$H$3:$M$299,5,FALSE)=0,VLOOKUP($A431,Min_pix_val_per_plot!$H$3:$M$299,6,FALSE)=0),0,IF(VLOOKUP($A431,Min_pix_val_per_plot!$H$3:$M$299,2,FALSE)&lt;1200,0,1)))</f>
        <v>0</v>
      </c>
      <c r="AB431" s="43">
        <f>IF(AA431=1,($R431-Image_corners!D$3)/Image_corners!D$2,-99)</f>
        <v>-99</v>
      </c>
      <c r="AC431" s="43">
        <f>IF(AA431=1,($S431-Image_corners!D$4)/Image_corners!D$2,-99)</f>
        <v>-99</v>
      </c>
      <c r="AD431" s="43">
        <f>IF(ISNA(VLOOKUP($A431,Min_pix_val_per_plot!$O$3:$T$327,4,FALSE)),0,IF(OR(VLOOKUP($A431,Min_pix_val_per_plot!$O$3:$T$327,4,FALSE)=0,VLOOKUP($A431,Min_pix_val_per_plot!$O$3:$T$327,5,FALSE)=0,VLOOKUP($A431,Min_pix_val_per_plot!$O$3:$T$327,6,FALSE)=0),0,IF(VLOOKUP($A431,Min_pix_val_per_plot!$O$3:$T$327,2,FALSE)&lt;1200,0,1)))</f>
        <v>0</v>
      </c>
      <c r="AE431" s="43">
        <f>IF(AD431=1,($R431-Image_corners!G$3)/Image_corners!G$2,-99)</f>
        <v>-99</v>
      </c>
      <c r="AF431" s="43">
        <f>IF(AD431=1,($S431-Image_corners!G$4)/Image_corners!G$2,-99)</f>
        <v>-99</v>
      </c>
      <c r="AG431" s="43">
        <f>IF(ISNA(VLOOKUP($A431,Min_pix_val_per_plot!$V$3:$AA$335,4,FALSE)),0,IF(OR(VLOOKUP($A431,Min_pix_val_per_plot!$V$3:$AA$335,4,FALSE)=0,VLOOKUP($A431,Min_pix_val_per_plot!$V$3:$AA$335,5,FALSE)=0,VLOOKUP($A431,Min_pix_val_per_plot!$V$3:$AA$335,6,FALSE)=0),0,IF(VLOOKUP($A431,Min_pix_val_per_plot!$V$3:$AA$335,2,FALSE)&lt;1200,0,1)))</f>
        <v>0</v>
      </c>
      <c r="AH431" s="43">
        <f>IF(AG431=1,($R431-Image_corners!J$3)/Image_corners!J$2,-99)</f>
        <v>-99</v>
      </c>
      <c r="AI431" s="43">
        <f>IF(AG431=1,($S431-Image_corners!J$4)/Image_corners!J$2,-99)</f>
        <v>-99</v>
      </c>
      <c r="AJ431" s="43">
        <f>IF(ISNA(VLOOKUP($A431,Min_pix_val_per_plot!$AC$3:$AH$345,4,FALSE)),0,IF(OR(VLOOKUP($A431,Min_pix_val_per_plot!$AC$3:$AH$345,4,FALSE)=0,VLOOKUP($A431,Min_pix_val_per_plot!$AC$3:$AH$345,5,FALSE)=0,VLOOKUP($A431,Min_pix_val_per_plot!$AC$3:$AH$345,6,FALSE)=0),0,IF(VLOOKUP($A431,Min_pix_val_per_plot!$AC$3:$AH$345,2,FALSE)&lt;1200,0,1)))</f>
        <v>0</v>
      </c>
      <c r="AK431" s="43">
        <f>IF(AJ431=1,($R431-Image_corners!M$3)/Image_corners!M$2,-99)</f>
        <v>-99</v>
      </c>
      <c r="AL431" s="43">
        <f>IF(AJ431=1,($S431-Image_corners!M$4)/Image_corners!M$2,-99)</f>
        <v>-99</v>
      </c>
      <c r="AM431" s="43">
        <f>IF(ISNA(VLOOKUP($A431,Min_pix_val_per_plot!$AJ$3:$AO$325,4,FALSE)),0,IF(OR(VLOOKUP($A431,Min_pix_val_per_plot!$AJ$3:$AO$325,4,FALSE)=0,VLOOKUP($A431,Min_pix_val_per_plot!$AJ$3:$AO$325,5,FALSE)=0,VLOOKUP($A431,Min_pix_val_per_plot!$AJ$3:$AO$325,6,FALSE)=0),0,IF(VLOOKUP($A431,Min_pix_val_per_plot!$AJ$3:$AO$325,2,FALSE)&lt;1200,0,1)))</f>
        <v>0</v>
      </c>
      <c r="AN431" s="43">
        <f>IF(AM431=1,($R431-Image_corners!P$3)/Image_corners!P$2,-99)</f>
        <v>-99</v>
      </c>
      <c r="AO431" s="43">
        <f>IF(AM431=1,($S431-Image_corners!P$4)/Image_corners!P$2,-99)</f>
        <v>-99</v>
      </c>
      <c r="AP431" s="43">
        <f>IF(ISNA(VLOOKUP($A431,Min_pix_val_per_plot!$AQ$3:$AV$386,4,FALSE)),0,IF(OR(VLOOKUP($A431,Min_pix_val_per_plot!$AQ$3:$AV$386,4,FALSE)=0,VLOOKUP($A431,Min_pix_val_per_plot!$AQ$3:$AV$386,5,FALSE)=0,VLOOKUP($A431,Min_pix_val_per_plot!$AQ$3:$AV$386,6,FALSE)=0),0,IF(VLOOKUP($A431,Min_pix_val_per_plot!$AQ$3:$AV$386,2,FALSE)&lt;1200,0,1)))</f>
        <v>0</v>
      </c>
      <c r="AQ431" s="43">
        <f>IF(AP431=1,($R431-Image_corners!S$3)/Image_corners!S$2,-99)</f>
        <v>-99</v>
      </c>
      <c r="AR431" s="43">
        <f>IF(AP431=1,($S431-Image_corners!S$4)/Image_corners!S$2,-99)</f>
        <v>-99</v>
      </c>
      <c r="AS431" s="43">
        <f>IF(ISNA(VLOOKUP($A431,Min_pix_val_per_plot!$AX$3:$BC$331,4,FALSE)),0,IF(OR(VLOOKUP($A431,Min_pix_val_per_plot!$AX$3:$BC$331,4,FALSE)=0,VLOOKUP($A431,Min_pix_val_per_plot!$AX$3:$BC$331,5,FALSE)=0,VLOOKUP($A431,Min_pix_val_per_plot!$AX$3:$BC$331,6,FALSE)=0),0,IF(VLOOKUP($A431,Min_pix_val_per_plot!$AX$3:$BC$331,2,FALSE)&lt;1200,0,1)))</f>
        <v>0</v>
      </c>
      <c r="AT431" s="43">
        <f>IF(AS431=1,($R431-Image_corners!V$3)/Image_corners!V$2,-99)</f>
        <v>-99</v>
      </c>
      <c r="AU431" s="43">
        <f>IF(AS431=1,($S431-Image_corners!V$4)/Image_corners!V$2,-99)</f>
        <v>-99</v>
      </c>
      <c r="AV431" s="43">
        <f>IF(ISNA(VLOOKUP($A431,Min_pix_val_per_plot!$BE$3:$BJ$296,4,FALSE)),0,IF(OR(VLOOKUP($A431,Min_pix_val_per_plot!$BE$3:$BJ$296,4,FALSE)=0,VLOOKUP($A431,Min_pix_val_per_plot!$BE$3:$BJ$296,5,FALSE)=0,VLOOKUP($A431,Min_pix_val_per_plot!$BE$3:$BJ$296,6,FALSE)=0),0,IF(VLOOKUP($A431,Min_pix_val_per_plot!$BE$3:$BJ$296,2,FALSE)&lt;1200,0,1)))</f>
        <v>0</v>
      </c>
      <c r="AW431" s="43">
        <f>IF(AV431=1,($R431-Image_corners!Y$3)/Image_corners!Y$2,-99)</f>
        <v>-99</v>
      </c>
      <c r="AX431" s="43">
        <f>IF(AV431=1,($S431-Image_corners!Y$4)/Image_corners!Y$2,-99)</f>
        <v>-99</v>
      </c>
      <c r="AY431" s="43">
        <f>IF(ISNA(VLOOKUP($A431,Min_pix_val_per_plot!$BL$3:$BQ$59,4,FALSE)),0,IF(OR(VLOOKUP($A431,Min_pix_val_per_plot!$BL$3:$BQ$59,4,FALSE)=0,VLOOKUP($A431,Min_pix_val_per_plot!$BL$3:$BQ$59,5,FALSE)=0,VLOOKUP($A431,Min_pix_val_per_plot!$BL$3:$BQ$59,6,FALSE)=0),0,IF(VLOOKUP($A431,Min_pix_val_per_plot!$BL$3:$BQ$59,2,FALSE)&lt;1200,0,1)))</f>
        <v>0</v>
      </c>
      <c r="AZ431" s="43">
        <f>IF(AY431=1,($R431-Image_corners!AB$3)/Image_corners!AB$2,-99)</f>
        <v>-99</v>
      </c>
      <c r="BA431" s="43">
        <f>IF(AY431=1,($S431-Image_corners!AB$4)/Image_corners!AB$2,-99)</f>
        <v>-99</v>
      </c>
      <c r="BB431" s="43">
        <f>IF(ISNA(VLOOKUP($A431,Min_pix_val_per_plot!$BS$3:$BX$82,4,FALSE)),0,IF(OR(VLOOKUP($A431,Min_pix_val_per_plot!$BS$3:$BX$82,4,FALSE)=0,VLOOKUP($A431,Min_pix_val_per_plot!$BS$3:$BX$82,5,FALSE)=0,VLOOKUP($A431,Min_pix_val_per_plot!$BS$3:$BX$82,6,FALSE)=0),0,IF(VLOOKUP($A431,Min_pix_val_per_plot!$BS$3:$BX$82,2,FALSE)&lt;1200,0,1)))</f>
        <v>0</v>
      </c>
      <c r="BC431" s="43">
        <f>IF(BB431=1,($R431-Image_corners!AE$3)/Image_corners!AE$2,-99)</f>
        <v>-99</v>
      </c>
      <c r="BD431" s="43">
        <f>IF(BB431=1,($S431-Image_corners!AE$4)/Image_corners!AE$2,-99)</f>
        <v>-99</v>
      </c>
      <c r="BE431" s="43">
        <f>IF(ISNA(VLOOKUP($A431,Min_pix_val_per_plot!$BZ$3:$CE$66,4,FALSE)),0,IF(OR(VLOOKUP($A431,Min_pix_val_per_plot!$BZ$3:$CE$66,4,FALSE)=0,VLOOKUP($A431,Min_pix_val_per_plot!$BZ$3:$CE$66,5,FALSE)=0,VLOOKUP($A431,Min_pix_val_per_plot!$BZ$3:$CE$66,6,FALSE)=0),0,IF(VLOOKUP($A431,Min_pix_val_per_plot!$BZ$3:$CE$66,2,FALSE)&lt;1200,0,1)))</f>
        <v>0</v>
      </c>
      <c r="BF431" s="43">
        <f>IF(BE431=1,($R431-Image_corners!AH$3)/Image_corners!AH$2,-99)</f>
        <v>-99</v>
      </c>
      <c r="BG431" s="43">
        <f>IF(BE431=1,($S431-Image_corners!AH$4)/Image_corners!AH$2,-99)</f>
        <v>-99</v>
      </c>
    </row>
    <row r="432" spans="1:59">
      <c r="A432" s="36">
        <v>428</v>
      </c>
      <c r="B432" s="36">
        <v>2517038.4709999999</v>
      </c>
      <c r="C432" s="36">
        <v>6858185.2769999998</v>
      </c>
      <c r="D432" s="36">
        <v>181.7927693</v>
      </c>
      <c r="E432" s="36">
        <v>3</v>
      </c>
      <c r="F432" s="36">
        <v>1</v>
      </c>
      <c r="G432" s="36">
        <v>2</v>
      </c>
      <c r="H432" s="39">
        <v>464</v>
      </c>
      <c r="I432" s="39">
        <v>0.12715517241379301</v>
      </c>
      <c r="J432" s="39">
        <v>16.170000000000002</v>
      </c>
      <c r="K432" s="39">
        <v>9.8968731764805309</v>
      </c>
      <c r="L432" s="39">
        <v>14.293202514648501</v>
      </c>
      <c r="M432" s="39">
        <v>6035</v>
      </c>
      <c r="N432" s="39">
        <v>0.170173985086993</v>
      </c>
      <c r="O432" s="39">
        <v>15.4260119628906</v>
      </c>
      <c r="P432" s="39">
        <v>8.9687134738471297</v>
      </c>
      <c r="Q432" s="39">
        <v>13.184662170410199</v>
      </c>
      <c r="R432" s="41">
        <f t="shared" si="44"/>
        <v>358875.52118428913</v>
      </c>
      <c r="S432" s="41">
        <f t="shared" si="45"/>
        <v>6858170.0766095566</v>
      </c>
      <c r="T432" s="41">
        <f t="shared" si="40"/>
        <v>1.1085403442383015</v>
      </c>
      <c r="U432" s="41">
        <f t="shared" si="41"/>
        <v>-4.3018812673199985E-2</v>
      </c>
      <c r="V432" s="41">
        <f t="shared" si="42"/>
        <v>1</v>
      </c>
      <c r="W432" s="41">
        <f t="shared" si="43"/>
        <v>1</v>
      </c>
      <c r="X432" s="43">
        <f>IF(ISNA(VLOOKUP($A432,Min_pix_val_per_plot!$A$3:$F$241,4,FALSE)),0,IF(OR(VLOOKUP($A432,Min_pix_val_per_plot!$A$3:$F$241,4,FALSE)=0,VLOOKUP($A432,Min_pix_val_per_plot!$A$3:$F$241,5,FALSE)=0,VLOOKUP($A432,Min_pix_val_per_plot!$A$3:$F$241,6,FALSE)=0),0,IF(VLOOKUP($A432,Min_pix_val_per_plot!$A$3:$F$241,2,FALSE)&lt;1200,0,1)))</f>
        <v>0</v>
      </c>
      <c r="Y432" s="43">
        <f>IF(X432=1,($R432-Image_corners!A$3)/Image_corners!A$2,-99)</f>
        <v>-99</v>
      </c>
      <c r="Z432" s="43">
        <f>IF(X432=1,($S432-Image_corners!A$4)/Image_corners!A$2,-99)</f>
        <v>-99</v>
      </c>
      <c r="AA432" s="43">
        <f>IF(ISNA(VLOOKUP($A432,Min_pix_val_per_plot!$H$3:$M$299,4,FALSE)),0,IF(OR(VLOOKUP($A432,Min_pix_val_per_plot!$H$3:$M$299,4,FALSE)=0,VLOOKUP($A432,Min_pix_val_per_plot!$H$3:$M$299,5,FALSE)=0,VLOOKUP($A432,Min_pix_val_per_plot!$H$3:$M$299,6,FALSE)=0),0,IF(VLOOKUP($A432,Min_pix_val_per_plot!$H$3:$M$299,2,FALSE)&lt;1200,0,1)))</f>
        <v>1</v>
      </c>
      <c r="AB432" s="43">
        <f>IF(AA432=1,($R432-Image_corners!D$3)/Image_corners!D$2,-99)</f>
        <v>5741.5423685782589</v>
      </c>
      <c r="AC432" s="43">
        <f>IF(AA432=1,($S432-Image_corners!D$4)/Image_corners!D$2,-99)</f>
        <v>-4384.3467808868736</v>
      </c>
      <c r="AD432" s="43">
        <f>IF(ISNA(VLOOKUP($A432,Min_pix_val_per_plot!$O$3:$T$327,4,FALSE)),0,IF(OR(VLOOKUP($A432,Min_pix_val_per_plot!$O$3:$T$327,4,FALSE)=0,VLOOKUP($A432,Min_pix_val_per_plot!$O$3:$T$327,5,FALSE)=0,VLOOKUP($A432,Min_pix_val_per_plot!$O$3:$T$327,6,FALSE)=0),0,IF(VLOOKUP($A432,Min_pix_val_per_plot!$O$3:$T$327,2,FALSE)&lt;1200,0,1)))</f>
        <v>0</v>
      </c>
      <c r="AE432" s="43">
        <f>IF(AD432=1,($R432-Image_corners!G$3)/Image_corners!G$2,-99)</f>
        <v>-99</v>
      </c>
      <c r="AF432" s="43">
        <f>IF(AD432=1,($S432-Image_corners!G$4)/Image_corners!G$2,-99)</f>
        <v>-99</v>
      </c>
      <c r="AG432" s="43">
        <f>IF(ISNA(VLOOKUP($A432,Min_pix_val_per_plot!$V$3:$AA$335,4,FALSE)),0,IF(OR(VLOOKUP($A432,Min_pix_val_per_plot!$V$3:$AA$335,4,FALSE)=0,VLOOKUP($A432,Min_pix_val_per_plot!$V$3:$AA$335,5,FALSE)=0,VLOOKUP($A432,Min_pix_val_per_plot!$V$3:$AA$335,6,FALSE)=0),0,IF(VLOOKUP($A432,Min_pix_val_per_plot!$V$3:$AA$335,2,FALSE)&lt;1200,0,1)))</f>
        <v>0</v>
      </c>
      <c r="AH432" s="43">
        <f>IF(AG432=1,($R432-Image_corners!J$3)/Image_corners!J$2,-99)</f>
        <v>-99</v>
      </c>
      <c r="AI432" s="43">
        <f>IF(AG432=1,($S432-Image_corners!J$4)/Image_corners!J$2,-99)</f>
        <v>-99</v>
      </c>
      <c r="AJ432" s="43">
        <f>IF(ISNA(VLOOKUP($A432,Min_pix_val_per_plot!$AC$3:$AH$345,4,FALSE)),0,IF(OR(VLOOKUP($A432,Min_pix_val_per_plot!$AC$3:$AH$345,4,FALSE)=0,VLOOKUP($A432,Min_pix_val_per_plot!$AC$3:$AH$345,5,FALSE)=0,VLOOKUP($A432,Min_pix_val_per_plot!$AC$3:$AH$345,6,FALSE)=0),0,IF(VLOOKUP($A432,Min_pix_val_per_plot!$AC$3:$AH$345,2,FALSE)&lt;1200,0,1)))</f>
        <v>0</v>
      </c>
      <c r="AK432" s="43">
        <f>IF(AJ432=1,($R432-Image_corners!M$3)/Image_corners!M$2,-99)</f>
        <v>-99</v>
      </c>
      <c r="AL432" s="43">
        <f>IF(AJ432=1,($S432-Image_corners!M$4)/Image_corners!M$2,-99)</f>
        <v>-99</v>
      </c>
      <c r="AM432" s="43">
        <f>IF(ISNA(VLOOKUP($A432,Min_pix_val_per_plot!$AJ$3:$AO$325,4,FALSE)),0,IF(OR(VLOOKUP($A432,Min_pix_val_per_plot!$AJ$3:$AO$325,4,FALSE)=0,VLOOKUP($A432,Min_pix_val_per_plot!$AJ$3:$AO$325,5,FALSE)=0,VLOOKUP($A432,Min_pix_val_per_plot!$AJ$3:$AO$325,6,FALSE)=0),0,IF(VLOOKUP($A432,Min_pix_val_per_plot!$AJ$3:$AO$325,2,FALSE)&lt;1200,0,1)))</f>
        <v>0</v>
      </c>
      <c r="AN432" s="43">
        <f>IF(AM432=1,($R432-Image_corners!P$3)/Image_corners!P$2,-99)</f>
        <v>-99</v>
      </c>
      <c r="AO432" s="43">
        <f>IF(AM432=1,($S432-Image_corners!P$4)/Image_corners!P$2,-99)</f>
        <v>-99</v>
      </c>
      <c r="AP432" s="43">
        <f>IF(ISNA(VLOOKUP($A432,Min_pix_val_per_plot!$AQ$3:$AV$386,4,FALSE)),0,IF(OR(VLOOKUP($A432,Min_pix_val_per_plot!$AQ$3:$AV$386,4,FALSE)=0,VLOOKUP($A432,Min_pix_val_per_plot!$AQ$3:$AV$386,5,FALSE)=0,VLOOKUP($A432,Min_pix_val_per_plot!$AQ$3:$AV$386,6,FALSE)=0),0,IF(VLOOKUP($A432,Min_pix_val_per_plot!$AQ$3:$AV$386,2,FALSE)&lt;1200,0,1)))</f>
        <v>0</v>
      </c>
      <c r="AQ432" s="43">
        <f>IF(AP432=1,($R432-Image_corners!S$3)/Image_corners!S$2,-99)</f>
        <v>-99</v>
      </c>
      <c r="AR432" s="43">
        <f>IF(AP432=1,($S432-Image_corners!S$4)/Image_corners!S$2,-99)</f>
        <v>-99</v>
      </c>
      <c r="AS432" s="43">
        <f>IF(ISNA(VLOOKUP($A432,Min_pix_val_per_plot!$AX$3:$BC$331,4,FALSE)),0,IF(OR(VLOOKUP($A432,Min_pix_val_per_plot!$AX$3:$BC$331,4,FALSE)=0,VLOOKUP($A432,Min_pix_val_per_plot!$AX$3:$BC$331,5,FALSE)=0,VLOOKUP($A432,Min_pix_val_per_plot!$AX$3:$BC$331,6,FALSE)=0),0,IF(VLOOKUP($A432,Min_pix_val_per_plot!$AX$3:$BC$331,2,FALSE)&lt;1200,0,1)))</f>
        <v>0</v>
      </c>
      <c r="AT432" s="43">
        <f>IF(AS432=1,($R432-Image_corners!V$3)/Image_corners!V$2,-99)</f>
        <v>-99</v>
      </c>
      <c r="AU432" s="43">
        <f>IF(AS432=1,($S432-Image_corners!V$4)/Image_corners!V$2,-99)</f>
        <v>-99</v>
      </c>
      <c r="AV432" s="43">
        <f>IF(ISNA(VLOOKUP($A432,Min_pix_val_per_plot!$BE$3:$BJ$296,4,FALSE)),0,IF(OR(VLOOKUP($A432,Min_pix_val_per_plot!$BE$3:$BJ$296,4,FALSE)=0,VLOOKUP($A432,Min_pix_val_per_plot!$BE$3:$BJ$296,5,FALSE)=0,VLOOKUP($A432,Min_pix_val_per_plot!$BE$3:$BJ$296,6,FALSE)=0),0,IF(VLOOKUP($A432,Min_pix_val_per_plot!$BE$3:$BJ$296,2,FALSE)&lt;1200,0,1)))</f>
        <v>0</v>
      </c>
      <c r="AW432" s="43">
        <f>IF(AV432=1,($R432-Image_corners!Y$3)/Image_corners!Y$2,-99)</f>
        <v>-99</v>
      </c>
      <c r="AX432" s="43">
        <f>IF(AV432=1,($S432-Image_corners!Y$4)/Image_corners!Y$2,-99)</f>
        <v>-99</v>
      </c>
      <c r="AY432" s="43">
        <f>IF(ISNA(VLOOKUP($A432,Min_pix_val_per_plot!$BL$3:$BQ$59,4,FALSE)),0,IF(OR(VLOOKUP($A432,Min_pix_val_per_plot!$BL$3:$BQ$59,4,FALSE)=0,VLOOKUP($A432,Min_pix_val_per_plot!$BL$3:$BQ$59,5,FALSE)=0,VLOOKUP($A432,Min_pix_val_per_plot!$BL$3:$BQ$59,6,FALSE)=0),0,IF(VLOOKUP($A432,Min_pix_val_per_plot!$BL$3:$BQ$59,2,FALSE)&lt;1200,0,1)))</f>
        <v>0</v>
      </c>
      <c r="AZ432" s="43">
        <f>IF(AY432=1,($R432-Image_corners!AB$3)/Image_corners!AB$2,-99)</f>
        <v>-99</v>
      </c>
      <c r="BA432" s="43">
        <f>IF(AY432=1,($S432-Image_corners!AB$4)/Image_corners!AB$2,-99)</f>
        <v>-99</v>
      </c>
      <c r="BB432" s="43">
        <f>IF(ISNA(VLOOKUP($A432,Min_pix_val_per_plot!$BS$3:$BX$82,4,FALSE)),0,IF(OR(VLOOKUP($A432,Min_pix_val_per_plot!$BS$3:$BX$82,4,FALSE)=0,VLOOKUP($A432,Min_pix_val_per_plot!$BS$3:$BX$82,5,FALSE)=0,VLOOKUP($A432,Min_pix_val_per_plot!$BS$3:$BX$82,6,FALSE)=0),0,IF(VLOOKUP($A432,Min_pix_val_per_plot!$BS$3:$BX$82,2,FALSE)&lt;1200,0,1)))</f>
        <v>0</v>
      </c>
      <c r="BC432" s="43">
        <f>IF(BB432=1,($R432-Image_corners!AE$3)/Image_corners!AE$2,-99)</f>
        <v>-99</v>
      </c>
      <c r="BD432" s="43">
        <f>IF(BB432=1,($S432-Image_corners!AE$4)/Image_corners!AE$2,-99)</f>
        <v>-99</v>
      </c>
      <c r="BE432" s="43">
        <f>IF(ISNA(VLOOKUP($A432,Min_pix_val_per_plot!$BZ$3:$CE$66,4,FALSE)),0,IF(OR(VLOOKUP($A432,Min_pix_val_per_plot!$BZ$3:$CE$66,4,FALSE)=0,VLOOKUP($A432,Min_pix_val_per_plot!$BZ$3:$CE$66,5,FALSE)=0,VLOOKUP($A432,Min_pix_val_per_plot!$BZ$3:$CE$66,6,FALSE)=0),0,IF(VLOOKUP($A432,Min_pix_val_per_plot!$BZ$3:$CE$66,2,FALSE)&lt;1200,0,1)))</f>
        <v>0</v>
      </c>
      <c r="BF432" s="43">
        <f>IF(BE432=1,($R432-Image_corners!AH$3)/Image_corners!AH$2,-99)</f>
        <v>-99</v>
      </c>
      <c r="BG432" s="43">
        <f>IF(BE432=1,($S432-Image_corners!AH$4)/Image_corners!AH$2,-99)</f>
        <v>-99</v>
      </c>
    </row>
    <row r="433" spans="1:59">
      <c r="A433" s="36">
        <v>429</v>
      </c>
      <c r="B433" s="36">
        <v>2517054.0970000001</v>
      </c>
      <c r="C433" s="36">
        <v>6858238.3760000002</v>
      </c>
      <c r="D433" s="36">
        <v>184.55392420000001</v>
      </c>
      <c r="E433" s="36">
        <v>3</v>
      </c>
      <c r="F433" s="36">
        <v>0</v>
      </c>
      <c r="G433" s="36">
        <v>3</v>
      </c>
      <c r="H433" s="39">
        <v>435</v>
      </c>
      <c r="I433" s="39">
        <v>4.5977011494252901E-2</v>
      </c>
      <c r="J433" s="39">
        <v>14.8520068359375</v>
      </c>
      <c r="K433" s="39">
        <v>9.7177301172463508</v>
      </c>
      <c r="L433" s="39">
        <v>13.256297607421899</v>
      </c>
      <c r="M433" s="39">
        <v>939</v>
      </c>
      <c r="N433" s="39">
        <v>0.10010649627263001</v>
      </c>
      <c r="O433" s="39">
        <v>14.7570056152344</v>
      </c>
      <c r="P433" s="39">
        <v>8.4945881390995002</v>
      </c>
      <c r="Q433" s="39">
        <v>12.4616046142578</v>
      </c>
      <c r="R433" s="41">
        <f t="shared" si="44"/>
        <v>358893.57743349613</v>
      </c>
      <c r="S433" s="41">
        <f t="shared" si="45"/>
        <v>6858222.3896039296</v>
      </c>
      <c r="T433" s="41">
        <f t="shared" si="40"/>
        <v>0.7946929931640998</v>
      </c>
      <c r="U433" s="41">
        <f t="shared" si="41"/>
        <v>-5.4129484778377104E-2</v>
      </c>
      <c r="V433" s="41">
        <f t="shared" si="42"/>
        <v>1</v>
      </c>
      <c r="W433" s="41">
        <f t="shared" si="43"/>
        <v>1</v>
      </c>
      <c r="X433" s="43">
        <f>IF(ISNA(VLOOKUP($A433,Min_pix_val_per_plot!$A$3:$F$241,4,FALSE)),0,IF(OR(VLOOKUP($A433,Min_pix_val_per_plot!$A$3:$F$241,4,FALSE)=0,VLOOKUP($A433,Min_pix_val_per_plot!$A$3:$F$241,5,FALSE)=0,VLOOKUP($A433,Min_pix_val_per_plot!$A$3:$F$241,6,FALSE)=0),0,IF(VLOOKUP($A433,Min_pix_val_per_plot!$A$3:$F$241,2,FALSE)&lt;1200,0,1)))</f>
        <v>0</v>
      </c>
      <c r="Y433" s="43">
        <f>IF(X433=1,($R433-Image_corners!A$3)/Image_corners!A$2,-99)</f>
        <v>-99</v>
      </c>
      <c r="Z433" s="43">
        <f>IF(X433=1,($S433-Image_corners!A$4)/Image_corners!A$2,-99)</f>
        <v>-99</v>
      </c>
      <c r="AA433" s="43">
        <f>IF(ISNA(VLOOKUP($A433,Min_pix_val_per_plot!$H$3:$M$299,4,FALSE)),0,IF(OR(VLOOKUP($A433,Min_pix_val_per_plot!$H$3:$M$299,4,FALSE)=0,VLOOKUP($A433,Min_pix_val_per_plot!$H$3:$M$299,5,FALSE)=0,VLOOKUP($A433,Min_pix_val_per_plot!$H$3:$M$299,6,FALSE)=0),0,IF(VLOOKUP($A433,Min_pix_val_per_plot!$H$3:$M$299,2,FALSE)&lt;1200,0,1)))</f>
        <v>1</v>
      </c>
      <c r="AB433" s="43">
        <f>IF(AA433=1,($R433-Image_corners!D$3)/Image_corners!D$2,-99)</f>
        <v>5777.6548669922631</v>
      </c>
      <c r="AC433" s="43">
        <f>IF(AA433=1,($S433-Image_corners!D$4)/Image_corners!D$2,-99)</f>
        <v>-4279.7207921408117</v>
      </c>
      <c r="AD433" s="43">
        <f>IF(ISNA(VLOOKUP($A433,Min_pix_val_per_plot!$O$3:$T$327,4,FALSE)),0,IF(OR(VLOOKUP($A433,Min_pix_val_per_plot!$O$3:$T$327,4,FALSE)=0,VLOOKUP($A433,Min_pix_val_per_plot!$O$3:$T$327,5,FALSE)=0,VLOOKUP($A433,Min_pix_val_per_plot!$O$3:$T$327,6,FALSE)=0),0,IF(VLOOKUP($A433,Min_pix_val_per_plot!$O$3:$T$327,2,FALSE)&lt;1200,0,1)))</f>
        <v>0</v>
      </c>
      <c r="AE433" s="43">
        <f>IF(AD433=1,($R433-Image_corners!G$3)/Image_corners!G$2,-99)</f>
        <v>-99</v>
      </c>
      <c r="AF433" s="43">
        <f>IF(AD433=1,($S433-Image_corners!G$4)/Image_corners!G$2,-99)</f>
        <v>-99</v>
      </c>
      <c r="AG433" s="43">
        <f>IF(ISNA(VLOOKUP($A433,Min_pix_val_per_plot!$V$3:$AA$335,4,FALSE)),0,IF(OR(VLOOKUP($A433,Min_pix_val_per_plot!$V$3:$AA$335,4,FALSE)=0,VLOOKUP($A433,Min_pix_val_per_plot!$V$3:$AA$335,5,FALSE)=0,VLOOKUP($A433,Min_pix_val_per_plot!$V$3:$AA$335,6,FALSE)=0),0,IF(VLOOKUP($A433,Min_pix_val_per_plot!$V$3:$AA$335,2,FALSE)&lt;1200,0,1)))</f>
        <v>0</v>
      </c>
      <c r="AH433" s="43">
        <f>IF(AG433=1,($R433-Image_corners!J$3)/Image_corners!J$2,-99)</f>
        <v>-99</v>
      </c>
      <c r="AI433" s="43">
        <f>IF(AG433=1,($S433-Image_corners!J$4)/Image_corners!J$2,-99)</f>
        <v>-99</v>
      </c>
      <c r="AJ433" s="43">
        <f>IF(ISNA(VLOOKUP($A433,Min_pix_val_per_plot!$AC$3:$AH$345,4,FALSE)),0,IF(OR(VLOOKUP($A433,Min_pix_val_per_plot!$AC$3:$AH$345,4,FALSE)=0,VLOOKUP($A433,Min_pix_val_per_plot!$AC$3:$AH$345,5,FALSE)=0,VLOOKUP($A433,Min_pix_val_per_plot!$AC$3:$AH$345,6,FALSE)=0),0,IF(VLOOKUP($A433,Min_pix_val_per_plot!$AC$3:$AH$345,2,FALSE)&lt;1200,0,1)))</f>
        <v>0</v>
      </c>
      <c r="AK433" s="43">
        <f>IF(AJ433=1,($R433-Image_corners!M$3)/Image_corners!M$2,-99)</f>
        <v>-99</v>
      </c>
      <c r="AL433" s="43">
        <f>IF(AJ433=1,($S433-Image_corners!M$4)/Image_corners!M$2,-99)</f>
        <v>-99</v>
      </c>
      <c r="AM433" s="43">
        <f>IF(ISNA(VLOOKUP($A433,Min_pix_val_per_plot!$AJ$3:$AO$325,4,FALSE)),0,IF(OR(VLOOKUP($A433,Min_pix_val_per_plot!$AJ$3:$AO$325,4,FALSE)=0,VLOOKUP($A433,Min_pix_val_per_plot!$AJ$3:$AO$325,5,FALSE)=0,VLOOKUP($A433,Min_pix_val_per_plot!$AJ$3:$AO$325,6,FALSE)=0),0,IF(VLOOKUP($A433,Min_pix_val_per_plot!$AJ$3:$AO$325,2,FALSE)&lt;1200,0,1)))</f>
        <v>0</v>
      </c>
      <c r="AN433" s="43">
        <f>IF(AM433=1,($R433-Image_corners!P$3)/Image_corners!P$2,-99)</f>
        <v>-99</v>
      </c>
      <c r="AO433" s="43">
        <f>IF(AM433=1,($S433-Image_corners!P$4)/Image_corners!P$2,-99)</f>
        <v>-99</v>
      </c>
      <c r="AP433" s="43">
        <f>IF(ISNA(VLOOKUP($A433,Min_pix_val_per_plot!$AQ$3:$AV$386,4,FALSE)),0,IF(OR(VLOOKUP($A433,Min_pix_val_per_plot!$AQ$3:$AV$386,4,FALSE)=0,VLOOKUP($A433,Min_pix_val_per_plot!$AQ$3:$AV$386,5,FALSE)=0,VLOOKUP($A433,Min_pix_val_per_plot!$AQ$3:$AV$386,6,FALSE)=0),0,IF(VLOOKUP($A433,Min_pix_val_per_plot!$AQ$3:$AV$386,2,FALSE)&lt;1200,0,1)))</f>
        <v>0</v>
      </c>
      <c r="AQ433" s="43">
        <f>IF(AP433=1,($R433-Image_corners!S$3)/Image_corners!S$2,-99)</f>
        <v>-99</v>
      </c>
      <c r="AR433" s="43">
        <f>IF(AP433=1,($S433-Image_corners!S$4)/Image_corners!S$2,-99)</f>
        <v>-99</v>
      </c>
      <c r="AS433" s="43">
        <f>IF(ISNA(VLOOKUP($A433,Min_pix_val_per_plot!$AX$3:$BC$331,4,FALSE)),0,IF(OR(VLOOKUP($A433,Min_pix_val_per_plot!$AX$3:$BC$331,4,FALSE)=0,VLOOKUP($A433,Min_pix_val_per_plot!$AX$3:$BC$331,5,FALSE)=0,VLOOKUP($A433,Min_pix_val_per_plot!$AX$3:$BC$331,6,FALSE)=0),0,IF(VLOOKUP($A433,Min_pix_val_per_plot!$AX$3:$BC$331,2,FALSE)&lt;1200,0,1)))</f>
        <v>0</v>
      </c>
      <c r="AT433" s="43">
        <f>IF(AS433=1,($R433-Image_corners!V$3)/Image_corners!V$2,-99)</f>
        <v>-99</v>
      </c>
      <c r="AU433" s="43">
        <f>IF(AS433=1,($S433-Image_corners!V$4)/Image_corners!V$2,-99)</f>
        <v>-99</v>
      </c>
      <c r="AV433" s="43">
        <f>IF(ISNA(VLOOKUP($A433,Min_pix_val_per_plot!$BE$3:$BJ$296,4,FALSE)),0,IF(OR(VLOOKUP($A433,Min_pix_val_per_plot!$BE$3:$BJ$296,4,FALSE)=0,VLOOKUP($A433,Min_pix_val_per_plot!$BE$3:$BJ$296,5,FALSE)=0,VLOOKUP($A433,Min_pix_val_per_plot!$BE$3:$BJ$296,6,FALSE)=0),0,IF(VLOOKUP($A433,Min_pix_val_per_plot!$BE$3:$BJ$296,2,FALSE)&lt;1200,0,1)))</f>
        <v>0</v>
      </c>
      <c r="AW433" s="43">
        <f>IF(AV433=1,($R433-Image_corners!Y$3)/Image_corners!Y$2,-99)</f>
        <v>-99</v>
      </c>
      <c r="AX433" s="43">
        <f>IF(AV433=1,($S433-Image_corners!Y$4)/Image_corners!Y$2,-99)</f>
        <v>-99</v>
      </c>
      <c r="AY433" s="43">
        <f>IF(ISNA(VLOOKUP($A433,Min_pix_val_per_plot!$BL$3:$BQ$59,4,FALSE)),0,IF(OR(VLOOKUP($A433,Min_pix_val_per_plot!$BL$3:$BQ$59,4,FALSE)=0,VLOOKUP($A433,Min_pix_val_per_plot!$BL$3:$BQ$59,5,FALSE)=0,VLOOKUP($A433,Min_pix_val_per_plot!$BL$3:$BQ$59,6,FALSE)=0),0,IF(VLOOKUP($A433,Min_pix_val_per_plot!$BL$3:$BQ$59,2,FALSE)&lt;1200,0,1)))</f>
        <v>0</v>
      </c>
      <c r="AZ433" s="43">
        <f>IF(AY433=1,($R433-Image_corners!AB$3)/Image_corners!AB$2,-99)</f>
        <v>-99</v>
      </c>
      <c r="BA433" s="43">
        <f>IF(AY433=1,($S433-Image_corners!AB$4)/Image_corners!AB$2,-99)</f>
        <v>-99</v>
      </c>
      <c r="BB433" s="43">
        <f>IF(ISNA(VLOOKUP($A433,Min_pix_val_per_plot!$BS$3:$BX$82,4,FALSE)),0,IF(OR(VLOOKUP($A433,Min_pix_val_per_plot!$BS$3:$BX$82,4,FALSE)=0,VLOOKUP($A433,Min_pix_val_per_plot!$BS$3:$BX$82,5,FALSE)=0,VLOOKUP($A433,Min_pix_val_per_plot!$BS$3:$BX$82,6,FALSE)=0),0,IF(VLOOKUP($A433,Min_pix_val_per_plot!$BS$3:$BX$82,2,FALSE)&lt;1200,0,1)))</f>
        <v>0</v>
      </c>
      <c r="BC433" s="43">
        <f>IF(BB433=1,($R433-Image_corners!AE$3)/Image_corners!AE$2,-99)</f>
        <v>-99</v>
      </c>
      <c r="BD433" s="43">
        <f>IF(BB433=1,($S433-Image_corners!AE$4)/Image_corners!AE$2,-99)</f>
        <v>-99</v>
      </c>
      <c r="BE433" s="43">
        <f>IF(ISNA(VLOOKUP($A433,Min_pix_val_per_plot!$BZ$3:$CE$66,4,FALSE)),0,IF(OR(VLOOKUP($A433,Min_pix_val_per_plot!$BZ$3:$CE$66,4,FALSE)=0,VLOOKUP($A433,Min_pix_val_per_plot!$BZ$3:$CE$66,5,FALSE)=0,VLOOKUP($A433,Min_pix_val_per_plot!$BZ$3:$CE$66,6,FALSE)=0),0,IF(VLOOKUP($A433,Min_pix_val_per_plot!$BZ$3:$CE$66,2,FALSE)&lt;1200,0,1)))</f>
        <v>0</v>
      </c>
      <c r="BF433" s="43">
        <f>IF(BE433=1,($R433-Image_corners!AH$3)/Image_corners!AH$2,-99)</f>
        <v>-99</v>
      </c>
      <c r="BG433" s="43">
        <f>IF(BE433=1,($S433-Image_corners!AH$4)/Image_corners!AH$2,-99)</f>
        <v>-99</v>
      </c>
    </row>
    <row r="434" spans="1:59">
      <c r="A434" s="36">
        <v>430</v>
      </c>
      <c r="B434" s="36">
        <v>2517097.0150000001</v>
      </c>
      <c r="C434" s="36">
        <v>6858728.5769999996</v>
      </c>
      <c r="D434" s="36">
        <v>178.55431630000001</v>
      </c>
      <c r="E434" s="36">
        <v>3</v>
      </c>
      <c r="F434" s="36">
        <v>0</v>
      </c>
      <c r="G434" s="36">
        <v>1</v>
      </c>
      <c r="H434" s="39">
        <v>1205</v>
      </c>
      <c r="I434" s="39">
        <v>0.24896265560166</v>
      </c>
      <c r="J434" s="39">
        <v>14.2620104980469</v>
      </c>
      <c r="K434" s="39">
        <v>8.2195839998867104</v>
      </c>
      <c r="L434" s="39">
        <v>12.593013305664099</v>
      </c>
      <c r="M434" s="39">
        <v>926</v>
      </c>
      <c r="N434" s="39">
        <v>0.39092872570194398</v>
      </c>
      <c r="O434" s="39">
        <v>13.3620013427735</v>
      </c>
      <c r="P434" s="39">
        <v>7.3430789563334704</v>
      </c>
      <c r="Q434" s="39">
        <v>11.509002227783199</v>
      </c>
      <c r="R434" s="41">
        <f t="shared" si="44"/>
        <v>358959.05473635445</v>
      </c>
      <c r="S434" s="41">
        <f t="shared" si="45"/>
        <v>6858710.0099395495</v>
      </c>
      <c r="T434" s="41">
        <f t="shared" si="40"/>
        <v>1.0840110778809002</v>
      </c>
      <c r="U434" s="41">
        <f t="shared" si="41"/>
        <v>-0.14196607010028398</v>
      </c>
      <c r="V434" s="41">
        <f t="shared" si="42"/>
        <v>1</v>
      </c>
      <c r="W434" s="41">
        <f t="shared" si="43"/>
        <v>1</v>
      </c>
      <c r="X434" s="43">
        <f>IF(ISNA(VLOOKUP($A434,Min_pix_val_per_plot!$A$3:$F$241,4,FALSE)),0,IF(OR(VLOOKUP($A434,Min_pix_val_per_plot!$A$3:$F$241,4,FALSE)=0,VLOOKUP($A434,Min_pix_val_per_plot!$A$3:$F$241,5,FALSE)=0,VLOOKUP($A434,Min_pix_val_per_plot!$A$3:$F$241,6,FALSE)=0),0,IF(VLOOKUP($A434,Min_pix_val_per_plot!$A$3:$F$241,2,FALSE)&lt;1200,0,1)))</f>
        <v>0</v>
      </c>
      <c r="Y434" s="43">
        <f>IF(X434=1,($R434-Image_corners!A$3)/Image_corners!A$2,-99)</f>
        <v>-99</v>
      </c>
      <c r="Z434" s="43">
        <f>IF(X434=1,($S434-Image_corners!A$4)/Image_corners!A$2,-99)</f>
        <v>-99</v>
      </c>
      <c r="AA434" s="43">
        <f>IF(ISNA(VLOOKUP($A434,Min_pix_val_per_plot!$H$3:$M$299,4,FALSE)),0,IF(OR(VLOOKUP($A434,Min_pix_val_per_plot!$H$3:$M$299,4,FALSE)=0,VLOOKUP($A434,Min_pix_val_per_plot!$H$3:$M$299,5,FALSE)=0,VLOOKUP($A434,Min_pix_val_per_plot!$H$3:$M$299,6,FALSE)=0),0,IF(VLOOKUP($A434,Min_pix_val_per_plot!$H$3:$M$299,2,FALSE)&lt;1200,0,1)))</f>
        <v>0</v>
      </c>
      <c r="AB434" s="43">
        <f>IF(AA434=1,($R434-Image_corners!D$3)/Image_corners!D$2,-99)</f>
        <v>-99</v>
      </c>
      <c r="AC434" s="43">
        <f>IF(AA434=1,($S434-Image_corners!D$4)/Image_corners!D$2,-99)</f>
        <v>-99</v>
      </c>
      <c r="AD434" s="43">
        <f>IF(ISNA(VLOOKUP($A434,Min_pix_val_per_plot!$O$3:$T$327,4,FALSE)),0,IF(OR(VLOOKUP($A434,Min_pix_val_per_plot!$O$3:$T$327,4,FALSE)=0,VLOOKUP($A434,Min_pix_val_per_plot!$O$3:$T$327,5,FALSE)=0,VLOOKUP($A434,Min_pix_val_per_plot!$O$3:$T$327,6,FALSE)=0),0,IF(VLOOKUP($A434,Min_pix_val_per_plot!$O$3:$T$327,2,FALSE)&lt;1200,0,1)))</f>
        <v>1</v>
      </c>
      <c r="AE434" s="43">
        <f>IF(AD434=1,($R434-Image_corners!G$3)/Image_corners!G$2,-99)</f>
        <v>5908.609472708893</v>
      </c>
      <c r="AF434" s="43">
        <f>IF(AD434=1,($S434-Image_corners!G$4)/Image_corners!G$2,-99)</f>
        <v>-4086.4801209010184</v>
      </c>
      <c r="AG434" s="43">
        <f>IF(ISNA(VLOOKUP($A434,Min_pix_val_per_plot!$V$3:$AA$335,4,FALSE)),0,IF(OR(VLOOKUP($A434,Min_pix_val_per_plot!$V$3:$AA$335,4,FALSE)=0,VLOOKUP($A434,Min_pix_val_per_plot!$V$3:$AA$335,5,FALSE)=0,VLOOKUP($A434,Min_pix_val_per_plot!$V$3:$AA$335,6,FALSE)=0),0,IF(VLOOKUP($A434,Min_pix_val_per_plot!$V$3:$AA$335,2,FALSE)&lt;1200,0,1)))</f>
        <v>0</v>
      </c>
      <c r="AH434" s="43">
        <f>IF(AG434=1,($R434-Image_corners!J$3)/Image_corners!J$2,-99)</f>
        <v>-99</v>
      </c>
      <c r="AI434" s="43">
        <f>IF(AG434=1,($S434-Image_corners!J$4)/Image_corners!J$2,-99)</f>
        <v>-99</v>
      </c>
      <c r="AJ434" s="43">
        <f>IF(ISNA(VLOOKUP($A434,Min_pix_val_per_plot!$AC$3:$AH$345,4,FALSE)),0,IF(OR(VLOOKUP($A434,Min_pix_val_per_plot!$AC$3:$AH$345,4,FALSE)=0,VLOOKUP($A434,Min_pix_val_per_plot!$AC$3:$AH$345,5,FALSE)=0,VLOOKUP($A434,Min_pix_val_per_plot!$AC$3:$AH$345,6,FALSE)=0),0,IF(VLOOKUP($A434,Min_pix_val_per_plot!$AC$3:$AH$345,2,FALSE)&lt;1200,0,1)))</f>
        <v>0</v>
      </c>
      <c r="AK434" s="43">
        <f>IF(AJ434=1,($R434-Image_corners!M$3)/Image_corners!M$2,-99)</f>
        <v>-99</v>
      </c>
      <c r="AL434" s="43">
        <f>IF(AJ434=1,($S434-Image_corners!M$4)/Image_corners!M$2,-99)</f>
        <v>-99</v>
      </c>
      <c r="AM434" s="43">
        <f>IF(ISNA(VLOOKUP($A434,Min_pix_val_per_plot!$AJ$3:$AO$325,4,FALSE)),0,IF(OR(VLOOKUP($A434,Min_pix_val_per_plot!$AJ$3:$AO$325,4,FALSE)=0,VLOOKUP($A434,Min_pix_val_per_plot!$AJ$3:$AO$325,5,FALSE)=0,VLOOKUP($A434,Min_pix_val_per_plot!$AJ$3:$AO$325,6,FALSE)=0),0,IF(VLOOKUP($A434,Min_pix_val_per_plot!$AJ$3:$AO$325,2,FALSE)&lt;1200,0,1)))</f>
        <v>0</v>
      </c>
      <c r="AN434" s="43">
        <f>IF(AM434=1,($R434-Image_corners!P$3)/Image_corners!P$2,-99)</f>
        <v>-99</v>
      </c>
      <c r="AO434" s="43">
        <f>IF(AM434=1,($S434-Image_corners!P$4)/Image_corners!P$2,-99)</f>
        <v>-99</v>
      </c>
      <c r="AP434" s="43">
        <f>IF(ISNA(VLOOKUP($A434,Min_pix_val_per_plot!$AQ$3:$AV$386,4,FALSE)),0,IF(OR(VLOOKUP($A434,Min_pix_val_per_plot!$AQ$3:$AV$386,4,FALSE)=0,VLOOKUP($A434,Min_pix_val_per_plot!$AQ$3:$AV$386,5,FALSE)=0,VLOOKUP($A434,Min_pix_val_per_plot!$AQ$3:$AV$386,6,FALSE)=0),0,IF(VLOOKUP($A434,Min_pix_val_per_plot!$AQ$3:$AV$386,2,FALSE)&lt;1200,0,1)))</f>
        <v>0</v>
      </c>
      <c r="AQ434" s="43">
        <f>IF(AP434=1,($R434-Image_corners!S$3)/Image_corners!S$2,-99)</f>
        <v>-99</v>
      </c>
      <c r="AR434" s="43">
        <f>IF(AP434=1,($S434-Image_corners!S$4)/Image_corners!S$2,-99)</f>
        <v>-99</v>
      </c>
      <c r="AS434" s="43">
        <f>IF(ISNA(VLOOKUP($A434,Min_pix_val_per_plot!$AX$3:$BC$331,4,FALSE)),0,IF(OR(VLOOKUP($A434,Min_pix_val_per_plot!$AX$3:$BC$331,4,FALSE)=0,VLOOKUP($A434,Min_pix_val_per_plot!$AX$3:$BC$331,5,FALSE)=0,VLOOKUP($A434,Min_pix_val_per_plot!$AX$3:$BC$331,6,FALSE)=0),0,IF(VLOOKUP($A434,Min_pix_val_per_plot!$AX$3:$BC$331,2,FALSE)&lt;1200,0,1)))</f>
        <v>0</v>
      </c>
      <c r="AT434" s="43">
        <f>IF(AS434=1,($R434-Image_corners!V$3)/Image_corners!V$2,-99)</f>
        <v>-99</v>
      </c>
      <c r="AU434" s="43">
        <f>IF(AS434=1,($S434-Image_corners!V$4)/Image_corners!V$2,-99)</f>
        <v>-99</v>
      </c>
      <c r="AV434" s="43">
        <f>IF(ISNA(VLOOKUP($A434,Min_pix_val_per_plot!$BE$3:$BJ$296,4,FALSE)),0,IF(OR(VLOOKUP($A434,Min_pix_val_per_plot!$BE$3:$BJ$296,4,FALSE)=0,VLOOKUP($A434,Min_pix_val_per_plot!$BE$3:$BJ$296,5,FALSE)=0,VLOOKUP($A434,Min_pix_val_per_plot!$BE$3:$BJ$296,6,FALSE)=0),0,IF(VLOOKUP($A434,Min_pix_val_per_plot!$BE$3:$BJ$296,2,FALSE)&lt;1200,0,1)))</f>
        <v>0</v>
      </c>
      <c r="AW434" s="43">
        <f>IF(AV434=1,($R434-Image_corners!Y$3)/Image_corners!Y$2,-99)</f>
        <v>-99</v>
      </c>
      <c r="AX434" s="43">
        <f>IF(AV434=1,($S434-Image_corners!Y$4)/Image_corners!Y$2,-99)</f>
        <v>-99</v>
      </c>
      <c r="AY434" s="43">
        <f>IF(ISNA(VLOOKUP($A434,Min_pix_val_per_plot!$BL$3:$BQ$59,4,FALSE)),0,IF(OR(VLOOKUP($A434,Min_pix_val_per_plot!$BL$3:$BQ$59,4,FALSE)=0,VLOOKUP($A434,Min_pix_val_per_plot!$BL$3:$BQ$59,5,FALSE)=0,VLOOKUP($A434,Min_pix_val_per_plot!$BL$3:$BQ$59,6,FALSE)=0),0,IF(VLOOKUP($A434,Min_pix_val_per_plot!$BL$3:$BQ$59,2,FALSE)&lt;1200,0,1)))</f>
        <v>0</v>
      </c>
      <c r="AZ434" s="43">
        <f>IF(AY434=1,($R434-Image_corners!AB$3)/Image_corners!AB$2,-99)</f>
        <v>-99</v>
      </c>
      <c r="BA434" s="43">
        <f>IF(AY434=1,($S434-Image_corners!AB$4)/Image_corners!AB$2,-99)</f>
        <v>-99</v>
      </c>
      <c r="BB434" s="43">
        <f>IF(ISNA(VLOOKUP($A434,Min_pix_val_per_plot!$BS$3:$BX$82,4,FALSE)),0,IF(OR(VLOOKUP($A434,Min_pix_val_per_plot!$BS$3:$BX$82,4,FALSE)=0,VLOOKUP($A434,Min_pix_val_per_plot!$BS$3:$BX$82,5,FALSE)=0,VLOOKUP($A434,Min_pix_val_per_plot!$BS$3:$BX$82,6,FALSE)=0),0,IF(VLOOKUP($A434,Min_pix_val_per_plot!$BS$3:$BX$82,2,FALSE)&lt;1200,0,1)))</f>
        <v>0</v>
      </c>
      <c r="BC434" s="43">
        <f>IF(BB434=1,($R434-Image_corners!AE$3)/Image_corners!AE$2,-99)</f>
        <v>-99</v>
      </c>
      <c r="BD434" s="43">
        <f>IF(BB434=1,($S434-Image_corners!AE$4)/Image_corners!AE$2,-99)</f>
        <v>-99</v>
      </c>
      <c r="BE434" s="43">
        <f>IF(ISNA(VLOOKUP($A434,Min_pix_val_per_plot!$BZ$3:$CE$66,4,FALSE)),0,IF(OR(VLOOKUP($A434,Min_pix_val_per_plot!$BZ$3:$CE$66,4,FALSE)=0,VLOOKUP($A434,Min_pix_val_per_plot!$BZ$3:$CE$66,5,FALSE)=0,VLOOKUP($A434,Min_pix_val_per_plot!$BZ$3:$CE$66,6,FALSE)=0),0,IF(VLOOKUP($A434,Min_pix_val_per_plot!$BZ$3:$CE$66,2,FALSE)&lt;1200,0,1)))</f>
        <v>0</v>
      </c>
      <c r="BF434" s="43">
        <f>IF(BE434=1,($R434-Image_corners!AH$3)/Image_corners!AH$2,-99)</f>
        <v>-99</v>
      </c>
      <c r="BG434" s="43">
        <f>IF(BE434=1,($S434-Image_corners!AH$4)/Image_corners!AH$2,-99)</f>
        <v>-99</v>
      </c>
    </row>
    <row r="435" spans="1:59">
      <c r="A435" s="36">
        <v>431</v>
      </c>
      <c r="B435" s="36">
        <v>2517035.4810000001</v>
      </c>
      <c r="C435" s="36">
        <v>6859281.96</v>
      </c>
      <c r="D435" s="36">
        <v>176.5778249</v>
      </c>
      <c r="E435" s="36">
        <v>1</v>
      </c>
      <c r="F435" s="36">
        <v>0</v>
      </c>
      <c r="G435" s="36">
        <v>2</v>
      </c>
      <c r="H435" s="39">
        <v>403</v>
      </c>
      <c r="I435" s="39">
        <v>0.32754342431761801</v>
      </c>
      <c r="J435" s="39">
        <v>20.5350054931641</v>
      </c>
      <c r="K435" s="39">
        <v>14.102678729405699</v>
      </c>
      <c r="L435" s="39">
        <v>19.697000427246099</v>
      </c>
      <c r="M435" s="39">
        <v>998</v>
      </c>
      <c r="N435" s="39">
        <v>0.39478957915831703</v>
      </c>
      <c r="O435" s="39">
        <v>20.810014648437502</v>
      </c>
      <c r="P435" s="39">
        <v>13.58929444572</v>
      </c>
      <c r="Q435" s="39">
        <v>18.756795806884799</v>
      </c>
      <c r="R435" s="41">
        <f t="shared" si="44"/>
        <v>358923.12190877157</v>
      </c>
      <c r="S435" s="41">
        <f t="shared" si="45"/>
        <v>6859265.5541321458</v>
      </c>
      <c r="T435" s="41">
        <f t="shared" si="40"/>
        <v>0.9402046203612997</v>
      </c>
      <c r="U435" s="41">
        <f t="shared" si="41"/>
        <v>-6.7246154840699013E-2</v>
      </c>
      <c r="V435" s="41">
        <f t="shared" si="42"/>
        <v>1</v>
      </c>
      <c r="W435" s="41">
        <f t="shared" si="43"/>
        <v>1</v>
      </c>
      <c r="X435" s="43">
        <f>IF(ISNA(VLOOKUP($A435,Min_pix_val_per_plot!$A$3:$F$241,4,FALSE)),0,IF(OR(VLOOKUP($A435,Min_pix_val_per_plot!$A$3:$F$241,4,FALSE)=0,VLOOKUP($A435,Min_pix_val_per_plot!$A$3:$F$241,5,FALSE)=0,VLOOKUP($A435,Min_pix_val_per_plot!$A$3:$F$241,6,FALSE)=0),0,IF(VLOOKUP($A435,Min_pix_val_per_plot!$A$3:$F$241,2,FALSE)&lt;1200,0,1)))</f>
        <v>0</v>
      </c>
      <c r="Y435" s="43">
        <f>IF(X435=1,($R435-Image_corners!A$3)/Image_corners!A$2,-99)</f>
        <v>-99</v>
      </c>
      <c r="Z435" s="43">
        <f>IF(X435=1,($S435-Image_corners!A$4)/Image_corners!A$2,-99)</f>
        <v>-99</v>
      </c>
      <c r="AA435" s="43">
        <f>IF(ISNA(VLOOKUP($A435,Min_pix_val_per_plot!$H$3:$M$299,4,FALSE)),0,IF(OR(VLOOKUP($A435,Min_pix_val_per_plot!$H$3:$M$299,4,FALSE)=0,VLOOKUP($A435,Min_pix_val_per_plot!$H$3:$M$299,5,FALSE)=0,VLOOKUP($A435,Min_pix_val_per_plot!$H$3:$M$299,6,FALSE)=0),0,IF(VLOOKUP($A435,Min_pix_val_per_plot!$H$3:$M$299,2,FALSE)&lt;1200,0,1)))</f>
        <v>0</v>
      </c>
      <c r="AB435" s="43">
        <f>IF(AA435=1,($R435-Image_corners!D$3)/Image_corners!D$2,-99)</f>
        <v>-99</v>
      </c>
      <c r="AC435" s="43">
        <f>IF(AA435=1,($S435-Image_corners!D$4)/Image_corners!D$2,-99)</f>
        <v>-99</v>
      </c>
      <c r="AD435" s="43">
        <f>IF(ISNA(VLOOKUP($A435,Min_pix_val_per_plot!$O$3:$T$327,4,FALSE)),0,IF(OR(VLOOKUP($A435,Min_pix_val_per_plot!$O$3:$T$327,4,FALSE)=0,VLOOKUP($A435,Min_pix_val_per_plot!$O$3:$T$327,5,FALSE)=0,VLOOKUP($A435,Min_pix_val_per_plot!$O$3:$T$327,6,FALSE)=0),0,IF(VLOOKUP($A435,Min_pix_val_per_plot!$O$3:$T$327,2,FALSE)&lt;1200,0,1)))</f>
        <v>0</v>
      </c>
      <c r="AE435" s="43">
        <f>IF(AD435=1,($R435-Image_corners!G$3)/Image_corners!G$2,-99)</f>
        <v>-99</v>
      </c>
      <c r="AF435" s="43">
        <f>IF(AD435=1,($S435-Image_corners!G$4)/Image_corners!G$2,-99)</f>
        <v>-99</v>
      </c>
      <c r="AG435" s="43">
        <f>IF(ISNA(VLOOKUP($A435,Min_pix_val_per_plot!$V$3:$AA$335,4,FALSE)),0,IF(OR(VLOOKUP($A435,Min_pix_val_per_plot!$V$3:$AA$335,4,FALSE)=0,VLOOKUP($A435,Min_pix_val_per_plot!$V$3:$AA$335,5,FALSE)=0,VLOOKUP($A435,Min_pix_val_per_plot!$V$3:$AA$335,6,FALSE)=0),0,IF(VLOOKUP($A435,Min_pix_val_per_plot!$V$3:$AA$335,2,FALSE)&lt;1200,0,1)))</f>
        <v>1</v>
      </c>
      <c r="AH435" s="43">
        <f>IF(AG435=1,($R435-Image_corners!J$3)/Image_corners!J$2,-99)</f>
        <v>5836.7438175431453</v>
      </c>
      <c r="AI435" s="43">
        <f>IF(AG435=1,($S435-Image_corners!J$4)/Image_corners!J$2,-99)</f>
        <v>-3443.391735708341</v>
      </c>
      <c r="AJ435" s="43">
        <f>IF(ISNA(VLOOKUP($A435,Min_pix_val_per_plot!$AC$3:$AH$345,4,FALSE)),0,IF(OR(VLOOKUP($A435,Min_pix_val_per_plot!$AC$3:$AH$345,4,FALSE)=0,VLOOKUP($A435,Min_pix_val_per_plot!$AC$3:$AH$345,5,FALSE)=0,VLOOKUP($A435,Min_pix_val_per_plot!$AC$3:$AH$345,6,FALSE)=0),0,IF(VLOOKUP($A435,Min_pix_val_per_plot!$AC$3:$AH$345,2,FALSE)&lt;1200,0,1)))</f>
        <v>1</v>
      </c>
      <c r="AK435" s="43">
        <f>IF(AJ435=1,($R435-Image_corners!M$3)/Image_corners!M$2,-99)</f>
        <v>5836.7438175431453</v>
      </c>
      <c r="AL435" s="43">
        <f>IF(AJ435=1,($S435-Image_corners!M$4)/Image_corners!M$2,-99)</f>
        <v>-3999.391735708341</v>
      </c>
      <c r="AM435" s="43">
        <f>IF(ISNA(VLOOKUP($A435,Min_pix_val_per_plot!$AJ$3:$AO$325,4,FALSE)),0,IF(OR(VLOOKUP($A435,Min_pix_val_per_plot!$AJ$3:$AO$325,4,FALSE)=0,VLOOKUP($A435,Min_pix_val_per_plot!$AJ$3:$AO$325,5,FALSE)=0,VLOOKUP($A435,Min_pix_val_per_plot!$AJ$3:$AO$325,6,FALSE)=0),0,IF(VLOOKUP($A435,Min_pix_val_per_plot!$AJ$3:$AO$325,2,FALSE)&lt;1200,0,1)))</f>
        <v>0</v>
      </c>
      <c r="AN435" s="43">
        <f>IF(AM435=1,($R435-Image_corners!P$3)/Image_corners!P$2,-99)</f>
        <v>-99</v>
      </c>
      <c r="AO435" s="43">
        <f>IF(AM435=1,($S435-Image_corners!P$4)/Image_corners!P$2,-99)</f>
        <v>-99</v>
      </c>
      <c r="AP435" s="43">
        <f>IF(ISNA(VLOOKUP($A435,Min_pix_val_per_plot!$AQ$3:$AV$386,4,FALSE)),0,IF(OR(VLOOKUP($A435,Min_pix_val_per_plot!$AQ$3:$AV$386,4,FALSE)=0,VLOOKUP($A435,Min_pix_val_per_plot!$AQ$3:$AV$386,5,FALSE)=0,VLOOKUP($A435,Min_pix_val_per_plot!$AQ$3:$AV$386,6,FALSE)=0),0,IF(VLOOKUP($A435,Min_pix_val_per_plot!$AQ$3:$AV$386,2,FALSE)&lt;1200,0,1)))</f>
        <v>0</v>
      </c>
      <c r="AQ435" s="43">
        <f>IF(AP435=1,($R435-Image_corners!S$3)/Image_corners!S$2,-99)</f>
        <v>-99</v>
      </c>
      <c r="AR435" s="43">
        <f>IF(AP435=1,($S435-Image_corners!S$4)/Image_corners!S$2,-99)</f>
        <v>-99</v>
      </c>
      <c r="AS435" s="43">
        <f>IF(ISNA(VLOOKUP($A435,Min_pix_val_per_plot!$AX$3:$BC$331,4,FALSE)),0,IF(OR(VLOOKUP($A435,Min_pix_val_per_plot!$AX$3:$BC$331,4,FALSE)=0,VLOOKUP($A435,Min_pix_val_per_plot!$AX$3:$BC$331,5,FALSE)=0,VLOOKUP($A435,Min_pix_val_per_plot!$AX$3:$BC$331,6,FALSE)=0),0,IF(VLOOKUP($A435,Min_pix_val_per_plot!$AX$3:$BC$331,2,FALSE)&lt;1200,0,1)))</f>
        <v>0</v>
      </c>
      <c r="AT435" s="43">
        <f>IF(AS435=1,($R435-Image_corners!V$3)/Image_corners!V$2,-99)</f>
        <v>-99</v>
      </c>
      <c r="AU435" s="43">
        <f>IF(AS435=1,($S435-Image_corners!V$4)/Image_corners!V$2,-99)</f>
        <v>-99</v>
      </c>
      <c r="AV435" s="43">
        <f>IF(ISNA(VLOOKUP($A435,Min_pix_val_per_plot!$BE$3:$BJ$296,4,FALSE)),0,IF(OR(VLOOKUP($A435,Min_pix_val_per_plot!$BE$3:$BJ$296,4,FALSE)=0,VLOOKUP($A435,Min_pix_val_per_plot!$BE$3:$BJ$296,5,FALSE)=0,VLOOKUP($A435,Min_pix_val_per_plot!$BE$3:$BJ$296,6,FALSE)=0),0,IF(VLOOKUP($A435,Min_pix_val_per_plot!$BE$3:$BJ$296,2,FALSE)&lt;1200,0,1)))</f>
        <v>0</v>
      </c>
      <c r="AW435" s="43">
        <f>IF(AV435=1,($R435-Image_corners!Y$3)/Image_corners!Y$2,-99)</f>
        <v>-99</v>
      </c>
      <c r="AX435" s="43">
        <f>IF(AV435=1,($S435-Image_corners!Y$4)/Image_corners!Y$2,-99)</f>
        <v>-99</v>
      </c>
      <c r="AY435" s="43">
        <f>IF(ISNA(VLOOKUP($A435,Min_pix_val_per_plot!$BL$3:$BQ$59,4,FALSE)),0,IF(OR(VLOOKUP($A435,Min_pix_val_per_plot!$BL$3:$BQ$59,4,FALSE)=0,VLOOKUP($A435,Min_pix_val_per_plot!$BL$3:$BQ$59,5,FALSE)=0,VLOOKUP($A435,Min_pix_val_per_plot!$BL$3:$BQ$59,6,FALSE)=0),0,IF(VLOOKUP($A435,Min_pix_val_per_plot!$BL$3:$BQ$59,2,FALSE)&lt;1200,0,1)))</f>
        <v>0</v>
      </c>
      <c r="AZ435" s="43">
        <f>IF(AY435=1,($R435-Image_corners!AB$3)/Image_corners!AB$2,-99)</f>
        <v>-99</v>
      </c>
      <c r="BA435" s="43">
        <f>IF(AY435=1,($S435-Image_corners!AB$4)/Image_corners!AB$2,-99)</f>
        <v>-99</v>
      </c>
      <c r="BB435" s="43">
        <f>IF(ISNA(VLOOKUP($A435,Min_pix_val_per_plot!$BS$3:$BX$82,4,FALSE)),0,IF(OR(VLOOKUP($A435,Min_pix_val_per_plot!$BS$3:$BX$82,4,FALSE)=0,VLOOKUP($A435,Min_pix_val_per_plot!$BS$3:$BX$82,5,FALSE)=0,VLOOKUP($A435,Min_pix_val_per_plot!$BS$3:$BX$82,6,FALSE)=0),0,IF(VLOOKUP($A435,Min_pix_val_per_plot!$BS$3:$BX$82,2,FALSE)&lt;1200,0,1)))</f>
        <v>0</v>
      </c>
      <c r="BC435" s="43">
        <f>IF(BB435=1,($R435-Image_corners!AE$3)/Image_corners!AE$2,-99)</f>
        <v>-99</v>
      </c>
      <c r="BD435" s="43">
        <f>IF(BB435=1,($S435-Image_corners!AE$4)/Image_corners!AE$2,-99)</f>
        <v>-99</v>
      </c>
      <c r="BE435" s="43">
        <f>IF(ISNA(VLOOKUP($A435,Min_pix_val_per_plot!$BZ$3:$CE$66,4,FALSE)),0,IF(OR(VLOOKUP($A435,Min_pix_val_per_plot!$BZ$3:$CE$66,4,FALSE)=0,VLOOKUP($A435,Min_pix_val_per_plot!$BZ$3:$CE$66,5,FALSE)=0,VLOOKUP($A435,Min_pix_val_per_plot!$BZ$3:$CE$66,6,FALSE)=0),0,IF(VLOOKUP($A435,Min_pix_val_per_plot!$BZ$3:$CE$66,2,FALSE)&lt;1200,0,1)))</f>
        <v>0</v>
      </c>
      <c r="BF435" s="43">
        <f>IF(BE435=1,($R435-Image_corners!AH$3)/Image_corners!AH$2,-99)</f>
        <v>-99</v>
      </c>
      <c r="BG435" s="43">
        <f>IF(BE435=1,($S435-Image_corners!AH$4)/Image_corners!AH$2,-99)</f>
        <v>-99</v>
      </c>
    </row>
    <row r="436" spans="1:59">
      <c r="A436" s="36">
        <v>432</v>
      </c>
      <c r="B436" s="36">
        <v>2517123.7459999998</v>
      </c>
      <c r="C436" s="36">
        <v>6857281.6610000003</v>
      </c>
      <c r="D436" s="36">
        <v>164.17938190000001</v>
      </c>
      <c r="E436" s="36">
        <v>1</v>
      </c>
      <c r="F436" s="36">
        <v>0</v>
      </c>
      <c r="G436" s="36">
        <v>2</v>
      </c>
      <c r="H436" s="39">
        <v>3264</v>
      </c>
      <c r="I436" s="39">
        <v>0.29656862745098</v>
      </c>
      <c r="J436" s="39">
        <v>17.065004272461</v>
      </c>
      <c r="K436" s="39">
        <v>12.365324748235301</v>
      </c>
      <c r="L436" s="39">
        <v>15.3435038757324</v>
      </c>
      <c r="M436" s="39">
        <v>3035</v>
      </c>
      <c r="N436" s="39">
        <v>0.44382207578253702</v>
      </c>
      <c r="O436" s="39">
        <v>16.7030047607422</v>
      </c>
      <c r="P436" s="39">
        <v>11.911157730608799</v>
      </c>
      <c r="Q436" s="39">
        <v>15.0923518371582</v>
      </c>
      <c r="R436" s="41">
        <f t="shared" si="44"/>
        <v>358919.01072452834</v>
      </c>
      <c r="S436" s="41">
        <f t="shared" si="45"/>
        <v>6857263.633077479</v>
      </c>
      <c r="T436" s="41">
        <f t="shared" si="40"/>
        <v>0.25115203857420099</v>
      </c>
      <c r="U436" s="41">
        <f t="shared" si="41"/>
        <v>-0.14725344833155701</v>
      </c>
      <c r="V436" s="41">
        <f t="shared" si="42"/>
        <v>1</v>
      </c>
      <c r="W436" s="41">
        <f t="shared" si="43"/>
        <v>1</v>
      </c>
      <c r="X436" s="43">
        <f>IF(ISNA(VLOOKUP($A436,Min_pix_val_per_plot!$A$3:$F$241,4,FALSE)),0,IF(OR(VLOOKUP($A436,Min_pix_val_per_plot!$A$3:$F$241,4,FALSE)=0,VLOOKUP($A436,Min_pix_val_per_plot!$A$3:$F$241,5,FALSE)=0,VLOOKUP($A436,Min_pix_val_per_plot!$A$3:$F$241,6,FALSE)=0),0,IF(VLOOKUP($A436,Min_pix_val_per_plot!$A$3:$F$241,2,FALSE)&lt;1200,0,1)))</f>
        <v>1</v>
      </c>
      <c r="Y436" s="43">
        <f>IF(X436=1,($R436-Image_corners!A$3)/Image_corners!A$2,-99)</f>
        <v>5828.5214490566868</v>
      </c>
      <c r="Z436" s="43">
        <f>IF(X436=1,($S436-Image_corners!A$4)/Image_corners!A$2,-99)</f>
        <v>-5247.2338450420648</v>
      </c>
      <c r="AA436" s="43">
        <f>IF(ISNA(VLOOKUP($A436,Min_pix_val_per_plot!$H$3:$M$299,4,FALSE)),0,IF(OR(VLOOKUP($A436,Min_pix_val_per_plot!$H$3:$M$299,4,FALSE)=0,VLOOKUP($A436,Min_pix_val_per_plot!$H$3:$M$299,5,FALSE)=0,VLOOKUP($A436,Min_pix_val_per_plot!$H$3:$M$299,6,FALSE)=0),0,IF(VLOOKUP($A436,Min_pix_val_per_plot!$H$3:$M$299,2,FALSE)&lt;1200,0,1)))</f>
        <v>0</v>
      </c>
      <c r="AB436" s="43">
        <f>IF(AA436=1,($R436-Image_corners!D$3)/Image_corners!D$2,-99)</f>
        <v>-99</v>
      </c>
      <c r="AC436" s="43">
        <f>IF(AA436=1,($S436-Image_corners!D$4)/Image_corners!D$2,-99)</f>
        <v>-99</v>
      </c>
      <c r="AD436" s="43">
        <f>IF(ISNA(VLOOKUP($A436,Min_pix_val_per_plot!$O$3:$T$327,4,FALSE)),0,IF(OR(VLOOKUP($A436,Min_pix_val_per_plot!$O$3:$T$327,4,FALSE)=0,VLOOKUP($A436,Min_pix_val_per_plot!$O$3:$T$327,5,FALSE)=0,VLOOKUP($A436,Min_pix_val_per_plot!$O$3:$T$327,6,FALSE)=0),0,IF(VLOOKUP($A436,Min_pix_val_per_plot!$O$3:$T$327,2,FALSE)&lt;1200,0,1)))</f>
        <v>0</v>
      </c>
      <c r="AE436" s="43">
        <f>IF(AD436=1,($R436-Image_corners!G$3)/Image_corners!G$2,-99)</f>
        <v>-99</v>
      </c>
      <c r="AF436" s="43">
        <f>IF(AD436=1,($S436-Image_corners!G$4)/Image_corners!G$2,-99)</f>
        <v>-99</v>
      </c>
      <c r="AG436" s="43">
        <f>IF(ISNA(VLOOKUP($A436,Min_pix_val_per_plot!$V$3:$AA$335,4,FALSE)),0,IF(OR(VLOOKUP($A436,Min_pix_val_per_plot!$V$3:$AA$335,4,FALSE)=0,VLOOKUP($A436,Min_pix_val_per_plot!$V$3:$AA$335,5,FALSE)=0,VLOOKUP($A436,Min_pix_val_per_plot!$V$3:$AA$335,6,FALSE)=0),0,IF(VLOOKUP($A436,Min_pix_val_per_plot!$V$3:$AA$335,2,FALSE)&lt;1200,0,1)))</f>
        <v>0</v>
      </c>
      <c r="AH436" s="43">
        <f>IF(AG436=1,($R436-Image_corners!J$3)/Image_corners!J$2,-99)</f>
        <v>-99</v>
      </c>
      <c r="AI436" s="43">
        <f>IF(AG436=1,($S436-Image_corners!J$4)/Image_corners!J$2,-99)</f>
        <v>-99</v>
      </c>
      <c r="AJ436" s="43">
        <f>IF(ISNA(VLOOKUP($A436,Min_pix_val_per_plot!$AC$3:$AH$345,4,FALSE)),0,IF(OR(VLOOKUP($A436,Min_pix_val_per_plot!$AC$3:$AH$345,4,FALSE)=0,VLOOKUP($A436,Min_pix_val_per_plot!$AC$3:$AH$345,5,FALSE)=0,VLOOKUP($A436,Min_pix_val_per_plot!$AC$3:$AH$345,6,FALSE)=0),0,IF(VLOOKUP($A436,Min_pix_val_per_plot!$AC$3:$AH$345,2,FALSE)&lt;1200,0,1)))</f>
        <v>0</v>
      </c>
      <c r="AK436" s="43">
        <f>IF(AJ436=1,($R436-Image_corners!M$3)/Image_corners!M$2,-99)</f>
        <v>-99</v>
      </c>
      <c r="AL436" s="43">
        <f>IF(AJ436=1,($S436-Image_corners!M$4)/Image_corners!M$2,-99)</f>
        <v>-99</v>
      </c>
      <c r="AM436" s="43">
        <f>IF(ISNA(VLOOKUP($A436,Min_pix_val_per_plot!$AJ$3:$AO$325,4,FALSE)),0,IF(OR(VLOOKUP($A436,Min_pix_val_per_plot!$AJ$3:$AO$325,4,FALSE)=0,VLOOKUP($A436,Min_pix_val_per_plot!$AJ$3:$AO$325,5,FALSE)=0,VLOOKUP($A436,Min_pix_val_per_plot!$AJ$3:$AO$325,6,FALSE)=0),0,IF(VLOOKUP($A436,Min_pix_val_per_plot!$AJ$3:$AO$325,2,FALSE)&lt;1200,0,1)))</f>
        <v>0</v>
      </c>
      <c r="AN436" s="43">
        <f>IF(AM436=1,($R436-Image_corners!P$3)/Image_corners!P$2,-99)</f>
        <v>-99</v>
      </c>
      <c r="AO436" s="43">
        <f>IF(AM436=1,($S436-Image_corners!P$4)/Image_corners!P$2,-99)</f>
        <v>-99</v>
      </c>
      <c r="AP436" s="43">
        <f>IF(ISNA(VLOOKUP($A436,Min_pix_val_per_plot!$AQ$3:$AV$386,4,FALSE)),0,IF(OR(VLOOKUP($A436,Min_pix_val_per_plot!$AQ$3:$AV$386,4,FALSE)=0,VLOOKUP($A436,Min_pix_val_per_plot!$AQ$3:$AV$386,5,FALSE)=0,VLOOKUP($A436,Min_pix_val_per_plot!$AQ$3:$AV$386,6,FALSE)=0),0,IF(VLOOKUP($A436,Min_pix_val_per_plot!$AQ$3:$AV$386,2,FALSE)&lt;1200,0,1)))</f>
        <v>0</v>
      </c>
      <c r="AQ436" s="43">
        <f>IF(AP436=1,($R436-Image_corners!S$3)/Image_corners!S$2,-99)</f>
        <v>-99</v>
      </c>
      <c r="AR436" s="43">
        <f>IF(AP436=1,($S436-Image_corners!S$4)/Image_corners!S$2,-99)</f>
        <v>-99</v>
      </c>
      <c r="AS436" s="43">
        <f>IF(ISNA(VLOOKUP($A436,Min_pix_val_per_plot!$AX$3:$BC$331,4,FALSE)),0,IF(OR(VLOOKUP($A436,Min_pix_val_per_plot!$AX$3:$BC$331,4,FALSE)=0,VLOOKUP($A436,Min_pix_val_per_plot!$AX$3:$BC$331,5,FALSE)=0,VLOOKUP($A436,Min_pix_val_per_plot!$AX$3:$BC$331,6,FALSE)=0),0,IF(VLOOKUP($A436,Min_pix_val_per_plot!$AX$3:$BC$331,2,FALSE)&lt;1200,0,1)))</f>
        <v>0</v>
      </c>
      <c r="AT436" s="43">
        <f>IF(AS436=1,($R436-Image_corners!V$3)/Image_corners!V$2,-99)</f>
        <v>-99</v>
      </c>
      <c r="AU436" s="43">
        <f>IF(AS436=1,($S436-Image_corners!V$4)/Image_corners!V$2,-99)</f>
        <v>-99</v>
      </c>
      <c r="AV436" s="43">
        <f>IF(ISNA(VLOOKUP($A436,Min_pix_val_per_plot!$BE$3:$BJ$296,4,FALSE)),0,IF(OR(VLOOKUP($A436,Min_pix_val_per_plot!$BE$3:$BJ$296,4,FALSE)=0,VLOOKUP($A436,Min_pix_val_per_plot!$BE$3:$BJ$296,5,FALSE)=0,VLOOKUP($A436,Min_pix_val_per_plot!$BE$3:$BJ$296,6,FALSE)=0),0,IF(VLOOKUP($A436,Min_pix_val_per_plot!$BE$3:$BJ$296,2,FALSE)&lt;1200,0,1)))</f>
        <v>0</v>
      </c>
      <c r="AW436" s="43">
        <f>IF(AV436=1,($R436-Image_corners!Y$3)/Image_corners!Y$2,-99)</f>
        <v>-99</v>
      </c>
      <c r="AX436" s="43">
        <f>IF(AV436=1,($S436-Image_corners!Y$4)/Image_corners!Y$2,-99)</f>
        <v>-99</v>
      </c>
      <c r="AY436" s="43">
        <f>IF(ISNA(VLOOKUP($A436,Min_pix_val_per_plot!$BL$3:$BQ$59,4,FALSE)),0,IF(OR(VLOOKUP($A436,Min_pix_val_per_plot!$BL$3:$BQ$59,4,FALSE)=0,VLOOKUP($A436,Min_pix_val_per_plot!$BL$3:$BQ$59,5,FALSE)=0,VLOOKUP($A436,Min_pix_val_per_plot!$BL$3:$BQ$59,6,FALSE)=0),0,IF(VLOOKUP($A436,Min_pix_val_per_plot!$BL$3:$BQ$59,2,FALSE)&lt;1200,0,1)))</f>
        <v>0</v>
      </c>
      <c r="AZ436" s="43">
        <f>IF(AY436=1,($R436-Image_corners!AB$3)/Image_corners!AB$2,-99)</f>
        <v>-99</v>
      </c>
      <c r="BA436" s="43">
        <f>IF(AY436=1,($S436-Image_corners!AB$4)/Image_corners!AB$2,-99)</f>
        <v>-99</v>
      </c>
      <c r="BB436" s="43">
        <f>IF(ISNA(VLOOKUP($A436,Min_pix_val_per_plot!$BS$3:$BX$82,4,FALSE)),0,IF(OR(VLOOKUP($A436,Min_pix_val_per_plot!$BS$3:$BX$82,4,FALSE)=0,VLOOKUP($A436,Min_pix_val_per_plot!$BS$3:$BX$82,5,FALSE)=0,VLOOKUP($A436,Min_pix_val_per_plot!$BS$3:$BX$82,6,FALSE)=0),0,IF(VLOOKUP($A436,Min_pix_val_per_plot!$BS$3:$BX$82,2,FALSE)&lt;1200,0,1)))</f>
        <v>0</v>
      </c>
      <c r="BC436" s="43">
        <f>IF(BB436=1,($R436-Image_corners!AE$3)/Image_corners!AE$2,-99)</f>
        <v>-99</v>
      </c>
      <c r="BD436" s="43">
        <f>IF(BB436=1,($S436-Image_corners!AE$4)/Image_corners!AE$2,-99)</f>
        <v>-99</v>
      </c>
      <c r="BE436" s="43">
        <f>IF(ISNA(VLOOKUP($A436,Min_pix_val_per_plot!$BZ$3:$CE$66,4,FALSE)),0,IF(OR(VLOOKUP($A436,Min_pix_val_per_plot!$BZ$3:$CE$66,4,FALSE)=0,VLOOKUP($A436,Min_pix_val_per_plot!$BZ$3:$CE$66,5,FALSE)=0,VLOOKUP($A436,Min_pix_val_per_plot!$BZ$3:$CE$66,6,FALSE)=0),0,IF(VLOOKUP($A436,Min_pix_val_per_plot!$BZ$3:$CE$66,2,FALSE)&lt;1200,0,1)))</f>
        <v>0</v>
      </c>
      <c r="BF436" s="43">
        <f>IF(BE436=1,($R436-Image_corners!AH$3)/Image_corners!AH$2,-99)</f>
        <v>-99</v>
      </c>
      <c r="BG436" s="43">
        <f>IF(BE436=1,($S436-Image_corners!AH$4)/Image_corners!AH$2,-99)</f>
        <v>-99</v>
      </c>
    </row>
    <row r="437" spans="1:59">
      <c r="A437" s="36">
        <v>433</v>
      </c>
      <c r="B437" s="36">
        <v>2517109.645</v>
      </c>
      <c r="C437" s="36">
        <v>6857942.5489999996</v>
      </c>
      <c r="D437" s="36">
        <v>173.11437409999999</v>
      </c>
      <c r="E437" s="36">
        <v>3</v>
      </c>
      <c r="F437" s="36">
        <v>1</v>
      </c>
      <c r="G437" s="36">
        <v>2</v>
      </c>
      <c r="H437" s="39">
        <v>449</v>
      </c>
      <c r="I437" s="39">
        <v>0.16258351893095799</v>
      </c>
      <c r="J437" s="39">
        <v>17.2470111083985</v>
      </c>
      <c r="K437" s="39">
        <v>12.3288765408131</v>
      </c>
      <c r="L437" s="39">
        <v>15.6227587890625</v>
      </c>
      <c r="M437" s="39">
        <v>4652</v>
      </c>
      <c r="N437" s="39">
        <v>0.227644024075666</v>
      </c>
      <c r="O437" s="39">
        <v>16.867006225586</v>
      </c>
      <c r="P437" s="39">
        <v>11.117154698317499</v>
      </c>
      <c r="Q437" s="39">
        <v>14.7646166992188</v>
      </c>
      <c r="R437" s="41">
        <f t="shared" si="44"/>
        <v>358935.41193985898</v>
      </c>
      <c r="S437" s="41">
        <f t="shared" si="45"/>
        <v>6857924.3620913019</v>
      </c>
      <c r="T437" s="41">
        <f t="shared" si="40"/>
        <v>0.85814208984369955</v>
      </c>
      <c r="U437" s="41">
        <f t="shared" si="41"/>
        <v>-6.5060505144708014E-2</v>
      </c>
      <c r="V437" s="41">
        <f t="shared" si="42"/>
        <v>1</v>
      </c>
      <c r="W437" s="41">
        <f t="shared" si="43"/>
        <v>0</v>
      </c>
      <c r="X437" s="43">
        <f>IF(ISNA(VLOOKUP($A437,Min_pix_val_per_plot!$A$3:$F$241,4,FALSE)),0,IF(OR(VLOOKUP($A437,Min_pix_val_per_plot!$A$3:$F$241,4,FALSE)=0,VLOOKUP($A437,Min_pix_val_per_plot!$A$3:$F$241,5,FALSE)=0,VLOOKUP($A437,Min_pix_val_per_plot!$A$3:$F$241,6,FALSE)=0),0,IF(VLOOKUP($A437,Min_pix_val_per_plot!$A$3:$F$241,2,FALSE)&lt;1200,0,1)))</f>
        <v>0</v>
      </c>
      <c r="Y437" s="43">
        <f>IF(X437=1,($R437-Image_corners!A$3)/Image_corners!A$2,-99)</f>
        <v>-99</v>
      </c>
      <c r="Z437" s="43">
        <f>IF(X437=1,($S437-Image_corners!A$4)/Image_corners!A$2,-99)</f>
        <v>-99</v>
      </c>
      <c r="AA437" s="43">
        <f>IF(ISNA(VLOOKUP($A437,Min_pix_val_per_plot!$H$3:$M$299,4,FALSE)),0,IF(OR(VLOOKUP($A437,Min_pix_val_per_plot!$H$3:$M$299,4,FALSE)=0,VLOOKUP($A437,Min_pix_val_per_plot!$H$3:$M$299,5,FALSE)=0,VLOOKUP($A437,Min_pix_val_per_plot!$H$3:$M$299,6,FALSE)=0),0,IF(VLOOKUP($A437,Min_pix_val_per_plot!$H$3:$M$299,2,FALSE)&lt;1200,0,1)))</f>
        <v>0</v>
      </c>
      <c r="AB437" s="43">
        <f>IF(AA437=1,($R437-Image_corners!D$3)/Image_corners!D$2,-99)</f>
        <v>-99</v>
      </c>
      <c r="AC437" s="43">
        <f>IF(AA437=1,($S437-Image_corners!D$4)/Image_corners!D$2,-99)</f>
        <v>-99</v>
      </c>
      <c r="AD437" s="43">
        <f>IF(ISNA(VLOOKUP($A437,Min_pix_val_per_plot!$O$3:$T$327,4,FALSE)),0,IF(OR(VLOOKUP($A437,Min_pix_val_per_plot!$O$3:$T$327,4,FALSE)=0,VLOOKUP($A437,Min_pix_val_per_plot!$O$3:$T$327,5,FALSE)=0,VLOOKUP($A437,Min_pix_val_per_plot!$O$3:$T$327,6,FALSE)=0),0,IF(VLOOKUP($A437,Min_pix_val_per_plot!$O$3:$T$327,2,FALSE)&lt;1200,0,1)))</f>
        <v>0</v>
      </c>
      <c r="AE437" s="43">
        <f>IF(AD437=1,($R437-Image_corners!G$3)/Image_corners!G$2,-99)</f>
        <v>-99</v>
      </c>
      <c r="AF437" s="43">
        <f>IF(AD437=1,($S437-Image_corners!G$4)/Image_corners!G$2,-99)</f>
        <v>-99</v>
      </c>
      <c r="AG437" s="43">
        <f>IF(ISNA(VLOOKUP($A437,Min_pix_val_per_plot!$V$3:$AA$335,4,FALSE)),0,IF(OR(VLOOKUP($A437,Min_pix_val_per_plot!$V$3:$AA$335,4,FALSE)=0,VLOOKUP($A437,Min_pix_val_per_plot!$V$3:$AA$335,5,FALSE)=0,VLOOKUP($A437,Min_pix_val_per_plot!$V$3:$AA$335,6,FALSE)=0),0,IF(VLOOKUP($A437,Min_pix_val_per_plot!$V$3:$AA$335,2,FALSE)&lt;1200,0,1)))</f>
        <v>0</v>
      </c>
      <c r="AH437" s="43">
        <f>IF(AG437=1,($R437-Image_corners!J$3)/Image_corners!J$2,-99)</f>
        <v>-99</v>
      </c>
      <c r="AI437" s="43">
        <f>IF(AG437=1,($S437-Image_corners!J$4)/Image_corners!J$2,-99)</f>
        <v>-99</v>
      </c>
      <c r="AJ437" s="43">
        <f>IF(ISNA(VLOOKUP($A437,Min_pix_val_per_plot!$AC$3:$AH$345,4,FALSE)),0,IF(OR(VLOOKUP($A437,Min_pix_val_per_plot!$AC$3:$AH$345,4,FALSE)=0,VLOOKUP($A437,Min_pix_val_per_plot!$AC$3:$AH$345,5,FALSE)=0,VLOOKUP($A437,Min_pix_val_per_plot!$AC$3:$AH$345,6,FALSE)=0),0,IF(VLOOKUP($A437,Min_pix_val_per_plot!$AC$3:$AH$345,2,FALSE)&lt;1200,0,1)))</f>
        <v>0</v>
      </c>
      <c r="AK437" s="43">
        <f>IF(AJ437=1,($R437-Image_corners!M$3)/Image_corners!M$2,-99)</f>
        <v>-99</v>
      </c>
      <c r="AL437" s="43">
        <f>IF(AJ437=1,($S437-Image_corners!M$4)/Image_corners!M$2,-99)</f>
        <v>-99</v>
      </c>
      <c r="AM437" s="43">
        <f>IF(ISNA(VLOOKUP($A437,Min_pix_val_per_plot!$AJ$3:$AO$325,4,FALSE)),0,IF(OR(VLOOKUP($A437,Min_pix_val_per_plot!$AJ$3:$AO$325,4,FALSE)=0,VLOOKUP($A437,Min_pix_val_per_plot!$AJ$3:$AO$325,5,FALSE)=0,VLOOKUP($A437,Min_pix_val_per_plot!$AJ$3:$AO$325,6,FALSE)=0),0,IF(VLOOKUP($A437,Min_pix_val_per_plot!$AJ$3:$AO$325,2,FALSE)&lt;1200,0,1)))</f>
        <v>0</v>
      </c>
      <c r="AN437" s="43">
        <f>IF(AM437=1,($R437-Image_corners!P$3)/Image_corners!P$2,-99)</f>
        <v>-99</v>
      </c>
      <c r="AO437" s="43">
        <f>IF(AM437=1,($S437-Image_corners!P$4)/Image_corners!P$2,-99)</f>
        <v>-99</v>
      </c>
      <c r="AP437" s="43">
        <f>IF(ISNA(VLOOKUP($A437,Min_pix_val_per_plot!$AQ$3:$AV$386,4,FALSE)),0,IF(OR(VLOOKUP($A437,Min_pix_val_per_plot!$AQ$3:$AV$386,4,FALSE)=0,VLOOKUP($A437,Min_pix_val_per_plot!$AQ$3:$AV$386,5,FALSE)=0,VLOOKUP($A437,Min_pix_val_per_plot!$AQ$3:$AV$386,6,FALSE)=0),0,IF(VLOOKUP($A437,Min_pix_val_per_plot!$AQ$3:$AV$386,2,FALSE)&lt;1200,0,1)))</f>
        <v>0</v>
      </c>
      <c r="AQ437" s="43">
        <f>IF(AP437=1,($R437-Image_corners!S$3)/Image_corners!S$2,-99)</f>
        <v>-99</v>
      </c>
      <c r="AR437" s="43">
        <f>IF(AP437=1,($S437-Image_corners!S$4)/Image_corners!S$2,-99)</f>
        <v>-99</v>
      </c>
      <c r="AS437" s="43">
        <f>IF(ISNA(VLOOKUP($A437,Min_pix_val_per_plot!$AX$3:$BC$331,4,FALSE)),0,IF(OR(VLOOKUP($A437,Min_pix_val_per_plot!$AX$3:$BC$331,4,FALSE)=0,VLOOKUP($A437,Min_pix_val_per_plot!$AX$3:$BC$331,5,FALSE)=0,VLOOKUP($A437,Min_pix_val_per_plot!$AX$3:$BC$331,6,FALSE)=0),0,IF(VLOOKUP($A437,Min_pix_val_per_plot!$AX$3:$BC$331,2,FALSE)&lt;1200,0,1)))</f>
        <v>0</v>
      </c>
      <c r="AT437" s="43">
        <f>IF(AS437=1,($R437-Image_corners!V$3)/Image_corners!V$2,-99)</f>
        <v>-99</v>
      </c>
      <c r="AU437" s="43">
        <f>IF(AS437=1,($S437-Image_corners!V$4)/Image_corners!V$2,-99)</f>
        <v>-99</v>
      </c>
      <c r="AV437" s="43">
        <f>IF(ISNA(VLOOKUP($A437,Min_pix_val_per_plot!$BE$3:$BJ$296,4,FALSE)),0,IF(OR(VLOOKUP($A437,Min_pix_val_per_plot!$BE$3:$BJ$296,4,FALSE)=0,VLOOKUP($A437,Min_pix_val_per_plot!$BE$3:$BJ$296,5,FALSE)=0,VLOOKUP($A437,Min_pix_val_per_plot!$BE$3:$BJ$296,6,FALSE)=0),0,IF(VLOOKUP($A437,Min_pix_val_per_plot!$BE$3:$BJ$296,2,FALSE)&lt;1200,0,1)))</f>
        <v>0</v>
      </c>
      <c r="AW437" s="43">
        <f>IF(AV437=1,($R437-Image_corners!Y$3)/Image_corners!Y$2,-99)</f>
        <v>-99</v>
      </c>
      <c r="AX437" s="43">
        <f>IF(AV437=1,($S437-Image_corners!Y$4)/Image_corners!Y$2,-99)</f>
        <v>-99</v>
      </c>
      <c r="AY437" s="43">
        <f>IF(ISNA(VLOOKUP($A437,Min_pix_val_per_plot!$BL$3:$BQ$59,4,FALSE)),0,IF(OR(VLOOKUP($A437,Min_pix_val_per_plot!$BL$3:$BQ$59,4,FALSE)=0,VLOOKUP($A437,Min_pix_val_per_plot!$BL$3:$BQ$59,5,FALSE)=0,VLOOKUP($A437,Min_pix_val_per_plot!$BL$3:$BQ$59,6,FALSE)=0),0,IF(VLOOKUP($A437,Min_pix_val_per_plot!$BL$3:$BQ$59,2,FALSE)&lt;1200,0,1)))</f>
        <v>0</v>
      </c>
      <c r="AZ437" s="43">
        <f>IF(AY437=1,($R437-Image_corners!AB$3)/Image_corners!AB$2,-99)</f>
        <v>-99</v>
      </c>
      <c r="BA437" s="43">
        <f>IF(AY437=1,($S437-Image_corners!AB$4)/Image_corners!AB$2,-99)</f>
        <v>-99</v>
      </c>
      <c r="BB437" s="43">
        <f>IF(ISNA(VLOOKUP($A437,Min_pix_val_per_plot!$BS$3:$BX$82,4,FALSE)),0,IF(OR(VLOOKUP($A437,Min_pix_val_per_plot!$BS$3:$BX$82,4,FALSE)=0,VLOOKUP($A437,Min_pix_val_per_plot!$BS$3:$BX$82,5,FALSE)=0,VLOOKUP($A437,Min_pix_val_per_plot!$BS$3:$BX$82,6,FALSE)=0),0,IF(VLOOKUP($A437,Min_pix_val_per_plot!$BS$3:$BX$82,2,FALSE)&lt;1200,0,1)))</f>
        <v>0</v>
      </c>
      <c r="BC437" s="43">
        <f>IF(BB437=1,($R437-Image_corners!AE$3)/Image_corners!AE$2,-99)</f>
        <v>-99</v>
      </c>
      <c r="BD437" s="43">
        <f>IF(BB437=1,($S437-Image_corners!AE$4)/Image_corners!AE$2,-99)</f>
        <v>-99</v>
      </c>
      <c r="BE437" s="43">
        <f>IF(ISNA(VLOOKUP($A437,Min_pix_val_per_plot!$BZ$3:$CE$66,4,FALSE)),0,IF(OR(VLOOKUP($A437,Min_pix_val_per_plot!$BZ$3:$CE$66,4,FALSE)=0,VLOOKUP($A437,Min_pix_val_per_plot!$BZ$3:$CE$66,5,FALSE)=0,VLOOKUP($A437,Min_pix_val_per_plot!$BZ$3:$CE$66,6,FALSE)=0),0,IF(VLOOKUP($A437,Min_pix_val_per_plot!$BZ$3:$CE$66,2,FALSE)&lt;1200,0,1)))</f>
        <v>0</v>
      </c>
      <c r="BF437" s="43">
        <f>IF(BE437=1,($R437-Image_corners!AH$3)/Image_corners!AH$2,-99)</f>
        <v>-99</v>
      </c>
      <c r="BG437" s="43">
        <f>IF(BE437=1,($S437-Image_corners!AH$4)/Image_corners!AH$2,-99)</f>
        <v>-99</v>
      </c>
    </row>
    <row r="438" spans="1:59">
      <c r="A438" s="36">
        <v>434</v>
      </c>
      <c r="B438" s="36">
        <v>2517188.452</v>
      </c>
      <c r="C438" s="36">
        <v>6858445.8530000001</v>
      </c>
      <c r="D438" s="36">
        <v>164.5097184</v>
      </c>
      <c r="E438" s="36">
        <v>2</v>
      </c>
      <c r="F438" s="36">
        <v>0</v>
      </c>
      <c r="G438" s="36">
        <v>2</v>
      </c>
      <c r="H438" s="39">
        <v>-99</v>
      </c>
      <c r="I438" s="39">
        <v>-99</v>
      </c>
      <c r="J438" s="39">
        <v>-99</v>
      </c>
      <c r="K438" s="39">
        <v>-99</v>
      </c>
      <c r="L438" s="39">
        <v>-99</v>
      </c>
      <c r="M438" s="39">
        <v>-99</v>
      </c>
      <c r="N438" s="39">
        <v>-99</v>
      </c>
      <c r="O438" s="39">
        <v>-99</v>
      </c>
      <c r="P438" s="39">
        <v>-99</v>
      </c>
      <c r="Q438" s="39">
        <v>-99</v>
      </c>
      <c r="R438" s="41">
        <f t="shared" si="44"/>
        <v>359037.33885782817</v>
      </c>
      <c r="S438" s="41">
        <f t="shared" si="45"/>
        <v>6858423.4135125494</v>
      </c>
      <c r="T438" s="41">
        <f t="shared" si="40"/>
        <v>0</v>
      </c>
      <c r="U438" s="41">
        <f t="shared" si="41"/>
        <v>0</v>
      </c>
      <c r="V438" s="41">
        <f t="shared" si="42"/>
        <v>0</v>
      </c>
      <c r="W438" s="41">
        <f t="shared" si="43"/>
        <v>1</v>
      </c>
      <c r="X438" s="43">
        <f>IF(ISNA(VLOOKUP($A438,Min_pix_val_per_plot!$A$3:$F$241,4,FALSE)),0,IF(OR(VLOOKUP($A438,Min_pix_val_per_plot!$A$3:$F$241,4,FALSE)=0,VLOOKUP($A438,Min_pix_val_per_plot!$A$3:$F$241,5,FALSE)=0,VLOOKUP($A438,Min_pix_val_per_plot!$A$3:$F$241,6,FALSE)=0),0,IF(VLOOKUP($A438,Min_pix_val_per_plot!$A$3:$F$241,2,FALSE)&lt;1200,0,1)))</f>
        <v>0</v>
      </c>
      <c r="Y438" s="43">
        <f>IF(X438=1,($R438-Image_corners!A$3)/Image_corners!A$2,-99)</f>
        <v>-99</v>
      </c>
      <c r="Z438" s="43">
        <f>IF(X438=1,($S438-Image_corners!A$4)/Image_corners!A$2,-99)</f>
        <v>-99</v>
      </c>
      <c r="AA438" s="43">
        <f>IF(ISNA(VLOOKUP($A438,Min_pix_val_per_plot!$H$3:$M$299,4,FALSE)),0,IF(OR(VLOOKUP($A438,Min_pix_val_per_plot!$H$3:$M$299,4,FALSE)=0,VLOOKUP($A438,Min_pix_val_per_plot!$H$3:$M$299,5,FALSE)=0,VLOOKUP($A438,Min_pix_val_per_plot!$H$3:$M$299,6,FALSE)=0),0,IF(VLOOKUP($A438,Min_pix_val_per_plot!$H$3:$M$299,2,FALSE)&lt;1200,0,1)))</f>
        <v>1</v>
      </c>
      <c r="AB438" s="43">
        <f>IF(AA438=1,($R438-Image_corners!D$3)/Image_corners!D$2,-99)</f>
        <v>6065.1777156563476</v>
      </c>
      <c r="AC438" s="43">
        <f>IF(AA438=1,($S438-Image_corners!D$4)/Image_corners!D$2,-99)</f>
        <v>-3877.6729749012738</v>
      </c>
      <c r="AD438" s="43">
        <f>IF(ISNA(VLOOKUP($A438,Min_pix_val_per_plot!$O$3:$T$327,4,FALSE)),0,IF(OR(VLOOKUP($A438,Min_pix_val_per_plot!$O$3:$T$327,4,FALSE)=0,VLOOKUP($A438,Min_pix_val_per_plot!$O$3:$T$327,5,FALSE)=0,VLOOKUP($A438,Min_pix_val_per_plot!$O$3:$T$327,6,FALSE)=0),0,IF(VLOOKUP($A438,Min_pix_val_per_plot!$O$3:$T$327,2,FALSE)&lt;1200,0,1)))</f>
        <v>1</v>
      </c>
      <c r="AE438" s="43">
        <f>IF(AD438=1,($R438-Image_corners!G$3)/Image_corners!G$2,-99)</f>
        <v>6065.1777156563476</v>
      </c>
      <c r="AF438" s="43">
        <f>IF(AD438=1,($S438-Image_corners!G$4)/Image_corners!G$2,-99)</f>
        <v>-4659.6729749012738</v>
      </c>
      <c r="AG438" s="43">
        <f>IF(ISNA(VLOOKUP($A438,Min_pix_val_per_plot!$V$3:$AA$335,4,FALSE)),0,IF(OR(VLOOKUP($A438,Min_pix_val_per_plot!$V$3:$AA$335,4,FALSE)=0,VLOOKUP($A438,Min_pix_val_per_plot!$V$3:$AA$335,5,FALSE)=0,VLOOKUP($A438,Min_pix_val_per_plot!$V$3:$AA$335,6,FALSE)=0),0,IF(VLOOKUP($A438,Min_pix_val_per_plot!$V$3:$AA$335,2,FALSE)&lt;1200,0,1)))</f>
        <v>0</v>
      </c>
      <c r="AH438" s="43">
        <f>IF(AG438=1,($R438-Image_corners!J$3)/Image_corners!J$2,-99)</f>
        <v>-99</v>
      </c>
      <c r="AI438" s="43">
        <f>IF(AG438=1,($S438-Image_corners!J$4)/Image_corners!J$2,-99)</f>
        <v>-99</v>
      </c>
      <c r="AJ438" s="43">
        <f>IF(ISNA(VLOOKUP($A438,Min_pix_val_per_plot!$AC$3:$AH$345,4,FALSE)),0,IF(OR(VLOOKUP($A438,Min_pix_val_per_plot!$AC$3:$AH$345,4,FALSE)=0,VLOOKUP($A438,Min_pix_val_per_plot!$AC$3:$AH$345,5,FALSE)=0,VLOOKUP($A438,Min_pix_val_per_plot!$AC$3:$AH$345,6,FALSE)=0),0,IF(VLOOKUP($A438,Min_pix_val_per_plot!$AC$3:$AH$345,2,FALSE)&lt;1200,0,1)))</f>
        <v>0</v>
      </c>
      <c r="AK438" s="43">
        <f>IF(AJ438=1,($R438-Image_corners!M$3)/Image_corners!M$2,-99)</f>
        <v>-99</v>
      </c>
      <c r="AL438" s="43">
        <f>IF(AJ438=1,($S438-Image_corners!M$4)/Image_corners!M$2,-99)</f>
        <v>-99</v>
      </c>
      <c r="AM438" s="43">
        <f>IF(ISNA(VLOOKUP($A438,Min_pix_val_per_plot!$AJ$3:$AO$325,4,FALSE)),0,IF(OR(VLOOKUP($A438,Min_pix_val_per_plot!$AJ$3:$AO$325,4,FALSE)=0,VLOOKUP($A438,Min_pix_val_per_plot!$AJ$3:$AO$325,5,FALSE)=0,VLOOKUP($A438,Min_pix_val_per_plot!$AJ$3:$AO$325,6,FALSE)=0),0,IF(VLOOKUP($A438,Min_pix_val_per_plot!$AJ$3:$AO$325,2,FALSE)&lt;1200,0,1)))</f>
        <v>0</v>
      </c>
      <c r="AN438" s="43">
        <f>IF(AM438=1,($R438-Image_corners!P$3)/Image_corners!P$2,-99)</f>
        <v>-99</v>
      </c>
      <c r="AO438" s="43">
        <f>IF(AM438=1,($S438-Image_corners!P$4)/Image_corners!P$2,-99)</f>
        <v>-99</v>
      </c>
      <c r="AP438" s="43">
        <f>IF(ISNA(VLOOKUP($A438,Min_pix_val_per_plot!$AQ$3:$AV$386,4,FALSE)),0,IF(OR(VLOOKUP($A438,Min_pix_val_per_plot!$AQ$3:$AV$386,4,FALSE)=0,VLOOKUP($A438,Min_pix_val_per_plot!$AQ$3:$AV$386,5,FALSE)=0,VLOOKUP($A438,Min_pix_val_per_plot!$AQ$3:$AV$386,6,FALSE)=0),0,IF(VLOOKUP($A438,Min_pix_val_per_plot!$AQ$3:$AV$386,2,FALSE)&lt;1200,0,1)))</f>
        <v>0</v>
      </c>
      <c r="AQ438" s="43">
        <f>IF(AP438=1,($R438-Image_corners!S$3)/Image_corners!S$2,-99)</f>
        <v>-99</v>
      </c>
      <c r="AR438" s="43">
        <f>IF(AP438=1,($S438-Image_corners!S$4)/Image_corners!S$2,-99)</f>
        <v>-99</v>
      </c>
      <c r="AS438" s="43">
        <f>IF(ISNA(VLOOKUP($A438,Min_pix_val_per_plot!$AX$3:$BC$331,4,FALSE)),0,IF(OR(VLOOKUP($A438,Min_pix_val_per_plot!$AX$3:$BC$331,4,FALSE)=0,VLOOKUP($A438,Min_pix_val_per_plot!$AX$3:$BC$331,5,FALSE)=0,VLOOKUP($A438,Min_pix_val_per_plot!$AX$3:$BC$331,6,FALSE)=0),0,IF(VLOOKUP($A438,Min_pix_val_per_plot!$AX$3:$BC$331,2,FALSE)&lt;1200,0,1)))</f>
        <v>0</v>
      </c>
      <c r="AT438" s="43">
        <f>IF(AS438=1,($R438-Image_corners!V$3)/Image_corners!V$2,-99)</f>
        <v>-99</v>
      </c>
      <c r="AU438" s="43">
        <f>IF(AS438=1,($S438-Image_corners!V$4)/Image_corners!V$2,-99)</f>
        <v>-99</v>
      </c>
      <c r="AV438" s="43">
        <f>IF(ISNA(VLOOKUP($A438,Min_pix_val_per_plot!$BE$3:$BJ$296,4,FALSE)),0,IF(OR(VLOOKUP($A438,Min_pix_val_per_plot!$BE$3:$BJ$296,4,FALSE)=0,VLOOKUP($A438,Min_pix_val_per_plot!$BE$3:$BJ$296,5,FALSE)=0,VLOOKUP($A438,Min_pix_val_per_plot!$BE$3:$BJ$296,6,FALSE)=0),0,IF(VLOOKUP($A438,Min_pix_val_per_plot!$BE$3:$BJ$296,2,FALSE)&lt;1200,0,1)))</f>
        <v>0</v>
      </c>
      <c r="AW438" s="43">
        <f>IF(AV438=1,($R438-Image_corners!Y$3)/Image_corners!Y$2,-99)</f>
        <v>-99</v>
      </c>
      <c r="AX438" s="43">
        <f>IF(AV438=1,($S438-Image_corners!Y$4)/Image_corners!Y$2,-99)</f>
        <v>-99</v>
      </c>
      <c r="AY438" s="43">
        <f>IF(ISNA(VLOOKUP($A438,Min_pix_val_per_plot!$BL$3:$BQ$59,4,FALSE)),0,IF(OR(VLOOKUP($A438,Min_pix_val_per_plot!$BL$3:$BQ$59,4,FALSE)=0,VLOOKUP($A438,Min_pix_val_per_plot!$BL$3:$BQ$59,5,FALSE)=0,VLOOKUP($A438,Min_pix_val_per_plot!$BL$3:$BQ$59,6,FALSE)=0),0,IF(VLOOKUP($A438,Min_pix_val_per_plot!$BL$3:$BQ$59,2,FALSE)&lt;1200,0,1)))</f>
        <v>0</v>
      </c>
      <c r="AZ438" s="43">
        <f>IF(AY438=1,($R438-Image_corners!AB$3)/Image_corners!AB$2,-99)</f>
        <v>-99</v>
      </c>
      <c r="BA438" s="43">
        <f>IF(AY438=1,($S438-Image_corners!AB$4)/Image_corners!AB$2,-99)</f>
        <v>-99</v>
      </c>
      <c r="BB438" s="43">
        <f>IF(ISNA(VLOOKUP($A438,Min_pix_val_per_plot!$BS$3:$BX$82,4,FALSE)),0,IF(OR(VLOOKUP($A438,Min_pix_val_per_plot!$BS$3:$BX$82,4,FALSE)=0,VLOOKUP($A438,Min_pix_val_per_plot!$BS$3:$BX$82,5,FALSE)=0,VLOOKUP($A438,Min_pix_val_per_plot!$BS$3:$BX$82,6,FALSE)=0),0,IF(VLOOKUP($A438,Min_pix_val_per_plot!$BS$3:$BX$82,2,FALSE)&lt;1200,0,1)))</f>
        <v>0</v>
      </c>
      <c r="BC438" s="43">
        <f>IF(BB438=1,($R438-Image_corners!AE$3)/Image_corners!AE$2,-99)</f>
        <v>-99</v>
      </c>
      <c r="BD438" s="43">
        <f>IF(BB438=1,($S438-Image_corners!AE$4)/Image_corners!AE$2,-99)</f>
        <v>-99</v>
      </c>
      <c r="BE438" s="43">
        <f>IF(ISNA(VLOOKUP($A438,Min_pix_val_per_plot!$BZ$3:$CE$66,4,FALSE)),0,IF(OR(VLOOKUP($A438,Min_pix_val_per_plot!$BZ$3:$CE$66,4,FALSE)=0,VLOOKUP($A438,Min_pix_val_per_plot!$BZ$3:$CE$66,5,FALSE)=0,VLOOKUP($A438,Min_pix_val_per_plot!$BZ$3:$CE$66,6,FALSE)=0),0,IF(VLOOKUP($A438,Min_pix_val_per_plot!$BZ$3:$CE$66,2,FALSE)&lt;1200,0,1)))</f>
        <v>0</v>
      </c>
      <c r="BF438" s="43">
        <f>IF(BE438=1,($R438-Image_corners!AH$3)/Image_corners!AH$2,-99)</f>
        <v>-99</v>
      </c>
      <c r="BG438" s="43">
        <f>IF(BE438=1,($S438-Image_corners!AH$4)/Image_corners!AH$2,-99)</f>
        <v>-99</v>
      </c>
    </row>
    <row r="439" spans="1:59">
      <c r="A439" s="36">
        <v>435</v>
      </c>
      <c r="B439" s="36">
        <v>2517128.108</v>
      </c>
      <c r="C439" s="36">
        <v>6858736.3810000001</v>
      </c>
      <c r="D439" s="36">
        <v>182.11953840000001</v>
      </c>
      <c r="E439" s="36">
        <v>3</v>
      </c>
      <c r="F439" s="36">
        <v>0</v>
      </c>
      <c r="G439" s="36">
        <v>2</v>
      </c>
      <c r="H439" s="39">
        <v>1335</v>
      </c>
      <c r="I439" s="39">
        <v>0.19026217228464401</v>
      </c>
      <c r="J439" s="39">
        <v>16.130998535156301</v>
      </c>
      <c r="K439" s="39">
        <v>9.6079345861218108</v>
      </c>
      <c r="L439" s="39">
        <v>14.3999957275391</v>
      </c>
      <c r="M439" s="39">
        <v>982</v>
      </c>
      <c r="N439" s="39">
        <v>0.308553971486762</v>
      </c>
      <c r="O439" s="39">
        <v>15.1420001220703</v>
      </c>
      <c r="P439" s="39">
        <v>8.51652238039628</v>
      </c>
      <c r="Q439" s="39">
        <v>13.277403564453101</v>
      </c>
      <c r="R439" s="41">
        <f t="shared" si="44"/>
        <v>358990.46977470419</v>
      </c>
      <c r="S439" s="41">
        <f t="shared" si="45"/>
        <v>6858716.3697964903</v>
      </c>
      <c r="T439" s="41">
        <f t="shared" si="40"/>
        <v>1.122592163085999</v>
      </c>
      <c r="U439" s="41">
        <f t="shared" si="41"/>
        <v>-0.11829179920211799</v>
      </c>
      <c r="V439" s="41">
        <f t="shared" si="42"/>
        <v>1</v>
      </c>
      <c r="W439" s="41">
        <f t="shared" si="43"/>
        <v>1</v>
      </c>
      <c r="X439" s="43">
        <f>IF(ISNA(VLOOKUP($A439,Min_pix_val_per_plot!$A$3:$F$241,4,FALSE)),0,IF(OR(VLOOKUP($A439,Min_pix_val_per_plot!$A$3:$F$241,4,FALSE)=0,VLOOKUP($A439,Min_pix_val_per_plot!$A$3:$F$241,5,FALSE)=0,VLOOKUP($A439,Min_pix_val_per_plot!$A$3:$F$241,6,FALSE)=0),0,IF(VLOOKUP($A439,Min_pix_val_per_plot!$A$3:$F$241,2,FALSE)&lt;1200,0,1)))</f>
        <v>0</v>
      </c>
      <c r="Y439" s="43">
        <f>IF(X439=1,($R439-Image_corners!A$3)/Image_corners!A$2,-99)</f>
        <v>-99</v>
      </c>
      <c r="Z439" s="43">
        <f>IF(X439=1,($S439-Image_corners!A$4)/Image_corners!A$2,-99)</f>
        <v>-99</v>
      </c>
      <c r="AA439" s="43">
        <f>IF(ISNA(VLOOKUP($A439,Min_pix_val_per_plot!$H$3:$M$299,4,FALSE)),0,IF(OR(VLOOKUP($A439,Min_pix_val_per_plot!$H$3:$M$299,4,FALSE)=0,VLOOKUP($A439,Min_pix_val_per_plot!$H$3:$M$299,5,FALSE)=0,VLOOKUP($A439,Min_pix_val_per_plot!$H$3:$M$299,6,FALSE)=0),0,IF(VLOOKUP($A439,Min_pix_val_per_plot!$H$3:$M$299,2,FALSE)&lt;1200,0,1)))</f>
        <v>0</v>
      </c>
      <c r="AB439" s="43">
        <f>IF(AA439=1,($R439-Image_corners!D$3)/Image_corners!D$2,-99)</f>
        <v>-99</v>
      </c>
      <c r="AC439" s="43">
        <f>IF(AA439=1,($S439-Image_corners!D$4)/Image_corners!D$2,-99)</f>
        <v>-99</v>
      </c>
      <c r="AD439" s="43">
        <f>IF(ISNA(VLOOKUP($A439,Min_pix_val_per_plot!$O$3:$T$327,4,FALSE)),0,IF(OR(VLOOKUP($A439,Min_pix_val_per_plot!$O$3:$T$327,4,FALSE)=0,VLOOKUP($A439,Min_pix_val_per_plot!$O$3:$T$327,5,FALSE)=0,VLOOKUP($A439,Min_pix_val_per_plot!$O$3:$T$327,6,FALSE)=0),0,IF(VLOOKUP($A439,Min_pix_val_per_plot!$O$3:$T$327,2,FALSE)&lt;1200,0,1)))</f>
        <v>1</v>
      </c>
      <c r="AE439" s="43">
        <f>IF(AD439=1,($R439-Image_corners!G$3)/Image_corners!G$2,-99)</f>
        <v>5971.4395494083874</v>
      </c>
      <c r="AF439" s="43">
        <f>IF(AD439=1,($S439-Image_corners!G$4)/Image_corners!G$2,-99)</f>
        <v>-4073.7604070194066</v>
      </c>
      <c r="AG439" s="43">
        <f>IF(ISNA(VLOOKUP($A439,Min_pix_val_per_plot!$V$3:$AA$335,4,FALSE)),0,IF(OR(VLOOKUP($A439,Min_pix_val_per_plot!$V$3:$AA$335,4,FALSE)=0,VLOOKUP($A439,Min_pix_val_per_plot!$V$3:$AA$335,5,FALSE)=0,VLOOKUP($A439,Min_pix_val_per_plot!$V$3:$AA$335,6,FALSE)=0),0,IF(VLOOKUP($A439,Min_pix_val_per_plot!$V$3:$AA$335,2,FALSE)&lt;1200,0,1)))</f>
        <v>0</v>
      </c>
      <c r="AH439" s="43">
        <f>IF(AG439=1,($R439-Image_corners!J$3)/Image_corners!J$2,-99)</f>
        <v>-99</v>
      </c>
      <c r="AI439" s="43">
        <f>IF(AG439=1,($S439-Image_corners!J$4)/Image_corners!J$2,-99)</f>
        <v>-99</v>
      </c>
      <c r="AJ439" s="43">
        <f>IF(ISNA(VLOOKUP($A439,Min_pix_val_per_plot!$AC$3:$AH$345,4,FALSE)),0,IF(OR(VLOOKUP($A439,Min_pix_val_per_plot!$AC$3:$AH$345,4,FALSE)=0,VLOOKUP($A439,Min_pix_val_per_plot!$AC$3:$AH$345,5,FALSE)=0,VLOOKUP($A439,Min_pix_val_per_plot!$AC$3:$AH$345,6,FALSE)=0),0,IF(VLOOKUP($A439,Min_pix_val_per_plot!$AC$3:$AH$345,2,FALSE)&lt;1200,0,1)))</f>
        <v>0</v>
      </c>
      <c r="AK439" s="43">
        <f>IF(AJ439=1,($R439-Image_corners!M$3)/Image_corners!M$2,-99)</f>
        <v>-99</v>
      </c>
      <c r="AL439" s="43">
        <f>IF(AJ439=1,($S439-Image_corners!M$4)/Image_corners!M$2,-99)</f>
        <v>-99</v>
      </c>
      <c r="AM439" s="43">
        <f>IF(ISNA(VLOOKUP($A439,Min_pix_val_per_plot!$AJ$3:$AO$325,4,FALSE)),0,IF(OR(VLOOKUP($A439,Min_pix_val_per_plot!$AJ$3:$AO$325,4,FALSE)=0,VLOOKUP($A439,Min_pix_val_per_plot!$AJ$3:$AO$325,5,FALSE)=0,VLOOKUP($A439,Min_pix_val_per_plot!$AJ$3:$AO$325,6,FALSE)=0),0,IF(VLOOKUP($A439,Min_pix_val_per_plot!$AJ$3:$AO$325,2,FALSE)&lt;1200,0,1)))</f>
        <v>0</v>
      </c>
      <c r="AN439" s="43">
        <f>IF(AM439=1,($R439-Image_corners!P$3)/Image_corners!P$2,-99)</f>
        <v>-99</v>
      </c>
      <c r="AO439" s="43">
        <f>IF(AM439=1,($S439-Image_corners!P$4)/Image_corners!P$2,-99)</f>
        <v>-99</v>
      </c>
      <c r="AP439" s="43">
        <f>IF(ISNA(VLOOKUP($A439,Min_pix_val_per_plot!$AQ$3:$AV$386,4,FALSE)),0,IF(OR(VLOOKUP($A439,Min_pix_val_per_plot!$AQ$3:$AV$386,4,FALSE)=0,VLOOKUP($A439,Min_pix_val_per_plot!$AQ$3:$AV$386,5,FALSE)=0,VLOOKUP($A439,Min_pix_val_per_plot!$AQ$3:$AV$386,6,FALSE)=0),0,IF(VLOOKUP($A439,Min_pix_val_per_plot!$AQ$3:$AV$386,2,FALSE)&lt;1200,0,1)))</f>
        <v>0</v>
      </c>
      <c r="AQ439" s="43">
        <f>IF(AP439=1,($R439-Image_corners!S$3)/Image_corners!S$2,-99)</f>
        <v>-99</v>
      </c>
      <c r="AR439" s="43">
        <f>IF(AP439=1,($S439-Image_corners!S$4)/Image_corners!S$2,-99)</f>
        <v>-99</v>
      </c>
      <c r="AS439" s="43">
        <f>IF(ISNA(VLOOKUP($A439,Min_pix_val_per_plot!$AX$3:$BC$331,4,FALSE)),0,IF(OR(VLOOKUP($A439,Min_pix_val_per_plot!$AX$3:$BC$331,4,FALSE)=0,VLOOKUP($A439,Min_pix_val_per_plot!$AX$3:$BC$331,5,FALSE)=0,VLOOKUP($A439,Min_pix_val_per_plot!$AX$3:$BC$331,6,FALSE)=0),0,IF(VLOOKUP($A439,Min_pix_val_per_plot!$AX$3:$BC$331,2,FALSE)&lt;1200,0,1)))</f>
        <v>0</v>
      </c>
      <c r="AT439" s="43">
        <f>IF(AS439=1,($R439-Image_corners!V$3)/Image_corners!V$2,-99)</f>
        <v>-99</v>
      </c>
      <c r="AU439" s="43">
        <f>IF(AS439=1,($S439-Image_corners!V$4)/Image_corners!V$2,-99)</f>
        <v>-99</v>
      </c>
      <c r="AV439" s="43">
        <f>IF(ISNA(VLOOKUP($A439,Min_pix_val_per_plot!$BE$3:$BJ$296,4,FALSE)),0,IF(OR(VLOOKUP($A439,Min_pix_val_per_plot!$BE$3:$BJ$296,4,FALSE)=0,VLOOKUP($A439,Min_pix_val_per_plot!$BE$3:$BJ$296,5,FALSE)=0,VLOOKUP($A439,Min_pix_val_per_plot!$BE$3:$BJ$296,6,FALSE)=0),0,IF(VLOOKUP($A439,Min_pix_val_per_plot!$BE$3:$BJ$296,2,FALSE)&lt;1200,0,1)))</f>
        <v>0</v>
      </c>
      <c r="AW439" s="43">
        <f>IF(AV439=1,($R439-Image_corners!Y$3)/Image_corners!Y$2,-99)</f>
        <v>-99</v>
      </c>
      <c r="AX439" s="43">
        <f>IF(AV439=1,($S439-Image_corners!Y$4)/Image_corners!Y$2,-99)</f>
        <v>-99</v>
      </c>
      <c r="AY439" s="43">
        <f>IF(ISNA(VLOOKUP($A439,Min_pix_val_per_plot!$BL$3:$BQ$59,4,FALSE)),0,IF(OR(VLOOKUP($A439,Min_pix_val_per_plot!$BL$3:$BQ$59,4,FALSE)=0,VLOOKUP($A439,Min_pix_val_per_plot!$BL$3:$BQ$59,5,FALSE)=0,VLOOKUP($A439,Min_pix_val_per_plot!$BL$3:$BQ$59,6,FALSE)=0),0,IF(VLOOKUP($A439,Min_pix_val_per_plot!$BL$3:$BQ$59,2,FALSE)&lt;1200,0,1)))</f>
        <v>0</v>
      </c>
      <c r="AZ439" s="43">
        <f>IF(AY439=1,($R439-Image_corners!AB$3)/Image_corners!AB$2,-99)</f>
        <v>-99</v>
      </c>
      <c r="BA439" s="43">
        <f>IF(AY439=1,($S439-Image_corners!AB$4)/Image_corners!AB$2,-99)</f>
        <v>-99</v>
      </c>
      <c r="BB439" s="43">
        <f>IF(ISNA(VLOOKUP($A439,Min_pix_val_per_plot!$BS$3:$BX$82,4,FALSE)),0,IF(OR(VLOOKUP($A439,Min_pix_val_per_plot!$BS$3:$BX$82,4,FALSE)=0,VLOOKUP($A439,Min_pix_val_per_plot!$BS$3:$BX$82,5,FALSE)=0,VLOOKUP($A439,Min_pix_val_per_plot!$BS$3:$BX$82,6,FALSE)=0),0,IF(VLOOKUP($A439,Min_pix_val_per_plot!$BS$3:$BX$82,2,FALSE)&lt;1200,0,1)))</f>
        <v>0</v>
      </c>
      <c r="BC439" s="43">
        <f>IF(BB439=1,($R439-Image_corners!AE$3)/Image_corners!AE$2,-99)</f>
        <v>-99</v>
      </c>
      <c r="BD439" s="43">
        <f>IF(BB439=1,($S439-Image_corners!AE$4)/Image_corners!AE$2,-99)</f>
        <v>-99</v>
      </c>
      <c r="BE439" s="43">
        <f>IF(ISNA(VLOOKUP($A439,Min_pix_val_per_plot!$BZ$3:$CE$66,4,FALSE)),0,IF(OR(VLOOKUP($A439,Min_pix_val_per_plot!$BZ$3:$CE$66,4,FALSE)=0,VLOOKUP($A439,Min_pix_val_per_plot!$BZ$3:$CE$66,5,FALSE)=0,VLOOKUP($A439,Min_pix_val_per_plot!$BZ$3:$CE$66,6,FALSE)=0),0,IF(VLOOKUP($A439,Min_pix_val_per_plot!$BZ$3:$CE$66,2,FALSE)&lt;1200,0,1)))</f>
        <v>0</v>
      </c>
      <c r="BF439" s="43">
        <f>IF(BE439=1,($R439-Image_corners!AH$3)/Image_corners!AH$2,-99)</f>
        <v>-99</v>
      </c>
      <c r="BG439" s="43">
        <f>IF(BE439=1,($S439-Image_corners!AH$4)/Image_corners!AH$2,-99)</f>
        <v>-99</v>
      </c>
    </row>
    <row r="440" spans="1:59">
      <c r="A440" s="36">
        <v>436</v>
      </c>
      <c r="B440" s="36">
        <v>2517176.949</v>
      </c>
      <c r="C440" s="36">
        <v>6858881.71</v>
      </c>
      <c r="D440" s="36">
        <v>174.35869529999999</v>
      </c>
      <c r="E440" s="36">
        <v>1</v>
      </c>
      <c r="F440" s="36">
        <v>0</v>
      </c>
      <c r="G440" s="36">
        <v>3</v>
      </c>
      <c r="H440" s="39">
        <v>490</v>
      </c>
      <c r="I440" s="39">
        <v>0.155102040816327</v>
      </c>
      <c r="J440" s="39">
        <v>14.6920031738281</v>
      </c>
      <c r="K440" s="39">
        <v>9.5235914029476305</v>
      </c>
      <c r="L440" s="39">
        <v>12.7768023681641</v>
      </c>
      <c r="M440" s="39">
        <v>1049</v>
      </c>
      <c r="N440" s="39">
        <v>0.306005719733079</v>
      </c>
      <c r="O440" s="39">
        <v>14.0959948730469</v>
      </c>
      <c r="P440" s="39">
        <v>8.8990549645057193</v>
      </c>
      <c r="Q440" s="39">
        <v>12.046956176757799</v>
      </c>
      <c r="R440" s="41">
        <f t="shared" si="44"/>
        <v>359045.95482031797</v>
      </c>
      <c r="S440" s="41">
        <f t="shared" si="45"/>
        <v>6858859.2673205435</v>
      </c>
      <c r="T440" s="41">
        <f t="shared" si="40"/>
        <v>0.7298461914063008</v>
      </c>
      <c r="U440" s="41">
        <f t="shared" si="41"/>
        <v>-0.15090367891675199</v>
      </c>
      <c r="V440" s="41">
        <f t="shared" si="42"/>
        <v>1</v>
      </c>
      <c r="W440" s="41">
        <f t="shared" si="43"/>
        <v>1</v>
      </c>
      <c r="X440" s="43">
        <f>IF(ISNA(VLOOKUP($A440,Min_pix_val_per_plot!$A$3:$F$241,4,FALSE)),0,IF(OR(VLOOKUP($A440,Min_pix_val_per_plot!$A$3:$F$241,4,FALSE)=0,VLOOKUP($A440,Min_pix_val_per_plot!$A$3:$F$241,5,FALSE)=0,VLOOKUP($A440,Min_pix_val_per_plot!$A$3:$F$241,6,FALSE)=0),0,IF(VLOOKUP($A440,Min_pix_val_per_plot!$A$3:$F$241,2,FALSE)&lt;1200,0,1)))</f>
        <v>0</v>
      </c>
      <c r="Y440" s="43">
        <f>IF(X440=1,($R440-Image_corners!A$3)/Image_corners!A$2,-99)</f>
        <v>-99</v>
      </c>
      <c r="Z440" s="43">
        <f>IF(X440=1,($S440-Image_corners!A$4)/Image_corners!A$2,-99)</f>
        <v>-99</v>
      </c>
      <c r="AA440" s="43">
        <f>IF(ISNA(VLOOKUP($A440,Min_pix_val_per_plot!$H$3:$M$299,4,FALSE)),0,IF(OR(VLOOKUP($A440,Min_pix_val_per_plot!$H$3:$M$299,4,FALSE)=0,VLOOKUP($A440,Min_pix_val_per_plot!$H$3:$M$299,5,FALSE)=0,VLOOKUP($A440,Min_pix_val_per_plot!$H$3:$M$299,6,FALSE)=0),0,IF(VLOOKUP($A440,Min_pix_val_per_plot!$H$3:$M$299,2,FALSE)&lt;1200,0,1)))</f>
        <v>0</v>
      </c>
      <c r="AB440" s="43">
        <f>IF(AA440=1,($R440-Image_corners!D$3)/Image_corners!D$2,-99)</f>
        <v>-99</v>
      </c>
      <c r="AC440" s="43">
        <f>IF(AA440=1,($S440-Image_corners!D$4)/Image_corners!D$2,-99)</f>
        <v>-99</v>
      </c>
      <c r="AD440" s="43">
        <f>IF(ISNA(VLOOKUP($A440,Min_pix_val_per_plot!$O$3:$T$327,4,FALSE)),0,IF(OR(VLOOKUP($A440,Min_pix_val_per_plot!$O$3:$T$327,4,FALSE)=0,VLOOKUP($A440,Min_pix_val_per_plot!$O$3:$T$327,5,FALSE)=0,VLOOKUP($A440,Min_pix_val_per_plot!$O$3:$T$327,6,FALSE)=0),0,IF(VLOOKUP($A440,Min_pix_val_per_plot!$O$3:$T$327,2,FALSE)&lt;1200,0,1)))</f>
        <v>0</v>
      </c>
      <c r="AE440" s="43">
        <f>IF(AD440=1,($R440-Image_corners!G$3)/Image_corners!G$2,-99)</f>
        <v>-99</v>
      </c>
      <c r="AF440" s="43">
        <f>IF(AD440=1,($S440-Image_corners!G$4)/Image_corners!G$2,-99)</f>
        <v>-99</v>
      </c>
      <c r="AG440" s="43">
        <f>IF(ISNA(VLOOKUP($A440,Min_pix_val_per_plot!$V$3:$AA$335,4,FALSE)),0,IF(OR(VLOOKUP($A440,Min_pix_val_per_plot!$V$3:$AA$335,4,FALSE)=0,VLOOKUP($A440,Min_pix_val_per_plot!$V$3:$AA$335,5,FALSE)=0,VLOOKUP($A440,Min_pix_val_per_plot!$V$3:$AA$335,6,FALSE)=0),0,IF(VLOOKUP($A440,Min_pix_val_per_plot!$V$3:$AA$335,2,FALSE)&lt;1200,0,1)))</f>
        <v>1</v>
      </c>
      <c r="AH440" s="43">
        <f>IF(AG440=1,($R440-Image_corners!J$3)/Image_corners!J$2,-99)</f>
        <v>6082.4096406359458</v>
      </c>
      <c r="AI440" s="43">
        <f>IF(AG440=1,($S440-Image_corners!J$4)/Image_corners!J$2,-99)</f>
        <v>-4255.9653589129448</v>
      </c>
      <c r="AJ440" s="43">
        <f>IF(ISNA(VLOOKUP($A440,Min_pix_val_per_plot!$AC$3:$AH$345,4,FALSE)),0,IF(OR(VLOOKUP($A440,Min_pix_val_per_plot!$AC$3:$AH$345,4,FALSE)=0,VLOOKUP($A440,Min_pix_val_per_plot!$AC$3:$AH$345,5,FALSE)=0,VLOOKUP($A440,Min_pix_val_per_plot!$AC$3:$AH$345,6,FALSE)=0),0,IF(VLOOKUP($A440,Min_pix_val_per_plot!$AC$3:$AH$345,2,FALSE)&lt;1200,0,1)))</f>
        <v>0</v>
      </c>
      <c r="AK440" s="43">
        <f>IF(AJ440=1,($R440-Image_corners!M$3)/Image_corners!M$2,-99)</f>
        <v>-99</v>
      </c>
      <c r="AL440" s="43">
        <f>IF(AJ440=1,($S440-Image_corners!M$4)/Image_corners!M$2,-99)</f>
        <v>-99</v>
      </c>
      <c r="AM440" s="43">
        <f>IF(ISNA(VLOOKUP($A440,Min_pix_val_per_plot!$AJ$3:$AO$325,4,FALSE)),0,IF(OR(VLOOKUP($A440,Min_pix_val_per_plot!$AJ$3:$AO$325,4,FALSE)=0,VLOOKUP($A440,Min_pix_val_per_plot!$AJ$3:$AO$325,5,FALSE)=0,VLOOKUP($A440,Min_pix_val_per_plot!$AJ$3:$AO$325,6,FALSE)=0),0,IF(VLOOKUP($A440,Min_pix_val_per_plot!$AJ$3:$AO$325,2,FALSE)&lt;1200,0,1)))</f>
        <v>0</v>
      </c>
      <c r="AN440" s="43">
        <f>IF(AM440=1,($R440-Image_corners!P$3)/Image_corners!P$2,-99)</f>
        <v>-99</v>
      </c>
      <c r="AO440" s="43">
        <f>IF(AM440=1,($S440-Image_corners!P$4)/Image_corners!P$2,-99)</f>
        <v>-99</v>
      </c>
      <c r="AP440" s="43">
        <f>IF(ISNA(VLOOKUP($A440,Min_pix_val_per_plot!$AQ$3:$AV$386,4,FALSE)),0,IF(OR(VLOOKUP($A440,Min_pix_val_per_plot!$AQ$3:$AV$386,4,FALSE)=0,VLOOKUP($A440,Min_pix_val_per_plot!$AQ$3:$AV$386,5,FALSE)=0,VLOOKUP($A440,Min_pix_val_per_plot!$AQ$3:$AV$386,6,FALSE)=0),0,IF(VLOOKUP($A440,Min_pix_val_per_plot!$AQ$3:$AV$386,2,FALSE)&lt;1200,0,1)))</f>
        <v>0</v>
      </c>
      <c r="AQ440" s="43">
        <f>IF(AP440=1,($R440-Image_corners!S$3)/Image_corners!S$2,-99)</f>
        <v>-99</v>
      </c>
      <c r="AR440" s="43">
        <f>IF(AP440=1,($S440-Image_corners!S$4)/Image_corners!S$2,-99)</f>
        <v>-99</v>
      </c>
      <c r="AS440" s="43">
        <f>IF(ISNA(VLOOKUP($A440,Min_pix_val_per_plot!$AX$3:$BC$331,4,FALSE)),0,IF(OR(VLOOKUP($A440,Min_pix_val_per_plot!$AX$3:$BC$331,4,FALSE)=0,VLOOKUP($A440,Min_pix_val_per_plot!$AX$3:$BC$331,5,FALSE)=0,VLOOKUP($A440,Min_pix_val_per_plot!$AX$3:$BC$331,6,FALSE)=0),0,IF(VLOOKUP($A440,Min_pix_val_per_plot!$AX$3:$BC$331,2,FALSE)&lt;1200,0,1)))</f>
        <v>0</v>
      </c>
      <c r="AT440" s="43">
        <f>IF(AS440=1,($R440-Image_corners!V$3)/Image_corners!V$2,-99)</f>
        <v>-99</v>
      </c>
      <c r="AU440" s="43">
        <f>IF(AS440=1,($S440-Image_corners!V$4)/Image_corners!V$2,-99)</f>
        <v>-99</v>
      </c>
      <c r="AV440" s="43">
        <f>IF(ISNA(VLOOKUP($A440,Min_pix_val_per_plot!$BE$3:$BJ$296,4,FALSE)),0,IF(OR(VLOOKUP($A440,Min_pix_val_per_plot!$BE$3:$BJ$296,4,FALSE)=0,VLOOKUP($A440,Min_pix_val_per_plot!$BE$3:$BJ$296,5,FALSE)=0,VLOOKUP($A440,Min_pix_val_per_plot!$BE$3:$BJ$296,6,FALSE)=0),0,IF(VLOOKUP($A440,Min_pix_val_per_plot!$BE$3:$BJ$296,2,FALSE)&lt;1200,0,1)))</f>
        <v>0</v>
      </c>
      <c r="AW440" s="43">
        <f>IF(AV440=1,($R440-Image_corners!Y$3)/Image_corners!Y$2,-99)</f>
        <v>-99</v>
      </c>
      <c r="AX440" s="43">
        <f>IF(AV440=1,($S440-Image_corners!Y$4)/Image_corners!Y$2,-99)</f>
        <v>-99</v>
      </c>
      <c r="AY440" s="43">
        <f>IF(ISNA(VLOOKUP($A440,Min_pix_val_per_plot!$BL$3:$BQ$59,4,FALSE)),0,IF(OR(VLOOKUP($A440,Min_pix_val_per_plot!$BL$3:$BQ$59,4,FALSE)=0,VLOOKUP($A440,Min_pix_val_per_plot!$BL$3:$BQ$59,5,FALSE)=0,VLOOKUP($A440,Min_pix_val_per_plot!$BL$3:$BQ$59,6,FALSE)=0),0,IF(VLOOKUP($A440,Min_pix_val_per_plot!$BL$3:$BQ$59,2,FALSE)&lt;1200,0,1)))</f>
        <v>0</v>
      </c>
      <c r="AZ440" s="43">
        <f>IF(AY440=1,($R440-Image_corners!AB$3)/Image_corners!AB$2,-99)</f>
        <v>-99</v>
      </c>
      <c r="BA440" s="43">
        <f>IF(AY440=1,($S440-Image_corners!AB$4)/Image_corners!AB$2,-99)</f>
        <v>-99</v>
      </c>
      <c r="BB440" s="43">
        <f>IF(ISNA(VLOOKUP($A440,Min_pix_val_per_plot!$BS$3:$BX$82,4,FALSE)),0,IF(OR(VLOOKUP($A440,Min_pix_val_per_plot!$BS$3:$BX$82,4,FALSE)=0,VLOOKUP($A440,Min_pix_val_per_plot!$BS$3:$BX$82,5,FALSE)=0,VLOOKUP($A440,Min_pix_val_per_plot!$BS$3:$BX$82,6,FALSE)=0),0,IF(VLOOKUP($A440,Min_pix_val_per_plot!$BS$3:$BX$82,2,FALSE)&lt;1200,0,1)))</f>
        <v>0</v>
      </c>
      <c r="BC440" s="43">
        <f>IF(BB440=1,($R440-Image_corners!AE$3)/Image_corners!AE$2,-99)</f>
        <v>-99</v>
      </c>
      <c r="BD440" s="43">
        <f>IF(BB440=1,($S440-Image_corners!AE$4)/Image_corners!AE$2,-99)</f>
        <v>-99</v>
      </c>
      <c r="BE440" s="43">
        <f>IF(ISNA(VLOOKUP($A440,Min_pix_val_per_plot!$BZ$3:$CE$66,4,FALSE)),0,IF(OR(VLOOKUP($A440,Min_pix_val_per_plot!$BZ$3:$CE$66,4,FALSE)=0,VLOOKUP($A440,Min_pix_val_per_plot!$BZ$3:$CE$66,5,FALSE)=0,VLOOKUP($A440,Min_pix_val_per_plot!$BZ$3:$CE$66,6,FALSE)=0),0,IF(VLOOKUP($A440,Min_pix_val_per_plot!$BZ$3:$CE$66,2,FALSE)&lt;1200,0,1)))</f>
        <v>0</v>
      </c>
      <c r="BF440" s="43">
        <f>IF(BE440=1,($R440-Image_corners!AH$3)/Image_corners!AH$2,-99)</f>
        <v>-99</v>
      </c>
      <c r="BG440" s="43">
        <f>IF(BE440=1,($S440-Image_corners!AH$4)/Image_corners!AH$2,-99)</f>
        <v>-99</v>
      </c>
    </row>
    <row r="441" spans="1:59">
      <c r="A441" s="36">
        <v>437</v>
      </c>
      <c r="B441" s="36">
        <v>2517237.5729999999</v>
      </c>
      <c r="C441" s="36">
        <v>6857118.6610000003</v>
      </c>
      <c r="D441" s="36">
        <v>175.17229739999999</v>
      </c>
      <c r="E441" s="36">
        <v>1</v>
      </c>
      <c r="F441" s="36">
        <v>1</v>
      </c>
      <c r="G441" s="36">
        <v>2</v>
      </c>
      <c r="H441" s="39">
        <v>862</v>
      </c>
      <c r="I441" s="39">
        <v>0.44663573085846903</v>
      </c>
      <c r="J441" s="39">
        <v>24.779008789062502</v>
      </c>
      <c r="K441" s="39">
        <v>17.4214624765584</v>
      </c>
      <c r="L441" s="39">
        <v>22.407612915039099</v>
      </c>
      <c r="M441" s="39">
        <v>2829</v>
      </c>
      <c r="N441" s="39">
        <v>0.44962884411452803</v>
      </c>
      <c r="O441" s="39">
        <v>24.719011230468801</v>
      </c>
      <c r="P441" s="39">
        <v>16.359465326151199</v>
      </c>
      <c r="Q441" s="39">
        <v>22.3978076171875</v>
      </c>
      <c r="R441" s="41">
        <f t="shared" si="44"/>
        <v>359025.1800762465</v>
      </c>
      <c r="S441" s="41">
        <f t="shared" si="45"/>
        <v>6857095.5809489917</v>
      </c>
      <c r="T441" s="41">
        <f t="shared" si="40"/>
        <v>9.8052978515994482E-3</v>
      </c>
      <c r="U441" s="41">
        <f t="shared" si="41"/>
        <v>-2.993113256058999E-3</v>
      </c>
      <c r="V441" s="41">
        <f t="shared" si="42"/>
        <v>1</v>
      </c>
      <c r="W441" s="41">
        <f t="shared" si="43"/>
        <v>0</v>
      </c>
      <c r="X441" s="43">
        <f>IF(ISNA(VLOOKUP($A441,Min_pix_val_per_plot!$A$3:$F$241,4,FALSE)),0,IF(OR(VLOOKUP($A441,Min_pix_val_per_plot!$A$3:$F$241,4,FALSE)=0,VLOOKUP($A441,Min_pix_val_per_plot!$A$3:$F$241,5,FALSE)=0,VLOOKUP($A441,Min_pix_val_per_plot!$A$3:$F$241,6,FALSE)=0),0,IF(VLOOKUP($A441,Min_pix_val_per_plot!$A$3:$F$241,2,FALSE)&lt;1200,0,1)))</f>
        <v>0</v>
      </c>
      <c r="Y441" s="43">
        <f>IF(X441=1,($R441-Image_corners!A$3)/Image_corners!A$2,-99)</f>
        <v>-99</v>
      </c>
      <c r="Z441" s="43">
        <f>IF(X441=1,($S441-Image_corners!A$4)/Image_corners!A$2,-99)</f>
        <v>-99</v>
      </c>
      <c r="AA441" s="43">
        <f>IF(ISNA(VLOOKUP($A441,Min_pix_val_per_plot!$H$3:$M$299,4,FALSE)),0,IF(OR(VLOOKUP($A441,Min_pix_val_per_plot!$H$3:$M$299,4,FALSE)=0,VLOOKUP($A441,Min_pix_val_per_plot!$H$3:$M$299,5,FALSE)=0,VLOOKUP($A441,Min_pix_val_per_plot!$H$3:$M$299,6,FALSE)=0),0,IF(VLOOKUP($A441,Min_pix_val_per_plot!$H$3:$M$299,2,FALSE)&lt;1200,0,1)))</f>
        <v>0</v>
      </c>
      <c r="AB441" s="43">
        <f>IF(AA441=1,($R441-Image_corners!D$3)/Image_corners!D$2,-99)</f>
        <v>-99</v>
      </c>
      <c r="AC441" s="43">
        <f>IF(AA441=1,($S441-Image_corners!D$4)/Image_corners!D$2,-99)</f>
        <v>-99</v>
      </c>
      <c r="AD441" s="43">
        <f>IF(ISNA(VLOOKUP($A441,Min_pix_val_per_plot!$O$3:$T$327,4,FALSE)),0,IF(OR(VLOOKUP($A441,Min_pix_val_per_plot!$O$3:$T$327,4,FALSE)=0,VLOOKUP($A441,Min_pix_val_per_plot!$O$3:$T$327,5,FALSE)=0,VLOOKUP($A441,Min_pix_val_per_plot!$O$3:$T$327,6,FALSE)=0),0,IF(VLOOKUP($A441,Min_pix_val_per_plot!$O$3:$T$327,2,FALSE)&lt;1200,0,1)))</f>
        <v>0</v>
      </c>
      <c r="AE441" s="43">
        <f>IF(AD441=1,($R441-Image_corners!G$3)/Image_corners!G$2,-99)</f>
        <v>-99</v>
      </c>
      <c r="AF441" s="43">
        <f>IF(AD441=1,($S441-Image_corners!G$4)/Image_corners!G$2,-99)</f>
        <v>-99</v>
      </c>
      <c r="AG441" s="43">
        <f>IF(ISNA(VLOOKUP($A441,Min_pix_val_per_plot!$V$3:$AA$335,4,FALSE)),0,IF(OR(VLOOKUP($A441,Min_pix_val_per_plot!$V$3:$AA$335,4,FALSE)=0,VLOOKUP($A441,Min_pix_val_per_plot!$V$3:$AA$335,5,FALSE)=0,VLOOKUP($A441,Min_pix_val_per_plot!$V$3:$AA$335,6,FALSE)=0),0,IF(VLOOKUP($A441,Min_pix_val_per_plot!$V$3:$AA$335,2,FALSE)&lt;1200,0,1)))</f>
        <v>0</v>
      </c>
      <c r="AH441" s="43">
        <f>IF(AG441=1,($R441-Image_corners!J$3)/Image_corners!J$2,-99)</f>
        <v>-99</v>
      </c>
      <c r="AI441" s="43">
        <f>IF(AG441=1,($S441-Image_corners!J$4)/Image_corners!J$2,-99)</f>
        <v>-99</v>
      </c>
      <c r="AJ441" s="43">
        <f>IF(ISNA(VLOOKUP($A441,Min_pix_val_per_plot!$AC$3:$AH$345,4,FALSE)),0,IF(OR(VLOOKUP($A441,Min_pix_val_per_plot!$AC$3:$AH$345,4,FALSE)=0,VLOOKUP($A441,Min_pix_val_per_plot!$AC$3:$AH$345,5,FALSE)=0,VLOOKUP($A441,Min_pix_val_per_plot!$AC$3:$AH$345,6,FALSE)=0),0,IF(VLOOKUP($A441,Min_pix_val_per_plot!$AC$3:$AH$345,2,FALSE)&lt;1200,0,1)))</f>
        <v>0</v>
      </c>
      <c r="AK441" s="43">
        <f>IF(AJ441=1,($R441-Image_corners!M$3)/Image_corners!M$2,-99)</f>
        <v>-99</v>
      </c>
      <c r="AL441" s="43">
        <f>IF(AJ441=1,($S441-Image_corners!M$4)/Image_corners!M$2,-99)</f>
        <v>-99</v>
      </c>
      <c r="AM441" s="43">
        <f>IF(ISNA(VLOOKUP($A441,Min_pix_val_per_plot!$AJ$3:$AO$325,4,FALSE)),0,IF(OR(VLOOKUP($A441,Min_pix_val_per_plot!$AJ$3:$AO$325,4,FALSE)=0,VLOOKUP($A441,Min_pix_val_per_plot!$AJ$3:$AO$325,5,FALSE)=0,VLOOKUP($A441,Min_pix_val_per_plot!$AJ$3:$AO$325,6,FALSE)=0),0,IF(VLOOKUP($A441,Min_pix_val_per_plot!$AJ$3:$AO$325,2,FALSE)&lt;1200,0,1)))</f>
        <v>0</v>
      </c>
      <c r="AN441" s="43">
        <f>IF(AM441=1,($R441-Image_corners!P$3)/Image_corners!P$2,-99)</f>
        <v>-99</v>
      </c>
      <c r="AO441" s="43">
        <f>IF(AM441=1,($S441-Image_corners!P$4)/Image_corners!P$2,-99)</f>
        <v>-99</v>
      </c>
      <c r="AP441" s="43">
        <f>IF(ISNA(VLOOKUP($A441,Min_pix_val_per_plot!$AQ$3:$AV$386,4,FALSE)),0,IF(OR(VLOOKUP($A441,Min_pix_val_per_plot!$AQ$3:$AV$386,4,FALSE)=0,VLOOKUP($A441,Min_pix_val_per_plot!$AQ$3:$AV$386,5,FALSE)=0,VLOOKUP($A441,Min_pix_val_per_plot!$AQ$3:$AV$386,6,FALSE)=0),0,IF(VLOOKUP($A441,Min_pix_val_per_plot!$AQ$3:$AV$386,2,FALSE)&lt;1200,0,1)))</f>
        <v>0</v>
      </c>
      <c r="AQ441" s="43">
        <f>IF(AP441=1,($R441-Image_corners!S$3)/Image_corners!S$2,-99)</f>
        <v>-99</v>
      </c>
      <c r="AR441" s="43">
        <f>IF(AP441=1,($S441-Image_corners!S$4)/Image_corners!S$2,-99)</f>
        <v>-99</v>
      </c>
      <c r="AS441" s="43">
        <f>IF(ISNA(VLOOKUP($A441,Min_pix_val_per_plot!$AX$3:$BC$331,4,FALSE)),0,IF(OR(VLOOKUP($A441,Min_pix_val_per_plot!$AX$3:$BC$331,4,FALSE)=0,VLOOKUP($A441,Min_pix_val_per_plot!$AX$3:$BC$331,5,FALSE)=0,VLOOKUP($A441,Min_pix_val_per_plot!$AX$3:$BC$331,6,FALSE)=0),0,IF(VLOOKUP($A441,Min_pix_val_per_plot!$AX$3:$BC$331,2,FALSE)&lt;1200,0,1)))</f>
        <v>0</v>
      </c>
      <c r="AT441" s="43">
        <f>IF(AS441=1,($R441-Image_corners!V$3)/Image_corners!V$2,-99)</f>
        <v>-99</v>
      </c>
      <c r="AU441" s="43">
        <f>IF(AS441=1,($S441-Image_corners!V$4)/Image_corners!V$2,-99)</f>
        <v>-99</v>
      </c>
      <c r="AV441" s="43">
        <f>IF(ISNA(VLOOKUP($A441,Min_pix_val_per_plot!$BE$3:$BJ$296,4,FALSE)),0,IF(OR(VLOOKUP($A441,Min_pix_val_per_plot!$BE$3:$BJ$296,4,FALSE)=0,VLOOKUP($A441,Min_pix_val_per_plot!$BE$3:$BJ$296,5,FALSE)=0,VLOOKUP($A441,Min_pix_val_per_plot!$BE$3:$BJ$296,6,FALSE)=0),0,IF(VLOOKUP($A441,Min_pix_val_per_plot!$BE$3:$BJ$296,2,FALSE)&lt;1200,0,1)))</f>
        <v>0</v>
      </c>
      <c r="AW441" s="43">
        <f>IF(AV441=1,($R441-Image_corners!Y$3)/Image_corners!Y$2,-99)</f>
        <v>-99</v>
      </c>
      <c r="AX441" s="43">
        <f>IF(AV441=1,($S441-Image_corners!Y$4)/Image_corners!Y$2,-99)</f>
        <v>-99</v>
      </c>
      <c r="AY441" s="43">
        <f>IF(ISNA(VLOOKUP($A441,Min_pix_val_per_plot!$BL$3:$BQ$59,4,FALSE)),0,IF(OR(VLOOKUP($A441,Min_pix_val_per_plot!$BL$3:$BQ$59,4,FALSE)=0,VLOOKUP($A441,Min_pix_val_per_plot!$BL$3:$BQ$59,5,FALSE)=0,VLOOKUP($A441,Min_pix_val_per_plot!$BL$3:$BQ$59,6,FALSE)=0),0,IF(VLOOKUP($A441,Min_pix_val_per_plot!$BL$3:$BQ$59,2,FALSE)&lt;1200,0,1)))</f>
        <v>0</v>
      </c>
      <c r="AZ441" s="43">
        <f>IF(AY441=1,($R441-Image_corners!AB$3)/Image_corners!AB$2,-99)</f>
        <v>-99</v>
      </c>
      <c r="BA441" s="43">
        <f>IF(AY441=1,($S441-Image_corners!AB$4)/Image_corners!AB$2,-99)</f>
        <v>-99</v>
      </c>
      <c r="BB441" s="43">
        <f>IF(ISNA(VLOOKUP($A441,Min_pix_val_per_plot!$BS$3:$BX$82,4,FALSE)),0,IF(OR(VLOOKUP($A441,Min_pix_val_per_plot!$BS$3:$BX$82,4,FALSE)=0,VLOOKUP($A441,Min_pix_val_per_plot!$BS$3:$BX$82,5,FALSE)=0,VLOOKUP($A441,Min_pix_val_per_plot!$BS$3:$BX$82,6,FALSE)=0),0,IF(VLOOKUP($A441,Min_pix_val_per_plot!$BS$3:$BX$82,2,FALSE)&lt;1200,0,1)))</f>
        <v>0</v>
      </c>
      <c r="BC441" s="43">
        <f>IF(BB441=1,($R441-Image_corners!AE$3)/Image_corners!AE$2,-99)</f>
        <v>-99</v>
      </c>
      <c r="BD441" s="43">
        <f>IF(BB441=1,($S441-Image_corners!AE$4)/Image_corners!AE$2,-99)</f>
        <v>-99</v>
      </c>
      <c r="BE441" s="43">
        <f>IF(ISNA(VLOOKUP($A441,Min_pix_val_per_plot!$BZ$3:$CE$66,4,FALSE)),0,IF(OR(VLOOKUP($A441,Min_pix_val_per_plot!$BZ$3:$CE$66,4,FALSE)=0,VLOOKUP($A441,Min_pix_val_per_plot!$BZ$3:$CE$66,5,FALSE)=0,VLOOKUP($A441,Min_pix_val_per_plot!$BZ$3:$CE$66,6,FALSE)=0),0,IF(VLOOKUP($A441,Min_pix_val_per_plot!$BZ$3:$CE$66,2,FALSE)&lt;1200,0,1)))</f>
        <v>0</v>
      </c>
      <c r="BF441" s="43">
        <f>IF(BE441=1,($R441-Image_corners!AH$3)/Image_corners!AH$2,-99)</f>
        <v>-99</v>
      </c>
      <c r="BG441" s="43">
        <f>IF(BE441=1,($S441-Image_corners!AH$4)/Image_corners!AH$2,-99)</f>
        <v>-99</v>
      </c>
    </row>
    <row r="442" spans="1:59">
      <c r="A442" s="36">
        <v>438</v>
      </c>
      <c r="B442" s="36">
        <v>2517293.5430000001</v>
      </c>
      <c r="C442" s="36">
        <v>6857258.8660000004</v>
      </c>
      <c r="D442" s="36">
        <v>174.98646729999999</v>
      </c>
      <c r="E442" s="36">
        <v>1</v>
      </c>
      <c r="F442" s="36">
        <v>0</v>
      </c>
      <c r="G442" s="36">
        <v>1</v>
      </c>
      <c r="H442" s="39">
        <v>451</v>
      </c>
      <c r="I442" s="39">
        <v>0.43680709534368101</v>
      </c>
      <c r="J442" s="39">
        <v>24.0450152587891</v>
      </c>
      <c r="K442" s="39">
        <v>17.084251432644098</v>
      </c>
      <c r="L442" s="39">
        <v>22.577752990722701</v>
      </c>
      <c r="M442" s="39">
        <v>2790</v>
      </c>
      <c r="N442" s="39">
        <v>0.49498207885304701</v>
      </c>
      <c r="O442" s="39">
        <v>24.207994384765598</v>
      </c>
      <c r="P442" s="39">
        <v>16.593831200582802</v>
      </c>
      <c r="Q442" s="39">
        <v>22.125203247070299</v>
      </c>
      <c r="R442" s="41">
        <f t="shared" si="44"/>
        <v>359087.54906658456</v>
      </c>
      <c r="S442" s="41">
        <f t="shared" si="45"/>
        <v>6857233.0318288254</v>
      </c>
      <c r="T442" s="41">
        <f t="shared" si="40"/>
        <v>0.4525497436524013</v>
      </c>
      <c r="U442" s="41">
        <f t="shared" si="41"/>
        <v>-5.8174983509366007E-2</v>
      </c>
      <c r="V442" s="41">
        <f t="shared" si="42"/>
        <v>1</v>
      </c>
      <c r="W442" s="41">
        <f t="shared" si="43"/>
        <v>1</v>
      </c>
      <c r="X442" s="43">
        <f>IF(ISNA(VLOOKUP($A442,Min_pix_val_per_plot!$A$3:$F$241,4,FALSE)),0,IF(OR(VLOOKUP($A442,Min_pix_val_per_plot!$A$3:$F$241,4,FALSE)=0,VLOOKUP($A442,Min_pix_val_per_plot!$A$3:$F$241,5,FALSE)=0,VLOOKUP($A442,Min_pix_val_per_plot!$A$3:$F$241,6,FALSE)=0),0,IF(VLOOKUP($A442,Min_pix_val_per_plot!$A$3:$F$241,2,FALSE)&lt;1200,0,1)))</f>
        <v>1</v>
      </c>
      <c r="Y442" s="43">
        <f>IF(X442=1,($R442-Image_corners!A$3)/Image_corners!A$2,-99)</f>
        <v>6165.5981331691146</v>
      </c>
      <c r="Z442" s="43">
        <f>IF(X442=1,($S442-Image_corners!A$4)/Image_corners!A$2,-99)</f>
        <v>-5308.4363423492759</v>
      </c>
      <c r="AA442" s="43">
        <f>IF(ISNA(VLOOKUP($A442,Min_pix_val_per_plot!$H$3:$M$299,4,FALSE)),0,IF(OR(VLOOKUP($A442,Min_pix_val_per_plot!$H$3:$M$299,4,FALSE)=0,VLOOKUP($A442,Min_pix_val_per_plot!$H$3:$M$299,5,FALSE)=0,VLOOKUP($A442,Min_pix_val_per_plot!$H$3:$M$299,6,FALSE)=0),0,IF(VLOOKUP($A442,Min_pix_val_per_plot!$H$3:$M$299,2,FALSE)&lt;1200,0,1)))</f>
        <v>0</v>
      </c>
      <c r="AB442" s="43">
        <f>IF(AA442=1,($R442-Image_corners!D$3)/Image_corners!D$2,-99)</f>
        <v>-99</v>
      </c>
      <c r="AC442" s="43">
        <f>IF(AA442=1,($S442-Image_corners!D$4)/Image_corners!D$2,-99)</f>
        <v>-99</v>
      </c>
      <c r="AD442" s="43">
        <f>IF(ISNA(VLOOKUP($A442,Min_pix_val_per_plot!$O$3:$T$327,4,FALSE)),0,IF(OR(VLOOKUP($A442,Min_pix_val_per_plot!$O$3:$T$327,4,FALSE)=0,VLOOKUP($A442,Min_pix_val_per_plot!$O$3:$T$327,5,FALSE)=0,VLOOKUP($A442,Min_pix_val_per_plot!$O$3:$T$327,6,FALSE)=0),0,IF(VLOOKUP($A442,Min_pix_val_per_plot!$O$3:$T$327,2,FALSE)&lt;1200,0,1)))</f>
        <v>0</v>
      </c>
      <c r="AE442" s="43">
        <f>IF(AD442=1,($R442-Image_corners!G$3)/Image_corners!G$2,-99)</f>
        <v>-99</v>
      </c>
      <c r="AF442" s="43">
        <f>IF(AD442=1,($S442-Image_corners!G$4)/Image_corners!G$2,-99)</f>
        <v>-99</v>
      </c>
      <c r="AG442" s="43">
        <f>IF(ISNA(VLOOKUP($A442,Min_pix_val_per_plot!$V$3:$AA$335,4,FALSE)),0,IF(OR(VLOOKUP($A442,Min_pix_val_per_plot!$V$3:$AA$335,4,FALSE)=0,VLOOKUP($A442,Min_pix_val_per_plot!$V$3:$AA$335,5,FALSE)=0,VLOOKUP($A442,Min_pix_val_per_plot!$V$3:$AA$335,6,FALSE)=0),0,IF(VLOOKUP($A442,Min_pix_val_per_plot!$V$3:$AA$335,2,FALSE)&lt;1200,0,1)))</f>
        <v>0</v>
      </c>
      <c r="AH442" s="43">
        <f>IF(AG442=1,($R442-Image_corners!J$3)/Image_corners!J$2,-99)</f>
        <v>-99</v>
      </c>
      <c r="AI442" s="43">
        <f>IF(AG442=1,($S442-Image_corners!J$4)/Image_corners!J$2,-99)</f>
        <v>-99</v>
      </c>
      <c r="AJ442" s="43">
        <f>IF(ISNA(VLOOKUP($A442,Min_pix_val_per_plot!$AC$3:$AH$345,4,FALSE)),0,IF(OR(VLOOKUP($A442,Min_pix_val_per_plot!$AC$3:$AH$345,4,FALSE)=0,VLOOKUP($A442,Min_pix_val_per_plot!$AC$3:$AH$345,5,FALSE)=0,VLOOKUP($A442,Min_pix_val_per_plot!$AC$3:$AH$345,6,FALSE)=0),0,IF(VLOOKUP($A442,Min_pix_val_per_plot!$AC$3:$AH$345,2,FALSE)&lt;1200,0,1)))</f>
        <v>0</v>
      </c>
      <c r="AK442" s="43">
        <f>IF(AJ442=1,($R442-Image_corners!M$3)/Image_corners!M$2,-99)</f>
        <v>-99</v>
      </c>
      <c r="AL442" s="43">
        <f>IF(AJ442=1,($S442-Image_corners!M$4)/Image_corners!M$2,-99)</f>
        <v>-99</v>
      </c>
      <c r="AM442" s="43">
        <f>IF(ISNA(VLOOKUP($A442,Min_pix_val_per_plot!$AJ$3:$AO$325,4,FALSE)),0,IF(OR(VLOOKUP($A442,Min_pix_val_per_plot!$AJ$3:$AO$325,4,FALSE)=0,VLOOKUP($A442,Min_pix_val_per_plot!$AJ$3:$AO$325,5,FALSE)=0,VLOOKUP($A442,Min_pix_val_per_plot!$AJ$3:$AO$325,6,FALSE)=0),0,IF(VLOOKUP($A442,Min_pix_val_per_plot!$AJ$3:$AO$325,2,FALSE)&lt;1200,0,1)))</f>
        <v>0</v>
      </c>
      <c r="AN442" s="43">
        <f>IF(AM442=1,($R442-Image_corners!P$3)/Image_corners!P$2,-99)</f>
        <v>-99</v>
      </c>
      <c r="AO442" s="43">
        <f>IF(AM442=1,($S442-Image_corners!P$4)/Image_corners!P$2,-99)</f>
        <v>-99</v>
      </c>
      <c r="AP442" s="43">
        <f>IF(ISNA(VLOOKUP($A442,Min_pix_val_per_plot!$AQ$3:$AV$386,4,FALSE)),0,IF(OR(VLOOKUP($A442,Min_pix_val_per_plot!$AQ$3:$AV$386,4,FALSE)=0,VLOOKUP($A442,Min_pix_val_per_plot!$AQ$3:$AV$386,5,FALSE)=0,VLOOKUP($A442,Min_pix_val_per_plot!$AQ$3:$AV$386,6,FALSE)=0),0,IF(VLOOKUP($A442,Min_pix_val_per_plot!$AQ$3:$AV$386,2,FALSE)&lt;1200,0,1)))</f>
        <v>0</v>
      </c>
      <c r="AQ442" s="43">
        <f>IF(AP442=1,($R442-Image_corners!S$3)/Image_corners!S$2,-99)</f>
        <v>-99</v>
      </c>
      <c r="AR442" s="43">
        <f>IF(AP442=1,($S442-Image_corners!S$4)/Image_corners!S$2,-99)</f>
        <v>-99</v>
      </c>
      <c r="AS442" s="43">
        <f>IF(ISNA(VLOOKUP($A442,Min_pix_val_per_plot!$AX$3:$BC$331,4,FALSE)),0,IF(OR(VLOOKUP($A442,Min_pix_val_per_plot!$AX$3:$BC$331,4,FALSE)=0,VLOOKUP($A442,Min_pix_val_per_plot!$AX$3:$BC$331,5,FALSE)=0,VLOOKUP($A442,Min_pix_val_per_plot!$AX$3:$BC$331,6,FALSE)=0),0,IF(VLOOKUP($A442,Min_pix_val_per_plot!$AX$3:$BC$331,2,FALSE)&lt;1200,0,1)))</f>
        <v>0</v>
      </c>
      <c r="AT442" s="43">
        <f>IF(AS442=1,($R442-Image_corners!V$3)/Image_corners!V$2,-99)</f>
        <v>-99</v>
      </c>
      <c r="AU442" s="43">
        <f>IF(AS442=1,($S442-Image_corners!V$4)/Image_corners!V$2,-99)</f>
        <v>-99</v>
      </c>
      <c r="AV442" s="43">
        <f>IF(ISNA(VLOOKUP($A442,Min_pix_val_per_plot!$BE$3:$BJ$296,4,FALSE)),0,IF(OR(VLOOKUP($A442,Min_pix_val_per_plot!$BE$3:$BJ$296,4,FALSE)=0,VLOOKUP($A442,Min_pix_val_per_plot!$BE$3:$BJ$296,5,FALSE)=0,VLOOKUP($A442,Min_pix_val_per_plot!$BE$3:$BJ$296,6,FALSE)=0),0,IF(VLOOKUP($A442,Min_pix_val_per_plot!$BE$3:$BJ$296,2,FALSE)&lt;1200,0,1)))</f>
        <v>0</v>
      </c>
      <c r="AW442" s="43">
        <f>IF(AV442=1,($R442-Image_corners!Y$3)/Image_corners!Y$2,-99)</f>
        <v>-99</v>
      </c>
      <c r="AX442" s="43">
        <f>IF(AV442=1,($S442-Image_corners!Y$4)/Image_corners!Y$2,-99)</f>
        <v>-99</v>
      </c>
      <c r="AY442" s="43">
        <f>IF(ISNA(VLOOKUP($A442,Min_pix_val_per_plot!$BL$3:$BQ$59,4,FALSE)),0,IF(OR(VLOOKUP($A442,Min_pix_val_per_plot!$BL$3:$BQ$59,4,FALSE)=0,VLOOKUP($A442,Min_pix_val_per_plot!$BL$3:$BQ$59,5,FALSE)=0,VLOOKUP($A442,Min_pix_val_per_plot!$BL$3:$BQ$59,6,FALSE)=0),0,IF(VLOOKUP($A442,Min_pix_val_per_plot!$BL$3:$BQ$59,2,FALSE)&lt;1200,0,1)))</f>
        <v>0</v>
      </c>
      <c r="AZ442" s="43">
        <f>IF(AY442=1,($R442-Image_corners!AB$3)/Image_corners!AB$2,-99)</f>
        <v>-99</v>
      </c>
      <c r="BA442" s="43">
        <f>IF(AY442=1,($S442-Image_corners!AB$4)/Image_corners!AB$2,-99)</f>
        <v>-99</v>
      </c>
      <c r="BB442" s="43">
        <f>IF(ISNA(VLOOKUP($A442,Min_pix_val_per_plot!$BS$3:$BX$82,4,FALSE)),0,IF(OR(VLOOKUP($A442,Min_pix_val_per_plot!$BS$3:$BX$82,4,FALSE)=0,VLOOKUP($A442,Min_pix_val_per_plot!$BS$3:$BX$82,5,FALSE)=0,VLOOKUP($A442,Min_pix_val_per_plot!$BS$3:$BX$82,6,FALSE)=0),0,IF(VLOOKUP($A442,Min_pix_val_per_plot!$BS$3:$BX$82,2,FALSE)&lt;1200,0,1)))</f>
        <v>0</v>
      </c>
      <c r="BC442" s="43">
        <f>IF(BB442=1,($R442-Image_corners!AE$3)/Image_corners!AE$2,-99)</f>
        <v>-99</v>
      </c>
      <c r="BD442" s="43">
        <f>IF(BB442=1,($S442-Image_corners!AE$4)/Image_corners!AE$2,-99)</f>
        <v>-99</v>
      </c>
      <c r="BE442" s="43">
        <f>IF(ISNA(VLOOKUP($A442,Min_pix_val_per_plot!$BZ$3:$CE$66,4,FALSE)),0,IF(OR(VLOOKUP($A442,Min_pix_val_per_plot!$BZ$3:$CE$66,4,FALSE)=0,VLOOKUP($A442,Min_pix_val_per_plot!$BZ$3:$CE$66,5,FALSE)=0,VLOOKUP($A442,Min_pix_val_per_plot!$BZ$3:$CE$66,6,FALSE)=0),0,IF(VLOOKUP($A442,Min_pix_val_per_plot!$BZ$3:$CE$66,2,FALSE)&lt;1200,0,1)))</f>
        <v>0</v>
      </c>
      <c r="BF442" s="43">
        <f>IF(BE442=1,($R442-Image_corners!AH$3)/Image_corners!AH$2,-99)</f>
        <v>-99</v>
      </c>
      <c r="BG442" s="43">
        <f>IF(BE442=1,($S442-Image_corners!AH$4)/Image_corners!AH$2,-99)</f>
        <v>-99</v>
      </c>
    </row>
    <row r="443" spans="1:59">
      <c r="A443" s="36">
        <v>439</v>
      </c>
      <c r="B443" s="36">
        <v>2517217.4509999999</v>
      </c>
      <c r="C443" s="36">
        <v>6857973.7750000004</v>
      </c>
      <c r="D443" s="36">
        <v>163.1004221</v>
      </c>
      <c r="E443" s="36">
        <v>2</v>
      </c>
      <c r="F443" s="36">
        <v>0</v>
      </c>
      <c r="G443" s="36">
        <v>2</v>
      </c>
      <c r="H443" s="39">
        <v>442</v>
      </c>
      <c r="I443" s="39">
        <v>0.25565610859728499</v>
      </c>
      <c r="J443" s="39">
        <v>25.5899981689453</v>
      </c>
      <c r="K443" s="39">
        <v>15.7771281549054</v>
      </c>
      <c r="L443" s="39">
        <v>23.522795410156299</v>
      </c>
      <c r="M443" s="39">
        <v>983</v>
      </c>
      <c r="N443" s="39">
        <v>0.34384537131230902</v>
      </c>
      <c r="O443" s="39">
        <v>25.103990478515598</v>
      </c>
      <c r="P443" s="39">
        <v>14.8341415145046</v>
      </c>
      <c r="Q443" s="39">
        <v>22.5172045898438</v>
      </c>
      <c r="R443" s="41">
        <f t="shared" si="44"/>
        <v>359044.52676824707</v>
      </c>
      <c r="S443" s="41">
        <f t="shared" si="45"/>
        <v>6857950.5758365765</v>
      </c>
      <c r="T443" s="41">
        <f t="shared" si="40"/>
        <v>1.0055908203124986</v>
      </c>
      <c r="U443" s="41">
        <f t="shared" si="41"/>
        <v>-8.818926271502403E-2</v>
      </c>
      <c r="V443" s="41">
        <f t="shared" si="42"/>
        <v>1</v>
      </c>
      <c r="W443" s="41">
        <f t="shared" si="43"/>
        <v>1</v>
      </c>
      <c r="X443" s="43">
        <f>IF(ISNA(VLOOKUP($A443,Min_pix_val_per_plot!$A$3:$F$241,4,FALSE)),0,IF(OR(VLOOKUP($A443,Min_pix_val_per_plot!$A$3:$F$241,4,FALSE)=0,VLOOKUP($A443,Min_pix_val_per_plot!$A$3:$F$241,5,FALSE)=0,VLOOKUP($A443,Min_pix_val_per_plot!$A$3:$F$241,6,FALSE)=0),0,IF(VLOOKUP($A443,Min_pix_val_per_plot!$A$3:$F$241,2,FALSE)&lt;1200,0,1)))</f>
        <v>0</v>
      </c>
      <c r="Y443" s="43">
        <f>IF(X443=1,($R443-Image_corners!A$3)/Image_corners!A$2,-99)</f>
        <v>-99</v>
      </c>
      <c r="Z443" s="43">
        <f>IF(X443=1,($S443-Image_corners!A$4)/Image_corners!A$2,-99)</f>
        <v>-99</v>
      </c>
      <c r="AA443" s="43">
        <f>IF(ISNA(VLOOKUP($A443,Min_pix_val_per_plot!$H$3:$M$299,4,FALSE)),0,IF(OR(VLOOKUP($A443,Min_pix_val_per_plot!$H$3:$M$299,4,FALSE)=0,VLOOKUP($A443,Min_pix_val_per_plot!$H$3:$M$299,5,FALSE)=0,VLOOKUP($A443,Min_pix_val_per_plot!$H$3:$M$299,6,FALSE)=0),0,IF(VLOOKUP($A443,Min_pix_val_per_plot!$H$3:$M$299,2,FALSE)&lt;1200,0,1)))</f>
        <v>1</v>
      </c>
      <c r="AB443" s="43">
        <f>IF(AA443=1,($R443-Image_corners!D$3)/Image_corners!D$2,-99)</f>
        <v>6079.5535364941461</v>
      </c>
      <c r="AC443" s="43">
        <f>IF(AA443=1,($S443-Image_corners!D$4)/Image_corners!D$2,-99)</f>
        <v>-4823.3483268469572</v>
      </c>
      <c r="AD443" s="43">
        <f>IF(ISNA(VLOOKUP($A443,Min_pix_val_per_plot!$O$3:$T$327,4,FALSE)),0,IF(OR(VLOOKUP($A443,Min_pix_val_per_plot!$O$3:$T$327,4,FALSE)=0,VLOOKUP($A443,Min_pix_val_per_plot!$O$3:$T$327,5,FALSE)=0,VLOOKUP($A443,Min_pix_val_per_plot!$O$3:$T$327,6,FALSE)=0),0,IF(VLOOKUP($A443,Min_pix_val_per_plot!$O$3:$T$327,2,FALSE)&lt;1200,0,1)))</f>
        <v>0</v>
      </c>
      <c r="AE443" s="43">
        <f>IF(AD443=1,($R443-Image_corners!G$3)/Image_corners!G$2,-99)</f>
        <v>-99</v>
      </c>
      <c r="AF443" s="43">
        <f>IF(AD443=1,($S443-Image_corners!G$4)/Image_corners!G$2,-99)</f>
        <v>-99</v>
      </c>
      <c r="AG443" s="43">
        <f>IF(ISNA(VLOOKUP($A443,Min_pix_val_per_plot!$V$3:$AA$335,4,FALSE)),0,IF(OR(VLOOKUP($A443,Min_pix_val_per_plot!$V$3:$AA$335,4,FALSE)=0,VLOOKUP($A443,Min_pix_val_per_plot!$V$3:$AA$335,5,FALSE)=0,VLOOKUP($A443,Min_pix_val_per_plot!$V$3:$AA$335,6,FALSE)=0),0,IF(VLOOKUP($A443,Min_pix_val_per_plot!$V$3:$AA$335,2,FALSE)&lt;1200,0,1)))</f>
        <v>0</v>
      </c>
      <c r="AH443" s="43">
        <f>IF(AG443=1,($R443-Image_corners!J$3)/Image_corners!J$2,-99)</f>
        <v>-99</v>
      </c>
      <c r="AI443" s="43">
        <f>IF(AG443=1,($S443-Image_corners!J$4)/Image_corners!J$2,-99)</f>
        <v>-99</v>
      </c>
      <c r="AJ443" s="43">
        <f>IF(ISNA(VLOOKUP($A443,Min_pix_val_per_plot!$AC$3:$AH$345,4,FALSE)),0,IF(OR(VLOOKUP($A443,Min_pix_val_per_plot!$AC$3:$AH$345,4,FALSE)=0,VLOOKUP($A443,Min_pix_val_per_plot!$AC$3:$AH$345,5,FALSE)=0,VLOOKUP($A443,Min_pix_val_per_plot!$AC$3:$AH$345,6,FALSE)=0),0,IF(VLOOKUP($A443,Min_pix_val_per_plot!$AC$3:$AH$345,2,FALSE)&lt;1200,0,1)))</f>
        <v>0</v>
      </c>
      <c r="AK443" s="43">
        <f>IF(AJ443=1,($R443-Image_corners!M$3)/Image_corners!M$2,-99)</f>
        <v>-99</v>
      </c>
      <c r="AL443" s="43">
        <f>IF(AJ443=1,($S443-Image_corners!M$4)/Image_corners!M$2,-99)</f>
        <v>-99</v>
      </c>
      <c r="AM443" s="43">
        <f>IF(ISNA(VLOOKUP($A443,Min_pix_val_per_plot!$AJ$3:$AO$325,4,FALSE)),0,IF(OR(VLOOKUP($A443,Min_pix_val_per_plot!$AJ$3:$AO$325,4,FALSE)=0,VLOOKUP($A443,Min_pix_val_per_plot!$AJ$3:$AO$325,5,FALSE)=0,VLOOKUP($A443,Min_pix_val_per_plot!$AJ$3:$AO$325,6,FALSE)=0),0,IF(VLOOKUP($A443,Min_pix_val_per_plot!$AJ$3:$AO$325,2,FALSE)&lt;1200,0,1)))</f>
        <v>0</v>
      </c>
      <c r="AN443" s="43">
        <f>IF(AM443=1,($R443-Image_corners!P$3)/Image_corners!P$2,-99)</f>
        <v>-99</v>
      </c>
      <c r="AO443" s="43">
        <f>IF(AM443=1,($S443-Image_corners!P$4)/Image_corners!P$2,-99)</f>
        <v>-99</v>
      </c>
      <c r="AP443" s="43">
        <f>IF(ISNA(VLOOKUP($A443,Min_pix_val_per_plot!$AQ$3:$AV$386,4,FALSE)),0,IF(OR(VLOOKUP($A443,Min_pix_val_per_plot!$AQ$3:$AV$386,4,FALSE)=0,VLOOKUP($A443,Min_pix_val_per_plot!$AQ$3:$AV$386,5,FALSE)=0,VLOOKUP($A443,Min_pix_val_per_plot!$AQ$3:$AV$386,6,FALSE)=0),0,IF(VLOOKUP($A443,Min_pix_val_per_plot!$AQ$3:$AV$386,2,FALSE)&lt;1200,0,1)))</f>
        <v>0</v>
      </c>
      <c r="AQ443" s="43">
        <f>IF(AP443=1,($R443-Image_corners!S$3)/Image_corners!S$2,-99)</f>
        <v>-99</v>
      </c>
      <c r="AR443" s="43">
        <f>IF(AP443=1,($S443-Image_corners!S$4)/Image_corners!S$2,-99)</f>
        <v>-99</v>
      </c>
      <c r="AS443" s="43">
        <f>IF(ISNA(VLOOKUP($A443,Min_pix_val_per_plot!$AX$3:$BC$331,4,FALSE)),0,IF(OR(VLOOKUP($A443,Min_pix_val_per_plot!$AX$3:$BC$331,4,FALSE)=0,VLOOKUP($A443,Min_pix_val_per_plot!$AX$3:$BC$331,5,FALSE)=0,VLOOKUP($A443,Min_pix_val_per_plot!$AX$3:$BC$331,6,FALSE)=0),0,IF(VLOOKUP($A443,Min_pix_val_per_plot!$AX$3:$BC$331,2,FALSE)&lt;1200,0,1)))</f>
        <v>0</v>
      </c>
      <c r="AT443" s="43">
        <f>IF(AS443=1,($R443-Image_corners!V$3)/Image_corners!V$2,-99)</f>
        <v>-99</v>
      </c>
      <c r="AU443" s="43">
        <f>IF(AS443=1,($S443-Image_corners!V$4)/Image_corners!V$2,-99)</f>
        <v>-99</v>
      </c>
      <c r="AV443" s="43">
        <f>IF(ISNA(VLOOKUP($A443,Min_pix_val_per_plot!$BE$3:$BJ$296,4,FALSE)),0,IF(OR(VLOOKUP($A443,Min_pix_val_per_plot!$BE$3:$BJ$296,4,FALSE)=0,VLOOKUP($A443,Min_pix_val_per_plot!$BE$3:$BJ$296,5,FALSE)=0,VLOOKUP($A443,Min_pix_val_per_plot!$BE$3:$BJ$296,6,FALSE)=0),0,IF(VLOOKUP($A443,Min_pix_val_per_plot!$BE$3:$BJ$296,2,FALSE)&lt;1200,0,1)))</f>
        <v>0</v>
      </c>
      <c r="AW443" s="43">
        <f>IF(AV443=1,($R443-Image_corners!Y$3)/Image_corners!Y$2,-99)</f>
        <v>-99</v>
      </c>
      <c r="AX443" s="43">
        <f>IF(AV443=1,($S443-Image_corners!Y$4)/Image_corners!Y$2,-99)</f>
        <v>-99</v>
      </c>
      <c r="AY443" s="43">
        <f>IF(ISNA(VLOOKUP($A443,Min_pix_val_per_plot!$BL$3:$BQ$59,4,FALSE)),0,IF(OR(VLOOKUP($A443,Min_pix_val_per_plot!$BL$3:$BQ$59,4,FALSE)=0,VLOOKUP($A443,Min_pix_val_per_plot!$BL$3:$BQ$59,5,FALSE)=0,VLOOKUP($A443,Min_pix_val_per_plot!$BL$3:$BQ$59,6,FALSE)=0),0,IF(VLOOKUP($A443,Min_pix_val_per_plot!$BL$3:$BQ$59,2,FALSE)&lt;1200,0,1)))</f>
        <v>0</v>
      </c>
      <c r="AZ443" s="43">
        <f>IF(AY443=1,($R443-Image_corners!AB$3)/Image_corners!AB$2,-99)</f>
        <v>-99</v>
      </c>
      <c r="BA443" s="43">
        <f>IF(AY443=1,($S443-Image_corners!AB$4)/Image_corners!AB$2,-99)</f>
        <v>-99</v>
      </c>
      <c r="BB443" s="43">
        <f>IF(ISNA(VLOOKUP($A443,Min_pix_val_per_plot!$BS$3:$BX$82,4,FALSE)),0,IF(OR(VLOOKUP($A443,Min_pix_val_per_plot!$BS$3:$BX$82,4,FALSE)=0,VLOOKUP($A443,Min_pix_val_per_plot!$BS$3:$BX$82,5,FALSE)=0,VLOOKUP($A443,Min_pix_val_per_plot!$BS$3:$BX$82,6,FALSE)=0),0,IF(VLOOKUP($A443,Min_pix_val_per_plot!$BS$3:$BX$82,2,FALSE)&lt;1200,0,1)))</f>
        <v>0</v>
      </c>
      <c r="BC443" s="43">
        <f>IF(BB443=1,($R443-Image_corners!AE$3)/Image_corners!AE$2,-99)</f>
        <v>-99</v>
      </c>
      <c r="BD443" s="43">
        <f>IF(BB443=1,($S443-Image_corners!AE$4)/Image_corners!AE$2,-99)</f>
        <v>-99</v>
      </c>
      <c r="BE443" s="43">
        <f>IF(ISNA(VLOOKUP($A443,Min_pix_val_per_plot!$BZ$3:$CE$66,4,FALSE)),0,IF(OR(VLOOKUP($A443,Min_pix_val_per_plot!$BZ$3:$CE$66,4,FALSE)=0,VLOOKUP($A443,Min_pix_val_per_plot!$BZ$3:$CE$66,5,FALSE)=0,VLOOKUP($A443,Min_pix_val_per_plot!$BZ$3:$CE$66,6,FALSE)=0),0,IF(VLOOKUP($A443,Min_pix_val_per_plot!$BZ$3:$CE$66,2,FALSE)&lt;1200,0,1)))</f>
        <v>0</v>
      </c>
      <c r="BF443" s="43">
        <f>IF(BE443=1,($R443-Image_corners!AH$3)/Image_corners!AH$2,-99)</f>
        <v>-99</v>
      </c>
      <c r="BG443" s="43">
        <f>IF(BE443=1,($S443-Image_corners!AH$4)/Image_corners!AH$2,-99)</f>
        <v>-99</v>
      </c>
    </row>
    <row r="444" spans="1:59">
      <c r="A444" s="36">
        <v>440</v>
      </c>
      <c r="B444" s="36">
        <v>2517234.1690000002</v>
      </c>
      <c r="C444" s="36">
        <v>6858365.7230000002</v>
      </c>
      <c r="D444" s="36">
        <v>159.85460839999999</v>
      </c>
      <c r="E444" s="36">
        <v>2</v>
      </c>
      <c r="F444" s="36">
        <v>0</v>
      </c>
      <c r="G444" s="36">
        <v>2</v>
      </c>
      <c r="H444" s="39">
        <v>-99</v>
      </c>
      <c r="I444" s="39">
        <v>-99</v>
      </c>
      <c r="J444" s="39">
        <v>-99</v>
      </c>
      <c r="K444" s="39">
        <v>-99</v>
      </c>
      <c r="L444" s="39">
        <v>-99</v>
      </c>
      <c r="M444" s="39">
        <v>-99</v>
      </c>
      <c r="N444" s="39">
        <v>-99</v>
      </c>
      <c r="O444" s="39">
        <v>-99</v>
      </c>
      <c r="P444" s="39">
        <v>-99</v>
      </c>
      <c r="Q444" s="39">
        <v>-99</v>
      </c>
      <c r="R444" s="41">
        <f t="shared" si="44"/>
        <v>359079.30389004119</v>
      </c>
      <c r="S444" s="41">
        <f t="shared" si="45"/>
        <v>6858341.2723593507</v>
      </c>
      <c r="T444" s="41">
        <f t="shared" si="40"/>
        <v>0</v>
      </c>
      <c r="U444" s="41">
        <f t="shared" si="41"/>
        <v>0</v>
      </c>
      <c r="V444" s="41">
        <f t="shared" si="42"/>
        <v>0</v>
      </c>
      <c r="W444" s="41">
        <f t="shared" si="43"/>
        <v>1</v>
      </c>
      <c r="X444" s="43">
        <f>IF(ISNA(VLOOKUP($A444,Min_pix_val_per_plot!$A$3:$F$241,4,FALSE)),0,IF(OR(VLOOKUP($A444,Min_pix_val_per_plot!$A$3:$F$241,4,FALSE)=0,VLOOKUP($A444,Min_pix_val_per_plot!$A$3:$F$241,5,FALSE)=0,VLOOKUP($A444,Min_pix_val_per_plot!$A$3:$F$241,6,FALSE)=0),0,IF(VLOOKUP($A444,Min_pix_val_per_plot!$A$3:$F$241,2,FALSE)&lt;1200,0,1)))</f>
        <v>0</v>
      </c>
      <c r="Y444" s="43">
        <f>IF(X444=1,($R444-Image_corners!A$3)/Image_corners!A$2,-99)</f>
        <v>-99</v>
      </c>
      <c r="Z444" s="43">
        <f>IF(X444=1,($S444-Image_corners!A$4)/Image_corners!A$2,-99)</f>
        <v>-99</v>
      </c>
      <c r="AA444" s="43">
        <f>IF(ISNA(VLOOKUP($A444,Min_pix_val_per_plot!$H$3:$M$299,4,FALSE)),0,IF(OR(VLOOKUP($A444,Min_pix_val_per_plot!$H$3:$M$299,4,FALSE)=0,VLOOKUP($A444,Min_pix_val_per_plot!$H$3:$M$299,5,FALSE)=0,VLOOKUP($A444,Min_pix_val_per_plot!$H$3:$M$299,6,FALSE)=0),0,IF(VLOOKUP($A444,Min_pix_val_per_plot!$H$3:$M$299,2,FALSE)&lt;1200,0,1)))</f>
        <v>1</v>
      </c>
      <c r="AB444" s="43">
        <f>IF(AA444=1,($R444-Image_corners!D$3)/Image_corners!D$2,-99)</f>
        <v>6149.1077800823841</v>
      </c>
      <c r="AC444" s="43">
        <f>IF(AA444=1,($S444-Image_corners!D$4)/Image_corners!D$2,-99)</f>
        <v>-4041.9552812986076</v>
      </c>
      <c r="AD444" s="43">
        <f>IF(ISNA(VLOOKUP($A444,Min_pix_val_per_plot!$O$3:$T$327,4,FALSE)),0,IF(OR(VLOOKUP($A444,Min_pix_val_per_plot!$O$3:$T$327,4,FALSE)=0,VLOOKUP($A444,Min_pix_val_per_plot!$O$3:$T$327,5,FALSE)=0,VLOOKUP($A444,Min_pix_val_per_plot!$O$3:$T$327,6,FALSE)=0),0,IF(VLOOKUP($A444,Min_pix_val_per_plot!$O$3:$T$327,2,FALSE)&lt;1200,0,1)))</f>
        <v>1</v>
      </c>
      <c r="AE444" s="43">
        <f>IF(AD444=1,($R444-Image_corners!G$3)/Image_corners!G$2,-99)</f>
        <v>6149.1077800823841</v>
      </c>
      <c r="AF444" s="43">
        <f>IF(AD444=1,($S444-Image_corners!G$4)/Image_corners!G$2,-99)</f>
        <v>-4823.9552812986076</v>
      </c>
      <c r="AG444" s="43">
        <f>IF(ISNA(VLOOKUP($A444,Min_pix_val_per_plot!$V$3:$AA$335,4,FALSE)),0,IF(OR(VLOOKUP($A444,Min_pix_val_per_plot!$V$3:$AA$335,4,FALSE)=0,VLOOKUP($A444,Min_pix_val_per_plot!$V$3:$AA$335,5,FALSE)=0,VLOOKUP($A444,Min_pix_val_per_plot!$V$3:$AA$335,6,FALSE)=0),0,IF(VLOOKUP($A444,Min_pix_val_per_plot!$V$3:$AA$335,2,FALSE)&lt;1200,0,1)))</f>
        <v>0</v>
      </c>
      <c r="AH444" s="43">
        <f>IF(AG444=1,($R444-Image_corners!J$3)/Image_corners!J$2,-99)</f>
        <v>-99</v>
      </c>
      <c r="AI444" s="43">
        <f>IF(AG444=1,($S444-Image_corners!J$4)/Image_corners!J$2,-99)</f>
        <v>-99</v>
      </c>
      <c r="AJ444" s="43">
        <f>IF(ISNA(VLOOKUP($A444,Min_pix_val_per_plot!$AC$3:$AH$345,4,FALSE)),0,IF(OR(VLOOKUP($A444,Min_pix_val_per_plot!$AC$3:$AH$345,4,FALSE)=0,VLOOKUP($A444,Min_pix_val_per_plot!$AC$3:$AH$345,5,FALSE)=0,VLOOKUP($A444,Min_pix_val_per_plot!$AC$3:$AH$345,6,FALSE)=0),0,IF(VLOOKUP($A444,Min_pix_val_per_plot!$AC$3:$AH$345,2,FALSE)&lt;1200,0,1)))</f>
        <v>0</v>
      </c>
      <c r="AK444" s="43">
        <f>IF(AJ444=1,($R444-Image_corners!M$3)/Image_corners!M$2,-99)</f>
        <v>-99</v>
      </c>
      <c r="AL444" s="43">
        <f>IF(AJ444=1,($S444-Image_corners!M$4)/Image_corners!M$2,-99)</f>
        <v>-99</v>
      </c>
      <c r="AM444" s="43">
        <f>IF(ISNA(VLOOKUP($A444,Min_pix_val_per_plot!$AJ$3:$AO$325,4,FALSE)),0,IF(OR(VLOOKUP($A444,Min_pix_val_per_plot!$AJ$3:$AO$325,4,FALSE)=0,VLOOKUP($A444,Min_pix_val_per_plot!$AJ$3:$AO$325,5,FALSE)=0,VLOOKUP($A444,Min_pix_val_per_plot!$AJ$3:$AO$325,6,FALSE)=0),0,IF(VLOOKUP($A444,Min_pix_val_per_plot!$AJ$3:$AO$325,2,FALSE)&lt;1200,0,1)))</f>
        <v>0</v>
      </c>
      <c r="AN444" s="43">
        <f>IF(AM444=1,($R444-Image_corners!P$3)/Image_corners!P$2,-99)</f>
        <v>-99</v>
      </c>
      <c r="AO444" s="43">
        <f>IF(AM444=1,($S444-Image_corners!P$4)/Image_corners!P$2,-99)</f>
        <v>-99</v>
      </c>
      <c r="AP444" s="43">
        <f>IF(ISNA(VLOOKUP($A444,Min_pix_val_per_plot!$AQ$3:$AV$386,4,FALSE)),0,IF(OR(VLOOKUP($A444,Min_pix_val_per_plot!$AQ$3:$AV$386,4,FALSE)=0,VLOOKUP($A444,Min_pix_val_per_plot!$AQ$3:$AV$386,5,FALSE)=0,VLOOKUP($A444,Min_pix_val_per_plot!$AQ$3:$AV$386,6,FALSE)=0),0,IF(VLOOKUP($A444,Min_pix_val_per_plot!$AQ$3:$AV$386,2,FALSE)&lt;1200,0,1)))</f>
        <v>0</v>
      </c>
      <c r="AQ444" s="43">
        <f>IF(AP444=1,($R444-Image_corners!S$3)/Image_corners!S$2,-99)</f>
        <v>-99</v>
      </c>
      <c r="AR444" s="43">
        <f>IF(AP444=1,($S444-Image_corners!S$4)/Image_corners!S$2,-99)</f>
        <v>-99</v>
      </c>
      <c r="AS444" s="43">
        <f>IF(ISNA(VLOOKUP($A444,Min_pix_val_per_plot!$AX$3:$BC$331,4,FALSE)),0,IF(OR(VLOOKUP($A444,Min_pix_val_per_plot!$AX$3:$BC$331,4,FALSE)=0,VLOOKUP($A444,Min_pix_val_per_plot!$AX$3:$BC$331,5,FALSE)=0,VLOOKUP($A444,Min_pix_val_per_plot!$AX$3:$BC$331,6,FALSE)=0),0,IF(VLOOKUP($A444,Min_pix_val_per_plot!$AX$3:$BC$331,2,FALSE)&lt;1200,0,1)))</f>
        <v>0</v>
      </c>
      <c r="AT444" s="43">
        <f>IF(AS444=1,($R444-Image_corners!V$3)/Image_corners!V$2,-99)</f>
        <v>-99</v>
      </c>
      <c r="AU444" s="43">
        <f>IF(AS444=1,($S444-Image_corners!V$4)/Image_corners!V$2,-99)</f>
        <v>-99</v>
      </c>
      <c r="AV444" s="43">
        <f>IF(ISNA(VLOOKUP($A444,Min_pix_val_per_plot!$BE$3:$BJ$296,4,FALSE)),0,IF(OR(VLOOKUP($A444,Min_pix_val_per_plot!$BE$3:$BJ$296,4,FALSE)=0,VLOOKUP($A444,Min_pix_val_per_plot!$BE$3:$BJ$296,5,FALSE)=0,VLOOKUP($A444,Min_pix_val_per_plot!$BE$3:$BJ$296,6,FALSE)=0),0,IF(VLOOKUP($A444,Min_pix_val_per_plot!$BE$3:$BJ$296,2,FALSE)&lt;1200,0,1)))</f>
        <v>0</v>
      </c>
      <c r="AW444" s="43">
        <f>IF(AV444=1,($R444-Image_corners!Y$3)/Image_corners!Y$2,-99)</f>
        <v>-99</v>
      </c>
      <c r="AX444" s="43">
        <f>IF(AV444=1,($S444-Image_corners!Y$4)/Image_corners!Y$2,-99)</f>
        <v>-99</v>
      </c>
      <c r="AY444" s="43">
        <f>IF(ISNA(VLOOKUP($A444,Min_pix_val_per_plot!$BL$3:$BQ$59,4,FALSE)),0,IF(OR(VLOOKUP($A444,Min_pix_val_per_plot!$BL$3:$BQ$59,4,FALSE)=0,VLOOKUP($A444,Min_pix_val_per_plot!$BL$3:$BQ$59,5,FALSE)=0,VLOOKUP($A444,Min_pix_val_per_plot!$BL$3:$BQ$59,6,FALSE)=0),0,IF(VLOOKUP($A444,Min_pix_val_per_plot!$BL$3:$BQ$59,2,FALSE)&lt;1200,0,1)))</f>
        <v>0</v>
      </c>
      <c r="AZ444" s="43">
        <f>IF(AY444=1,($R444-Image_corners!AB$3)/Image_corners!AB$2,-99)</f>
        <v>-99</v>
      </c>
      <c r="BA444" s="43">
        <f>IF(AY444=1,($S444-Image_corners!AB$4)/Image_corners!AB$2,-99)</f>
        <v>-99</v>
      </c>
      <c r="BB444" s="43">
        <f>IF(ISNA(VLOOKUP($A444,Min_pix_val_per_plot!$BS$3:$BX$82,4,FALSE)),0,IF(OR(VLOOKUP($A444,Min_pix_val_per_plot!$BS$3:$BX$82,4,FALSE)=0,VLOOKUP($A444,Min_pix_val_per_plot!$BS$3:$BX$82,5,FALSE)=0,VLOOKUP($A444,Min_pix_val_per_plot!$BS$3:$BX$82,6,FALSE)=0),0,IF(VLOOKUP($A444,Min_pix_val_per_plot!$BS$3:$BX$82,2,FALSE)&lt;1200,0,1)))</f>
        <v>0</v>
      </c>
      <c r="BC444" s="43">
        <f>IF(BB444=1,($R444-Image_corners!AE$3)/Image_corners!AE$2,-99)</f>
        <v>-99</v>
      </c>
      <c r="BD444" s="43">
        <f>IF(BB444=1,($S444-Image_corners!AE$4)/Image_corners!AE$2,-99)</f>
        <v>-99</v>
      </c>
      <c r="BE444" s="43">
        <f>IF(ISNA(VLOOKUP($A444,Min_pix_val_per_plot!$BZ$3:$CE$66,4,FALSE)),0,IF(OR(VLOOKUP($A444,Min_pix_val_per_plot!$BZ$3:$CE$66,4,FALSE)=0,VLOOKUP($A444,Min_pix_val_per_plot!$BZ$3:$CE$66,5,FALSE)=0,VLOOKUP($A444,Min_pix_val_per_plot!$BZ$3:$CE$66,6,FALSE)=0),0,IF(VLOOKUP($A444,Min_pix_val_per_plot!$BZ$3:$CE$66,2,FALSE)&lt;1200,0,1)))</f>
        <v>0</v>
      </c>
      <c r="BF444" s="43">
        <f>IF(BE444=1,($R444-Image_corners!AH$3)/Image_corners!AH$2,-99)</f>
        <v>-99</v>
      </c>
      <c r="BG444" s="43">
        <f>IF(BE444=1,($S444-Image_corners!AH$4)/Image_corners!AH$2,-99)</f>
        <v>-99</v>
      </c>
    </row>
    <row r="445" spans="1:59">
      <c r="A445" s="36">
        <v>441</v>
      </c>
      <c r="B445" s="36">
        <v>2517219.6770000001</v>
      </c>
      <c r="C445" s="36">
        <v>6858452.1519999998</v>
      </c>
      <c r="D445" s="36">
        <v>161.60203279999999</v>
      </c>
      <c r="E445" s="36">
        <v>2</v>
      </c>
      <c r="F445" s="36">
        <v>0</v>
      </c>
      <c r="G445" s="36">
        <v>2</v>
      </c>
      <c r="H445" s="39">
        <v>-99</v>
      </c>
      <c r="I445" s="39">
        <v>-99</v>
      </c>
      <c r="J445" s="39">
        <v>-99</v>
      </c>
      <c r="K445" s="39">
        <v>-99</v>
      </c>
      <c r="L445" s="39">
        <v>-99</v>
      </c>
      <c r="M445" s="39">
        <v>-99</v>
      </c>
      <c r="N445" s="39">
        <v>-99</v>
      </c>
      <c r="O445" s="39">
        <v>-99</v>
      </c>
      <c r="P445" s="39">
        <v>-99</v>
      </c>
      <c r="Q445" s="39">
        <v>-99</v>
      </c>
      <c r="R445" s="41">
        <f t="shared" si="44"/>
        <v>359068.8163134568</v>
      </c>
      <c r="S445" s="41">
        <f t="shared" si="45"/>
        <v>6858428.2641228316</v>
      </c>
      <c r="T445" s="41">
        <f t="shared" si="40"/>
        <v>0</v>
      </c>
      <c r="U445" s="41">
        <f t="shared" si="41"/>
        <v>0</v>
      </c>
      <c r="V445" s="41">
        <f t="shared" si="42"/>
        <v>0</v>
      </c>
      <c r="W445" s="41">
        <f t="shared" si="43"/>
        <v>1</v>
      </c>
      <c r="X445" s="43">
        <f>IF(ISNA(VLOOKUP($A445,Min_pix_val_per_plot!$A$3:$F$241,4,FALSE)),0,IF(OR(VLOOKUP($A445,Min_pix_val_per_plot!$A$3:$F$241,4,FALSE)=0,VLOOKUP($A445,Min_pix_val_per_plot!$A$3:$F$241,5,FALSE)=0,VLOOKUP($A445,Min_pix_val_per_plot!$A$3:$F$241,6,FALSE)=0),0,IF(VLOOKUP($A445,Min_pix_val_per_plot!$A$3:$F$241,2,FALSE)&lt;1200,0,1)))</f>
        <v>0</v>
      </c>
      <c r="Y445" s="43">
        <f>IF(X445=1,($R445-Image_corners!A$3)/Image_corners!A$2,-99)</f>
        <v>-99</v>
      </c>
      <c r="Z445" s="43">
        <f>IF(X445=1,($S445-Image_corners!A$4)/Image_corners!A$2,-99)</f>
        <v>-99</v>
      </c>
      <c r="AA445" s="43">
        <f>IF(ISNA(VLOOKUP($A445,Min_pix_val_per_plot!$H$3:$M$299,4,FALSE)),0,IF(OR(VLOOKUP($A445,Min_pix_val_per_plot!$H$3:$M$299,4,FALSE)=0,VLOOKUP($A445,Min_pix_val_per_plot!$H$3:$M$299,5,FALSE)=0,VLOOKUP($A445,Min_pix_val_per_plot!$H$3:$M$299,6,FALSE)=0),0,IF(VLOOKUP($A445,Min_pix_val_per_plot!$H$3:$M$299,2,FALSE)&lt;1200,0,1)))</f>
        <v>0</v>
      </c>
      <c r="AB445" s="43">
        <f>IF(AA445=1,($R445-Image_corners!D$3)/Image_corners!D$2,-99)</f>
        <v>-99</v>
      </c>
      <c r="AC445" s="43">
        <f>IF(AA445=1,($S445-Image_corners!D$4)/Image_corners!D$2,-99)</f>
        <v>-99</v>
      </c>
      <c r="AD445" s="43">
        <f>IF(ISNA(VLOOKUP($A445,Min_pix_val_per_plot!$O$3:$T$327,4,FALSE)),0,IF(OR(VLOOKUP($A445,Min_pix_val_per_plot!$O$3:$T$327,4,FALSE)=0,VLOOKUP($A445,Min_pix_val_per_plot!$O$3:$T$327,5,FALSE)=0,VLOOKUP($A445,Min_pix_val_per_plot!$O$3:$T$327,6,FALSE)=0),0,IF(VLOOKUP($A445,Min_pix_val_per_plot!$O$3:$T$327,2,FALSE)&lt;1200,0,1)))</f>
        <v>1</v>
      </c>
      <c r="AE445" s="43">
        <f>IF(AD445=1,($R445-Image_corners!G$3)/Image_corners!G$2,-99)</f>
        <v>6128.1326269136043</v>
      </c>
      <c r="AF445" s="43">
        <f>IF(AD445=1,($S445-Image_corners!G$4)/Image_corners!G$2,-99)</f>
        <v>-4649.9717543367296</v>
      </c>
      <c r="AG445" s="43">
        <f>IF(ISNA(VLOOKUP($A445,Min_pix_val_per_plot!$V$3:$AA$335,4,FALSE)),0,IF(OR(VLOOKUP($A445,Min_pix_val_per_plot!$V$3:$AA$335,4,FALSE)=0,VLOOKUP($A445,Min_pix_val_per_plot!$V$3:$AA$335,5,FALSE)=0,VLOOKUP($A445,Min_pix_val_per_plot!$V$3:$AA$335,6,FALSE)=0),0,IF(VLOOKUP($A445,Min_pix_val_per_plot!$V$3:$AA$335,2,FALSE)&lt;1200,0,1)))</f>
        <v>0</v>
      </c>
      <c r="AH445" s="43">
        <f>IF(AG445=1,($R445-Image_corners!J$3)/Image_corners!J$2,-99)</f>
        <v>-99</v>
      </c>
      <c r="AI445" s="43">
        <f>IF(AG445=1,($S445-Image_corners!J$4)/Image_corners!J$2,-99)</f>
        <v>-99</v>
      </c>
      <c r="AJ445" s="43">
        <f>IF(ISNA(VLOOKUP($A445,Min_pix_val_per_plot!$AC$3:$AH$345,4,FALSE)),0,IF(OR(VLOOKUP($A445,Min_pix_val_per_plot!$AC$3:$AH$345,4,FALSE)=0,VLOOKUP($A445,Min_pix_val_per_plot!$AC$3:$AH$345,5,FALSE)=0,VLOOKUP($A445,Min_pix_val_per_plot!$AC$3:$AH$345,6,FALSE)=0),0,IF(VLOOKUP($A445,Min_pix_val_per_plot!$AC$3:$AH$345,2,FALSE)&lt;1200,0,1)))</f>
        <v>0</v>
      </c>
      <c r="AK445" s="43">
        <f>IF(AJ445=1,($R445-Image_corners!M$3)/Image_corners!M$2,-99)</f>
        <v>-99</v>
      </c>
      <c r="AL445" s="43">
        <f>IF(AJ445=1,($S445-Image_corners!M$4)/Image_corners!M$2,-99)</f>
        <v>-99</v>
      </c>
      <c r="AM445" s="43">
        <f>IF(ISNA(VLOOKUP($A445,Min_pix_val_per_plot!$AJ$3:$AO$325,4,FALSE)),0,IF(OR(VLOOKUP($A445,Min_pix_val_per_plot!$AJ$3:$AO$325,4,FALSE)=0,VLOOKUP($A445,Min_pix_val_per_plot!$AJ$3:$AO$325,5,FALSE)=0,VLOOKUP($A445,Min_pix_val_per_plot!$AJ$3:$AO$325,6,FALSE)=0),0,IF(VLOOKUP($A445,Min_pix_val_per_plot!$AJ$3:$AO$325,2,FALSE)&lt;1200,0,1)))</f>
        <v>0</v>
      </c>
      <c r="AN445" s="43">
        <f>IF(AM445=1,($R445-Image_corners!P$3)/Image_corners!P$2,-99)</f>
        <v>-99</v>
      </c>
      <c r="AO445" s="43">
        <f>IF(AM445=1,($S445-Image_corners!P$4)/Image_corners!P$2,-99)</f>
        <v>-99</v>
      </c>
      <c r="AP445" s="43">
        <f>IF(ISNA(VLOOKUP($A445,Min_pix_val_per_plot!$AQ$3:$AV$386,4,FALSE)),0,IF(OR(VLOOKUP($A445,Min_pix_val_per_plot!$AQ$3:$AV$386,4,FALSE)=0,VLOOKUP($A445,Min_pix_val_per_plot!$AQ$3:$AV$386,5,FALSE)=0,VLOOKUP($A445,Min_pix_val_per_plot!$AQ$3:$AV$386,6,FALSE)=0),0,IF(VLOOKUP($A445,Min_pix_val_per_plot!$AQ$3:$AV$386,2,FALSE)&lt;1200,0,1)))</f>
        <v>0</v>
      </c>
      <c r="AQ445" s="43">
        <f>IF(AP445=1,($R445-Image_corners!S$3)/Image_corners!S$2,-99)</f>
        <v>-99</v>
      </c>
      <c r="AR445" s="43">
        <f>IF(AP445=1,($S445-Image_corners!S$4)/Image_corners!S$2,-99)</f>
        <v>-99</v>
      </c>
      <c r="AS445" s="43">
        <f>IF(ISNA(VLOOKUP($A445,Min_pix_val_per_plot!$AX$3:$BC$331,4,FALSE)),0,IF(OR(VLOOKUP($A445,Min_pix_val_per_plot!$AX$3:$BC$331,4,FALSE)=0,VLOOKUP($A445,Min_pix_val_per_plot!$AX$3:$BC$331,5,FALSE)=0,VLOOKUP($A445,Min_pix_val_per_plot!$AX$3:$BC$331,6,FALSE)=0),0,IF(VLOOKUP($A445,Min_pix_val_per_plot!$AX$3:$BC$331,2,FALSE)&lt;1200,0,1)))</f>
        <v>0</v>
      </c>
      <c r="AT445" s="43">
        <f>IF(AS445=1,($R445-Image_corners!V$3)/Image_corners!V$2,-99)</f>
        <v>-99</v>
      </c>
      <c r="AU445" s="43">
        <f>IF(AS445=1,($S445-Image_corners!V$4)/Image_corners!V$2,-99)</f>
        <v>-99</v>
      </c>
      <c r="AV445" s="43">
        <f>IF(ISNA(VLOOKUP($A445,Min_pix_val_per_plot!$BE$3:$BJ$296,4,FALSE)),0,IF(OR(VLOOKUP($A445,Min_pix_val_per_plot!$BE$3:$BJ$296,4,FALSE)=0,VLOOKUP($A445,Min_pix_val_per_plot!$BE$3:$BJ$296,5,FALSE)=0,VLOOKUP($A445,Min_pix_val_per_plot!$BE$3:$BJ$296,6,FALSE)=0),0,IF(VLOOKUP($A445,Min_pix_val_per_plot!$BE$3:$BJ$296,2,FALSE)&lt;1200,0,1)))</f>
        <v>0</v>
      </c>
      <c r="AW445" s="43">
        <f>IF(AV445=1,($R445-Image_corners!Y$3)/Image_corners!Y$2,-99)</f>
        <v>-99</v>
      </c>
      <c r="AX445" s="43">
        <f>IF(AV445=1,($S445-Image_corners!Y$4)/Image_corners!Y$2,-99)</f>
        <v>-99</v>
      </c>
      <c r="AY445" s="43">
        <f>IF(ISNA(VLOOKUP($A445,Min_pix_val_per_plot!$BL$3:$BQ$59,4,FALSE)),0,IF(OR(VLOOKUP($A445,Min_pix_val_per_plot!$BL$3:$BQ$59,4,FALSE)=0,VLOOKUP($A445,Min_pix_val_per_plot!$BL$3:$BQ$59,5,FALSE)=0,VLOOKUP($A445,Min_pix_val_per_plot!$BL$3:$BQ$59,6,FALSE)=0),0,IF(VLOOKUP($A445,Min_pix_val_per_plot!$BL$3:$BQ$59,2,FALSE)&lt;1200,0,1)))</f>
        <v>0</v>
      </c>
      <c r="AZ445" s="43">
        <f>IF(AY445=1,($R445-Image_corners!AB$3)/Image_corners!AB$2,-99)</f>
        <v>-99</v>
      </c>
      <c r="BA445" s="43">
        <f>IF(AY445=1,($S445-Image_corners!AB$4)/Image_corners!AB$2,-99)</f>
        <v>-99</v>
      </c>
      <c r="BB445" s="43">
        <f>IF(ISNA(VLOOKUP($A445,Min_pix_val_per_plot!$BS$3:$BX$82,4,FALSE)),0,IF(OR(VLOOKUP($A445,Min_pix_val_per_plot!$BS$3:$BX$82,4,FALSE)=0,VLOOKUP($A445,Min_pix_val_per_plot!$BS$3:$BX$82,5,FALSE)=0,VLOOKUP($A445,Min_pix_val_per_plot!$BS$3:$BX$82,6,FALSE)=0),0,IF(VLOOKUP($A445,Min_pix_val_per_plot!$BS$3:$BX$82,2,FALSE)&lt;1200,0,1)))</f>
        <v>0</v>
      </c>
      <c r="BC445" s="43">
        <f>IF(BB445=1,($R445-Image_corners!AE$3)/Image_corners!AE$2,-99)</f>
        <v>-99</v>
      </c>
      <c r="BD445" s="43">
        <f>IF(BB445=1,($S445-Image_corners!AE$4)/Image_corners!AE$2,-99)</f>
        <v>-99</v>
      </c>
      <c r="BE445" s="43">
        <f>IF(ISNA(VLOOKUP($A445,Min_pix_val_per_plot!$BZ$3:$CE$66,4,FALSE)),0,IF(OR(VLOOKUP($A445,Min_pix_val_per_plot!$BZ$3:$CE$66,4,FALSE)=0,VLOOKUP($A445,Min_pix_val_per_plot!$BZ$3:$CE$66,5,FALSE)=0,VLOOKUP($A445,Min_pix_val_per_plot!$BZ$3:$CE$66,6,FALSE)=0),0,IF(VLOOKUP($A445,Min_pix_val_per_plot!$BZ$3:$CE$66,2,FALSE)&lt;1200,0,1)))</f>
        <v>0</v>
      </c>
      <c r="BF445" s="43">
        <f>IF(BE445=1,($R445-Image_corners!AH$3)/Image_corners!AH$2,-99)</f>
        <v>-99</v>
      </c>
      <c r="BG445" s="43">
        <f>IF(BE445=1,($S445-Image_corners!AH$4)/Image_corners!AH$2,-99)</f>
        <v>-99</v>
      </c>
    </row>
    <row r="446" spans="1:59">
      <c r="A446" s="36">
        <v>442</v>
      </c>
      <c r="B446" s="36">
        <v>2517224.9</v>
      </c>
      <c r="C446" s="36">
        <v>6858566.6009999998</v>
      </c>
      <c r="D446" s="36">
        <v>170.74940599999999</v>
      </c>
      <c r="E446" s="36">
        <v>2</v>
      </c>
      <c r="F446" s="36">
        <v>0</v>
      </c>
      <c r="G446" s="36">
        <v>2</v>
      </c>
      <c r="H446" s="39">
        <v>-99</v>
      </c>
      <c r="I446" s="39">
        <v>-99</v>
      </c>
      <c r="J446" s="39">
        <v>-99</v>
      </c>
      <c r="K446" s="39">
        <v>-99</v>
      </c>
      <c r="L446" s="39">
        <v>-99</v>
      </c>
      <c r="M446" s="39">
        <v>-99</v>
      </c>
      <c r="N446" s="39">
        <v>-99</v>
      </c>
      <c r="O446" s="39">
        <v>-99</v>
      </c>
      <c r="P446" s="39">
        <v>-99</v>
      </c>
      <c r="Q446" s="39">
        <v>-99</v>
      </c>
      <c r="R446" s="41">
        <f t="shared" si="44"/>
        <v>359079.31216900237</v>
      </c>
      <c r="S446" s="41">
        <f t="shared" si="45"/>
        <v>6858542.331942169</v>
      </c>
      <c r="T446" s="41">
        <f t="shared" si="40"/>
        <v>0</v>
      </c>
      <c r="U446" s="41">
        <f t="shared" si="41"/>
        <v>0</v>
      </c>
      <c r="V446" s="41">
        <f t="shared" si="42"/>
        <v>0</v>
      </c>
      <c r="W446" s="41">
        <f t="shared" si="43"/>
        <v>1</v>
      </c>
      <c r="X446" s="43">
        <f>IF(ISNA(VLOOKUP($A446,Min_pix_val_per_plot!$A$3:$F$241,4,FALSE)),0,IF(OR(VLOOKUP($A446,Min_pix_val_per_plot!$A$3:$F$241,4,FALSE)=0,VLOOKUP($A446,Min_pix_val_per_plot!$A$3:$F$241,5,FALSE)=0,VLOOKUP($A446,Min_pix_val_per_plot!$A$3:$F$241,6,FALSE)=0),0,IF(VLOOKUP($A446,Min_pix_val_per_plot!$A$3:$F$241,2,FALSE)&lt;1200,0,1)))</f>
        <v>0</v>
      </c>
      <c r="Y446" s="43">
        <f>IF(X446=1,($R446-Image_corners!A$3)/Image_corners!A$2,-99)</f>
        <v>-99</v>
      </c>
      <c r="Z446" s="43">
        <f>IF(X446=1,($S446-Image_corners!A$4)/Image_corners!A$2,-99)</f>
        <v>-99</v>
      </c>
      <c r="AA446" s="43">
        <f>IF(ISNA(VLOOKUP($A446,Min_pix_val_per_plot!$H$3:$M$299,4,FALSE)),0,IF(OR(VLOOKUP($A446,Min_pix_val_per_plot!$H$3:$M$299,4,FALSE)=0,VLOOKUP($A446,Min_pix_val_per_plot!$H$3:$M$299,5,FALSE)=0,VLOOKUP($A446,Min_pix_val_per_plot!$H$3:$M$299,6,FALSE)=0),0,IF(VLOOKUP($A446,Min_pix_val_per_plot!$H$3:$M$299,2,FALSE)&lt;1200,0,1)))</f>
        <v>0</v>
      </c>
      <c r="AB446" s="43">
        <f>IF(AA446=1,($R446-Image_corners!D$3)/Image_corners!D$2,-99)</f>
        <v>-99</v>
      </c>
      <c r="AC446" s="43">
        <f>IF(AA446=1,($S446-Image_corners!D$4)/Image_corners!D$2,-99)</f>
        <v>-99</v>
      </c>
      <c r="AD446" s="43">
        <f>IF(ISNA(VLOOKUP($A446,Min_pix_val_per_plot!$O$3:$T$327,4,FALSE)),0,IF(OR(VLOOKUP($A446,Min_pix_val_per_plot!$O$3:$T$327,4,FALSE)=0,VLOOKUP($A446,Min_pix_val_per_plot!$O$3:$T$327,5,FALSE)=0,VLOOKUP($A446,Min_pix_val_per_plot!$O$3:$T$327,6,FALSE)=0),0,IF(VLOOKUP($A446,Min_pix_val_per_plot!$O$3:$T$327,2,FALSE)&lt;1200,0,1)))</f>
        <v>1</v>
      </c>
      <c r="AE446" s="43">
        <f>IF(AD446=1,($R446-Image_corners!G$3)/Image_corners!G$2,-99)</f>
        <v>6149.1243380047381</v>
      </c>
      <c r="AF446" s="43">
        <f>IF(AD446=1,($S446-Image_corners!G$4)/Image_corners!G$2,-99)</f>
        <v>-4421.8361156620085</v>
      </c>
      <c r="AG446" s="43">
        <f>IF(ISNA(VLOOKUP($A446,Min_pix_val_per_plot!$V$3:$AA$335,4,FALSE)),0,IF(OR(VLOOKUP($A446,Min_pix_val_per_plot!$V$3:$AA$335,4,FALSE)=0,VLOOKUP($A446,Min_pix_val_per_plot!$V$3:$AA$335,5,FALSE)=0,VLOOKUP($A446,Min_pix_val_per_plot!$V$3:$AA$335,6,FALSE)=0),0,IF(VLOOKUP($A446,Min_pix_val_per_plot!$V$3:$AA$335,2,FALSE)&lt;1200,0,1)))</f>
        <v>0</v>
      </c>
      <c r="AH446" s="43">
        <f>IF(AG446=1,($R446-Image_corners!J$3)/Image_corners!J$2,-99)</f>
        <v>-99</v>
      </c>
      <c r="AI446" s="43">
        <f>IF(AG446=1,($S446-Image_corners!J$4)/Image_corners!J$2,-99)</f>
        <v>-99</v>
      </c>
      <c r="AJ446" s="43">
        <f>IF(ISNA(VLOOKUP($A446,Min_pix_val_per_plot!$AC$3:$AH$345,4,FALSE)),0,IF(OR(VLOOKUP($A446,Min_pix_val_per_plot!$AC$3:$AH$345,4,FALSE)=0,VLOOKUP($A446,Min_pix_val_per_plot!$AC$3:$AH$345,5,FALSE)=0,VLOOKUP($A446,Min_pix_val_per_plot!$AC$3:$AH$345,6,FALSE)=0),0,IF(VLOOKUP($A446,Min_pix_val_per_plot!$AC$3:$AH$345,2,FALSE)&lt;1200,0,1)))</f>
        <v>0</v>
      </c>
      <c r="AK446" s="43">
        <f>IF(AJ446=1,($R446-Image_corners!M$3)/Image_corners!M$2,-99)</f>
        <v>-99</v>
      </c>
      <c r="AL446" s="43">
        <f>IF(AJ446=1,($S446-Image_corners!M$4)/Image_corners!M$2,-99)</f>
        <v>-99</v>
      </c>
      <c r="AM446" s="43">
        <f>IF(ISNA(VLOOKUP($A446,Min_pix_val_per_plot!$AJ$3:$AO$325,4,FALSE)),0,IF(OR(VLOOKUP($A446,Min_pix_val_per_plot!$AJ$3:$AO$325,4,FALSE)=0,VLOOKUP($A446,Min_pix_val_per_plot!$AJ$3:$AO$325,5,FALSE)=0,VLOOKUP($A446,Min_pix_val_per_plot!$AJ$3:$AO$325,6,FALSE)=0),0,IF(VLOOKUP($A446,Min_pix_val_per_plot!$AJ$3:$AO$325,2,FALSE)&lt;1200,0,1)))</f>
        <v>0</v>
      </c>
      <c r="AN446" s="43">
        <f>IF(AM446=1,($R446-Image_corners!P$3)/Image_corners!P$2,-99)</f>
        <v>-99</v>
      </c>
      <c r="AO446" s="43">
        <f>IF(AM446=1,($S446-Image_corners!P$4)/Image_corners!P$2,-99)</f>
        <v>-99</v>
      </c>
      <c r="AP446" s="43">
        <f>IF(ISNA(VLOOKUP($A446,Min_pix_val_per_plot!$AQ$3:$AV$386,4,FALSE)),0,IF(OR(VLOOKUP($A446,Min_pix_val_per_plot!$AQ$3:$AV$386,4,FALSE)=0,VLOOKUP($A446,Min_pix_val_per_plot!$AQ$3:$AV$386,5,FALSE)=0,VLOOKUP($A446,Min_pix_val_per_plot!$AQ$3:$AV$386,6,FALSE)=0),0,IF(VLOOKUP($A446,Min_pix_val_per_plot!$AQ$3:$AV$386,2,FALSE)&lt;1200,0,1)))</f>
        <v>0</v>
      </c>
      <c r="AQ446" s="43">
        <f>IF(AP446=1,($R446-Image_corners!S$3)/Image_corners!S$2,-99)</f>
        <v>-99</v>
      </c>
      <c r="AR446" s="43">
        <f>IF(AP446=1,($S446-Image_corners!S$4)/Image_corners!S$2,-99)</f>
        <v>-99</v>
      </c>
      <c r="AS446" s="43">
        <f>IF(ISNA(VLOOKUP($A446,Min_pix_val_per_plot!$AX$3:$BC$331,4,FALSE)),0,IF(OR(VLOOKUP($A446,Min_pix_val_per_plot!$AX$3:$BC$331,4,FALSE)=0,VLOOKUP($A446,Min_pix_val_per_plot!$AX$3:$BC$331,5,FALSE)=0,VLOOKUP($A446,Min_pix_val_per_plot!$AX$3:$BC$331,6,FALSE)=0),0,IF(VLOOKUP($A446,Min_pix_val_per_plot!$AX$3:$BC$331,2,FALSE)&lt;1200,0,1)))</f>
        <v>0</v>
      </c>
      <c r="AT446" s="43">
        <f>IF(AS446=1,($R446-Image_corners!V$3)/Image_corners!V$2,-99)</f>
        <v>-99</v>
      </c>
      <c r="AU446" s="43">
        <f>IF(AS446=1,($S446-Image_corners!V$4)/Image_corners!V$2,-99)</f>
        <v>-99</v>
      </c>
      <c r="AV446" s="43">
        <f>IF(ISNA(VLOOKUP($A446,Min_pix_val_per_plot!$BE$3:$BJ$296,4,FALSE)),0,IF(OR(VLOOKUP($A446,Min_pix_val_per_plot!$BE$3:$BJ$296,4,FALSE)=0,VLOOKUP($A446,Min_pix_val_per_plot!$BE$3:$BJ$296,5,FALSE)=0,VLOOKUP($A446,Min_pix_val_per_plot!$BE$3:$BJ$296,6,FALSE)=0),0,IF(VLOOKUP($A446,Min_pix_val_per_plot!$BE$3:$BJ$296,2,FALSE)&lt;1200,0,1)))</f>
        <v>0</v>
      </c>
      <c r="AW446" s="43">
        <f>IF(AV446=1,($R446-Image_corners!Y$3)/Image_corners!Y$2,-99)</f>
        <v>-99</v>
      </c>
      <c r="AX446" s="43">
        <f>IF(AV446=1,($S446-Image_corners!Y$4)/Image_corners!Y$2,-99)</f>
        <v>-99</v>
      </c>
      <c r="AY446" s="43">
        <f>IF(ISNA(VLOOKUP($A446,Min_pix_val_per_plot!$BL$3:$BQ$59,4,FALSE)),0,IF(OR(VLOOKUP($A446,Min_pix_val_per_plot!$BL$3:$BQ$59,4,FALSE)=0,VLOOKUP($A446,Min_pix_val_per_plot!$BL$3:$BQ$59,5,FALSE)=0,VLOOKUP($A446,Min_pix_val_per_plot!$BL$3:$BQ$59,6,FALSE)=0),0,IF(VLOOKUP($A446,Min_pix_val_per_plot!$BL$3:$BQ$59,2,FALSE)&lt;1200,0,1)))</f>
        <v>0</v>
      </c>
      <c r="AZ446" s="43">
        <f>IF(AY446=1,($R446-Image_corners!AB$3)/Image_corners!AB$2,-99)</f>
        <v>-99</v>
      </c>
      <c r="BA446" s="43">
        <f>IF(AY446=1,($S446-Image_corners!AB$4)/Image_corners!AB$2,-99)</f>
        <v>-99</v>
      </c>
      <c r="BB446" s="43">
        <f>IF(ISNA(VLOOKUP($A446,Min_pix_val_per_plot!$BS$3:$BX$82,4,FALSE)),0,IF(OR(VLOOKUP($A446,Min_pix_val_per_plot!$BS$3:$BX$82,4,FALSE)=0,VLOOKUP($A446,Min_pix_val_per_plot!$BS$3:$BX$82,5,FALSE)=0,VLOOKUP($A446,Min_pix_val_per_plot!$BS$3:$BX$82,6,FALSE)=0),0,IF(VLOOKUP($A446,Min_pix_val_per_plot!$BS$3:$BX$82,2,FALSE)&lt;1200,0,1)))</f>
        <v>0</v>
      </c>
      <c r="BC446" s="43">
        <f>IF(BB446=1,($R446-Image_corners!AE$3)/Image_corners!AE$2,-99)</f>
        <v>-99</v>
      </c>
      <c r="BD446" s="43">
        <f>IF(BB446=1,($S446-Image_corners!AE$4)/Image_corners!AE$2,-99)</f>
        <v>-99</v>
      </c>
      <c r="BE446" s="43">
        <f>IF(ISNA(VLOOKUP($A446,Min_pix_val_per_plot!$BZ$3:$CE$66,4,FALSE)),0,IF(OR(VLOOKUP($A446,Min_pix_val_per_plot!$BZ$3:$CE$66,4,FALSE)=0,VLOOKUP($A446,Min_pix_val_per_plot!$BZ$3:$CE$66,5,FALSE)=0,VLOOKUP($A446,Min_pix_val_per_plot!$BZ$3:$CE$66,6,FALSE)=0),0,IF(VLOOKUP($A446,Min_pix_val_per_plot!$BZ$3:$CE$66,2,FALSE)&lt;1200,0,1)))</f>
        <v>0</v>
      </c>
      <c r="BF446" s="43">
        <f>IF(BE446=1,($R446-Image_corners!AH$3)/Image_corners!AH$2,-99)</f>
        <v>-99</v>
      </c>
      <c r="BG446" s="43">
        <f>IF(BE446=1,($S446-Image_corners!AH$4)/Image_corners!AH$2,-99)</f>
        <v>-99</v>
      </c>
    </row>
    <row r="447" spans="1:59">
      <c r="A447" s="36">
        <v>443</v>
      </c>
      <c r="B447" s="36">
        <v>2517396.105</v>
      </c>
      <c r="C447" s="36">
        <v>6857187.9879999999</v>
      </c>
      <c r="D447" s="36">
        <v>156.20533520000001</v>
      </c>
      <c r="E447" s="36">
        <v>1</v>
      </c>
      <c r="F447" s="36">
        <v>1</v>
      </c>
      <c r="G447" s="36">
        <v>1</v>
      </c>
      <c r="H447" s="39">
        <v>435</v>
      </c>
      <c r="I447" s="39">
        <v>0.51264367816091905</v>
      </c>
      <c r="J447" s="39">
        <v>16.5039996337891</v>
      </c>
      <c r="K447" s="39">
        <v>11.366867097098901</v>
      </c>
      <c r="L447" s="39">
        <v>14.7688510131836</v>
      </c>
      <c r="M447" s="39">
        <v>5016</v>
      </c>
      <c r="N447" s="39">
        <v>0.52910685805422697</v>
      </c>
      <c r="O447" s="39">
        <v>16.4180010986328</v>
      </c>
      <c r="P447" s="39">
        <v>10.993422928567099</v>
      </c>
      <c r="Q447" s="39">
        <v>14.709344024658201</v>
      </c>
      <c r="R447" s="41">
        <f t="shared" si="44"/>
        <v>359186.71650713618</v>
      </c>
      <c r="S447" s="41">
        <f t="shared" si="45"/>
        <v>6857157.5086011039</v>
      </c>
      <c r="T447" s="41">
        <f t="shared" si="40"/>
        <v>5.9506988525399152E-2</v>
      </c>
      <c r="U447" s="41">
        <f t="shared" si="41"/>
        <v>-1.6463179893307922E-2</v>
      </c>
      <c r="V447" s="41">
        <f t="shared" si="42"/>
        <v>1</v>
      </c>
      <c r="W447" s="41">
        <f t="shared" si="43"/>
        <v>1</v>
      </c>
      <c r="X447" s="43">
        <f>IF(ISNA(VLOOKUP($A447,Min_pix_val_per_plot!$A$3:$F$241,4,FALSE)),0,IF(OR(VLOOKUP($A447,Min_pix_val_per_plot!$A$3:$F$241,4,FALSE)=0,VLOOKUP($A447,Min_pix_val_per_plot!$A$3:$F$241,5,FALSE)=0,VLOOKUP($A447,Min_pix_val_per_plot!$A$3:$F$241,6,FALSE)=0),0,IF(VLOOKUP($A447,Min_pix_val_per_plot!$A$3:$F$241,2,FALSE)&lt;1200,0,1)))</f>
        <v>1</v>
      </c>
      <c r="Y447" s="43">
        <f>IF(X447=1,($R447-Image_corners!A$3)/Image_corners!A$2,-99)</f>
        <v>6363.9330142723629</v>
      </c>
      <c r="Z447" s="43">
        <f>IF(X447=1,($S447-Image_corners!A$4)/Image_corners!A$2,-99)</f>
        <v>-5459.4827977921814</v>
      </c>
      <c r="AA447" s="43">
        <f>IF(ISNA(VLOOKUP($A447,Min_pix_val_per_plot!$H$3:$M$299,4,FALSE)),0,IF(OR(VLOOKUP($A447,Min_pix_val_per_plot!$H$3:$M$299,4,FALSE)=0,VLOOKUP($A447,Min_pix_val_per_plot!$H$3:$M$299,5,FALSE)=0,VLOOKUP($A447,Min_pix_val_per_plot!$H$3:$M$299,6,FALSE)=0),0,IF(VLOOKUP($A447,Min_pix_val_per_plot!$H$3:$M$299,2,FALSE)&lt;1200,0,1)))</f>
        <v>0</v>
      </c>
      <c r="AB447" s="43">
        <f>IF(AA447=1,($R447-Image_corners!D$3)/Image_corners!D$2,-99)</f>
        <v>-99</v>
      </c>
      <c r="AC447" s="43">
        <f>IF(AA447=1,($S447-Image_corners!D$4)/Image_corners!D$2,-99)</f>
        <v>-99</v>
      </c>
      <c r="AD447" s="43">
        <f>IF(ISNA(VLOOKUP($A447,Min_pix_val_per_plot!$O$3:$T$327,4,FALSE)),0,IF(OR(VLOOKUP($A447,Min_pix_val_per_plot!$O$3:$T$327,4,FALSE)=0,VLOOKUP($A447,Min_pix_val_per_plot!$O$3:$T$327,5,FALSE)=0,VLOOKUP($A447,Min_pix_val_per_plot!$O$3:$T$327,6,FALSE)=0),0,IF(VLOOKUP($A447,Min_pix_val_per_plot!$O$3:$T$327,2,FALSE)&lt;1200,0,1)))</f>
        <v>0</v>
      </c>
      <c r="AE447" s="43">
        <f>IF(AD447=1,($R447-Image_corners!G$3)/Image_corners!G$2,-99)</f>
        <v>-99</v>
      </c>
      <c r="AF447" s="43">
        <f>IF(AD447=1,($S447-Image_corners!G$4)/Image_corners!G$2,-99)</f>
        <v>-99</v>
      </c>
      <c r="AG447" s="43">
        <f>IF(ISNA(VLOOKUP($A447,Min_pix_val_per_plot!$V$3:$AA$335,4,FALSE)),0,IF(OR(VLOOKUP($A447,Min_pix_val_per_plot!$V$3:$AA$335,4,FALSE)=0,VLOOKUP($A447,Min_pix_val_per_plot!$V$3:$AA$335,5,FALSE)=0,VLOOKUP($A447,Min_pix_val_per_plot!$V$3:$AA$335,6,FALSE)=0),0,IF(VLOOKUP($A447,Min_pix_val_per_plot!$V$3:$AA$335,2,FALSE)&lt;1200,0,1)))</f>
        <v>0</v>
      </c>
      <c r="AH447" s="43">
        <f>IF(AG447=1,($R447-Image_corners!J$3)/Image_corners!J$2,-99)</f>
        <v>-99</v>
      </c>
      <c r="AI447" s="43">
        <f>IF(AG447=1,($S447-Image_corners!J$4)/Image_corners!J$2,-99)</f>
        <v>-99</v>
      </c>
      <c r="AJ447" s="43">
        <f>IF(ISNA(VLOOKUP($A447,Min_pix_val_per_plot!$AC$3:$AH$345,4,FALSE)),0,IF(OR(VLOOKUP($A447,Min_pix_val_per_plot!$AC$3:$AH$345,4,FALSE)=0,VLOOKUP($A447,Min_pix_val_per_plot!$AC$3:$AH$345,5,FALSE)=0,VLOOKUP($A447,Min_pix_val_per_plot!$AC$3:$AH$345,6,FALSE)=0),0,IF(VLOOKUP($A447,Min_pix_val_per_plot!$AC$3:$AH$345,2,FALSE)&lt;1200,0,1)))</f>
        <v>0</v>
      </c>
      <c r="AK447" s="43">
        <f>IF(AJ447=1,($R447-Image_corners!M$3)/Image_corners!M$2,-99)</f>
        <v>-99</v>
      </c>
      <c r="AL447" s="43">
        <f>IF(AJ447=1,($S447-Image_corners!M$4)/Image_corners!M$2,-99)</f>
        <v>-99</v>
      </c>
      <c r="AM447" s="43">
        <f>IF(ISNA(VLOOKUP($A447,Min_pix_val_per_plot!$AJ$3:$AO$325,4,FALSE)),0,IF(OR(VLOOKUP($A447,Min_pix_val_per_plot!$AJ$3:$AO$325,4,FALSE)=0,VLOOKUP($A447,Min_pix_val_per_plot!$AJ$3:$AO$325,5,FALSE)=0,VLOOKUP($A447,Min_pix_val_per_plot!$AJ$3:$AO$325,6,FALSE)=0),0,IF(VLOOKUP($A447,Min_pix_val_per_plot!$AJ$3:$AO$325,2,FALSE)&lt;1200,0,1)))</f>
        <v>0</v>
      </c>
      <c r="AN447" s="43">
        <f>IF(AM447=1,($R447-Image_corners!P$3)/Image_corners!P$2,-99)</f>
        <v>-99</v>
      </c>
      <c r="AO447" s="43">
        <f>IF(AM447=1,($S447-Image_corners!P$4)/Image_corners!P$2,-99)</f>
        <v>-99</v>
      </c>
      <c r="AP447" s="43">
        <f>IF(ISNA(VLOOKUP($A447,Min_pix_val_per_plot!$AQ$3:$AV$386,4,FALSE)),0,IF(OR(VLOOKUP($A447,Min_pix_val_per_plot!$AQ$3:$AV$386,4,FALSE)=0,VLOOKUP($A447,Min_pix_val_per_plot!$AQ$3:$AV$386,5,FALSE)=0,VLOOKUP($A447,Min_pix_val_per_plot!$AQ$3:$AV$386,6,FALSE)=0),0,IF(VLOOKUP($A447,Min_pix_val_per_plot!$AQ$3:$AV$386,2,FALSE)&lt;1200,0,1)))</f>
        <v>0</v>
      </c>
      <c r="AQ447" s="43">
        <f>IF(AP447=1,($R447-Image_corners!S$3)/Image_corners!S$2,-99)</f>
        <v>-99</v>
      </c>
      <c r="AR447" s="43">
        <f>IF(AP447=1,($S447-Image_corners!S$4)/Image_corners!S$2,-99)</f>
        <v>-99</v>
      </c>
      <c r="AS447" s="43">
        <f>IF(ISNA(VLOOKUP($A447,Min_pix_val_per_plot!$AX$3:$BC$331,4,FALSE)),0,IF(OR(VLOOKUP($A447,Min_pix_val_per_plot!$AX$3:$BC$331,4,FALSE)=0,VLOOKUP($A447,Min_pix_val_per_plot!$AX$3:$BC$331,5,FALSE)=0,VLOOKUP($A447,Min_pix_val_per_plot!$AX$3:$BC$331,6,FALSE)=0),0,IF(VLOOKUP($A447,Min_pix_val_per_plot!$AX$3:$BC$331,2,FALSE)&lt;1200,0,1)))</f>
        <v>0</v>
      </c>
      <c r="AT447" s="43">
        <f>IF(AS447=1,($R447-Image_corners!V$3)/Image_corners!V$2,-99)</f>
        <v>-99</v>
      </c>
      <c r="AU447" s="43">
        <f>IF(AS447=1,($S447-Image_corners!V$4)/Image_corners!V$2,-99)</f>
        <v>-99</v>
      </c>
      <c r="AV447" s="43">
        <f>IF(ISNA(VLOOKUP($A447,Min_pix_val_per_plot!$BE$3:$BJ$296,4,FALSE)),0,IF(OR(VLOOKUP($A447,Min_pix_val_per_plot!$BE$3:$BJ$296,4,FALSE)=0,VLOOKUP($A447,Min_pix_val_per_plot!$BE$3:$BJ$296,5,FALSE)=0,VLOOKUP($A447,Min_pix_val_per_plot!$BE$3:$BJ$296,6,FALSE)=0),0,IF(VLOOKUP($A447,Min_pix_val_per_plot!$BE$3:$BJ$296,2,FALSE)&lt;1200,0,1)))</f>
        <v>0</v>
      </c>
      <c r="AW447" s="43">
        <f>IF(AV447=1,($R447-Image_corners!Y$3)/Image_corners!Y$2,-99)</f>
        <v>-99</v>
      </c>
      <c r="AX447" s="43">
        <f>IF(AV447=1,($S447-Image_corners!Y$4)/Image_corners!Y$2,-99)</f>
        <v>-99</v>
      </c>
      <c r="AY447" s="43">
        <f>IF(ISNA(VLOOKUP($A447,Min_pix_val_per_plot!$BL$3:$BQ$59,4,FALSE)),0,IF(OR(VLOOKUP($A447,Min_pix_val_per_plot!$BL$3:$BQ$59,4,FALSE)=0,VLOOKUP($A447,Min_pix_val_per_plot!$BL$3:$BQ$59,5,FALSE)=0,VLOOKUP($A447,Min_pix_val_per_plot!$BL$3:$BQ$59,6,FALSE)=0),0,IF(VLOOKUP($A447,Min_pix_val_per_plot!$BL$3:$BQ$59,2,FALSE)&lt;1200,0,1)))</f>
        <v>0</v>
      </c>
      <c r="AZ447" s="43">
        <f>IF(AY447=1,($R447-Image_corners!AB$3)/Image_corners!AB$2,-99)</f>
        <v>-99</v>
      </c>
      <c r="BA447" s="43">
        <f>IF(AY447=1,($S447-Image_corners!AB$4)/Image_corners!AB$2,-99)</f>
        <v>-99</v>
      </c>
      <c r="BB447" s="43">
        <f>IF(ISNA(VLOOKUP($A447,Min_pix_val_per_plot!$BS$3:$BX$82,4,FALSE)),0,IF(OR(VLOOKUP($A447,Min_pix_val_per_plot!$BS$3:$BX$82,4,FALSE)=0,VLOOKUP($A447,Min_pix_val_per_plot!$BS$3:$BX$82,5,FALSE)=0,VLOOKUP($A447,Min_pix_val_per_plot!$BS$3:$BX$82,6,FALSE)=0),0,IF(VLOOKUP($A447,Min_pix_val_per_plot!$BS$3:$BX$82,2,FALSE)&lt;1200,0,1)))</f>
        <v>0</v>
      </c>
      <c r="BC447" s="43">
        <f>IF(BB447=1,($R447-Image_corners!AE$3)/Image_corners!AE$2,-99)</f>
        <v>-99</v>
      </c>
      <c r="BD447" s="43">
        <f>IF(BB447=1,($S447-Image_corners!AE$4)/Image_corners!AE$2,-99)</f>
        <v>-99</v>
      </c>
      <c r="BE447" s="43">
        <f>IF(ISNA(VLOOKUP($A447,Min_pix_val_per_plot!$BZ$3:$CE$66,4,FALSE)),0,IF(OR(VLOOKUP($A447,Min_pix_val_per_plot!$BZ$3:$CE$66,4,FALSE)=0,VLOOKUP($A447,Min_pix_val_per_plot!$BZ$3:$CE$66,5,FALSE)=0,VLOOKUP($A447,Min_pix_val_per_plot!$BZ$3:$CE$66,6,FALSE)=0),0,IF(VLOOKUP($A447,Min_pix_val_per_plot!$BZ$3:$CE$66,2,FALSE)&lt;1200,0,1)))</f>
        <v>0</v>
      </c>
      <c r="BF447" s="43">
        <f>IF(BE447=1,($R447-Image_corners!AH$3)/Image_corners!AH$2,-99)</f>
        <v>-99</v>
      </c>
      <c r="BG447" s="43">
        <f>IF(BE447=1,($S447-Image_corners!AH$4)/Image_corners!AH$2,-99)</f>
        <v>-99</v>
      </c>
    </row>
    <row r="448" spans="1:59">
      <c r="A448" s="36">
        <v>444</v>
      </c>
      <c r="B448" s="36">
        <v>2517338.1770000001</v>
      </c>
      <c r="C448" s="36">
        <v>6857384.9780000001</v>
      </c>
      <c r="D448" s="36">
        <v>174.3574945</v>
      </c>
      <c r="E448" s="36">
        <v>1</v>
      </c>
      <c r="F448" s="36">
        <v>0</v>
      </c>
      <c r="G448" s="36">
        <v>1</v>
      </c>
      <c r="H448" s="39">
        <v>410</v>
      </c>
      <c r="I448" s="39">
        <v>0.47804878048780503</v>
      </c>
      <c r="J448" s="39">
        <v>25.7579974365235</v>
      </c>
      <c r="K448" s="39">
        <v>16.9857836343641</v>
      </c>
      <c r="L448" s="39">
        <v>24.355302734375002</v>
      </c>
      <c r="M448" s="39">
        <v>4963</v>
      </c>
      <c r="N448" s="39">
        <v>0.55127946806367101</v>
      </c>
      <c r="O448" s="39">
        <v>26.9830035400391</v>
      </c>
      <c r="P448" s="39">
        <v>16.670478853277999</v>
      </c>
      <c r="Q448" s="39">
        <v>24.260007019043002</v>
      </c>
      <c r="R448" s="41">
        <f t="shared" si="44"/>
        <v>359137.94581634359</v>
      </c>
      <c r="S448" s="41">
        <f t="shared" si="45"/>
        <v>6857356.9299981212</v>
      </c>
      <c r="T448" s="41">
        <f t="shared" si="40"/>
        <v>9.5295715331999986E-2</v>
      </c>
      <c r="U448" s="41">
        <f t="shared" si="41"/>
        <v>-7.3230687575865983E-2</v>
      </c>
      <c r="V448" s="41">
        <f t="shared" si="42"/>
        <v>1</v>
      </c>
      <c r="W448" s="41">
        <f t="shared" si="43"/>
        <v>1</v>
      </c>
      <c r="X448" s="43">
        <f>IF(ISNA(VLOOKUP($A448,Min_pix_val_per_plot!$A$3:$F$241,4,FALSE)),0,IF(OR(VLOOKUP($A448,Min_pix_val_per_plot!$A$3:$F$241,4,FALSE)=0,VLOOKUP($A448,Min_pix_val_per_plot!$A$3:$F$241,5,FALSE)=0,VLOOKUP($A448,Min_pix_val_per_plot!$A$3:$F$241,6,FALSE)=0),0,IF(VLOOKUP($A448,Min_pix_val_per_plot!$A$3:$F$241,2,FALSE)&lt;1200,0,1)))</f>
        <v>1</v>
      </c>
      <c r="Y448" s="43">
        <f>IF(X448=1,($R448-Image_corners!A$3)/Image_corners!A$2,-99)</f>
        <v>6266.391632687184</v>
      </c>
      <c r="Z448" s="43">
        <f>IF(X448=1,($S448-Image_corners!A$4)/Image_corners!A$2,-99)</f>
        <v>-5060.6400037575513</v>
      </c>
      <c r="AA448" s="43">
        <f>IF(ISNA(VLOOKUP($A448,Min_pix_val_per_plot!$H$3:$M$299,4,FALSE)),0,IF(OR(VLOOKUP($A448,Min_pix_val_per_plot!$H$3:$M$299,4,FALSE)=0,VLOOKUP($A448,Min_pix_val_per_plot!$H$3:$M$299,5,FALSE)=0,VLOOKUP($A448,Min_pix_val_per_plot!$H$3:$M$299,6,FALSE)=0),0,IF(VLOOKUP($A448,Min_pix_val_per_plot!$H$3:$M$299,2,FALSE)&lt;1200,0,1)))</f>
        <v>0</v>
      </c>
      <c r="AB448" s="43">
        <f>IF(AA448=1,($R448-Image_corners!D$3)/Image_corners!D$2,-99)</f>
        <v>-99</v>
      </c>
      <c r="AC448" s="43">
        <f>IF(AA448=1,($S448-Image_corners!D$4)/Image_corners!D$2,-99)</f>
        <v>-99</v>
      </c>
      <c r="AD448" s="43">
        <f>IF(ISNA(VLOOKUP($A448,Min_pix_val_per_plot!$O$3:$T$327,4,FALSE)),0,IF(OR(VLOOKUP($A448,Min_pix_val_per_plot!$O$3:$T$327,4,FALSE)=0,VLOOKUP($A448,Min_pix_val_per_plot!$O$3:$T$327,5,FALSE)=0,VLOOKUP($A448,Min_pix_val_per_plot!$O$3:$T$327,6,FALSE)=0),0,IF(VLOOKUP($A448,Min_pix_val_per_plot!$O$3:$T$327,2,FALSE)&lt;1200,0,1)))</f>
        <v>0</v>
      </c>
      <c r="AE448" s="43">
        <f>IF(AD448=1,($R448-Image_corners!G$3)/Image_corners!G$2,-99)</f>
        <v>-99</v>
      </c>
      <c r="AF448" s="43">
        <f>IF(AD448=1,($S448-Image_corners!G$4)/Image_corners!G$2,-99)</f>
        <v>-99</v>
      </c>
      <c r="AG448" s="43">
        <f>IF(ISNA(VLOOKUP($A448,Min_pix_val_per_plot!$V$3:$AA$335,4,FALSE)),0,IF(OR(VLOOKUP($A448,Min_pix_val_per_plot!$V$3:$AA$335,4,FALSE)=0,VLOOKUP($A448,Min_pix_val_per_plot!$V$3:$AA$335,5,FALSE)=0,VLOOKUP($A448,Min_pix_val_per_plot!$V$3:$AA$335,6,FALSE)=0),0,IF(VLOOKUP($A448,Min_pix_val_per_plot!$V$3:$AA$335,2,FALSE)&lt;1200,0,1)))</f>
        <v>0</v>
      </c>
      <c r="AH448" s="43">
        <f>IF(AG448=1,($R448-Image_corners!J$3)/Image_corners!J$2,-99)</f>
        <v>-99</v>
      </c>
      <c r="AI448" s="43">
        <f>IF(AG448=1,($S448-Image_corners!J$4)/Image_corners!J$2,-99)</f>
        <v>-99</v>
      </c>
      <c r="AJ448" s="43">
        <f>IF(ISNA(VLOOKUP($A448,Min_pix_val_per_plot!$AC$3:$AH$345,4,FALSE)),0,IF(OR(VLOOKUP($A448,Min_pix_val_per_plot!$AC$3:$AH$345,4,FALSE)=0,VLOOKUP($A448,Min_pix_val_per_plot!$AC$3:$AH$345,5,FALSE)=0,VLOOKUP($A448,Min_pix_val_per_plot!$AC$3:$AH$345,6,FALSE)=0),0,IF(VLOOKUP($A448,Min_pix_val_per_plot!$AC$3:$AH$345,2,FALSE)&lt;1200,0,1)))</f>
        <v>0</v>
      </c>
      <c r="AK448" s="43">
        <f>IF(AJ448=1,($R448-Image_corners!M$3)/Image_corners!M$2,-99)</f>
        <v>-99</v>
      </c>
      <c r="AL448" s="43">
        <f>IF(AJ448=1,($S448-Image_corners!M$4)/Image_corners!M$2,-99)</f>
        <v>-99</v>
      </c>
      <c r="AM448" s="43">
        <f>IF(ISNA(VLOOKUP($A448,Min_pix_val_per_plot!$AJ$3:$AO$325,4,FALSE)),0,IF(OR(VLOOKUP($A448,Min_pix_val_per_plot!$AJ$3:$AO$325,4,FALSE)=0,VLOOKUP($A448,Min_pix_val_per_plot!$AJ$3:$AO$325,5,FALSE)=0,VLOOKUP($A448,Min_pix_val_per_plot!$AJ$3:$AO$325,6,FALSE)=0),0,IF(VLOOKUP($A448,Min_pix_val_per_plot!$AJ$3:$AO$325,2,FALSE)&lt;1200,0,1)))</f>
        <v>0</v>
      </c>
      <c r="AN448" s="43">
        <f>IF(AM448=1,($R448-Image_corners!P$3)/Image_corners!P$2,-99)</f>
        <v>-99</v>
      </c>
      <c r="AO448" s="43">
        <f>IF(AM448=1,($S448-Image_corners!P$4)/Image_corners!P$2,-99)</f>
        <v>-99</v>
      </c>
      <c r="AP448" s="43">
        <f>IF(ISNA(VLOOKUP($A448,Min_pix_val_per_plot!$AQ$3:$AV$386,4,FALSE)),0,IF(OR(VLOOKUP($A448,Min_pix_val_per_plot!$AQ$3:$AV$386,4,FALSE)=0,VLOOKUP($A448,Min_pix_val_per_plot!$AQ$3:$AV$386,5,FALSE)=0,VLOOKUP($A448,Min_pix_val_per_plot!$AQ$3:$AV$386,6,FALSE)=0),0,IF(VLOOKUP($A448,Min_pix_val_per_plot!$AQ$3:$AV$386,2,FALSE)&lt;1200,0,1)))</f>
        <v>0</v>
      </c>
      <c r="AQ448" s="43">
        <f>IF(AP448=1,($R448-Image_corners!S$3)/Image_corners!S$2,-99)</f>
        <v>-99</v>
      </c>
      <c r="AR448" s="43">
        <f>IF(AP448=1,($S448-Image_corners!S$4)/Image_corners!S$2,-99)</f>
        <v>-99</v>
      </c>
      <c r="AS448" s="43">
        <f>IF(ISNA(VLOOKUP($A448,Min_pix_val_per_plot!$AX$3:$BC$331,4,FALSE)),0,IF(OR(VLOOKUP($A448,Min_pix_val_per_plot!$AX$3:$BC$331,4,FALSE)=0,VLOOKUP($A448,Min_pix_val_per_plot!$AX$3:$BC$331,5,FALSE)=0,VLOOKUP($A448,Min_pix_val_per_plot!$AX$3:$BC$331,6,FALSE)=0),0,IF(VLOOKUP($A448,Min_pix_val_per_plot!$AX$3:$BC$331,2,FALSE)&lt;1200,0,1)))</f>
        <v>0</v>
      </c>
      <c r="AT448" s="43">
        <f>IF(AS448=1,($R448-Image_corners!V$3)/Image_corners!V$2,-99)</f>
        <v>-99</v>
      </c>
      <c r="AU448" s="43">
        <f>IF(AS448=1,($S448-Image_corners!V$4)/Image_corners!V$2,-99)</f>
        <v>-99</v>
      </c>
      <c r="AV448" s="43">
        <f>IF(ISNA(VLOOKUP($A448,Min_pix_val_per_plot!$BE$3:$BJ$296,4,FALSE)),0,IF(OR(VLOOKUP($A448,Min_pix_val_per_plot!$BE$3:$BJ$296,4,FALSE)=0,VLOOKUP($A448,Min_pix_val_per_plot!$BE$3:$BJ$296,5,FALSE)=0,VLOOKUP($A448,Min_pix_val_per_plot!$BE$3:$BJ$296,6,FALSE)=0),0,IF(VLOOKUP($A448,Min_pix_val_per_plot!$BE$3:$BJ$296,2,FALSE)&lt;1200,0,1)))</f>
        <v>0</v>
      </c>
      <c r="AW448" s="43">
        <f>IF(AV448=1,($R448-Image_corners!Y$3)/Image_corners!Y$2,-99)</f>
        <v>-99</v>
      </c>
      <c r="AX448" s="43">
        <f>IF(AV448=1,($S448-Image_corners!Y$4)/Image_corners!Y$2,-99)</f>
        <v>-99</v>
      </c>
      <c r="AY448" s="43">
        <f>IF(ISNA(VLOOKUP($A448,Min_pix_val_per_plot!$BL$3:$BQ$59,4,FALSE)),0,IF(OR(VLOOKUP($A448,Min_pix_val_per_plot!$BL$3:$BQ$59,4,FALSE)=0,VLOOKUP($A448,Min_pix_val_per_plot!$BL$3:$BQ$59,5,FALSE)=0,VLOOKUP($A448,Min_pix_val_per_plot!$BL$3:$BQ$59,6,FALSE)=0),0,IF(VLOOKUP($A448,Min_pix_val_per_plot!$BL$3:$BQ$59,2,FALSE)&lt;1200,0,1)))</f>
        <v>0</v>
      </c>
      <c r="AZ448" s="43">
        <f>IF(AY448=1,($R448-Image_corners!AB$3)/Image_corners!AB$2,-99)</f>
        <v>-99</v>
      </c>
      <c r="BA448" s="43">
        <f>IF(AY448=1,($S448-Image_corners!AB$4)/Image_corners!AB$2,-99)</f>
        <v>-99</v>
      </c>
      <c r="BB448" s="43">
        <f>IF(ISNA(VLOOKUP($A448,Min_pix_val_per_plot!$BS$3:$BX$82,4,FALSE)),0,IF(OR(VLOOKUP($A448,Min_pix_val_per_plot!$BS$3:$BX$82,4,FALSE)=0,VLOOKUP($A448,Min_pix_val_per_plot!$BS$3:$BX$82,5,FALSE)=0,VLOOKUP($A448,Min_pix_val_per_plot!$BS$3:$BX$82,6,FALSE)=0),0,IF(VLOOKUP($A448,Min_pix_val_per_plot!$BS$3:$BX$82,2,FALSE)&lt;1200,0,1)))</f>
        <v>0</v>
      </c>
      <c r="BC448" s="43">
        <f>IF(BB448=1,($R448-Image_corners!AE$3)/Image_corners!AE$2,-99)</f>
        <v>-99</v>
      </c>
      <c r="BD448" s="43">
        <f>IF(BB448=1,($S448-Image_corners!AE$4)/Image_corners!AE$2,-99)</f>
        <v>-99</v>
      </c>
      <c r="BE448" s="43">
        <f>IF(ISNA(VLOOKUP($A448,Min_pix_val_per_plot!$BZ$3:$CE$66,4,FALSE)),0,IF(OR(VLOOKUP($A448,Min_pix_val_per_plot!$BZ$3:$CE$66,4,FALSE)=0,VLOOKUP($A448,Min_pix_val_per_plot!$BZ$3:$CE$66,5,FALSE)=0,VLOOKUP($A448,Min_pix_val_per_plot!$BZ$3:$CE$66,6,FALSE)=0),0,IF(VLOOKUP($A448,Min_pix_val_per_plot!$BZ$3:$CE$66,2,FALSE)&lt;1200,0,1)))</f>
        <v>0</v>
      </c>
      <c r="BF448" s="43">
        <f>IF(BE448=1,($R448-Image_corners!AH$3)/Image_corners!AH$2,-99)</f>
        <v>-99</v>
      </c>
      <c r="BG448" s="43">
        <f>IF(BE448=1,($S448-Image_corners!AH$4)/Image_corners!AH$2,-99)</f>
        <v>-99</v>
      </c>
    </row>
    <row r="449" spans="1:59">
      <c r="A449" s="36">
        <v>445</v>
      </c>
      <c r="B449" s="36">
        <v>2517389.625</v>
      </c>
      <c r="C449" s="36">
        <v>6857450.5480000004</v>
      </c>
      <c r="D449" s="36">
        <v>173.96851520000001</v>
      </c>
      <c r="E449" s="36">
        <v>1</v>
      </c>
      <c r="F449" s="36">
        <v>1</v>
      </c>
      <c r="G449" s="36">
        <v>1</v>
      </c>
      <c r="H449" s="39">
        <v>421</v>
      </c>
      <c r="I449" s="39">
        <v>0.292161520190024</v>
      </c>
      <c r="J449" s="39">
        <v>27.0690020751953</v>
      </c>
      <c r="K449" s="39">
        <v>17.631174779290301</v>
      </c>
      <c r="L449" s="39">
        <v>25.178901977539098</v>
      </c>
      <c r="M449" s="39">
        <v>957</v>
      </c>
      <c r="N449" s="39">
        <v>0.40438871473354199</v>
      </c>
      <c r="O449" s="39">
        <v>27.7130145263672</v>
      </c>
      <c r="P449" s="39">
        <v>16.6013000327663</v>
      </c>
      <c r="Q449" s="39">
        <v>24.4622622680664</v>
      </c>
      <c r="R449" s="41">
        <f t="shared" si="44"/>
        <v>359192.35560993094</v>
      </c>
      <c r="S449" s="41">
        <f t="shared" si="45"/>
        <v>6857420.0459435973</v>
      </c>
      <c r="T449" s="41">
        <f t="shared" si="40"/>
        <v>0.71663970947269817</v>
      </c>
      <c r="U449" s="41">
        <f t="shared" si="41"/>
        <v>-0.11222719454351798</v>
      </c>
      <c r="V449" s="41">
        <f t="shared" si="42"/>
        <v>1</v>
      </c>
      <c r="W449" s="41">
        <f t="shared" si="43"/>
        <v>1</v>
      </c>
      <c r="X449" s="43">
        <f>IF(ISNA(VLOOKUP($A449,Min_pix_val_per_plot!$A$3:$F$241,4,FALSE)),0,IF(OR(VLOOKUP($A449,Min_pix_val_per_plot!$A$3:$F$241,4,FALSE)=0,VLOOKUP($A449,Min_pix_val_per_plot!$A$3:$F$241,5,FALSE)=0,VLOOKUP($A449,Min_pix_val_per_plot!$A$3:$F$241,6,FALSE)=0),0,IF(VLOOKUP($A449,Min_pix_val_per_plot!$A$3:$F$241,2,FALSE)&lt;1200,0,1)))</f>
        <v>1</v>
      </c>
      <c r="Y449" s="43">
        <f>IF(X449=1,($R449-Image_corners!A$3)/Image_corners!A$2,-99)</f>
        <v>6375.2112198618706</v>
      </c>
      <c r="Z449" s="43">
        <f>IF(X449=1,($S449-Image_corners!A$4)/Image_corners!A$2,-99)</f>
        <v>-4934.4081128053367</v>
      </c>
      <c r="AA449" s="43">
        <f>IF(ISNA(VLOOKUP($A449,Min_pix_val_per_plot!$H$3:$M$299,4,FALSE)),0,IF(OR(VLOOKUP($A449,Min_pix_val_per_plot!$H$3:$M$299,4,FALSE)=0,VLOOKUP($A449,Min_pix_val_per_plot!$H$3:$M$299,5,FALSE)=0,VLOOKUP($A449,Min_pix_val_per_plot!$H$3:$M$299,6,FALSE)=0),0,IF(VLOOKUP($A449,Min_pix_val_per_plot!$H$3:$M$299,2,FALSE)&lt;1200,0,1)))</f>
        <v>0</v>
      </c>
      <c r="AB449" s="43">
        <f>IF(AA449=1,($R449-Image_corners!D$3)/Image_corners!D$2,-99)</f>
        <v>-99</v>
      </c>
      <c r="AC449" s="43">
        <f>IF(AA449=1,($S449-Image_corners!D$4)/Image_corners!D$2,-99)</f>
        <v>-99</v>
      </c>
      <c r="AD449" s="43">
        <f>IF(ISNA(VLOOKUP($A449,Min_pix_val_per_plot!$O$3:$T$327,4,FALSE)),0,IF(OR(VLOOKUP($A449,Min_pix_val_per_plot!$O$3:$T$327,4,FALSE)=0,VLOOKUP($A449,Min_pix_val_per_plot!$O$3:$T$327,5,FALSE)=0,VLOOKUP($A449,Min_pix_val_per_plot!$O$3:$T$327,6,FALSE)=0),0,IF(VLOOKUP($A449,Min_pix_val_per_plot!$O$3:$T$327,2,FALSE)&lt;1200,0,1)))</f>
        <v>0</v>
      </c>
      <c r="AE449" s="43">
        <f>IF(AD449=1,($R449-Image_corners!G$3)/Image_corners!G$2,-99)</f>
        <v>-99</v>
      </c>
      <c r="AF449" s="43">
        <f>IF(AD449=1,($S449-Image_corners!G$4)/Image_corners!G$2,-99)</f>
        <v>-99</v>
      </c>
      <c r="AG449" s="43">
        <f>IF(ISNA(VLOOKUP($A449,Min_pix_val_per_plot!$V$3:$AA$335,4,FALSE)),0,IF(OR(VLOOKUP($A449,Min_pix_val_per_plot!$V$3:$AA$335,4,FALSE)=0,VLOOKUP($A449,Min_pix_val_per_plot!$V$3:$AA$335,5,FALSE)=0,VLOOKUP($A449,Min_pix_val_per_plot!$V$3:$AA$335,6,FALSE)=0),0,IF(VLOOKUP($A449,Min_pix_val_per_plot!$V$3:$AA$335,2,FALSE)&lt;1200,0,1)))</f>
        <v>0</v>
      </c>
      <c r="AH449" s="43">
        <f>IF(AG449=1,($R449-Image_corners!J$3)/Image_corners!J$2,-99)</f>
        <v>-99</v>
      </c>
      <c r="AI449" s="43">
        <f>IF(AG449=1,($S449-Image_corners!J$4)/Image_corners!J$2,-99)</f>
        <v>-99</v>
      </c>
      <c r="AJ449" s="43">
        <f>IF(ISNA(VLOOKUP($A449,Min_pix_val_per_plot!$AC$3:$AH$345,4,FALSE)),0,IF(OR(VLOOKUP($A449,Min_pix_val_per_plot!$AC$3:$AH$345,4,FALSE)=0,VLOOKUP($A449,Min_pix_val_per_plot!$AC$3:$AH$345,5,FALSE)=0,VLOOKUP($A449,Min_pix_val_per_plot!$AC$3:$AH$345,6,FALSE)=0),0,IF(VLOOKUP($A449,Min_pix_val_per_plot!$AC$3:$AH$345,2,FALSE)&lt;1200,0,1)))</f>
        <v>0</v>
      </c>
      <c r="AK449" s="43">
        <f>IF(AJ449=1,($R449-Image_corners!M$3)/Image_corners!M$2,-99)</f>
        <v>-99</v>
      </c>
      <c r="AL449" s="43">
        <f>IF(AJ449=1,($S449-Image_corners!M$4)/Image_corners!M$2,-99)</f>
        <v>-99</v>
      </c>
      <c r="AM449" s="43">
        <f>IF(ISNA(VLOOKUP($A449,Min_pix_val_per_plot!$AJ$3:$AO$325,4,FALSE)),0,IF(OR(VLOOKUP($A449,Min_pix_val_per_plot!$AJ$3:$AO$325,4,FALSE)=0,VLOOKUP($A449,Min_pix_val_per_plot!$AJ$3:$AO$325,5,FALSE)=0,VLOOKUP($A449,Min_pix_val_per_plot!$AJ$3:$AO$325,6,FALSE)=0),0,IF(VLOOKUP($A449,Min_pix_val_per_plot!$AJ$3:$AO$325,2,FALSE)&lt;1200,0,1)))</f>
        <v>0</v>
      </c>
      <c r="AN449" s="43">
        <f>IF(AM449=1,($R449-Image_corners!P$3)/Image_corners!P$2,-99)</f>
        <v>-99</v>
      </c>
      <c r="AO449" s="43">
        <f>IF(AM449=1,($S449-Image_corners!P$4)/Image_corners!P$2,-99)</f>
        <v>-99</v>
      </c>
      <c r="AP449" s="43">
        <f>IF(ISNA(VLOOKUP($A449,Min_pix_val_per_plot!$AQ$3:$AV$386,4,FALSE)),0,IF(OR(VLOOKUP($A449,Min_pix_val_per_plot!$AQ$3:$AV$386,4,FALSE)=0,VLOOKUP($A449,Min_pix_val_per_plot!$AQ$3:$AV$386,5,FALSE)=0,VLOOKUP($A449,Min_pix_val_per_plot!$AQ$3:$AV$386,6,FALSE)=0),0,IF(VLOOKUP($A449,Min_pix_val_per_plot!$AQ$3:$AV$386,2,FALSE)&lt;1200,0,1)))</f>
        <v>0</v>
      </c>
      <c r="AQ449" s="43">
        <f>IF(AP449=1,($R449-Image_corners!S$3)/Image_corners!S$2,-99)</f>
        <v>-99</v>
      </c>
      <c r="AR449" s="43">
        <f>IF(AP449=1,($S449-Image_corners!S$4)/Image_corners!S$2,-99)</f>
        <v>-99</v>
      </c>
      <c r="AS449" s="43">
        <f>IF(ISNA(VLOOKUP($A449,Min_pix_val_per_plot!$AX$3:$BC$331,4,FALSE)),0,IF(OR(VLOOKUP($A449,Min_pix_val_per_plot!$AX$3:$BC$331,4,FALSE)=0,VLOOKUP($A449,Min_pix_val_per_plot!$AX$3:$BC$331,5,FALSE)=0,VLOOKUP($A449,Min_pix_val_per_plot!$AX$3:$BC$331,6,FALSE)=0),0,IF(VLOOKUP($A449,Min_pix_val_per_plot!$AX$3:$BC$331,2,FALSE)&lt;1200,0,1)))</f>
        <v>0</v>
      </c>
      <c r="AT449" s="43">
        <f>IF(AS449=1,($R449-Image_corners!V$3)/Image_corners!V$2,-99)</f>
        <v>-99</v>
      </c>
      <c r="AU449" s="43">
        <f>IF(AS449=1,($S449-Image_corners!V$4)/Image_corners!V$2,-99)</f>
        <v>-99</v>
      </c>
      <c r="AV449" s="43">
        <f>IF(ISNA(VLOOKUP($A449,Min_pix_val_per_plot!$BE$3:$BJ$296,4,FALSE)),0,IF(OR(VLOOKUP($A449,Min_pix_val_per_plot!$BE$3:$BJ$296,4,FALSE)=0,VLOOKUP($A449,Min_pix_val_per_plot!$BE$3:$BJ$296,5,FALSE)=0,VLOOKUP($A449,Min_pix_val_per_plot!$BE$3:$BJ$296,6,FALSE)=0),0,IF(VLOOKUP($A449,Min_pix_val_per_plot!$BE$3:$BJ$296,2,FALSE)&lt;1200,0,1)))</f>
        <v>0</v>
      </c>
      <c r="AW449" s="43">
        <f>IF(AV449=1,($R449-Image_corners!Y$3)/Image_corners!Y$2,-99)</f>
        <v>-99</v>
      </c>
      <c r="AX449" s="43">
        <f>IF(AV449=1,($S449-Image_corners!Y$4)/Image_corners!Y$2,-99)</f>
        <v>-99</v>
      </c>
      <c r="AY449" s="43">
        <f>IF(ISNA(VLOOKUP($A449,Min_pix_val_per_plot!$BL$3:$BQ$59,4,FALSE)),0,IF(OR(VLOOKUP($A449,Min_pix_val_per_plot!$BL$3:$BQ$59,4,FALSE)=0,VLOOKUP($A449,Min_pix_val_per_plot!$BL$3:$BQ$59,5,FALSE)=0,VLOOKUP($A449,Min_pix_val_per_plot!$BL$3:$BQ$59,6,FALSE)=0),0,IF(VLOOKUP($A449,Min_pix_val_per_plot!$BL$3:$BQ$59,2,FALSE)&lt;1200,0,1)))</f>
        <v>0</v>
      </c>
      <c r="AZ449" s="43">
        <f>IF(AY449=1,($R449-Image_corners!AB$3)/Image_corners!AB$2,-99)</f>
        <v>-99</v>
      </c>
      <c r="BA449" s="43">
        <f>IF(AY449=1,($S449-Image_corners!AB$4)/Image_corners!AB$2,-99)</f>
        <v>-99</v>
      </c>
      <c r="BB449" s="43">
        <f>IF(ISNA(VLOOKUP($A449,Min_pix_val_per_plot!$BS$3:$BX$82,4,FALSE)),0,IF(OR(VLOOKUP($A449,Min_pix_val_per_plot!$BS$3:$BX$82,4,FALSE)=0,VLOOKUP($A449,Min_pix_val_per_plot!$BS$3:$BX$82,5,FALSE)=0,VLOOKUP($A449,Min_pix_val_per_plot!$BS$3:$BX$82,6,FALSE)=0),0,IF(VLOOKUP($A449,Min_pix_val_per_plot!$BS$3:$BX$82,2,FALSE)&lt;1200,0,1)))</f>
        <v>0</v>
      </c>
      <c r="BC449" s="43">
        <f>IF(BB449=1,($R449-Image_corners!AE$3)/Image_corners!AE$2,-99)</f>
        <v>-99</v>
      </c>
      <c r="BD449" s="43">
        <f>IF(BB449=1,($S449-Image_corners!AE$4)/Image_corners!AE$2,-99)</f>
        <v>-99</v>
      </c>
      <c r="BE449" s="43">
        <f>IF(ISNA(VLOOKUP($A449,Min_pix_val_per_plot!$BZ$3:$CE$66,4,FALSE)),0,IF(OR(VLOOKUP($A449,Min_pix_val_per_plot!$BZ$3:$CE$66,4,FALSE)=0,VLOOKUP($A449,Min_pix_val_per_plot!$BZ$3:$CE$66,5,FALSE)=0,VLOOKUP($A449,Min_pix_val_per_plot!$BZ$3:$CE$66,6,FALSE)=0),0,IF(VLOOKUP($A449,Min_pix_val_per_plot!$BZ$3:$CE$66,2,FALSE)&lt;1200,0,1)))</f>
        <v>0</v>
      </c>
      <c r="BF449" s="43">
        <f>IF(BE449=1,($R449-Image_corners!AH$3)/Image_corners!AH$2,-99)</f>
        <v>-99</v>
      </c>
      <c r="BG449" s="43">
        <f>IF(BE449=1,($S449-Image_corners!AH$4)/Image_corners!AH$2,-99)</f>
        <v>-99</v>
      </c>
    </row>
    <row r="450" spans="1:59">
      <c r="A450" s="36">
        <v>446</v>
      </c>
      <c r="B450" s="36">
        <v>2517382.4419999998</v>
      </c>
      <c r="C450" s="36">
        <v>6857519.517</v>
      </c>
      <c r="D450" s="36">
        <v>172.18486759999999</v>
      </c>
      <c r="E450" s="36">
        <v>1</v>
      </c>
      <c r="F450" s="36">
        <v>0</v>
      </c>
      <c r="G450" s="36">
        <v>1</v>
      </c>
      <c r="H450" s="39">
        <v>457</v>
      </c>
      <c r="I450" s="39">
        <v>0.33916849015317302</v>
      </c>
      <c r="J450" s="39">
        <v>26.408006591796902</v>
      </c>
      <c r="K450" s="39">
        <v>15.5937523868384</v>
      </c>
      <c r="L450" s="39">
        <v>24.332407684326199</v>
      </c>
      <c r="M450" s="39">
        <v>859</v>
      </c>
      <c r="N450" s="39">
        <v>0.43073341094295697</v>
      </c>
      <c r="O450" s="39">
        <v>25.752000732421902</v>
      </c>
      <c r="P450" s="39">
        <v>16.104105808749502</v>
      </c>
      <c r="Q450" s="39">
        <v>24.041005249023399</v>
      </c>
      <c r="R450" s="41">
        <f t="shared" si="44"/>
        <v>359188.36273149704</v>
      </c>
      <c r="S450" s="41">
        <f t="shared" si="45"/>
        <v>6857489.2618694752</v>
      </c>
      <c r="T450" s="41">
        <f t="shared" si="40"/>
        <v>0.29140243530279974</v>
      </c>
      <c r="U450" s="41">
        <f t="shared" si="41"/>
        <v>-9.1564920789783955E-2</v>
      </c>
      <c r="V450" s="41">
        <f t="shared" si="42"/>
        <v>1</v>
      </c>
      <c r="W450" s="41">
        <f t="shared" si="43"/>
        <v>1</v>
      </c>
      <c r="X450" s="43">
        <f>IF(ISNA(VLOOKUP($A450,Min_pix_val_per_plot!$A$3:$F$241,4,FALSE)),0,IF(OR(VLOOKUP($A450,Min_pix_val_per_plot!$A$3:$F$241,4,FALSE)=0,VLOOKUP($A450,Min_pix_val_per_plot!$A$3:$F$241,5,FALSE)=0,VLOOKUP($A450,Min_pix_val_per_plot!$A$3:$F$241,6,FALSE)=0),0,IF(VLOOKUP($A450,Min_pix_val_per_plot!$A$3:$F$241,2,FALSE)&lt;1200,0,1)))</f>
        <v>1</v>
      </c>
      <c r="Y450" s="43">
        <f>IF(X450=1,($R450-Image_corners!A$3)/Image_corners!A$2,-99)</f>
        <v>6367.2254629940726</v>
      </c>
      <c r="Z450" s="43">
        <f>IF(X450=1,($S450-Image_corners!A$4)/Image_corners!A$2,-99)</f>
        <v>-4795.976261049509</v>
      </c>
      <c r="AA450" s="43">
        <f>IF(ISNA(VLOOKUP($A450,Min_pix_val_per_plot!$H$3:$M$299,4,FALSE)),0,IF(OR(VLOOKUP($A450,Min_pix_val_per_plot!$H$3:$M$299,4,FALSE)=0,VLOOKUP($A450,Min_pix_val_per_plot!$H$3:$M$299,5,FALSE)=0,VLOOKUP($A450,Min_pix_val_per_plot!$H$3:$M$299,6,FALSE)=0),0,IF(VLOOKUP($A450,Min_pix_val_per_plot!$H$3:$M$299,2,FALSE)&lt;1200,0,1)))</f>
        <v>0</v>
      </c>
      <c r="AB450" s="43">
        <f>IF(AA450=1,($R450-Image_corners!D$3)/Image_corners!D$2,-99)</f>
        <v>-99</v>
      </c>
      <c r="AC450" s="43">
        <f>IF(AA450=1,($S450-Image_corners!D$4)/Image_corners!D$2,-99)</f>
        <v>-99</v>
      </c>
      <c r="AD450" s="43">
        <f>IF(ISNA(VLOOKUP($A450,Min_pix_val_per_plot!$O$3:$T$327,4,FALSE)),0,IF(OR(VLOOKUP($A450,Min_pix_val_per_plot!$O$3:$T$327,4,FALSE)=0,VLOOKUP($A450,Min_pix_val_per_plot!$O$3:$T$327,5,FALSE)=0,VLOOKUP($A450,Min_pix_val_per_plot!$O$3:$T$327,6,FALSE)=0),0,IF(VLOOKUP($A450,Min_pix_val_per_plot!$O$3:$T$327,2,FALSE)&lt;1200,0,1)))</f>
        <v>0</v>
      </c>
      <c r="AE450" s="43">
        <f>IF(AD450=1,($R450-Image_corners!G$3)/Image_corners!G$2,-99)</f>
        <v>-99</v>
      </c>
      <c r="AF450" s="43">
        <f>IF(AD450=1,($S450-Image_corners!G$4)/Image_corners!G$2,-99)</f>
        <v>-99</v>
      </c>
      <c r="AG450" s="43">
        <f>IF(ISNA(VLOOKUP($A450,Min_pix_val_per_plot!$V$3:$AA$335,4,FALSE)),0,IF(OR(VLOOKUP($A450,Min_pix_val_per_plot!$V$3:$AA$335,4,FALSE)=0,VLOOKUP($A450,Min_pix_val_per_plot!$V$3:$AA$335,5,FALSE)=0,VLOOKUP($A450,Min_pix_val_per_plot!$V$3:$AA$335,6,FALSE)=0),0,IF(VLOOKUP($A450,Min_pix_val_per_plot!$V$3:$AA$335,2,FALSE)&lt;1200,0,1)))</f>
        <v>0</v>
      </c>
      <c r="AH450" s="43">
        <f>IF(AG450=1,($R450-Image_corners!J$3)/Image_corners!J$2,-99)</f>
        <v>-99</v>
      </c>
      <c r="AI450" s="43">
        <f>IF(AG450=1,($S450-Image_corners!J$4)/Image_corners!J$2,-99)</f>
        <v>-99</v>
      </c>
      <c r="AJ450" s="43">
        <f>IF(ISNA(VLOOKUP($A450,Min_pix_val_per_plot!$AC$3:$AH$345,4,FALSE)),0,IF(OR(VLOOKUP($A450,Min_pix_val_per_plot!$AC$3:$AH$345,4,FALSE)=0,VLOOKUP($A450,Min_pix_val_per_plot!$AC$3:$AH$345,5,FALSE)=0,VLOOKUP($A450,Min_pix_val_per_plot!$AC$3:$AH$345,6,FALSE)=0),0,IF(VLOOKUP($A450,Min_pix_val_per_plot!$AC$3:$AH$345,2,FALSE)&lt;1200,0,1)))</f>
        <v>0</v>
      </c>
      <c r="AK450" s="43">
        <f>IF(AJ450=1,($R450-Image_corners!M$3)/Image_corners!M$2,-99)</f>
        <v>-99</v>
      </c>
      <c r="AL450" s="43">
        <f>IF(AJ450=1,($S450-Image_corners!M$4)/Image_corners!M$2,-99)</f>
        <v>-99</v>
      </c>
      <c r="AM450" s="43">
        <f>IF(ISNA(VLOOKUP($A450,Min_pix_val_per_plot!$AJ$3:$AO$325,4,FALSE)),0,IF(OR(VLOOKUP($A450,Min_pix_val_per_plot!$AJ$3:$AO$325,4,FALSE)=0,VLOOKUP($A450,Min_pix_val_per_plot!$AJ$3:$AO$325,5,FALSE)=0,VLOOKUP($A450,Min_pix_val_per_plot!$AJ$3:$AO$325,6,FALSE)=0),0,IF(VLOOKUP($A450,Min_pix_val_per_plot!$AJ$3:$AO$325,2,FALSE)&lt;1200,0,1)))</f>
        <v>0</v>
      </c>
      <c r="AN450" s="43">
        <f>IF(AM450=1,($R450-Image_corners!P$3)/Image_corners!P$2,-99)</f>
        <v>-99</v>
      </c>
      <c r="AO450" s="43">
        <f>IF(AM450=1,($S450-Image_corners!P$4)/Image_corners!P$2,-99)</f>
        <v>-99</v>
      </c>
      <c r="AP450" s="43">
        <f>IF(ISNA(VLOOKUP($A450,Min_pix_val_per_plot!$AQ$3:$AV$386,4,FALSE)),0,IF(OR(VLOOKUP($A450,Min_pix_val_per_plot!$AQ$3:$AV$386,4,FALSE)=0,VLOOKUP($A450,Min_pix_val_per_plot!$AQ$3:$AV$386,5,FALSE)=0,VLOOKUP($A450,Min_pix_val_per_plot!$AQ$3:$AV$386,6,FALSE)=0),0,IF(VLOOKUP($A450,Min_pix_val_per_plot!$AQ$3:$AV$386,2,FALSE)&lt;1200,0,1)))</f>
        <v>0</v>
      </c>
      <c r="AQ450" s="43">
        <f>IF(AP450=1,($R450-Image_corners!S$3)/Image_corners!S$2,-99)</f>
        <v>-99</v>
      </c>
      <c r="AR450" s="43">
        <f>IF(AP450=1,($S450-Image_corners!S$4)/Image_corners!S$2,-99)</f>
        <v>-99</v>
      </c>
      <c r="AS450" s="43">
        <f>IF(ISNA(VLOOKUP($A450,Min_pix_val_per_plot!$AX$3:$BC$331,4,FALSE)),0,IF(OR(VLOOKUP($A450,Min_pix_val_per_plot!$AX$3:$BC$331,4,FALSE)=0,VLOOKUP($A450,Min_pix_val_per_plot!$AX$3:$BC$331,5,FALSE)=0,VLOOKUP($A450,Min_pix_val_per_plot!$AX$3:$BC$331,6,FALSE)=0),0,IF(VLOOKUP($A450,Min_pix_val_per_plot!$AX$3:$BC$331,2,FALSE)&lt;1200,0,1)))</f>
        <v>0</v>
      </c>
      <c r="AT450" s="43">
        <f>IF(AS450=1,($R450-Image_corners!V$3)/Image_corners!V$2,-99)</f>
        <v>-99</v>
      </c>
      <c r="AU450" s="43">
        <f>IF(AS450=1,($S450-Image_corners!V$4)/Image_corners!V$2,-99)</f>
        <v>-99</v>
      </c>
      <c r="AV450" s="43">
        <f>IF(ISNA(VLOOKUP($A450,Min_pix_val_per_plot!$BE$3:$BJ$296,4,FALSE)),0,IF(OR(VLOOKUP($A450,Min_pix_val_per_plot!$BE$3:$BJ$296,4,FALSE)=0,VLOOKUP($A450,Min_pix_val_per_plot!$BE$3:$BJ$296,5,FALSE)=0,VLOOKUP($A450,Min_pix_val_per_plot!$BE$3:$BJ$296,6,FALSE)=0),0,IF(VLOOKUP($A450,Min_pix_val_per_plot!$BE$3:$BJ$296,2,FALSE)&lt;1200,0,1)))</f>
        <v>0</v>
      </c>
      <c r="AW450" s="43">
        <f>IF(AV450=1,($R450-Image_corners!Y$3)/Image_corners!Y$2,-99)</f>
        <v>-99</v>
      </c>
      <c r="AX450" s="43">
        <f>IF(AV450=1,($S450-Image_corners!Y$4)/Image_corners!Y$2,-99)</f>
        <v>-99</v>
      </c>
      <c r="AY450" s="43">
        <f>IF(ISNA(VLOOKUP($A450,Min_pix_val_per_plot!$BL$3:$BQ$59,4,FALSE)),0,IF(OR(VLOOKUP($A450,Min_pix_val_per_plot!$BL$3:$BQ$59,4,FALSE)=0,VLOOKUP($A450,Min_pix_val_per_plot!$BL$3:$BQ$59,5,FALSE)=0,VLOOKUP($A450,Min_pix_val_per_plot!$BL$3:$BQ$59,6,FALSE)=0),0,IF(VLOOKUP($A450,Min_pix_val_per_plot!$BL$3:$BQ$59,2,FALSE)&lt;1200,0,1)))</f>
        <v>0</v>
      </c>
      <c r="AZ450" s="43">
        <f>IF(AY450=1,($R450-Image_corners!AB$3)/Image_corners!AB$2,-99)</f>
        <v>-99</v>
      </c>
      <c r="BA450" s="43">
        <f>IF(AY450=1,($S450-Image_corners!AB$4)/Image_corners!AB$2,-99)</f>
        <v>-99</v>
      </c>
      <c r="BB450" s="43">
        <f>IF(ISNA(VLOOKUP($A450,Min_pix_val_per_plot!$BS$3:$BX$82,4,FALSE)),0,IF(OR(VLOOKUP($A450,Min_pix_val_per_plot!$BS$3:$BX$82,4,FALSE)=0,VLOOKUP($A450,Min_pix_val_per_plot!$BS$3:$BX$82,5,FALSE)=0,VLOOKUP($A450,Min_pix_val_per_plot!$BS$3:$BX$82,6,FALSE)=0),0,IF(VLOOKUP($A450,Min_pix_val_per_plot!$BS$3:$BX$82,2,FALSE)&lt;1200,0,1)))</f>
        <v>0</v>
      </c>
      <c r="BC450" s="43">
        <f>IF(BB450=1,($R450-Image_corners!AE$3)/Image_corners!AE$2,-99)</f>
        <v>-99</v>
      </c>
      <c r="BD450" s="43">
        <f>IF(BB450=1,($S450-Image_corners!AE$4)/Image_corners!AE$2,-99)</f>
        <v>-99</v>
      </c>
      <c r="BE450" s="43">
        <f>IF(ISNA(VLOOKUP($A450,Min_pix_val_per_plot!$BZ$3:$CE$66,4,FALSE)),0,IF(OR(VLOOKUP($A450,Min_pix_val_per_plot!$BZ$3:$CE$66,4,FALSE)=0,VLOOKUP($A450,Min_pix_val_per_plot!$BZ$3:$CE$66,5,FALSE)=0,VLOOKUP($A450,Min_pix_val_per_plot!$BZ$3:$CE$66,6,FALSE)=0),0,IF(VLOOKUP($A450,Min_pix_val_per_plot!$BZ$3:$CE$66,2,FALSE)&lt;1200,0,1)))</f>
        <v>0</v>
      </c>
      <c r="BF450" s="43">
        <f>IF(BE450=1,($R450-Image_corners!AH$3)/Image_corners!AH$2,-99)</f>
        <v>-99</v>
      </c>
      <c r="BG450" s="43">
        <f>IF(BE450=1,($S450-Image_corners!AH$4)/Image_corners!AH$2,-99)</f>
        <v>-99</v>
      </c>
    </row>
    <row r="451" spans="1:59">
      <c r="A451" s="36">
        <v>447</v>
      </c>
      <c r="B451" s="36">
        <v>2517308.3139999998</v>
      </c>
      <c r="C451" s="36">
        <v>6857782.2300000004</v>
      </c>
      <c r="D451" s="36">
        <v>172.91836979999999</v>
      </c>
      <c r="E451" s="36">
        <v>3</v>
      </c>
      <c r="F451" s="36">
        <v>0</v>
      </c>
      <c r="G451" s="36">
        <v>2</v>
      </c>
      <c r="H451" s="39">
        <v>432</v>
      </c>
      <c r="I451" s="39">
        <v>0.1875</v>
      </c>
      <c r="J451" s="39">
        <v>13.805009765625</v>
      </c>
      <c r="K451" s="39">
        <v>9.7523230797748806</v>
      </c>
      <c r="L451" s="39">
        <v>12.5870074462891</v>
      </c>
      <c r="M451" s="39">
        <v>908</v>
      </c>
      <c r="N451" s="39">
        <v>0.31387665198237902</v>
      </c>
      <c r="O451" s="39">
        <v>13.826005859375</v>
      </c>
      <c r="P451" s="39">
        <v>8.9092563184612796</v>
      </c>
      <c r="Q451" s="39">
        <v>11.8699969482422</v>
      </c>
      <c r="R451" s="41">
        <f t="shared" si="44"/>
        <v>359126.4434353853</v>
      </c>
      <c r="S451" s="41">
        <f t="shared" si="45"/>
        <v>6857755.0731992172</v>
      </c>
      <c r="T451" s="41">
        <f t="shared" si="40"/>
        <v>0.71701049804689987</v>
      </c>
      <c r="U451" s="41">
        <f t="shared" si="41"/>
        <v>-0.12637665198237902</v>
      </c>
      <c r="V451" s="41">
        <f t="shared" si="42"/>
        <v>1</v>
      </c>
      <c r="W451" s="41">
        <f t="shared" si="43"/>
        <v>0</v>
      </c>
      <c r="X451" s="43">
        <f>IF(ISNA(VLOOKUP($A451,Min_pix_val_per_plot!$A$3:$F$241,4,FALSE)),0,IF(OR(VLOOKUP($A451,Min_pix_val_per_plot!$A$3:$F$241,4,FALSE)=0,VLOOKUP($A451,Min_pix_val_per_plot!$A$3:$F$241,5,FALSE)=0,VLOOKUP($A451,Min_pix_val_per_plot!$A$3:$F$241,6,FALSE)=0),0,IF(VLOOKUP($A451,Min_pix_val_per_plot!$A$3:$F$241,2,FALSE)&lt;1200,0,1)))</f>
        <v>0</v>
      </c>
      <c r="Y451" s="43">
        <f>IF(X451=1,($R451-Image_corners!A$3)/Image_corners!A$2,-99)</f>
        <v>-99</v>
      </c>
      <c r="Z451" s="43">
        <f>IF(X451=1,($S451-Image_corners!A$4)/Image_corners!A$2,-99)</f>
        <v>-99</v>
      </c>
      <c r="AA451" s="43">
        <f>IF(ISNA(VLOOKUP($A451,Min_pix_val_per_plot!$H$3:$M$299,4,FALSE)),0,IF(OR(VLOOKUP($A451,Min_pix_val_per_plot!$H$3:$M$299,4,FALSE)=0,VLOOKUP($A451,Min_pix_val_per_plot!$H$3:$M$299,5,FALSE)=0,VLOOKUP($A451,Min_pix_val_per_plot!$H$3:$M$299,6,FALSE)=0),0,IF(VLOOKUP($A451,Min_pix_val_per_plot!$H$3:$M$299,2,FALSE)&lt;1200,0,1)))</f>
        <v>0</v>
      </c>
      <c r="AB451" s="43">
        <f>IF(AA451=1,($R451-Image_corners!D$3)/Image_corners!D$2,-99)</f>
        <v>-99</v>
      </c>
      <c r="AC451" s="43">
        <f>IF(AA451=1,($S451-Image_corners!D$4)/Image_corners!D$2,-99)</f>
        <v>-99</v>
      </c>
      <c r="AD451" s="43">
        <f>IF(ISNA(VLOOKUP($A451,Min_pix_val_per_plot!$O$3:$T$327,4,FALSE)),0,IF(OR(VLOOKUP($A451,Min_pix_val_per_plot!$O$3:$T$327,4,FALSE)=0,VLOOKUP($A451,Min_pix_val_per_plot!$O$3:$T$327,5,FALSE)=0,VLOOKUP($A451,Min_pix_val_per_plot!$O$3:$T$327,6,FALSE)=0),0,IF(VLOOKUP($A451,Min_pix_val_per_plot!$O$3:$T$327,2,FALSE)&lt;1200,0,1)))</f>
        <v>0</v>
      </c>
      <c r="AE451" s="43">
        <f>IF(AD451=1,($R451-Image_corners!G$3)/Image_corners!G$2,-99)</f>
        <v>-99</v>
      </c>
      <c r="AF451" s="43">
        <f>IF(AD451=1,($S451-Image_corners!G$4)/Image_corners!G$2,-99)</f>
        <v>-99</v>
      </c>
      <c r="AG451" s="43">
        <f>IF(ISNA(VLOOKUP($A451,Min_pix_val_per_plot!$V$3:$AA$335,4,FALSE)),0,IF(OR(VLOOKUP($A451,Min_pix_val_per_plot!$V$3:$AA$335,4,FALSE)=0,VLOOKUP($A451,Min_pix_val_per_plot!$V$3:$AA$335,5,FALSE)=0,VLOOKUP($A451,Min_pix_val_per_plot!$V$3:$AA$335,6,FALSE)=0),0,IF(VLOOKUP($A451,Min_pix_val_per_plot!$V$3:$AA$335,2,FALSE)&lt;1200,0,1)))</f>
        <v>0</v>
      </c>
      <c r="AH451" s="43">
        <f>IF(AG451=1,($R451-Image_corners!J$3)/Image_corners!J$2,-99)</f>
        <v>-99</v>
      </c>
      <c r="AI451" s="43">
        <f>IF(AG451=1,($S451-Image_corners!J$4)/Image_corners!J$2,-99)</f>
        <v>-99</v>
      </c>
      <c r="AJ451" s="43">
        <f>IF(ISNA(VLOOKUP($A451,Min_pix_val_per_plot!$AC$3:$AH$345,4,FALSE)),0,IF(OR(VLOOKUP($A451,Min_pix_val_per_plot!$AC$3:$AH$345,4,FALSE)=0,VLOOKUP($A451,Min_pix_val_per_plot!$AC$3:$AH$345,5,FALSE)=0,VLOOKUP($A451,Min_pix_val_per_plot!$AC$3:$AH$345,6,FALSE)=0),0,IF(VLOOKUP($A451,Min_pix_val_per_plot!$AC$3:$AH$345,2,FALSE)&lt;1200,0,1)))</f>
        <v>0</v>
      </c>
      <c r="AK451" s="43">
        <f>IF(AJ451=1,($R451-Image_corners!M$3)/Image_corners!M$2,-99)</f>
        <v>-99</v>
      </c>
      <c r="AL451" s="43">
        <f>IF(AJ451=1,($S451-Image_corners!M$4)/Image_corners!M$2,-99)</f>
        <v>-99</v>
      </c>
      <c r="AM451" s="43">
        <f>IF(ISNA(VLOOKUP($A451,Min_pix_val_per_plot!$AJ$3:$AO$325,4,FALSE)),0,IF(OR(VLOOKUP($A451,Min_pix_val_per_plot!$AJ$3:$AO$325,4,FALSE)=0,VLOOKUP($A451,Min_pix_val_per_plot!$AJ$3:$AO$325,5,FALSE)=0,VLOOKUP($A451,Min_pix_val_per_plot!$AJ$3:$AO$325,6,FALSE)=0),0,IF(VLOOKUP($A451,Min_pix_val_per_plot!$AJ$3:$AO$325,2,FALSE)&lt;1200,0,1)))</f>
        <v>0</v>
      </c>
      <c r="AN451" s="43">
        <f>IF(AM451=1,($R451-Image_corners!P$3)/Image_corners!P$2,-99)</f>
        <v>-99</v>
      </c>
      <c r="AO451" s="43">
        <f>IF(AM451=1,($S451-Image_corners!P$4)/Image_corners!P$2,-99)</f>
        <v>-99</v>
      </c>
      <c r="AP451" s="43">
        <f>IF(ISNA(VLOOKUP($A451,Min_pix_val_per_plot!$AQ$3:$AV$386,4,FALSE)),0,IF(OR(VLOOKUP($A451,Min_pix_val_per_plot!$AQ$3:$AV$386,4,FALSE)=0,VLOOKUP($A451,Min_pix_val_per_plot!$AQ$3:$AV$386,5,FALSE)=0,VLOOKUP($A451,Min_pix_val_per_plot!$AQ$3:$AV$386,6,FALSE)=0),0,IF(VLOOKUP($A451,Min_pix_val_per_plot!$AQ$3:$AV$386,2,FALSE)&lt;1200,0,1)))</f>
        <v>0</v>
      </c>
      <c r="AQ451" s="43">
        <f>IF(AP451=1,($R451-Image_corners!S$3)/Image_corners!S$2,-99)</f>
        <v>-99</v>
      </c>
      <c r="AR451" s="43">
        <f>IF(AP451=1,($S451-Image_corners!S$4)/Image_corners!S$2,-99)</f>
        <v>-99</v>
      </c>
      <c r="AS451" s="43">
        <f>IF(ISNA(VLOOKUP($A451,Min_pix_val_per_plot!$AX$3:$BC$331,4,FALSE)),0,IF(OR(VLOOKUP($A451,Min_pix_val_per_plot!$AX$3:$BC$331,4,FALSE)=0,VLOOKUP($A451,Min_pix_val_per_plot!$AX$3:$BC$331,5,FALSE)=0,VLOOKUP($A451,Min_pix_val_per_plot!$AX$3:$BC$331,6,FALSE)=0),0,IF(VLOOKUP($A451,Min_pix_val_per_plot!$AX$3:$BC$331,2,FALSE)&lt;1200,0,1)))</f>
        <v>0</v>
      </c>
      <c r="AT451" s="43">
        <f>IF(AS451=1,($R451-Image_corners!V$3)/Image_corners!V$2,-99)</f>
        <v>-99</v>
      </c>
      <c r="AU451" s="43">
        <f>IF(AS451=1,($S451-Image_corners!V$4)/Image_corners!V$2,-99)</f>
        <v>-99</v>
      </c>
      <c r="AV451" s="43">
        <f>IF(ISNA(VLOOKUP($A451,Min_pix_val_per_plot!$BE$3:$BJ$296,4,FALSE)),0,IF(OR(VLOOKUP($A451,Min_pix_val_per_plot!$BE$3:$BJ$296,4,FALSE)=0,VLOOKUP($A451,Min_pix_val_per_plot!$BE$3:$BJ$296,5,FALSE)=0,VLOOKUP($A451,Min_pix_val_per_plot!$BE$3:$BJ$296,6,FALSE)=0),0,IF(VLOOKUP($A451,Min_pix_val_per_plot!$BE$3:$BJ$296,2,FALSE)&lt;1200,0,1)))</f>
        <v>0</v>
      </c>
      <c r="AW451" s="43">
        <f>IF(AV451=1,($R451-Image_corners!Y$3)/Image_corners!Y$2,-99)</f>
        <v>-99</v>
      </c>
      <c r="AX451" s="43">
        <f>IF(AV451=1,($S451-Image_corners!Y$4)/Image_corners!Y$2,-99)</f>
        <v>-99</v>
      </c>
      <c r="AY451" s="43">
        <f>IF(ISNA(VLOOKUP($A451,Min_pix_val_per_plot!$BL$3:$BQ$59,4,FALSE)),0,IF(OR(VLOOKUP($A451,Min_pix_val_per_plot!$BL$3:$BQ$59,4,FALSE)=0,VLOOKUP($A451,Min_pix_val_per_plot!$BL$3:$BQ$59,5,FALSE)=0,VLOOKUP($A451,Min_pix_val_per_plot!$BL$3:$BQ$59,6,FALSE)=0),0,IF(VLOOKUP($A451,Min_pix_val_per_plot!$BL$3:$BQ$59,2,FALSE)&lt;1200,0,1)))</f>
        <v>0</v>
      </c>
      <c r="AZ451" s="43">
        <f>IF(AY451=1,($R451-Image_corners!AB$3)/Image_corners!AB$2,-99)</f>
        <v>-99</v>
      </c>
      <c r="BA451" s="43">
        <f>IF(AY451=1,($S451-Image_corners!AB$4)/Image_corners!AB$2,-99)</f>
        <v>-99</v>
      </c>
      <c r="BB451" s="43">
        <f>IF(ISNA(VLOOKUP($A451,Min_pix_val_per_plot!$BS$3:$BX$82,4,FALSE)),0,IF(OR(VLOOKUP($A451,Min_pix_val_per_plot!$BS$3:$BX$82,4,FALSE)=0,VLOOKUP($A451,Min_pix_val_per_plot!$BS$3:$BX$82,5,FALSE)=0,VLOOKUP($A451,Min_pix_val_per_plot!$BS$3:$BX$82,6,FALSE)=0),0,IF(VLOOKUP($A451,Min_pix_val_per_plot!$BS$3:$BX$82,2,FALSE)&lt;1200,0,1)))</f>
        <v>0</v>
      </c>
      <c r="BC451" s="43">
        <f>IF(BB451=1,($R451-Image_corners!AE$3)/Image_corners!AE$2,-99)</f>
        <v>-99</v>
      </c>
      <c r="BD451" s="43">
        <f>IF(BB451=1,($S451-Image_corners!AE$4)/Image_corners!AE$2,-99)</f>
        <v>-99</v>
      </c>
      <c r="BE451" s="43">
        <f>IF(ISNA(VLOOKUP($A451,Min_pix_val_per_plot!$BZ$3:$CE$66,4,FALSE)),0,IF(OR(VLOOKUP($A451,Min_pix_val_per_plot!$BZ$3:$CE$66,4,FALSE)=0,VLOOKUP($A451,Min_pix_val_per_plot!$BZ$3:$CE$66,5,FALSE)=0,VLOOKUP($A451,Min_pix_val_per_plot!$BZ$3:$CE$66,6,FALSE)=0),0,IF(VLOOKUP($A451,Min_pix_val_per_plot!$BZ$3:$CE$66,2,FALSE)&lt;1200,0,1)))</f>
        <v>0</v>
      </c>
      <c r="BF451" s="43">
        <f>IF(BE451=1,($R451-Image_corners!AH$3)/Image_corners!AH$2,-99)</f>
        <v>-99</v>
      </c>
      <c r="BG451" s="43">
        <f>IF(BE451=1,($S451-Image_corners!AH$4)/Image_corners!AH$2,-99)</f>
        <v>-99</v>
      </c>
    </row>
    <row r="452" spans="1:59">
      <c r="A452" s="36">
        <v>448</v>
      </c>
      <c r="B452" s="36">
        <v>2517365.96</v>
      </c>
      <c r="C452" s="36">
        <v>6858224.1380000003</v>
      </c>
      <c r="D452" s="36">
        <v>166.9217749</v>
      </c>
      <c r="E452" s="36">
        <v>3</v>
      </c>
      <c r="F452" s="36">
        <v>1</v>
      </c>
      <c r="G452" s="36">
        <v>2</v>
      </c>
      <c r="H452" s="39">
        <v>1221</v>
      </c>
      <c r="I452" s="39">
        <v>8.4357084357084403E-2</v>
      </c>
      <c r="J452" s="39">
        <v>16.914018554687502</v>
      </c>
      <c r="K452" s="39">
        <v>11.344658446064599</v>
      </c>
      <c r="L452" s="39">
        <v>15.3624034118652</v>
      </c>
      <c r="M452" s="39">
        <v>970</v>
      </c>
      <c r="N452" s="39">
        <v>0.174226804123711</v>
      </c>
      <c r="O452" s="39">
        <v>16.416002197265598</v>
      </c>
      <c r="P452" s="39">
        <v>9.7826378091533694</v>
      </c>
      <c r="Q452" s="39">
        <v>14.2920092773438</v>
      </c>
      <c r="R452" s="41">
        <f t="shared" si="44"/>
        <v>359204.4031393262</v>
      </c>
      <c r="S452" s="41">
        <f t="shared" si="45"/>
        <v>6858193.7801662628</v>
      </c>
      <c r="T452" s="41">
        <f t="shared" si="40"/>
        <v>1.0703941345214005</v>
      </c>
      <c r="U452" s="41">
        <f t="shared" si="41"/>
        <v>-8.9869719766626596E-2</v>
      </c>
      <c r="V452" s="41">
        <f t="shared" si="42"/>
        <v>1</v>
      </c>
      <c r="W452" s="41">
        <f t="shared" si="43"/>
        <v>1</v>
      </c>
      <c r="X452" s="43">
        <f>IF(ISNA(VLOOKUP($A452,Min_pix_val_per_plot!$A$3:$F$241,4,FALSE)),0,IF(OR(VLOOKUP($A452,Min_pix_val_per_plot!$A$3:$F$241,4,FALSE)=0,VLOOKUP($A452,Min_pix_val_per_plot!$A$3:$F$241,5,FALSE)=0,VLOOKUP($A452,Min_pix_val_per_plot!$A$3:$F$241,6,FALSE)=0),0,IF(VLOOKUP($A452,Min_pix_val_per_plot!$A$3:$F$241,2,FALSE)&lt;1200,0,1)))</f>
        <v>0</v>
      </c>
      <c r="Y452" s="43">
        <f>IF(X452=1,($R452-Image_corners!A$3)/Image_corners!A$2,-99)</f>
        <v>-99</v>
      </c>
      <c r="Z452" s="43">
        <f>IF(X452=1,($S452-Image_corners!A$4)/Image_corners!A$2,-99)</f>
        <v>-99</v>
      </c>
      <c r="AA452" s="43">
        <f>IF(ISNA(VLOOKUP($A452,Min_pix_val_per_plot!$H$3:$M$299,4,FALSE)),0,IF(OR(VLOOKUP($A452,Min_pix_val_per_plot!$H$3:$M$299,4,FALSE)=0,VLOOKUP($A452,Min_pix_val_per_plot!$H$3:$M$299,5,FALSE)=0,VLOOKUP($A452,Min_pix_val_per_plot!$H$3:$M$299,6,FALSE)=0),0,IF(VLOOKUP($A452,Min_pix_val_per_plot!$H$3:$M$299,2,FALSE)&lt;1200,0,1)))</f>
        <v>1</v>
      </c>
      <c r="AB452" s="43">
        <f>IF(AA452=1,($R452-Image_corners!D$3)/Image_corners!D$2,-99)</f>
        <v>6399.3062786523951</v>
      </c>
      <c r="AC452" s="43">
        <f>IF(AA452=1,($S452-Image_corners!D$4)/Image_corners!D$2,-99)</f>
        <v>-4336.9396674744785</v>
      </c>
      <c r="AD452" s="43">
        <f>IF(ISNA(VLOOKUP($A452,Min_pix_val_per_plot!$O$3:$T$327,4,FALSE)),0,IF(OR(VLOOKUP($A452,Min_pix_val_per_plot!$O$3:$T$327,4,FALSE)=0,VLOOKUP($A452,Min_pix_val_per_plot!$O$3:$T$327,5,FALSE)=0,VLOOKUP($A452,Min_pix_val_per_plot!$O$3:$T$327,6,FALSE)=0),0,IF(VLOOKUP($A452,Min_pix_val_per_plot!$O$3:$T$327,2,FALSE)&lt;1200,0,1)))</f>
        <v>1</v>
      </c>
      <c r="AE452" s="43">
        <f>IF(AD452=1,($R452-Image_corners!G$3)/Image_corners!G$2,-99)</f>
        <v>6399.3062786523951</v>
      </c>
      <c r="AF452" s="43">
        <f>IF(AD452=1,($S452-Image_corners!G$4)/Image_corners!G$2,-99)</f>
        <v>-5118.9396674744785</v>
      </c>
      <c r="AG452" s="43">
        <f>IF(ISNA(VLOOKUP($A452,Min_pix_val_per_plot!$V$3:$AA$335,4,FALSE)),0,IF(OR(VLOOKUP($A452,Min_pix_val_per_plot!$V$3:$AA$335,4,FALSE)=0,VLOOKUP($A452,Min_pix_val_per_plot!$V$3:$AA$335,5,FALSE)=0,VLOOKUP($A452,Min_pix_val_per_plot!$V$3:$AA$335,6,FALSE)=0),0,IF(VLOOKUP($A452,Min_pix_val_per_plot!$V$3:$AA$335,2,FALSE)&lt;1200,0,1)))</f>
        <v>0</v>
      </c>
      <c r="AH452" s="43">
        <f>IF(AG452=1,($R452-Image_corners!J$3)/Image_corners!J$2,-99)</f>
        <v>-99</v>
      </c>
      <c r="AI452" s="43">
        <f>IF(AG452=1,($S452-Image_corners!J$4)/Image_corners!J$2,-99)</f>
        <v>-99</v>
      </c>
      <c r="AJ452" s="43">
        <f>IF(ISNA(VLOOKUP($A452,Min_pix_val_per_plot!$AC$3:$AH$345,4,FALSE)),0,IF(OR(VLOOKUP($A452,Min_pix_val_per_plot!$AC$3:$AH$345,4,FALSE)=0,VLOOKUP($A452,Min_pix_val_per_plot!$AC$3:$AH$345,5,FALSE)=0,VLOOKUP($A452,Min_pix_val_per_plot!$AC$3:$AH$345,6,FALSE)=0),0,IF(VLOOKUP($A452,Min_pix_val_per_plot!$AC$3:$AH$345,2,FALSE)&lt;1200,0,1)))</f>
        <v>0</v>
      </c>
      <c r="AK452" s="43">
        <f>IF(AJ452=1,($R452-Image_corners!M$3)/Image_corners!M$2,-99)</f>
        <v>-99</v>
      </c>
      <c r="AL452" s="43">
        <f>IF(AJ452=1,($S452-Image_corners!M$4)/Image_corners!M$2,-99)</f>
        <v>-99</v>
      </c>
      <c r="AM452" s="43">
        <f>IF(ISNA(VLOOKUP($A452,Min_pix_val_per_plot!$AJ$3:$AO$325,4,FALSE)),0,IF(OR(VLOOKUP($A452,Min_pix_val_per_plot!$AJ$3:$AO$325,4,FALSE)=0,VLOOKUP($A452,Min_pix_val_per_plot!$AJ$3:$AO$325,5,FALSE)=0,VLOOKUP($A452,Min_pix_val_per_plot!$AJ$3:$AO$325,6,FALSE)=0),0,IF(VLOOKUP($A452,Min_pix_val_per_plot!$AJ$3:$AO$325,2,FALSE)&lt;1200,0,1)))</f>
        <v>0</v>
      </c>
      <c r="AN452" s="43">
        <f>IF(AM452=1,($R452-Image_corners!P$3)/Image_corners!P$2,-99)</f>
        <v>-99</v>
      </c>
      <c r="AO452" s="43">
        <f>IF(AM452=1,($S452-Image_corners!P$4)/Image_corners!P$2,-99)</f>
        <v>-99</v>
      </c>
      <c r="AP452" s="43">
        <f>IF(ISNA(VLOOKUP($A452,Min_pix_val_per_plot!$AQ$3:$AV$386,4,FALSE)),0,IF(OR(VLOOKUP($A452,Min_pix_val_per_plot!$AQ$3:$AV$386,4,FALSE)=0,VLOOKUP($A452,Min_pix_val_per_plot!$AQ$3:$AV$386,5,FALSE)=0,VLOOKUP($A452,Min_pix_val_per_plot!$AQ$3:$AV$386,6,FALSE)=0),0,IF(VLOOKUP($A452,Min_pix_val_per_plot!$AQ$3:$AV$386,2,FALSE)&lt;1200,0,1)))</f>
        <v>0</v>
      </c>
      <c r="AQ452" s="43">
        <f>IF(AP452=1,($R452-Image_corners!S$3)/Image_corners!S$2,-99)</f>
        <v>-99</v>
      </c>
      <c r="AR452" s="43">
        <f>IF(AP452=1,($S452-Image_corners!S$4)/Image_corners!S$2,-99)</f>
        <v>-99</v>
      </c>
      <c r="AS452" s="43">
        <f>IF(ISNA(VLOOKUP($A452,Min_pix_val_per_plot!$AX$3:$BC$331,4,FALSE)),0,IF(OR(VLOOKUP($A452,Min_pix_val_per_plot!$AX$3:$BC$331,4,FALSE)=0,VLOOKUP($A452,Min_pix_val_per_plot!$AX$3:$BC$331,5,FALSE)=0,VLOOKUP($A452,Min_pix_val_per_plot!$AX$3:$BC$331,6,FALSE)=0),0,IF(VLOOKUP($A452,Min_pix_val_per_plot!$AX$3:$BC$331,2,FALSE)&lt;1200,0,1)))</f>
        <v>0</v>
      </c>
      <c r="AT452" s="43">
        <f>IF(AS452=1,($R452-Image_corners!V$3)/Image_corners!V$2,-99)</f>
        <v>-99</v>
      </c>
      <c r="AU452" s="43">
        <f>IF(AS452=1,($S452-Image_corners!V$4)/Image_corners!V$2,-99)</f>
        <v>-99</v>
      </c>
      <c r="AV452" s="43">
        <f>IF(ISNA(VLOOKUP($A452,Min_pix_val_per_plot!$BE$3:$BJ$296,4,FALSE)),0,IF(OR(VLOOKUP($A452,Min_pix_val_per_plot!$BE$3:$BJ$296,4,FALSE)=0,VLOOKUP($A452,Min_pix_val_per_plot!$BE$3:$BJ$296,5,FALSE)=0,VLOOKUP($A452,Min_pix_val_per_plot!$BE$3:$BJ$296,6,FALSE)=0),0,IF(VLOOKUP($A452,Min_pix_val_per_plot!$BE$3:$BJ$296,2,FALSE)&lt;1200,0,1)))</f>
        <v>0</v>
      </c>
      <c r="AW452" s="43">
        <f>IF(AV452=1,($R452-Image_corners!Y$3)/Image_corners!Y$2,-99)</f>
        <v>-99</v>
      </c>
      <c r="AX452" s="43">
        <f>IF(AV452=1,($S452-Image_corners!Y$4)/Image_corners!Y$2,-99)</f>
        <v>-99</v>
      </c>
      <c r="AY452" s="43">
        <f>IF(ISNA(VLOOKUP($A452,Min_pix_val_per_plot!$BL$3:$BQ$59,4,FALSE)),0,IF(OR(VLOOKUP($A452,Min_pix_val_per_plot!$BL$3:$BQ$59,4,FALSE)=0,VLOOKUP($A452,Min_pix_val_per_plot!$BL$3:$BQ$59,5,FALSE)=0,VLOOKUP($A452,Min_pix_val_per_plot!$BL$3:$BQ$59,6,FALSE)=0),0,IF(VLOOKUP($A452,Min_pix_val_per_plot!$BL$3:$BQ$59,2,FALSE)&lt;1200,0,1)))</f>
        <v>0</v>
      </c>
      <c r="AZ452" s="43">
        <f>IF(AY452=1,($R452-Image_corners!AB$3)/Image_corners!AB$2,-99)</f>
        <v>-99</v>
      </c>
      <c r="BA452" s="43">
        <f>IF(AY452=1,($S452-Image_corners!AB$4)/Image_corners!AB$2,-99)</f>
        <v>-99</v>
      </c>
      <c r="BB452" s="43">
        <f>IF(ISNA(VLOOKUP($A452,Min_pix_val_per_plot!$BS$3:$BX$82,4,FALSE)),0,IF(OR(VLOOKUP($A452,Min_pix_val_per_plot!$BS$3:$BX$82,4,FALSE)=0,VLOOKUP($A452,Min_pix_val_per_plot!$BS$3:$BX$82,5,FALSE)=0,VLOOKUP($A452,Min_pix_val_per_plot!$BS$3:$BX$82,6,FALSE)=0),0,IF(VLOOKUP($A452,Min_pix_val_per_plot!$BS$3:$BX$82,2,FALSE)&lt;1200,0,1)))</f>
        <v>0</v>
      </c>
      <c r="BC452" s="43">
        <f>IF(BB452=1,($R452-Image_corners!AE$3)/Image_corners!AE$2,-99)</f>
        <v>-99</v>
      </c>
      <c r="BD452" s="43">
        <f>IF(BB452=1,($S452-Image_corners!AE$4)/Image_corners!AE$2,-99)</f>
        <v>-99</v>
      </c>
      <c r="BE452" s="43">
        <f>IF(ISNA(VLOOKUP($A452,Min_pix_val_per_plot!$BZ$3:$CE$66,4,FALSE)),0,IF(OR(VLOOKUP($A452,Min_pix_val_per_plot!$BZ$3:$CE$66,4,FALSE)=0,VLOOKUP($A452,Min_pix_val_per_plot!$BZ$3:$CE$66,5,FALSE)=0,VLOOKUP($A452,Min_pix_val_per_plot!$BZ$3:$CE$66,6,FALSE)=0),0,IF(VLOOKUP($A452,Min_pix_val_per_plot!$BZ$3:$CE$66,2,FALSE)&lt;1200,0,1)))</f>
        <v>0</v>
      </c>
      <c r="BF452" s="43">
        <f>IF(BE452=1,($R452-Image_corners!AH$3)/Image_corners!AH$2,-99)</f>
        <v>-99</v>
      </c>
      <c r="BG452" s="43">
        <f>IF(BE452=1,($S452-Image_corners!AH$4)/Image_corners!AH$2,-99)</f>
        <v>-99</v>
      </c>
    </row>
    <row r="453" spans="1:59">
      <c r="A453" s="36">
        <v>449</v>
      </c>
      <c r="B453" s="36">
        <v>2517369.0150000001</v>
      </c>
      <c r="C453" s="36">
        <v>6858730.2450000001</v>
      </c>
      <c r="D453" s="36">
        <v>161.48097390000001</v>
      </c>
      <c r="E453" s="36">
        <v>3</v>
      </c>
      <c r="F453" s="36">
        <v>1</v>
      </c>
      <c r="G453" s="36">
        <v>2</v>
      </c>
      <c r="H453" s="39">
        <v>402</v>
      </c>
      <c r="I453" s="39">
        <v>0.101990049751244</v>
      </c>
      <c r="J453" s="39">
        <v>20.0780047607422</v>
      </c>
      <c r="K453" s="39">
        <v>12.710405653850501</v>
      </c>
      <c r="L453" s="39">
        <v>17.356004638671902</v>
      </c>
      <c r="M453" s="39">
        <v>1096</v>
      </c>
      <c r="N453" s="39">
        <v>0.12682481751824801</v>
      </c>
      <c r="O453" s="39">
        <v>19.462999267578098</v>
      </c>
      <c r="P453" s="39">
        <v>11.584298206038399</v>
      </c>
      <c r="Q453" s="39">
        <v>16.3266009521485</v>
      </c>
      <c r="R453" s="41">
        <f t="shared" si="44"/>
        <v>359230.79978429846</v>
      </c>
      <c r="S453" s="41">
        <f t="shared" si="45"/>
        <v>6858699.1262346152</v>
      </c>
      <c r="T453" s="41">
        <f t="shared" si="40"/>
        <v>1.029403686523402</v>
      </c>
      <c r="U453" s="41">
        <f t="shared" si="41"/>
        <v>-2.483476776700401E-2</v>
      </c>
      <c r="V453" s="41">
        <f t="shared" si="42"/>
        <v>1</v>
      </c>
      <c r="W453" s="41">
        <f t="shared" si="43"/>
        <v>1</v>
      </c>
      <c r="X453" s="43">
        <f>IF(ISNA(VLOOKUP($A453,Min_pix_val_per_plot!$A$3:$F$241,4,FALSE)),0,IF(OR(VLOOKUP($A453,Min_pix_val_per_plot!$A$3:$F$241,4,FALSE)=0,VLOOKUP($A453,Min_pix_val_per_plot!$A$3:$F$241,5,FALSE)=0,VLOOKUP($A453,Min_pix_val_per_plot!$A$3:$F$241,6,FALSE)=0),0,IF(VLOOKUP($A453,Min_pix_val_per_plot!$A$3:$F$241,2,FALSE)&lt;1200,0,1)))</f>
        <v>0</v>
      </c>
      <c r="Y453" s="43">
        <f>IF(X453=1,($R453-Image_corners!A$3)/Image_corners!A$2,-99)</f>
        <v>-99</v>
      </c>
      <c r="Z453" s="43">
        <f>IF(X453=1,($S453-Image_corners!A$4)/Image_corners!A$2,-99)</f>
        <v>-99</v>
      </c>
      <c r="AA453" s="43">
        <f>IF(ISNA(VLOOKUP($A453,Min_pix_val_per_plot!$H$3:$M$299,4,FALSE)),0,IF(OR(VLOOKUP($A453,Min_pix_val_per_plot!$H$3:$M$299,4,FALSE)=0,VLOOKUP($A453,Min_pix_val_per_plot!$H$3:$M$299,5,FALSE)=0,VLOOKUP($A453,Min_pix_val_per_plot!$H$3:$M$299,6,FALSE)=0),0,IF(VLOOKUP($A453,Min_pix_val_per_plot!$H$3:$M$299,2,FALSE)&lt;1200,0,1)))</f>
        <v>0</v>
      </c>
      <c r="AB453" s="43">
        <f>IF(AA453=1,($R453-Image_corners!D$3)/Image_corners!D$2,-99)</f>
        <v>-99</v>
      </c>
      <c r="AC453" s="43">
        <f>IF(AA453=1,($S453-Image_corners!D$4)/Image_corners!D$2,-99)</f>
        <v>-99</v>
      </c>
      <c r="AD453" s="43">
        <f>IF(ISNA(VLOOKUP($A453,Min_pix_val_per_plot!$O$3:$T$327,4,FALSE)),0,IF(OR(VLOOKUP($A453,Min_pix_val_per_plot!$O$3:$T$327,4,FALSE)=0,VLOOKUP($A453,Min_pix_val_per_plot!$O$3:$T$327,5,FALSE)=0,VLOOKUP($A453,Min_pix_val_per_plot!$O$3:$T$327,6,FALSE)=0),0,IF(VLOOKUP($A453,Min_pix_val_per_plot!$O$3:$T$327,2,FALSE)&lt;1200,0,1)))</f>
        <v>0</v>
      </c>
      <c r="AE453" s="43">
        <f>IF(AD453=1,($R453-Image_corners!G$3)/Image_corners!G$2,-99)</f>
        <v>-99</v>
      </c>
      <c r="AF453" s="43">
        <f>IF(AD453=1,($S453-Image_corners!G$4)/Image_corners!G$2,-99)</f>
        <v>-99</v>
      </c>
      <c r="AG453" s="43">
        <f>IF(ISNA(VLOOKUP($A453,Min_pix_val_per_plot!$V$3:$AA$335,4,FALSE)),0,IF(OR(VLOOKUP($A453,Min_pix_val_per_plot!$V$3:$AA$335,4,FALSE)=0,VLOOKUP($A453,Min_pix_val_per_plot!$V$3:$AA$335,5,FALSE)=0,VLOOKUP($A453,Min_pix_val_per_plot!$V$3:$AA$335,6,FALSE)=0),0,IF(VLOOKUP($A453,Min_pix_val_per_plot!$V$3:$AA$335,2,FALSE)&lt;1200,0,1)))</f>
        <v>1</v>
      </c>
      <c r="AH453" s="43">
        <f>IF(AG453=1,($R453-Image_corners!J$3)/Image_corners!J$2,-99)</f>
        <v>6452.0995685969247</v>
      </c>
      <c r="AI453" s="43">
        <f>IF(AG453=1,($S453-Image_corners!J$4)/Image_corners!J$2,-99)</f>
        <v>-4576.2475307695568</v>
      </c>
      <c r="AJ453" s="43">
        <f>IF(ISNA(VLOOKUP($A453,Min_pix_val_per_plot!$AC$3:$AH$345,4,FALSE)),0,IF(OR(VLOOKUP($A453,Min_pix_val_per_plot!$AC$3:$AH$345,4,FALSE)=0,VLOOKUP($A453,Min_pix_val_per_plot!$AC$3:$AH$345,5,FALSE)=0,VLOOKUP($A453,Min_pix_val_per_plot!$AC$3:$AH$345,6,FALSE)=0),0,IF(VLOOKUP($A453,Min_pix_val_per_plot!$AC$3:$AH$345,2,FALSE)&lt;1200,0,1)))</f>
        <v>0</v>
      </c>
      <c r="AK453" s="43">
        <f>IF(AJ453=1,($R453-Image_corners!M$3)/Image_corners!M$2,-99)</f>
        <v>-99</v>
      </c>
      <c r="AL453" s="43">
        <f>IF(AJ453=1,($S453-Image_corners!M$4)/Image_corners!M$2,-99)</f>
        <v>-99</v>
      </c>
      <c r="AM453" s="43">
        <f>IF(ISNA(VLOOKUP($A453,Min_pix_val_per_plot!$AJ$3:$AO$325,4,FALSE)),0,IF(OR(VLOOKUP($A453,Min_pix_val_per_plot!$AJ$3:$AO$325,4,FALSE)=0,VLOOKUP($A453,Min_pix_val_per_plot!$AJ$3:$AO$325,5,FALSE)=0,VLOOKUP($A453,Min_pix_val_per_plot!$AJ$3:$AO$325,6,FALSE)=0),0,IF(VLOOKUP($A453,Min_pix_val_per_plot!$AJ$3:$AO$325,2,FALSE)&lt;1200,0,1)))</f>
        <v>0</v>
      </c>
      <c r="AN453" s="43">
        <f>IF(AM453=1,($R453-Image_corners!P$3)/Image_corners!P$2,-99)</f>
        <v>-99</v>
      </c>
      <c r="AO453" s="43">
        <f>IF(AM453=1,($S453-Image_corners!P$4)/Image_corners!P$2,-99)</f>
        <v>-99</v>
      </c>
      <c r="AP453" s="43">
        <f>IF(ISNA(VLOOKUP($A453,Min_pix_val_per_plot!$AQ$3:$AV$386,4,FALSE)),0,IF(OR(VLOOKUP($A453,Min_pix_val_per_plot!$AQ$3:$AV$386,4,FALSE)=0,VLOOKUP($A453,Min_pix_val_per_plot!$AQ$3:$AV$386,5,FALSE)=0,VLOOKUP($A453,Min_pix_val_per_plot!$AQ$3:$AV$386,6,FALSE)=0),0,IF(VLOOKUP($A453,Min_pix_val_per_plot!$AQ$3:$AV$386,2,FALSE)&lt;1200,0,1)))</f>
        <v>0</v>
      </c>
      <c r="AQ453" s="43">
        <f>IF(AP453=1,($R453-Image_corners!S$3)/Image_corners!S$2,-99)</f>
        <v>-99</v>
      </c>
      <c r="AR453" s="43">
        <f>IF(AP453=1,($S453-Image_corners!S$4)/Image_corners!S$2,-99)</f>
        <v>-99</v>
      </c>
      <c r="AS453" s="43">
        <f>IF(ISNA(VLOOKUP($A453,Min_pix_val_per_plot!$AX$3:$BC$331,4,FALSE)),0,IF(OR(VLOOKUP($A453,Min_pix_val_per_plot!$AX$3:$BC$331,4,FALSE)=0,VLOOKUP($A453,Min_pix_val_per_plot!$AX$3:$BC$331,5,FALSE)=0,VLOOKUP($A453,Min_pix_val_per_plot!$AX$3:$BC$331,6,FALSE)=0),0,IF(VLOOKUP($A453,Min_pix_val_per_plot!$AX$3:$BC$331,2,FALSE)&lt;1200,0,1)))</f>
        <v>0</v>
      </c>
      <c r="AT453" s="43">
        <f>IF(AS453=1,($R453-Image_corners!V$3)/Image_corners!V$2,-99)</f>
        <v>-99</v>
      </c>
      <c r="AU453" s="43">
        <f>IF(AS453=1,($S453-Image_corners!V$4)/Image_corners!V$2,-99)</f>
        <v>-99</v>
      </c>
      <c r="AV453" s="43">
        <f>IF(ISNA(VLOOKUP($A453,Min_pix_val_per_plot!$BE$3:$BJ$296,4,FALSE)),0,IF(OR(VLOOKUP($A453,Min_pix_val_per_plot!$BE$3:$BJ$296,4,FALSE)=0,VLOOKUP($A453,Min_pix_val_per_plot!$BE$3:$BJ$296,5,FALSE)=0,VLOOKUP($A453,Min_pix_val_per_plot!$BE$3:$BJ$296,6,FALSE)=0),0,IF(VLOOKUP($A453,Min_pix_val_per_plot!$BE$3:$BJ$296,2,FALSE)&lt;1200,0,1)))</f>
        <v>0</v>
      </c>
      <c r="AW453" s="43">
        <f>IF(AV453=1,($R453-Image_corners!Y$3)/Image_corners!Y$2,-99)</f>
        <v>-99</v>
      </c>
      <c r="AX453" s="43">
        <f>IF(AV453=1,($S453-Image_corners!Y$4)/Image_corners!Y$2,-99)</f>
        <v>-99</v>
      </c>
      <c r="AY453" s="43">
        <f>IF(ISNA(VLOOKUP($A453,Min_pix_val_per_plot!$BL$3:$BQ$59,4,FALSE)),0,IF(OR(VLOOKUP($A453,Min_pix_val_per_plot!$BL$3:$BQ$59,4,FALSE)=0,VLOOKUP($A453,Min_pix_val_per_plot!$BL$3:$BQ$59,5,FALSE)=0,VLOOKUP($A453,Min_pix_val_per_plot!$BL$3:$BQ$59,6,FALSE)=0),0,IF(VLOOKUP($A453,Min_pix_val_per_plot!$BL$3:$BQ$59,2,FALSE)&lt;1200,0,1)))</f>
        <v>0</v>
      </c>
      <c r="AZ453" s="43">
        <f>IF(AY453=1,($R453-Image_corners!AB$3)/Image_corners!AB$2,-99)</f>
        <v>-99</v>
      </c>
      <c r="BA453" s="43">
        <f>IF(AY453=1,($S453-Image_corners!AB$4)/Image_corners!AB$2,-99)</f>
        <v>-99</v>
      </c>
      <c r="BB453" s="43">
        <f>IF(ISNA(VLOOKUP($A453,Min_pix_val_per_plot!$BS$3:$BX$82,4,FALSE)),0,IF(OR(VLOOKUP($A453,Min_pix_val_per_plot!$BS$3:$BX$82,4,FALSE)=0,VLOOKUP($A453,Min_pix_val_per_plot!$BS$3:$BX$82,5,FALSE)=0,VLOOKUP($A453,Min_pix_val_per_plot!$BS$3:$BX$82,6,FALSE)=0),0,IF(VLOOKUP($A453,Min_pix_val_per_plot!$BS$3:$BX$82,2,FALSE)&lt;1200,0,1)))</f>
        <v>0</v>
      </c>
      <c r="BC453" s="43">
        <f>IF(BB453=1,($R453-Image_corners!AE$3)/Image_corners!AE$2,-99)</f>
        <v>-99</v>
      </c>
      <c r="BD453" s="43">
        <f>IF(BB453=1,($S453-Image_corners!AE$4)/Image_corners!AE$2,-99)</f>
        <v>-99</v>
      </c>
      <c r="BE453" s="43">
        <f>IF(ISNA(VLOOKUP($A453,Min_pix_val_per_plot!$BZ$3:$CE$66,4,FALSE)),0,IF(OR(VLOOKUP($A453,Min_pix_val_per_plot!$BZ$3:$CE$66,4,FALSE)=0,VLOOKUP($A453,Min_pix_val_per_plot!$BZ$3:$CE$66,5,FALSE)=0,VLOOKUP($A453,Min_pix_val_per_plot!$BZ$3:$CE$66,6,FALSE)=0),0,IF(VLOOKUP($A453,Min_pix_val_per_plot!$BZ$3:$CE$66,2,FALSE)&lt;1200,0,1)))</f>
        <v>0</v>
      </c>
      <c r="BF453" s="43">
        <f>IF(BE453=1,($R453-Image_corners!AH$3)/Image_corners!AH$2,-99)</f>
        <v>-99</v>
      </c>
      <c r="BG453" s="43">
        <f>IF(BE453=1,($S453-Image_corners!AH$4)/Image_corners!AH$2,-99)</f>
        <v>-99</v>
      </c>
    </row>
    <row r="454" spans="1:59">
      <c r="A454" s="36">
        <v>450</v>
      </c>
      <c r="B454" s="36">
        <v>2517366.7560000001</v>
      </c>
      <c r="C454" s="36">
        <v>6859118.3260000004</v>
      </c>
      <c r="D454" s="36">
        <v>144.27896999999999</v>
      </c>
      <c r="E454" s="36">
        <v>3</v>
      </c>
      <c r="F454" s="36">
        <v>1</v>
      </c>
      <c r="G454" s="36">
        <v>2</v>
      </c>
      <c r="H454" s="39">
        <v>448</v>
      </c>
      <c r="I454" s="39">
        <v>0.16517857142857101</v>
      </c>
      <c r="J454" s="39">
        <v>15.1999987792969</v>
      </c>
      <c r="K454" s="39">
        <v>10.695244524134701</v>
      </c>
      <c r="L454" s="39">
        <v>14.114145202636699</v>
      </c>
      <c r="M454" s="39">
        <v>1567</v>
      </c>
      <c r="N454" s="39">
        <v>0.289725590299936</v>
      </c>
      <c r="O454" s="39">
        <v>14.461000366211</v>
      </c>
      <c r="P454" s="39">
        <v>9.9278635545646807</v>
      </c>
      <c r="Q454" s="39">
        <v>13.1492083740235</v>
      </c>
      <c r="R454" s="41">
        <f t="shared" si="44"/>
        <v>359246.44468724629</v>
      </c>
      <c r="S454" s="41">
        <f t="shared" si="45"/>
        <v>6859086.8360640388</v>
      </c>
      <c r="T454" s="41">
        <f t="shared" ref="T454:T483" si="46">L454-Q454</f>
        <v>0.96493682861319918</v>
      </c>
      <c r="U454" s="41">
        <f t="shared" ref="U454:U483" si="47">I454-N454</f>
        <v>-0.12454701887136499</v>
      </c>
      <c r="V454" s="41">
        <f t="shared" ref="V454:V483" si="48">IF(I454=-99,0,IF(T454&lt;-1,0,1))</f>
        <v>1</v>
      </c>
      <c r="W454" s="41">
        <f t="shared" ref="W454:W483" si="49">IF(AND(X454=0,AA454=0,AD454=0,AG454=0,AJ454=0,AM454=0,AP454=0,AS454=0,AV454=0,AY454=0,BB454=0,BE454=0),0,1)</f>
        <v>1</v>
      </c>
      <c r="X454" s="43">
        <f>IF(ISNA(VLOOKUP($A454,Min_pix_val_per_plot!$A$3:$F$241,4,FALSE)),0,IF(OR(VLOOKUP($A454,Min_pix_val_per_plot!$A$3:$F$241,4,FALSE)=0,VLOOKUP($A454,Min_pix_val_per_plot!$A$3:$F$241,5,FALSE)=0,VLOOKUP($A454,Min_pix_val_per_plot!$A$3:$F$241,6,FALSE)=0),0,IF(VLOOKUP($A454,Min_pix_val_per_plot!$A$3:$F$241,2,FALSE)&lt;1200,0,1)))</f>
        <v>0</v>
      </c>
      <c r="Y454" s="43">
        <f>IF(X454=1,($R454-Image_corners!A$3)/Image_corners!A$2,-99)</f>
        <v>-99</v>
      </c>
      <c r="Z454" s="43">
        <f>IF(X454=1,($S454-Image_corners!A$4)/Image_corners!A$2,-99)</f>
        <v>-99</v>
      </c>
      <c r="AA454" s="43">
        <f>IF(ISNA(VLOOKUP($A454,Min_pix_val_per_plot!$H$3:$M$299,4,FALSE)),0,IF(OR(VLOOKUP($A454,Min_pix_val_per_plot!$H$3:$M$299,4,FALSE)=0,VLOOKUP($A454,Min_pix_val_per_plot!$H$3:$M$299,5,FALSE)=0,VLOOKUP($A454,Min_pix_val_per_plot!$H$3:$M$299,6,FALSE)=0),0,IF(VLOOKUP($A454,Min_pix_val_per_plot!$H$3:$M$299,2,FALSE)&lt;1200,0,1)))</f>
        <v>0</v>
      </c>
      <c r="AB454" s="43">
        <f>IF(AA454=1,($R454-Image_corners!D$3)/Image_corners!D$2,-99)</f>
        <v>-99</v>
      </c>
      <c r="AC454" s="43">
        <f>IF(AA454=1,($S454-Image_corners!D$4)/Image_corners!D$2,-99)</f>
        <v>-99</v>
      </c>
      <c r="AD454" s="43">
        <f>IF(ISNA(VLOOKUP($A454,Min_pix_val_per_plot!$O$3:$T$327,4,FALSE)),0,IF(OR(VLOOKUP($A454,Min_pix_val_per_plot!$O$3:$T$327,4,FALSE)=0,VLOOKUP($A454,Min_pix_val_per_plot!$O$3:$T$327,5,FALSE)=0,VLOOKUP($A454,Min_pix_val_per_plot!$O$3:$T$327,6,FALSE)=0),0,IF(VLOOKUP($A454,Min_pix_val_per_plot!$O$3:$T$327,2,FALSE)&lt;1200,0,1)))</f>
        <v>0</v>
      </c>
      <c r="AE454" s="43">
        <f>IF(AD454=1,($R454-Image_corners!G$3)/Image_corners!G$2,-99)</f>
        <v>-99</v>
      </c>
      <c r="AF454" s="43">
        <f>IF(AD454=1,($S454-Image_corners!G$4)/Image_corners!G$2,-99)</f>
        <v>-99</v>
      </c>
      <c r="AG454" s="43">
        <f>IF(ISNA(VLOOKUP($A454,Min_pix_val_per_plot!$V$3:$AA$335,4,FALSE)),0,IF(OR(VLOOKUP($A454,Min_pix_val_per_plot!$V$3:$AA$335,4,FALSE)=0,VLOOKUP($A454,Min_pix_val_per_plot!$V$3:$AA$335,5,FALSE)=0,VLOOKUP($A454,Min_pix_val_per_plot!$V$3:$AA$335,6,FALSE)=0),0,IF(VLOOKUP($A454,Min_pix_val_per_plot!$V$3:$AA$335,2,FALSE)&lt;1200,0,1)))</f>
        <v>1</v>
      </c>
      <c r="AH454" s="43">
        <f>IF(AG454=1,($R454-Image_corners!J$3)/Image_corners!J$2,-99)</f>
        <v>6483.3893744925736</v>
      </c>
      <c r="AI454" s="43">
        <f>IF(AG454=1,($S454-Image_corners!J$4)/Image_corners!J$2,-99)</f>
        <v>-3800.8278719224036</v>
      </c>
      <c r="AJ454" s="43">
        <f>IF(ISNA(VLOOKUP($A454,Min_pix_val_per_plot!$AC$3:$AH$345,4,FALSE)),0,IF(OR(VLOOKUP($A454,Min_pix_val_per_plot!$AC$3:$AH$345,4,FALSE)=0,VLOOKUP($A454,Min_pix_val_per_plot!$AC$3:$AH$345,5,FALSE)=0,VLOOKUP($A454,Min_pix_val_per_plot!$AC$3:$AH$345,6,FALSE)=0),0,IF(VLOOKUP($A454,Min_pix_val_per_plot!$AC$3:$AH$345,2,FALSE)&lt;1200,0,1)))</f>
        <v>1</v>
      </c>
      <c r="AK454" s="43">
        <f>IF(AJ454=1,($R454-Image_corners!M$3)/Image_corners!M$2,-99)</f>
        <v>6483.3893744925736</v>
      </c>
      <c r="AL454" s="43">
        <f>IF(AJ454=1,($S454-Image_corners!M$4)/Image_corners!M$2,-99)</f>
        <v>-4356.8278719224036</v>
      </c>
      <c r="AM454" s="43">
        <f>IF(ISNA(VLOOKUP($A454,Min_pix_val_per_plot!$AJ$3:$AO$325,4,FALSE)),0,IF(OR(VLOOKUP($A454,Min_pix_val_per_plot!$AJ$3:$AO$325,4,FALSE)=0,VLOOKUP($A454,Min_pix_val_per_plot!$AJ$3:$AO$325,5,FALSE)=0,VLOOKUP($A454,Min_pix_val_per_plot!$AJ$3:$AO$325,6,FALSE)=0),0,IF(VLOOKUP($A454,Min_pix_val_per_plot!$AJ$3:$AO$325,2,FALSE)&lt;1200,0,1)))</f>
        <v>0</v>
      </c>
      <c r="AN454" s="43">
        <f>IF(AM454=1,($R454-Image_corners!P$3)/Image_corners!P$2,-99)</f>
        <v>-99</v>
      </c>
      <c r="AO454" s="43">
        <f>IF(AM454=1,($S454-Image_corners!P$4)/Image_corners!P$2,-99)</f>
        <v>-99</v>
      </c>
      <c r="AP454" s="43">
        <f>IF(ISNA(VLOOKUP($A454,Min_pix_val_per_plot!$AQ$3:$AV$386,4,FALSE)),0,IF(OR(VLOOKUP($A454,Min_pix_val_per_plot!$AQ$3:$AV$386,4,FALSE)=0,VLOOKUP($A454,Min_pix_val_per_plot!$AQ$3:$AV$386,5,FALSE)=0,VLOOKUP($A454,Min_pix_val_per_plot!$AQ$3:$AV$386,6,FALSE)=0),0,IF(VLOOKUP($A454,Min_pix_val_per_plot!$AQ$3:$AV$386,2,FALSE)&lt;1200,0,1)))</f>
        <v>0</v>
      </c>
      <c r="AQ454" s="43">
        <f>IF(AP454=1,($R454-Image_corners!S$3)/Image_corners!S$2,-99)</f>
        <v>-99</v>
      </c>
      <c r="AR454" s="43">
        <f>IF(AP454=1,($S454-Image_corners!S$4)/Image_corners!S$2,-99)</f>
        <v>-99</v>
      </c>
      <c r="AS454" s="43">
        <f>IF(ISNA(VLOOKUP($A454,Min_pix_val_per_plot!$AX$3:$BC$331,4,FALSE)),0,IF(OR(VLOOKUP($A454,Min_pix_val_per_plot!$AX$3:$BC$331,4,FALSE)=0,VLOOKUP($A454,Min_pix_val_per_plot!$AX$3:$BC$331,5,FALSE)=0,VLOOKUP($A454,Min_pix_val_per_plot!$AX$3:$BC$331,6,FALSE)=0),0,IF(VLOOKUP($A454,Min_pix_val_per_plot!$AX$3:$BC$331,2,FALSE)&lt;1200,0,1)))</f>
        <v>0</v>
      </c>
      <c r="AT454" s="43">
        <f>IF(AS454=1,($R454-Image_corners!V$3)/Image_corners!V$2,-99)</f>
        <v>-99</v>
      </c>
      <c r="AU454" s="43">
        <f>IF(AS454=1,($S454-Image_corners!V$4)/Image_corners!V$2,-99)</f>
        <v>-99</v>
      </c>
      <c r="AV454" s="43">
        <f>IF(ISNA(VLOOKUP($A454,Min_pix_val_per_plot!$BE$3:$BJ$296,4,FALSE)),0,IF(OR(VLOOKUP($A454,Min_pix_val_per_plot!$BE$3:$BJ$296,4,FALSE)=0,VLOOKUP($A454,Min_pix_val_per_plot!$BE$3:$BJ$296,5,FALSE)=0,VLOOKUP($A454,Min_pix_val_per_plot!$BE$3:$BJ$296,6,FALSE)=0),0,IF(VLOOKUP($A454,Min_pix_val_per_plot!$BE$3:$BJ$296,2,FALSE)&lt;1200,0,1)))</f>
        <v>0</v>
      </c>
      <c r="AW454" s="43">
        <f>IF(AV454=1,($R454-Image_corners!Y$3)/Image_corners!Y$2,-99)</f>
        <v>-99</v>
      </c>
      <c r="AX454" s="43">
        <f>IF(AV454=1,($S454-Image_corners!Y$4)/Image_corners!Y$2,-99)</f>
        <v>-99</v>
      </c>
      <c r="AY454" s="43">
        <f>IF(ISNA(VLOOKUP($A454,Min_pix_val_per_plot!$BL$3:$BQ$59,4,FALSE)),0,IF(OR(VLOOKUP($A454,Min_pix_val_per_plot!$BL$3:$BQ$59,4,FALSE)=0,VLOOKUP($A454,Min_pix_val_per_plot!$BL$3:$BQ$59,5,FALSE)=0,VLOOKUP($A454,Min_pix_val_per_plot!$BL$3:$BQ$59,6,FALSE)=0),0,IF(VLOOKUP($A454,Min_pix_val_per_plot!$BL$3:$BQ$59,2,FALSE)&lt;1200,0,1)))</f>
        <v>0</v>
      </c>
      <c r="AZ454" s="43">
        <f>IF(AY454=1,($R454-Image_corners!AB$3)/Image_corners!AB$2,-99)</f>
        <v>-99</v>
      </c>
      <c r="BA454" s="43">
        <f>IF(AY454=1,($S454-Image_corners!AB$4)/Image_corners!AB$2,-99)</f>
        <v>-99</v>
      </c>
      <c r="BB454" s="43">
        <f>IF(ISNA(VLOOKUP($A454,Min_pix_val_per_plot!$BS$3:$BX$82,4,FALSE)),0,IF(OR(VLOOKUP($A454,Min_pix_val_per_plot!$BS$3:$BX$82,4,FALSE)=0,VLOOKUP($A454,Min_pix_val_per_plot!$BS$3:$BX$82,5,FALSE)=0,VLOOKUP($A454,Min_pix_val_per_plot!$BS$3:$BX$82,6,FALSE)=0),0,IF(VLOOKUP($A454,Min_pix_val_per_plot!$BS$3:$BX$82,2,FALSE)&lt;1200,0,1)))</f>
        <v>0</v>
      </c>
      <c r="BC454" s="43">
        <f>IF(BB454=1,($R454-Image_corners!AE$3)/Image_corners!AE$2,-99)</f>
        <v>-99</v>
      </c>
      <c r="BD454" s="43">
        <f>IF(BB454=1,($S454-Image_corners!AE$4)/Image_corners!AE$2,-99)</f>
        <v>-99</v>
      </c>
      <c r="BE454" s="43">
        <f>IF(ISNA(VLOOKUP($A454,Min_pix_val_per_plot!$BZ$3:$CE$66,4,FALSE)),0,IF(OR(VLOOKUP($A454,Min_pix_val_per_plot!$BZ$3:$CE$66,4,FALSE)=0,VLOOKUP($A454,Min_pix_val_per_plot!$BZ$3:$CE$66,5,FALSE)=0,VLOOKUP($A454,Min_pix_val_per_plot!$BZ$3:$CE$66,6,FALSE)=0),0,IF(VLOOKUP($A454,Min_pix_val_per_plot!$BZ$3:$CE$66,2,FALSE)&lt;1200,0,1)))</f>
        <v>0</v>
      </c>
      <c r="BF454" s="43">
        <f>IF(BE454=1,($R454-Image_corners!AH$3)/Image_corners!AH$2,-99)</f>
        <v>-99</v>
      </c>
      <c r="BG454" s="43">
        <f>IF(BE454=1,($S454-Image_corners!AH$4)/Image_corners!AH$2,-99)</f>
        <v>-99</v>
      </c>
    </row>
    <row r="455" spans="1:59">
      <c r="A455" s="36">
        <v>451</v>
      </c>
      <c r="B455" s="36">
        <v>2517370.9500000002</v>
      </c>
      <c r="C455" s="36">
        <v>6859390.1090000002</v>
      </c>
      <c r="D455" s="36">
        <v>146.50350230000001</v>
      </c>
      <c r="E455" s="36">
        <v>2</v>
      </c>
      <c r="F455" s="36">
        <v>0</v>
      </c>
      <c r="G455" s="36">
        <v>2</v>
      </c>
      <c r="H455" s="39">
        <v>-99</v>
      </c>
      <c r="I455" s="39">
        <v>-99</v>
      </c>
      <c r="J455" s="39">
        <v>-99</v>
      </c>
      <c r="K455" s="39">
        <v>-99</v>
      </c>
      <c r="L455" s="39">
        <v>-99</v>
      </c>
      <c r="M455" s="39">
        <v>-99</v>
      </c>
      <c r="N455" s="39">
        <v>-99</v>
      </c>
      <c r="O455" s="39">
        <v>-99</v>
      </c>
      <c r="P455" s="39">
        <v>-99</v>
      </c>
      <c r="Q455" s="39">
        <v>-99</v>
      </c>
      <c r="R455" s="41">
        <f t="shared" si="44"/>
        <v>359263.17019821354</v>
      </c>
      <c r="S455" s="41">
        <f t="shared" si="45"/>
        <v>6859358.092626458</v>
      </c>
      <c r="T455" s="41">
        <f t="shared" si="46"/>
        <v>0</v>
      </c>
      <c r="U455" s="41">
        <f t="shared" si="47"/>
        <v>0</v>
      </c>
      <c r="V455" s="41">
        <f t="shared" si="48"/>
        <v>0</v>
      </c>
      <c r="W455" s="41">
        <f t="shared" si="49"/>
        <v>1</v>
      </c>
      <c r="X455" s="43">
        <f>IF(ISNA(VLOOKUP($A455,Min_pix_val_per_plot!$A$3:$F$241,4,FALSE)),0,IF(OR(VLOOKUP($A455,Min_pix_val_per_plot!$A$3:$F$241,4,FALSE)=0,VLOOKUP($A455,Min_pix_val_per_plot!$A$3:$F$241,5,FALSE)=0,VLOOKUP($A455,Min_pix_val_per_plot!$A$3:$F$241,6,FALSE)=0),0,IF(VLOOKUP($A455,Min_pix_val_per_plot!$A$3:$F$241,2,FALSE)&lt;1200,0,1)))</f>
        <v>0</v>
      </c>
      <c r="Y455" s="43">
        <f>IF(X455=1,($R455-Image_corners!A$3)/Image_corners!A$2,-99)</f>
        <v>-99</v>
      </c>
      <c r="Z455" s="43">
        <f>IF(X455=1,($S455-Image_corners!A$4)/Image_corners!A$2,-99)</f>
        <v>-99</v>
      </c>
      <c r="AA455" s="43">
        <f>IF(ISNA(VLOOKUP($A455,Min_pix_val_per_plot!$H$3:$M$299,4,FALSE)),0,IF(OR(VLOOKUP($A455,Min_pix_val_per_plot!$H$3:$M$299,4,FALSE)=0,VLOOKUP($A455,Min_pix_val_per_plot!$H$3:$M$299,5,FALSE)=0,VLOOKUP($A455,Min_pix_val_per_plot!$H$3:$M$299,6,FALSE)=0),0,IF(VLOOKUP($A455,Min_pix_val_per_plot!$H$3:$M$299,2,FALSE)&lt;1200,0,1)))</f>
        <v>0</v>
      </c>
      <c r="AB455" s="43">
        <f>IF(AA455=1,($R455-Image_corners!D$3)/Image_corners!D$2,-99)</f>
        <v>-99</v>
      </c>
      <c r="AC455" s="43">
        <f>IF(AA455=1,($S455-Image_corners!D$4)/Image_corners!D$2,-99)</f>
        <v>-99</v>
      </c>
      <c r="AD455" s="43">
        <f>IF(ISNA(VLOOKUP($A455,Min_pix_val_per_plot!$O$3:$T$327,4,FALSE)),0,IF(OR(VLOOKUP($A455,Min_pix_val_per_plot!$O$3:$T$327,4,FALSE)=0,VLOOKUP($A455,Min_pix_val_per_plot!$O$3:$T$327,5,FALSE)=0,VLOOKUP($A455,Min_pix_val_per_plot!$O$3:$T$327,6,FALSE)=0),0,IF(VLOOKUP($A455,Min_pix_val_per_plot!$O$3:$T$327,2,FALSE)&lt;1200,0,1)))</f>
        <v>0</v>
      </c>
      <c r="AE455" s="43">
        <f>IF(AD455=1,($R455-Image_corners!G$3)/Image_corners!G$2,-99)</f>
        <v>-99</v>
      </c>
      <c r="AF455" s="43">
        <f>IF(AD455=1,($S455-Image_corners!G$4)/Image_corners!G$2,-99)</f>
        <v>-99</v>
      </c>
      <c r="AG455" s="43">
        <f>IF(ISNA(VLOOKUP($A455,Min_pix_val_per_plot!$V$3:$AA$335,4,FALSE)),0,IF(OR(VLOOKUP($A455,Min_pix_val_per_plot!$V$3:$AA$335,4,FALSE)=0,VLOOKUP($A455,Min_pix_val_per_plot!$V$3:$AA$335,5,FALSE)=0,VLOOKUP($A455,Min_pix_val_per_plot!$V$3:$AA$335,6,FALSE)=0),0,IF(VLOOKUP($A455,Min_pix_val_per_plot!$V$3:$AA$335,2,FALSE)&lt;1200,0,1)))</f>
        <v>0</v>
      </c>
      <c r="AH455" s="43">
        <f>IF(AG455=1,($R455-Image_corners!J$3)/Image_corners!J$2,-99)</f>
        <v>-99</v>
      </c>
      <c r="AI455" s="43">
        <f>IF(AG455=1,($S455-Image_corners!J$4)/Image_corners!J$2,-99)</f>
        <v>-99</v>
      </c>
      <c r="AJ455" s="43">
        <f>IF(ISNA(VLOOKUP($A455,Min_pix_val_per_plot!$AC$3:$AH$345,4,FALSE)),0,IF(OR(VLOOKUP($A455,Min_pix_val_per_plot!$AC$3:$AH$345,4,FALSE)=0,VLOOKUP($A455,Min_pix_val_per_plot!$AC$3:$AH$345,5,FALSE)=0,VLOOKUP($A455,Min_pix_val_per_plot!$AC$3:$AH$345,6,FALSE)=0),0,IF(VLOOKUP($A455,Min_pix_val_per_plot!$AC$3:$AH$345,2,FALSE)&lt;1200,0,1)))</f>
        <v>0</v>
      </c>
      <c r="AK455" s="43">
        <f>IF(AJ455=1,($R455-Image_corners!M$3)/Image_corners!M$2,-99)</f>
        <v>-99</v>
      </c>
      <c r="AL455" s="43">
        <f>IF(AJ455=1,($S455-Image_corners!M$4)/Image_corners!M$2,-99)</f>
        <v>-99</v>
      </c>
      <c r="AM455" s="43">
        <f>IF(ISNA(VLOOKUP($A455,Min_pix_val_per_plot!$AJ$3:$AO$325,4,FALSE)),0,IF(OR(VLOOKUP($A455,Min_pix_val_per_plot!$AJ$3:$AO$325,4,FALSE)=0,VLOOKUP($A455,Min_pix_val_per_plot!$AJ$3:$AO$325,5,FALSE)=0,VLOOKUP($A455,Min_pix_val_per_plot!$AJ$3:$AO$325,6,FALSE)=0),0,IF(VLOOKUP($A455,Min_pix_val_per_plot!$AJ$3:$AO$325,2,FALSE)&lt;1200,0,1)))</f>
        <v>1</v>
      </c>
      <c r="AN455" s="43">
        <f>IF(AM455=1,($R455-Image_corners!P$3)/Image_corners!P$2,-99)</f>
        <v>6516.8403964270838</v>
      </c>
      <c r="AO455" s="43">
        <f>IF(AM455=1,($S455-Image_corners!P$4)/Image_corners!P$2,-99)</f>
        <v>-3716.3147470839322</v>
      </c>
      <c r="AP455" s="43">
        <f>IF(ISNA(VLOOKUP($A455,Min_pix_val_per_plot!$AQ$3:$AV$386,4,FALSE)),0,IF(OR(VLOOKUP($A455,Min_pix_val_per_plot!$AQ$3:$AV$386,4,FALSE)=0,VLOOKUP($A455,Min_pix_val_per_plot!$AQ$3:$AV$386,5,FALSE)=0,VLOOKUP($A455,Min_pix_val_per_plot!$AQ$3:$AV$386,6,FALSE)=0),0,IF(VLOOKUP($A455,Min_pix_val_per_plot!$AQ$3:$AV$386,2,FALSE)&lt;1200,0,1)))</f>
        <v>1</v>
      </c>
      <c r="AQ455" s="43">
        <f>IF(AP455=1,($R455-Image_corners!S$3)/Image_corners!S$2,-99)</f>
        <v>6516.8403964270838</v>
      </c>
      <c r="AR455" s="43">
        <f>IF(AP455=1,($S455-Image_corners!S$4)/Image_corners!S$2,-99)</f>
        <v>-5342.3147470839322</v>
      </c>
      <c r="AS455" s="43">
        <f>IF(ISNA(VLOOKUP($A455,Min_pix_val_per_plot!$AX$3:$BC$331,4,FALSE)),0,IF(OR(VLOOKUP($A455,Min_pix_val_per_plot!$AX$3:$BC$331,4,FALSE)=0,VLOOKUP($A455,Min_pix_val_per_plot!$AX$3:$BC$331,5,FALSE)=0,VLOOKUP($A455,Min_pix_val_per_plot!$AX$3:$BC$331,6,FALSE)=0),0,IF(VLOOKUP($A455,Min_pix_val_per_plot!$AX$3:$BC$331,2,FALSE)&lt;1200,0,1)))</f>
        <v>0</v>
      </c>
      <c r="AT455" s="43">
        <f>IF(AS455=1,($R455-Image_corners!V$3)/Image_corners!V$2,-99)</f>
        <v>-99</v>
      </c>
      <c r="AU455" s="43">
        <f>IF(AS455=1,($S455-Image_corners!V$4)/Image_corners!V$2,-99)</f>
        <v>-99</v>
      </c>
      <c r="AV455" s="43">
        <f>IF(ISNA(VLOOKUP($A455,Min_pix_val_per_plot!$BE$3:$BJ$296,4,FALSE)),0,IF(OR(VLOOKUP($A455,Min_pix_val_per_plot!$BE$3:$BJ$296,4,FALSE)=0,VLOOKUP($A455,Min_pix_val_per_plot!$BE$3:$BJ$296,5,FALSE)=0,VLOOKUP($A455,Min_pix_val_per_plot!$BE$3:$BJ$296,6,FALSE)=0),0,IF(VLOOKUP($A455,Min_pix_val_per_plot!$BE$3:$BJ$296,2,FALSE)&lt;1200,0,1)))</f>
        <v>0</v>
      </c>
      <c r="AW455" s="43">
        <f>IF(AV455=1,($R455-Image_corners!Y$3)/Image_corners!Y$2,-99)</f>
        <v>-99</v>
      </c>
      <c r="AX455" s="43">
        <f>IF(AV455=1,($S455-Image_corners!Y$4)/Image_corners!Y$2,-99)</f>
        <v>-99</v>
      </c>
      <c r="AY455" s="43">
        <f>IF(ISNA(VLOOKUP($A455,Min_pix_val_per_plot!$BL$3:$BQ$59,4,FALSE)),0,IF(OR(VLOOKUP($A455,Min_pix_val_per_plot!$BL$3:$BQ$59,4,FALSE)=0,VLOOKUP($A455,Min_pix_val_per_plot!$BL$3:$BQ$59,5,FALSE)=0,VLOOKUP($A455,Min_pix_val_per_plot!$BL$3:$BQ$59,6,FALSE)=0),0,IF(VLOOKUP($A455,Min_pix_val_per_plot!$BL$3:$BQ$59,2,FALSE)&lt;1200,0,1)))</f>
        <v>0</v>
      </c>
      <c r="AZ455" s="43">
        <f>IF(AY455=1,($R455-Image_corners!AB$3)/Image_corners!AB$2,-99)</f>
        <v>-99</v>
      </c>
      <c r="BA455" s="43">
        <f>IF(AY455=1,($S455-Image_corners!AB$4)/Image_corners!AB$2,-99)</f>
        <v>-99</v>
      </c>
      <c r="BB455" s="43">
        <f>IF(ISNA(VLOOKUP($A455,Min_pix_val_per_plot!$BS$3:$BX$82,4,FALSE)),0,IF(OR(VLOOKUP($A455,Min_pix_val_per_plot!$BS$3:$BX$82,4,FALSE)=0,VLOOKUP($A455,Min_pix_val_per_plot!$BS$3:$BX$82,5,FALSE)=0,VLOOKUP($A455,Min_pix_val_per_plot!$BS$3:$BX$82,6,FALSE)=0),0,IF(VLOOKUP($A455,Min_pix_val_per_plot!$BS$3:$BX$82,2,FALSE)&lt;1200,0,1)))</f>
        <v>0</v>
      </c>
      <c r="BC455" s="43">
        <f>IF(BB455=1,($R455-Image_corners!AE$3)/Image_corners!AE$2,-99)</f>
        <v>-99</v>
      </c>
      <c r="BD455" s="43">
        <f>IF(BB455=1,($S455-Image_corners!AE$4)/Image_corners!AE$2,-99)</f>
        <v>-99</v>
      </c>
      <c r="BE455" s="43">
        <f>IF(ISNA(VLOOKUP($A455,Min_pix_val_per_plot!$BZ$3:$CE$66,4,FALSE)),0,IF(OR(VLOOKUP($A455,Min_pix_val_per_plot!$BZ$3:$CE$66,4,FALSE)=0,VLOOKUP($A455,Min_pix_val_per_plot!$BZ$3:$CE$66,5,FALSE)=0,VLOOKUP($A455,Min_pix_val_per_plot!$BZ$3:$CE$66,6,FALSE)=0),0,IF(VLOOKUP($A455,Min_pix_val_per_plot!$BZ$3:$CE$66,2,FALSE)&lt;1200,0,1)))</f>
        <v>0</v>
      </c>
      <c r="BF455" s="43">
        <f>IF(BE455=1,($R455-Image_corners!AH$3)/Image_corners!AH$2,-99)</f>
        <v>-99</v>
      </c>
      <c r="BG455" s="43">
        <f>IF(BE455=1,($S455-Image_corners!AH$4)/Image_corners!AH$2,-99)</f>
        <v>-99</v>
      </c>
    </row>
    <row r="456" spans="1:59">
      <c r="A456" s="36">
        <v>452</v>
      </c>
      <c r="B456" s="36">
        <v>2517479.6320000002</v>
      </c>
      <c r="C456" s="36">
        <v>6857079.0760000004</v>
      </c>
      <c r="D456" s="36">
        <v>169.1885953</v>
      </c>
      <c r="E456" s="36">
        <v>1</v>
      </c>
      <c r="F456" s="36">
        <v>1</v>
      </c>
      <c r="G456" s="36">
        <v>1</v>
      </c>
      <c r="H456" s="39">
        <v>442</v>
      </c>
      <c r="I456" s="39">
        <v>0.58823529411764697</v>
      </c>
      <c r="J456" s="39">
        <v>20.239000244140598</v>
      </c>
      <c r="K456" s="39">
        <v>14.5011467432714</v>
      </c>
      <c r="L456" s="39">
        <v>18.730102081298799</v>
      </c>
      <c r="M456" s="39">
        <v>1667</v>
      </c>
      <c r="N456" s="39">
        <v>0.64307138572285505</v>
      </c>
      <c r="O456" s="39">
        <v>21.086000366211</v>
      </c>
      <c r="P456" s="39">
        <v>14.4663491744354</v>
      </c>
      <c r="Q456" s="39">
        <v>18.345402832031301</v>
      </c>
      <c r="R456" s="41">
        <f t="shared" si="44"/>
        <v>359265.11776658538</v>
      </c>
      <c r="S456" s="41">
        <f t="shared" si="45"/>
        <v>6857044.8762104725</v>
      </c>
      <c r="T456" s="41">
        <f t="shared" si="46"/>
        <v>0.38469924926749854</v>
      </c>
      <c r="U456" s="41">
        <f t="shared" si="47"/>
        <v>-5.4836091605208082E-2</v>
      </c>
      <c r="V456" s="41">
        <f t="shared" si="48"/>
        <v>1</v>
      </c>
      <c r="W456" s="41">
        <f t="shared" si="49"/>
        <v>1</v>
      </c>
      <c r="X456" s="43">
        <f>IF(ISNA(VLOOKUP($A456,Min_pix_val_per_plot!$A$3:$F$241,4,FALSE)),0,IF(OR(VLOOKUP($A456,Min_pix_val_per_plot!$A$3:$F$241,4,FALSE)=0,VLOOKUP($A456,Min_pix_val_per_plot!$A$3:$F$241,5,FALSE)=0,VLOOKUP($A456,Min_pix_val_per_plot!$A$3:$F$241,6,FALSE)=0),0,IF(VLOOKUP($A456,Min_pix_val_per_plot!$A$3:$F$241,2,FALSE)&lt;1200,0,1)))</f>
        <v>1</v>
      </c>
      <c r="Y456" s="43">
        <f>IF(X456=1,($R456-Image_corners!A$3)/Image_corners!A$2,-99)</f>
        <v>6520.7355331707513</v>
      </c>
      <c r="Z456" s="43">
        <f>IF(X456=1,($S456-Image_corners!A$4)/Image_corners!A$2,-99)</f>
        <v>-5684.747579054907</v>
      </c>
      <c r="AA456" s="43">
        <f>IF(ISNA(VLOOKUP($A456,Min_pix_val_per_plot!$H$3:$M$299,4,FALSE)),0,IF(OR(VLOOKUP($A456,Min_pix_val_per_plot!$H$3:$M$299,4,FALSE)=0,VLOOKUP($A456,Min_pix_val_per_plot!$H$3:$M$299,5,FALSE)=0,VLOOKUP($A456,Min_pix_val_per_plot!$H$3:$M$299,6,FALSE)=0),0,IF(VLOOKUP($A456,Min_pix_val_per_plot!$H$3:$M$299,2,FALSE)&lt;1200,0,1)))</f>
        <v>0</v>
      </c>
      <c r="AB456" s="43">
        <f>IF(AA456=1,($R456-Image_corners!D$3)/Image_corners!D$2,-99)</f>
        <v>-99</v>
      </c>
      <c r="AC456" s="43">
        <f>IF(AA456=1,($S456-Image_corners!D$4)/Image_corners!D$2,-99)</f>
        <v>-99</v>
      </c>
      <c r="AD456" s="43">
        <f>IF(ISNA(VLOOKUP($A456,Min_pix_val_per_plot!$O$3:$T$327,4,FALSE)),0,IF(OR(VLOOKUP($A456,Min_pix_val_per_plot!$O$3:$T$327,4,FALSE)=0,VLOOKUP($A456,Min_pix_val_per_plot!$O$3:$T$327,5,FALSE)=0,VLOOKUP($A456,Min_pix_val_per_plot!$O$3:$T$327,6,FALSE)=0),0,IF(VLOOKUP($A456,Min_pix_val_per_plot!$O$3:$T$327,2,FALSE)&lt;1200,0,1)))</f>
        <v>0</v>
      </c>
      <c r="AE456" s="43">
        <f>IF(AD456=1,($R456-Image_corners!G$3)/Image_corners!G$2,-99)</f>
        <v>-99</v>
      </c>
      <c r="AF456" s="43">
        <f>IF(AD456=1,($S456-Image_corners!G$4)/Image_corners!G$2,-99)</f>
        <v>-99</v>
      </c>
      <c r="AG456" s="43">
        <f>IF(ISNA(VLOOKUP($A456,Min_pix_val_per_plot!$V$3:$AA$335,4,FALSE)),0,IF(OR(VLOOKUP($A456,Min_pix_val_per_plot!$V$3:$AA$335,4,FALSE)=0,VLOOKUP($A456,Min_pix_val_per_plot!$V$3:$AA$335,5,FALSE)=0,VLOOKUP($A456,Min_pix_val_per_plot!$V$3:$AA$335,6,FALSE)=0),0,IF(VLOOKUP($A456,Min_pix_val_per_plot!$V$3:$AA$335,2,FALSE)&lt;1200,0,1)))</f>
        <v>0</v>
      </c>
      <c r="AH456" s="43">
        <f>IF(AG456=1,($R456-Image_corners!J$3)/Image_corners!J$2,-99)</f>
        <v>-99</v>
      </c>
      <c r="AI456" s="43">
        <f>IF(AG456=1,($S456-Image_corners!J$4)/Image_corners!J$2,-99)</f>
        <v>-99</v>
      </c>
      <c r="AJ456" s="43">
        <f>IF(ISNA(VLOOKUP($A456,Min_pix_val_per_plot!$AC$3:$AH$345,4,FALSE)),0,IF(OR(VLOOKUP($A456,Min_pix_val_per_plot!$AC$3:$AH$345,4,FALSE)=0,VLOOKUP($A456,Min_pix_val_per_plot!$AC$3:$AH$345,5,FALSE)=0,VLOOKUP($A456,Min_pix_val_per_plot!$AC$3:$AH$345,6,FALSE)=0),0,IF(VLOOKUP($A456,Min_pix_val_per_plot!$AC$3:$AH$345,2,FALSE)&lt;1200,0,1)))</f>
        <v>0</v>
      </c>
      <c r="AK456" s="43">
        <f>IF(AJ456=1,($R456-Image_corners!M$3)/Image_corners!M$2,-99)</f>
        <v>-99</v>
      </c>
      <c r="AL456" s="43">
        <f>IF(AJ456=1,($S456-Image_corners!M$4)/Image_corners!M$2,-99)</f>
        <v>-99</v>
      </c>
      <c r="AM456" s="43">
        <f>IF(ISNA(VLOOKUP($A456,Min_pix_val_per_plot!$AJ$3:$AO$325,4,FALSE)),0,IF(OR(VLOOKUP($A456,Min_pix_val_per_plot!$AJ$3:$AO$325,4,FALSE)=0,VLOOKUP($A456,Min_pix_val_per_plot!$AJ$3:$AO$325,5,FALSE)=0,VLOOKUP($A456,Min_pix_val_per_plot!$AJ$3:$AO$325,6,FALSE)=0),0,IF(VLOOKUP($A456,Min_pix_val_per_plot!$AJ$3:$AO$325,2,FALSE)&lt;1200,0,1)))</f>
        <v>0</v>
      </c>
      <c r="AN456" s="43">
        <f>IF(AM456=1,($R456-Image_corners!P$3)/Image_corners!P$2,-99)</f>
        <v>-99</v>
      </c>
      <c r="AO456" s="43">
        <f>IF(AM456=1,($S456-Image_corners!P$4)/Image_corners!P$2,-99)</f>
        <v>-99</v>
      </c>
      <c r="AP456" s="43">
        <f>IF(ISNA(VLOOKUP($A456,Min_pix_val_per_plot!$AQ$3:$AV$386,4,FALSE)),0,IF(OR(VLOOKUP($A456,Min_pix_val_per_plot!$AQ$3:$AV$386,4,FALSE)=0,VLOOKUP($A456,Min_pix_val_per_plot!$AQ$3:$AV$386,5,FALSE)=0,VLOOKUP($A456,Min_pix_val_per_plot!$AQ$3:$AV$386,6,FALSE)=0),0,IF(VLOOKUP($A456,Min_pix_val_per_plot!$AQ$3:$AV$386,2,FALSE)&lt;1200,0,1)))</f>
        <v>0</v>
      </c>
      <c r="AQ456" s="43">
        <f>IF(AP456=1,($R456-Image_corners!S$3)/Image_corners!S$2,-99)</f>
        <v>-99</v>
      </c>
      <c r="AR456" s="43">
        <f>IF(AP456=1,($S456-Image_corners!S$4)/Image_corners!S$2,-99)</f>
        <v>-99</v>
      </c>
      <c r="AS456" s="43">
        <f>IF(ISNA(VLOOKUP($A456,Min_pix_val_per_plot!$AX$3:$BC$331,4,FALSE)),0,IF(OR(VLOOKUP($A456,Min_pix_val_per_plot!$AX$3:$BC$331,4,FALSE)=0,VLOOKUP($A456,Min_pix_val_per_plot!$AX$3:$BC$331,5,FALSE)=0,VLOOKUP($A456,Min_pix_val_per_plot!$AX$3:$BC$331,6,FALSE)=0),0,IF(VLOOKUP($A456,Min_pix_val_per_plot!$AX$3:$BC$331,2,FALSE)&lt;1200,0,1)))</f>
        <v>0</v>
      </c>
      <c r="AT456" s="43">
        <f>IF(AS456=1,($R456-Image_corners!V$3)/Image_corners!V$2,-99)</f>
        <v>-99</v>
      </c>
      <c r="AU456" s="43">
        <f>IF(AS456=1,($S456-Image_corners!V$4)/Image_corners!V$2,-99)</f>
        <v>-99</v>
      </c>
      <c r="AV456" s="43">
        <f>IF(ISNA(VLOOKUP($A456,Min_pix_val_per_plot!$BE$3:$BJ$296,4,FALSE)),0,IF(OR(VLOOKUP($A456,Min_pix_val_per_plot!$BE$3:$BJ$296,4,FALSE)=0,VLOOKUP($A456,Min_pix_val_per_plot!$BE$3:$BJ$296,5,FALSE)=0,VLOOKUP($A456,Min_pix_val_per_plot!$BE$3:$BJ$296,6,FALSE)=0),0,IF(VLOOKUP($A456,Min_pix_val_per_plot!$BE$3:$BJ$296,2,FALSE)&lt;1200,0,1)))</f>
        <v>0</v>
      </c>
      <c r="AW456" s="43">
        <f>IF(AV456=1,($R456-Image_corners!Y$3)/Image_corners!Y$2,-99)</f>
        <v>-99</v>
      </c>
      <c r="AX456" s="43">
        <f>IF(AV456=1,($S456-Image_corners!Y$4)/Image_corners!Y$2,-99)</f>
        <v>-99</v>
      </c>
      <c r="AY456" s="43">
        <f>IF(ISNA(VLOOKUP($A456,Min_pix_val_per_plot!$BL$3:$BQ$59,4,FALSE)),0,IF(OR(VLOOKUP($A456,Min_pix_val_per_plot!$BL$3:$BQ$59,4,FALSE)=0,VLOOKUP($A456,Min_pix_val_per_plot!$BL$3:$BQ$59,5,FALSE)=0,VLOOKUP($A456,Min_pix_val_per_plot!$BL$3:$BQ$59,6,FALSE)=0),0,IF(VLOOKUP($A456,Min_pix_val_per_plot!$BL$3:$BQ$59,2,FALSE)&lt;1200,0,1)))</f>
        <v>0</v>
      </c>
      <c r="AZ456" s="43">
        <f>IF(AY456=1,($R456-Image_corners!AB$3)/Image_corners!AB$2,-99)</f>
        <v>-99</v>
      </c>
      <c r="BA456" s="43">
        <f>IF(AY456=1,($S456-Image_corners!AB$4)/Image_corners!AB$2,-99)</f>
        <v>-99</v>
      </c>
      <c r="BB456" s="43">
        <f>IF(ISNA(VLOOKUP($A456,Min_pix_val_per_plot!$BS$3:$BX$82,4,FALSE)),0,IF(OR(VLOOKUP($A456,Min_pix_val_per_plot!$BS$3:$BX$82,4,FALSE)=0,VLOOKUP($A456,Min_pix_val_per_plot!$BS$3:$BX$82,5,FALSE)=0,VLOOKUP($A456,Min_pix_val_per_plot!$BS$3:$BX$82,6,FALSE)=0),0,IF(VLOOKUP($A456,Min_pix_val_per_plot!$BS$3:$BX$82,2,FALSE)&lt;1200,0,1)))</f>
        <v>0</v>
      </c>
      <c r="BC456" s="43">
        <f>IF(BB456=1,($R456-Image_corners!AE$3)/Image_corners!AE$2,-99)</f>
        <v>-99</v>
      </c>
      <c r="BD456" s="43">
        <f>IF(BB456=1,($S456-Image_corners!AE$4)/Image_corners!AE$2,-99)</f>
        <v>-99</v>
      </c>
      <c r="BE456" s="43">
        <f>IF(ISNA(VLOOKUP($A456,Min_pix_val_per_plot!$BZ$3:$CE$66,4,FALSE)),0,IF(OR(VLOOKUP($A456,Min_pix_val_per_plot!$BZ$3:$CE$66,4,FALSE)=0,VLOOKUP($A456,Min_pix_val_per_plot!$BZ$3:$CE$66,5,FALSE)=0,VLOOKUP($A456,Min_pix_val_per_plot!$BZ$3:$CE$66,6,FALSE)=0),0,IF(VLOOKUP($A456,Min_pix_val_per_plot!$BZ$3:$CE$66,2,FALSE)&lt;1200,0,1)))</f>
        <v>0</v>
      </c>
      <c r="BF456" s="43">
        <f>IF(BE456=1,($R456-Image_corners!AH$3)/Image_corners!AH$2,-99)</f>
        <v>-99</v>
      </c>
      <c r="BG456" s="43">
        <f>IF(BE456=1,($S456-Image_corners!AH$4)/Image_corners!AH$2,-99)</f>
        <v>-99</v>
      </c>
    </row>
    <row r="457" spans="1:59">
      <c r="A457" s="36">
        <v>453</v>
      </c>
      <c r="B457" s="36">
        <v>2517473.2609999999</v>
      </c>
      <c r="C457" s="36">
        <v>6857132.7520000003</v>
      </c>
      <c r="D457" s="36">
        <v>169.25611000000001</v>
      </c>
      <c r="E457" s="36">
        <v>1</v>
      </c>
      <c r="F457" s="36">
        <v>1</v>
      </c>
      <c r="G457" s="36">
        <v>1</v>
      </c>
      <c r="H457" s="39">
        <v>433</v>
      </c>
      <c r="I457" s="39">
        <v>0.54041570438799102</v>
      </c>
      <c r="J457" s="39">
        <v>21.8490008544922</v>
      </c>
      <c r="K457" s="39">
        <v>16.362279758165801</v>
      </c>
      <c r="L457" s="39">
        <v>20.275294799804701</v>
      </c>
      <c r="M457" s="39">
        <v>2267</v>
      </c>
      <c r="N457" s="39">
        <v>0.58006175562417295</v>
      </c>
      <c r="O457" s="39">
        <v>21.541002197265598</v>
      </c>
      <c r="P457" s="39">
        <v>15.8887712853696</v>
      </c>
      <c r="Q457" s="39">
        <v>19.532153625488299</v>
      </c>
      <c r="R457" s="41">
        <f t="shared" si="44"/>
        <v>359261.23047185346</v>
      </c>
      <c r="S457" s="41">
        <f t="shared" si="45"/>
        <v>6857098.780405771</v>
      </c>
      <c r="T457" s="41">
        <f t="shared" si="46"/>
        <v>0.7431411743164027</v>
      </c>
      <c r="U457" s="41">
        <f t="shared" si="47"/>
        <v>-3.9646051236181923E-2</v>
      </c>
      <c r="V457" s="41">
        <f t="shared" si="48"/>
        <v>1</v>
      </c>
      <c r="W457" s="41">
        <f t="shared" si="49"/>
        <v>1</v>
      </c>
      <c r="X457" s="43">
        <f>IF(ISNA(VLOOKUP($A457,Min_pix_val_per_plot!$A$3:$F$241,4,FALSE)),0,IF(OR(VLOOKUP($A457,Min_pix_val_per_plot!$A$3:$F$241,4,FALSE)=0,VLOOKUP($A457,Min_pix_val_per_plot!$A$3:$F$241,5,FALSE)=0,VLOOKUP($A457,Min_pix_val_per_plot!$A$3:$F$241,6,FALSE)=0),0,IF(VLOOKUP($A457,Min_pix_val_per_plot!$A$3:$F$241,2,FALSE)&lt;1200,0,1)))</f>
        <v>1</v>
      </c>
      <c r="Y457" s="43">
        <f>IF(X457=1,($R457-Image_corners!A$3)/Image_corners!A$2,-99)</f>
        <v>6512.9609437069157</v>
      </c>
      <c r="Z457" s="43">
        <f>IF(X457=1,($S457-Image_corners!A$4)/Image_corners!A$2,-99)</f>
        <v>-5576.9391884580255</v>
      </c>
      <c r="AA457" s="43">
        <f>IF(ISNA(VLOOKUP($A457,Min_pix_val_per_plot!$H$3:$M$299,4,FALSE)),0,IF(OR(VLOOKUP($A457,Min_pix_val_per_plot!$H$3:$M$299,4,FALSE)=0,VLOOKUP($A457,Min_pix_val_per_plot!$H$3:$M$299,5,FALSE)=0,VLOOKUP($A457,Min_pix_val_per_plot!$H$3:$M$299,6,FALSE)=0),0,IF(VLOOKUP($A457,Min_pix_val_per_plot!$H$3:$M$299,2,FALSE)&lt;1200,0,1)))</f>
        <v>0</v>
      </c>
      <c r="AB457" s="43">
        <f>IF(AA457=1,($R457-Image_corners!D$3)/Image_corners!D$2,-99)</f>
        <v>-99</v>
      </c>
      <c r="AC457" s="43">
        <f>IF(AA457=1,($S457-Image_corners!D$4)/Image_corners!D$2,-99)</f>
        <v>-99</v>
      </c>
      <c r="AD457" s="43">
        <f>IF(ISNA(VLOOKUP($A457,Min_pix_val_per_plot!$O$3:$T$327,4,FALSE)),0,IF(OR(VLOOKUP($A457,Min_pix_val_per_plot!$O$3:$T$327,4,FALSE)=0,VLOOKUP($A457,Min_pix_val_per_plot!$O$3:$T$327,5,FALSE)=0,VLOOKUP($A457,Min_pix_val_per_plot!$O$3:$T$327,6,FALSE)=0),0,IF(VLOOKUP($A457,Min_pix_val_per_plot!$O$3:$T$327,2,FALSE)&lt;1200,0,1)))</f>
        <v>0</v>
      </c>
      <c r="AE457" s="43">
        <f>IF(AD457=1,($R457-Image_corners!G$3)/Image_corners!G$2,-99)</f>
        <v>-99</v>
      </c>
      <c r="AF457" s="43">
        <f>IF(AD457=1,($S457-Image_corners!G$4)/Image_corners!G$2,-99)</f>
        <v>-99</v>
      </c>
      <c r="AG457" s="43">
        <f>IF(ISNA(VLOOKUP($A457,Min_pix_val_per_plot!$V$3:$AA$335,4,FALSE)),0,IF(OR(VLOOKUP($A457,Min_pix_val_per_plot!$V$3:$AA$335,4,FALSE)=0,VLOOKUP($A457,Min_pix_val_per_plot!$V$3:$AA$335,5,FALSE)=0,VLOOKUP($A457,Min_pix_val_per_plot!$V$3:$AA$335,6,FALSE)=0),0,IF(VLOOKUP($A457,Min_pix_val_per_plot!$V$3:$AA$335,2,FALSE)&lt;1200,0,1)))</f>
        <v>0</v>
      </c>
      <c r="AH457" s="43">
        <f>IF(AG457=1,($R457-Image_corners!J$3)/Image_corners!J$2,-99)</f>
        <v>-99</v>
      </c>
      <c r="AI457" s="43">
        <f>IF(AG457=1,($S457-Image_corners!J$4)/Image_corners!J$2,-99)</f>
        <v>-99</v>
      </c>
      <c r="AJ457" s="43">
        <f>IF(ISNA(VLOOKUP($A457,Min_pix_val_per_plot!$AC$3:$AH$345,4,FALSE)),0,IF(OR(VLOOKUP($A457,Min_pix_val_per_plot!$AC$3:$AH$345,4,FALSE)=0,VLOOKUP($A457,Min_pix_val_per_plot!$AC$3:$AH$345,5,FALSE)=0,VLOOKUP($A457,Min_pix_val_per_plot!$AC$3:$AH$345,6,FALSE)=0),0,IF(VLOOKUP($A457,Min_pix_val_per_plot!$AC$3:$AH$345,2,FALSE)&lt;1200,0,1)))</f>
        <v>0</v>
      </c>
      <c r="AK457" s="43">
        <f>IF(AJ457=1,($R457-Image_corners!M$3)/Image_corners!M$2,-99)</f>
        <v>-99</v>
      </c>
      <c r="AL457" s="43">
        <f>IF(AJ457=1,($S457-Image_corners!M$4)/Image_corners!M$2,-99)</f>
        <v>-99</v>
      </c>
      <c r="AM457" s="43">
        <f>IF(ISNA(VLOOKUP($A457,Min_pix_val_per_plot!$AJ$3:$AO$325,4,FALSE)),0,IF(OR(VLOOKUP($A457,Min_pix_val_per_plot!$AJ$3:$AO$325,4,FALSE)=0,VLOOKUP($A457,Min_pix_val_per_plot!$AJ$3:$AO$325,5,FALSE)=0,VLOOKUP($A457,Min_pix_val_per_plot!$AJ$3:$AO$325,6,FALSE)=0),0,IF(VLOOKUP($A457,Min_pix_val_per_plot!$AJ$3:$AO$325,2,FALSE)&lt;1200,0,1)))</f>
        <v>0</v>
      </c>
      <c r="AN457" s="43">
        <f>IF(AM457=1,($R457-Image_corners!P$3)/Image_corners!P$2,-99)</f>
        <v>-99</v>
      </c>
      <c r="AO457" s="43">
        <f>IF(AM457=1,($S457-Image_corners!P$4)/Image_corners!P$2,-99)</f>
        <v>-99</v>
      </c>
      <c r="AP457" s="43">
        <f>IF(ISNA(VLOOKUP($A457,Min_pix_val_per_plot!$AQ$3:$AV$386,4,FALSE)),0,IF(OR(VLOOKUP($A457,Min_pix_val_per_plot!$AQ$3:$AV$386,4,FALSE)=0,VLOOKUP($A457,Min_pix_val_per_plot!$AQ$3:$AV$386,5,FALSE)=0,VLOOKUP($A457,Min_pix_val_per_plot!$AQ$3:$AV$386,6,FALSE)=0),0,IF(VLOOKUP($A457,Min_pix_val_per_plot!$AQ$3:$AV$386,2,FALSE)&lt;1200,0,1)))</f>
        <v>0</v>
      </c>
      <c r="AQ457" s="43">
        <f>IF(AP457=1,($R457-Image_corners!S$3)/Image_corners!S$2,-99)</f>
        <v>-99</v>
      </c>
      <c r="AR457" s="43">
        <f>IF(AP457=1,($S457-Image_corners!S$4)/Image_corners!S$2,-99)</f>
        <v>-99</v>
      </c>
      <c r="AS457" s="43">
        <f>IF(ISNA(VLOOKUP($A457,Min_pix_val_per_plot!$AX$3:$BC$331,4,FALSE)),0,IF(OR(VLOOKUP($A457,Min_pix_val_per_plot!$AX$3:$BC$331,4,FALSE)=0,VLOOKUP($A457,Min_pix_val_per_plot!$AX$3:$BC$331,5,FALSE)=0,VLOOKUP($A457,Min_pix_val_per_plot!$AX$3:$BC$331,6,FALSE)=0),0,IF(VLOOKUP($A457,Min_pix_val_per_plot!$AX$3:$BC$331,2,FALSE)&lt;1200,0,1)))</f>
        <v>0</v>
      </c>
      <c r="AT457" s="43">
        <f>IF(AS457=1,($R457-Image_corners!V$3)/Image_corners!V$2,-99)</f>
        <v>-99</v>
      </c>
      <c r="AU457" s="43">
        <f>IF(AS457=1,($S457-Image_corners!V$4)/Image_corners!V$2,-99)</f>
        <v>-99</v>
      </c>
      <c r="AV457" s="43">
        <f>IF(ISNA(VLOOKUP($A457,Min_pix_val_per_plot!$BE$3:$BJ$296,4,FALSE)),0,IF(OR(VLOOKUP($A457,Min_pix_val_per_plot!$BE$3:$BJ$296,4,FALSE)=0,VLOOKUP($A457,Min_pix_val_per_plot!$BE$3:$BJ$296,5,FALSE)=0,VLOOKUP($A457,Min_pix_val_per_plot!$BE$3:$BJ$296,6,FALSE)=0),0,IF(VLOOKUP($A457,Min_pix_val_per_plot!$BE$3:$BJ$296,2,FALSE)&lt;1200,0,1)))</f>
        <v>0</v>
      </c>
      <c r="AW457" s="43">
        <f>IF(AV457=1,($R457-Image_corners!Y$3)/Image_corners!Y$2,-99)</f>
        <v>-99</v>
      </c>
      <c r="AX457" s="43">
        <f>IF(AV457=1,($S457-Image_corners!Y$4)/Image_corners!Y$2,-99)</f>
        <v>-99</v>
      </c>
      <c r="AY457" s="43">
        <f>IF(ISNA(VLOOKUP($A457,Min_pix_val_per_plot!$BL$3:$BQ$59,4,FALSE)),0,IF(OR(VLOOKUP($A457,Min_pix_val_per_plot!$BL$3:$BQ$59,4,FALSE)=0,VLOOKUP($A457,Min_pix_val_per_plot!$BL$3:$BQ$59,5,FALSE)=0,VLOOKUP($A457,Min_pix_val_per_plot!$BL$3:$BQ$59,6,FALSE)=0),0,IF(VLOOKUP($A457,Min_pix_val_per_plot!$BL$3:$BQ$59,2,FALSE)&lt;1200,0,1)))</f>
        <v>0</v>
      </c>
      <c r="AZ457" s="43">
        <f>IF(AY457=1,($R457-Image_corners!AB$3)/Image_corners!AB$2,-99)</f>
        <v>-99</v>
      </c>
      <c r="BA457" s="43">
        <f>IF(AY457=1,($S457-Image_corners!AB$4)/Image_corners!AB$2,-99)</f>
        <v>-99</v>
      </c>
      <c r="BB457" s="43">
        <f>IF(ISNA(VLOOKUP($A457,Min_pix_val_per_plot!$BS$3:$BX$82,4,FALSE)),0,IF(OR(VLOOKUP($A457,Min_pix_val_per_plot!$BS$3:$BX$82,4,FALSE)=0,VLOOKUP($A457,Min_pix_val_per_plot!$BS$3:$BX$82,5,FALSE)=0,VLOOKUP($A457,Min_pix_val_per_plot!$BS$3:$BX$82,6,FALSE)=0),0,IF(VLOOKUP($A457,Min_pix_val_per_plot!$BS$3:$BX$82,2,FALSE)&lt;1200,0,1)))</f>
        <v>0</v>
      </c>
      <c r="BC457" s="43">
        <f>IF(BB457=1,($R457-Image_corners!AE$3)/Image_corners!AE$2,-99)</f>
        <v>-99</v>
      </c>
      <c r="BD457" s="43">
        <f>IF(BB457=1,($S457-Image_corners!AE$4)/Image_corners!AE$2,-99)</f>
        <v>-99</v>
      </c>
      <c r="BE457" s="43">
        <f>IF(ISNA(VLOOKUP($A457,Min_pix_val_per_plot!$BZ$3:$CE$66,4,FALSE)),0,IF(OR(VLOOKUP($A457,Min_pix_val_per_plot!$BZ$3:$CE$66,4,FALSE)=0,VLOOKUP($A457,Min_pix_val_per_plot!$BZ$3:$CE$66,5,FALSE)=0,VLOOKUP($A457,Min_pix_val_per_plot!$BZ$3:$CE$66,6,FALSE)=0),0,IF(VLOOKUP($A457,Min_pix_val_per_plot!$BZ$3:$CE$66,2,FALSE)&lt;1200,0,1)))</f>
        <v>0</v>
      </c>
      <c r="BF457" s="43">
        <f>IF(BE457=1,($R457-Image_corners!AH$3)/Image_corners!AH$2,-99)</f>
        <v>-99</v>
      </c>
      <c r="BG457" s="43">
        <f>IF(BE457=1,($S457-Image_corners!AH$4)/Image_corners!AH$2,-99)</f>
        <v>-99</v>
      </c>
    </row>
    <row r="458" spans="1:59">
      <c r="A458" s="36">
        <v>454</v>
      </c>
      <c r="B458" s="36">
        <v>2517477.247</v>
      </c>
      <c r="C458" s="36">
        <v>6857219.1459999997</v>
      </c>
      <c r="D458" s="36">
        <v>161.98550019999999</v>
      </c>
      <c r="E458" s="36">
        <v>1</v>
      </c>
      <c r="F458" s="36">
        <v>1</v>
      </c>
      <c r="G458" s="36">
        <v>1</v>
      </c>
      <c r="H458" s="39">
        <v>430</v>
      </c>
      <c r="I458" s="39">
        <v>0.47209302325581398</v>
      </c>
      <c r="J458" s="39">
        <v>17.572008056640598</v>
      </c>
      <c r="K458" s="39">
        <v>12.371293676435201</v>
      </c>
      <c r="L458" s="39">
        <v>15.722001953125</v>
      </c>
      <c r="M458" s="39">
        <v>998</v>
      </c>
      <c r="N458" s="39">
        <v>0.55310621242485003</v>
      </c>
      <c r="O458" s="39">
        <v>17.3410052490235</v>
      </c>
      <c r="P458" s="39">
        <v>11.9297121508132</v>
      </c>
      <c r="Q458" s="39">
        <v>14.8087481689453</v>
      </c>
      <c r="R458" s="41">
        <f t="shared" si="44"/>
        <v>359269.19673408812</v>
      </c>
      <c r="S458" s="41">
        <f t="shared" si="45"/>
        <v>6857184.8846656261</v>
      </c>
      <c r="T458" s="41">
        <f t="shared" si="46"/>
        <v>0.91325378417969993</v>
      </c>
      <c r="U458" s="41">
        <f t="shared" si="47"/>
        <v>-8.1013189169036048E-2</v>
      </c>
      <c r="V458" s="41">
        <f t="shared" si="48"/>
        <v>1</v>
      </c>
      <c r="W458" s="41">
        <f t="shared" si="49"/>
        <v>1</v>
      </c>
      <c r="X458" s="43">
        <f>IF(ISNA(VLOOKUP($A458,Min_pix_val_per_plot!$A$3:$F$241,4,FALSE)),0,IF(OR(VLOOKUP($A458,Min_pix_val_per_plot!$A$3:$F$241,4,FALSE)=0,VLOOKUP($A458,Min_pix_val_per_plot!$A$3:$F$241,5,FALSE)=0,VLOOKUP($A458,Min_pix_val_per_plot!$A$3:$F$241,6,FALSE)=0),0,IF(VLOOKUP($A458,Min_pix_val_per_plot!$A$3:$F$241,2,FALSE)&lt;1200,0,1)))</f>
        <v>1</v>
      </c>
      <c r="Y458" s="43">
        <f>IF(X458=1,($R458-Image_corners!A$3)/Image_corners!A$2,-99)</f>
        <v>6528.8934681762476</v>
      </c>
      <c r="Z458" s="43">
        <f>IF(X458=1,($S458-Image_corners!A$4)/Image_corners!A$2,-99)</f>
        <v>-5404.7306687477976</v>
      </c>
      <c r="AA458" s="43">
        <f>IF(ISNA(VLOOKUP($A458,Min_pix_val_per_plot!$H$3:$M$299,4,FALSE)),0,IF(OR(VLOOKUP($A458,Min_pix_val_per_plot!$H$3:$M$299,4,FALSE)=0,VLOOKUP($A458,Min_pix_val_per_plot!$H$3:$M$299,5,FALSE)=0,VLOOKUP($A458,Min_pix_val_per_plot!$H$3:$M$299,6,FALSE)=0),0,IF(VLOOKUP($A458,Min_pix_val_per_plot!$H$3:$M$299,2,FALSE)&lt;1200,0,1)))</f>
        <v>0</v>
      </c>
      <c r="AB458" s="43">
        <f>IF(AA458=1,($R458-Image_corners!D$3)/Image_corners!D$2,-99)</f>
        <v>-99</v>
      </c>
      <c r="AC458" s="43">
        <f>IF(AA458=1,($S458-Image_corners!D$4)/Image_corners!D$2,-99)</f>
        <v>-99</v>
      </c>
      <c r="AD458" s="43">
        <f>IF(ISNA(VLOOKUP($A458,Min_pix_val_per_plot!$O$3:$T$327,4,FALSE)),0,IF(OR(VLOOKUP($A458,Min_pix_val_per_plot!$O$3:$T$327,4,FALSE)=0,VLOOKUP($A458,Min_pix_val_per_plot!$O$3:$T$327,5,FALSE)=0,VLOOKUP($A458,Min_pix_val_per_plot!$O$3:$T$327,6,FALSE)=0),0,IF(VLOOKUP($A458,Min_pix_val_per_plot!$O$3:$T$327,2,FALSE)&lt;1200,0,1)))</f>
        <v>0</v>
      </c>
      <c r="AE458" s="43">
        <f>IF(AD458=1,($R458-Image_corners!G$3)/Image_corners!G$2,-99)</f>
        <v>-99</v>
      </c>
      <c r="AF458" s="43">
        <f>IF(AD458=1,($S458-Image_corners!G$4)/Image_corners!G$2,-99)</f>
        <v>-99</v>
      </c>
      <c r="AG458" s="43">
        <f>IF(ISNA(VLOOKUP($A458,Min_pix_val_per_plot!$V$3:$AA$335,4,FALSE)),0,IF(OR(VLOOKUP($A458,Min_pix_val_per_plot!$V$3:$AA$335,4,FALSE)=0,VLOOKUP($A458,Min_pix_val_per_plot!$V$3:$AA$335,5,FALSE)=0,VLOOKUP($A458,Min_pix_val_per_plot!$V$3:$AA$335,6,FALSE)=0),0,IF(VLOOKUP($A458,Min_pix_val_per_plot!$V$3:$AA$335,2,FALSE)&lt;1200,0,1)))</f>
        <v>0</v>
      </c>
      <c r="AH458" s="43">
        <f>IF(AG458=1,($R458-Image_corners!J$3)/Image_corners!J$2,-99)</f>
        <v>-99</v>
      </c>
      <c r="AI458" s="43">
        <f>IF(AG458=1,($S458-Image_corners!J$4)/Image_corners!J$2,-99)</f>
        <v>-99</v>
      </c>
      <c r="AJ458" s="43">
        <f>IF(ISNA(VLOOKUP($A458,Min_pix_val_per_plot!$AC$3:$AH$345,4,FALSE)),0,IF(OR(VLOOKUP($A458,Min_pix_val_per_plot!$AC$3:$AH$345,4,FALSE)=0,VLOOKUP($A458,Min_pix_val_per_plot!$AC$3:$AH$345,5,FALSE)=0,VLOOKUP($A458,Min_pix_val_per_plot!$AC$3:$AH$345,6,FALSE)=0),0,IF(VLOOKUP($A458,Min_pix_val_per_plot!$AC$3:$AH$345,2,FALSE)&lt;1200,0,1)))</f>
        <v>0</v>
      </c>
      <c r="AK458" s="43">
        <f>IF(AJ458=1,($R458-Image_corners!M$3)/Image_corners!M$2,-99)</f>
        <v>-99</v>
      </c>
      <c r="AL458" s="43">
        <f>IF(AJ458=1,($S458-Image_corners!M$4)/Image_corners!M$2,-99)</f>
        <v>-99</v>
      </c>
      <c r="AM458" s="43">
        <f>IF(ISNA(VLOOKUP($A458,Min_pix_val_per_plot!$AJ$3:$AO$325,4,FALSE)),0,IF(OR(VLOOKUP($A458,Min_pix_val_per_plot!$AJ$3:$AO$325,4,FALSE)=0,VLOOKUP($A458,Min_pix_val_per_plot!$AJ$3:$AO$325,5,FALSE)=0,VLOOKUP($A458,Min_pix_val_per_plot!$AJ$3:$AO$325,6,FALSE)=0),0,IF(VLOOKUP($A458,Min_pix_val_per_plot!$AJ$3:$AO$325,2,FALSE)&lt;1200,0,1)))</f>
        <v>0</v>
      </c>
      <c r="AN458" s="43">
        <f>IF(AM458=1,($R458-Image_corners!P$3)/Image_corners!P$2,-99)</f>
        <v>-99</v>
      </c>
      <c r="AO458" s="43">
        <f>IF(AM458=1,($S458-Image_corners!P$4)/Image_corners!P$2,-99)</f>
        <v>-99</v>
      </c>
      <c r="AP458" s="43">
        <f>IF(ISNA(VLOOKUP($A458,Min_pix_val_per_plot!$AQ$3:$AV$386,4,FALSE)),0,IF(OR(VLOOKUP($A458,Min_pix_val_per_plot!$AQ$3:$AV$386,4,FALSE)=0,VLOOKUP($A458,Min_pix_val_per_plot!$AQ$3:$AV$386,5,FALSE)=0,VLOOKUP($A458,Min_pix_val_per_plot!$AQ$3:$AV$386,6,FALSE)=0),0,IF(VLOOKUP($A458,Min_pix_val_per_plot!$AQ$3:$AV$386,2,FALSE)&lt;1200,0,1)))</f>
        <v>0</v>
      </c>
      <c r="AQ458" s="43">
        <f>IF(AP458=1,($R458-Image_corners!S$3)/Image_corners!S$2,-99)</f>
        <v>-99</v>
      </c>
      <c r="AR458" s="43">
        <f>IF(AP458=1,($S458-Image_corners!S$4)/Image_corners!S$2,-99)</f>
        <v>-99</v>
      </c>
      <c r="AS458" s="43">
        <f>IF(ISNA(VLOOKUP($A458,Min_pix_val_per_plot!$AX$3:$BC$331,4,FALSE)),0,IF(OR(VLOOKUP($A458,Min_pix_val_per_plot!$AX$3:$BC$331,4,FALSE)=0,VLOOKUP($A458,Min_pix_val_per_plot!$AX$3:$BC$331,5,FALSE)=0,VLOOKUP($A458,Min_pix_val_per_plot!$AX$3:$BC$331,6,FALSE)=0),0,IF(VLOOKUP($A458,Min_pix_val_per_plot!$AX$3:$BC$331,2,FALSE)&lt;1200,0,1)))</f>
        <v>0</v>
      </c>
      <c r="AT458" s="43">
        <f>IF(AS458=1,($R458-Image_corners!V$3)/Image_corners!V$2,-99)</f>
        <v>-99</v>
      </c>
      <c r="AU458" s="43">
        <f>IF(AS458=1,($S458-Image_corners!V$4)/Image_corners!V$2,-99)</f>
        <v>-99</v>
      </c>
      <c r="AV458" s="43">
        <f>IF(ISNA(VLOOKUP($A458,Min_pix_val_per_plot!$BE$3:$BJ$296,4,FALSE)),0,IF(OR(VLOOKUP($A458,Min_pix_val_per_plot!$BE$3:$BJ$296,4,FALSE)=0,VLOOKUP($A458,Min_pix_val_per_plot!$BE$3:$BJ$296,5,FALSE)=0,VLOOKUP($A458,Min_pix_val_per_plot!$BE$3:$BJ$296,6,FALSE)=0),0,IF(VLOOKUP($A458,Min_pix_val_per_plot!$BE$3:$BJ$296,2,FALSE)&lt;1200,0,1)))</f>
        <v>0</v>
      </c>
      <c r="AW458" s="43">
        <f>IF(AV458=1,($R458-Image_corners!Y$3)/Image_corners!Y$2,-99)</f>
        <v>-99</v>
      </c>
      <c r="AX458" s="43">
        <f>IF(AV458=1,($S458-Image_corners!Y$4)/Image_corners!Y$2,-99)</f>
        <v>-99</v>
      </c>
      <c r="AY458" s="43">
        <f>IF(ISNA(VLOOKUP($A458,Min_pix_val_per_plot!$BL$3:$BQ$59,4,FALSE)),0,IF(OR(VLOOKUP($A458,Min_pix_val_per_plot!$BL$3:$BQ$59,4,FALSE)=0,VLOOKUP($A458,Min_pix_val_per_plot!$BL$3:$BQ$59,5,FALSE)=0,VLOOKUP($A458,Min_pix_val_per_plot!$BL$3:$BQ$59,6,FALSE)=0),0,IF(VLOOKUP($A458,Min_pix_val_per_plot!$BL$3:$BQ$59,2,FALSE)&lt;1200,0,1)))</f>
        <v>0</v>
      </c>
      <c r="AZ458" s="43">
        <f>IF(AY458=1,($R458-Image_corners!AB$3)/Image_corners!AB$2,-99)</f>
        <v>-99</v>
      </c>
      <c r="BA458" s="43">
        <f>IF(AY458=1,($S458-Image_corners!AB$4)/Image_corners!AB$2,-99)</f>
        <v>-99</v>
      </c>
      <c r="BB458" s="43">
        <f>IF(ISNA(VLOOKUP($A458,Min_pix_val_per_plot!$BS$3:$BX$82,4,FALSE)),0,IF(OR(VLOOKUP($A458,Min_pix_val_per_plot!$BS$3:$BX$82,4,FALSE)=0,VLOOKUP($A458,Min_pix_val_per_plot!$BS$3:$BX$82,5,FALSE)=0,VLOOKUP($A458,Min_pix_val_per_plot!$BS$3:$BX$82,6,FALSE)=0),0,IF(VLOOKUP($A458,Min_pix_val_per_plot!$BS$3:$BX$82,2,FALSE)&lt;1200,0,1)))</f>
        <v>0</v>
      </c>
      <c r="BC458" s="43">
        <f>IF(BB458=1,($R458-Image_corners!AE$3)/Image_corners!AE$2,-99)</f>
        <v>-99</v>
      </c>
      <c r="BD458" s="43">
        <f>IF(BB458=1,($S458-Image_corners!AE$4)/Image_corners!AE$2,-99)</f>
        <v>-99</v>
      </c>
      <c r="BE458" s="43">
        <f>IF(ISNA(VLOOKUP($A458,Min_pix_val_per_plot!$BZ$3:$CE$66,4,FALSE)),0,IF(OR(VLOOKUP($A458,Min_pix_val_per_plot!$BZ$3:$CE$66,4,FALSE)=0,VLOOKUP($A458,Min_pix_val_per_plot!$BZ$3:$CE$66,5,FALSE)=0,VLOOKUP($A458,Min_pix_val_per_plot!$BZ$3:$CE$66,6,FALSE)=0),0,IF(VLOOKUP($A458,Min_pix_val_per_plot!$BZ$3:$CE$66,2,FALSE)&lt;1200,0,1)))</f>
        <v>0</v>
      </c>
      <c r="BF458" s="43">
        <f>IF(BE458=1,($R458-Image_corners!AH$3)/Image_corners!AH$2,-99)</f>
        <v>-99</v>
      </c>
      <c r="BG458" s="43">
        <f>IF(BE458=1,($S458-Image_corners!AH$4)/Image_corners!AH$2,-99)</f>
        <v>-99</v>
      </c>
    </row>
    <row r="459" spans="1:59">
      <c r="A459" s="36">
        <v>455</v>
      </c>
      <c r="B459" s="36">
        <v>2517476.36</v>
      </c>
      <c r="C459" s="36">
        <v>6857777.4119999995</v>
      </c>
      <c r="D459" s="36">
        <v>172.5944355</v>
      </c>
      <c r="E459" s="36">
        <v>1</v>
      </c>
      <c r="F459" s="36">
        <v>0</v>
      </c>
      <c r="G459" s="36">
        <v>1</v>
      </c>
      <c r="H459" s="39">
        <v>1333</v>
      </c>
      <c r="I459" s="39">
        <v>0.33683420855213803</v>
      </c>
      <c r="J459" s="39">
        <v>25.3789996337891</v>
      </c>
      <c r="K459" s="39">
        <v>16.6543497643104</v>
      </c>
      <c r="L459" s="39">
        <v>21.699704284668002</v>
      </c>
      <c r="M459" s="39">
        <v>923</v>
      </c>
      <c r="N459" s="39">
        <v>0.44853737811484301</v>
      </c>
      <c r="O459" s="39">
        <v>24.6029986572266</v>
      </c>
      <c r="P459" s="39">
        <v>16.509694849400301</v>
      </c>
      <c r="Q459" s="39">
        <v>21.255205078125002</v>
      </c>
      <c r="R459" s="41">
        <f t="shared" si="44"/>
        <v>359294.06214529631</v>
      </c>
      <c r="S459" s="41">
        <f t="shared" si="45"/>
        <v>6857742.5077172713</v>
      </c>
      <c r="T459" s="41">
        <f t="shared" si="46"/>
        <v>0.44449920654300001</v>
      </c>
      <c r="U459" s="41">
        <f t="shared" si="47"/>
        <v>-0.11170316956270498</v>
      </c>
      <c r="V459" s="41">
        <f t="shared" si="48"/>
        <v>1</v>
      </c>
      <c r="W459" s="41">
        <f t="shared" si="49"/>
        <v>0</v>
      </c>
      <c r="X459" s="43">
        <f>IF(ISNA(VLOOKUP($A459,Min_pix_val_per_plot!$A$3:$F$241,4,FALSE)),0,IF(OR(VLOOKUP($A459,Min_pix_val_per_plot!$A$3:$F$241,4,FALSE)=0,VLOOKUP($A459,Min_pix_val_per_plot!$A$3:$F$241,5,FALSE)=0,VLOOKUP($A459,Min_pix_val_per_plot!$A$3:$F$241,6,FALSE)=0),0,IF(VLOOKUP($A459,Min_pix_val_per_plot!$A$3:$F$241,2,FALSE)&lt;1200,0,1)))</f>
        <v>0</v>
      </c>
      <c r="Y459" s="43">
        <f>IF(X459=1,($R459-Image_corners!A$3)/Image_corners!A$2,-99)</f>
        <v>-99</v>
      </c>
      <c r="Z459" s="43">
        <f>IF(X459=1,($S459-Image_corners!A$4)/Image_corners!A$2,-99)</f>
        <v>-99</v>
      </c>
      <c r="AA459" s="43">
        <f>IF(ISNA(VLOOKUP($A459,Min_pix_val_per_plot!$H$3:$M$299,4,FALSE)),0,IF(OR(VLOOKUP($A459,Min_pix_val_per_plot!$H$3:$M$299,4,FALSE)=0,VLOOKUP($A459,Min_pix_val_per_plot!$H$3:$M$299,5,FALSE)=0,VLOOKUP($A459,Min_pix_val_per_plot!$H$3:$M$299,6,FALSE)=0),0,IF(VLOOKUP($A459,Min_pix_val_per_plot!$H$3:$M$299,2,FALSE)&lt;1200,0,1)))</f>
        <v>0</v>
      </c>
      <c r="AB459" s="43">
        <f>IF(AA459=1,($R459-Image_corners!D$3)/Image_corners!D$2,-99)</f>
        <v>-99</v>
      </c>
      <c r="AC459" s="43">
        <f>IF(AA459=1,($S459-Image_corners!D$4)/Image_corners!D$2,-99)</f>
        <v>-99</v>
      </c>
      <c r="AD459" s="43">
        <f>IF(ISNA(VLOOKUP($A459,Min_pix_val_per_plot!$O$3:$T$327,4,FALSE)),0,IF(OR(VLOOKUP($A459,Min_pix_val_per_plot!$O$3:$T$327,4,FALSE)=0,VLOOKUP($A459,Min_pix_val_per_plot!$O$3:$T$327,5,FALSE)=0,VLOOKUP($A459,Min_pix_val_per_plot!$O$3:$T$327,6,FALSE)=0),0,IF(VLOOKUP($A459,Min_pix_val_per_plot!$O$3:$T$327,2,FALSE)&lt;1200,0,1)))</f>
        <v>0</v>
      </c>
      <c r="AE459" s="43">
        <f>IF(AD459=1,($R459-Image_corners!G$3)/Image_corners!G$2,-99)</f>
        <v>-99</v>
      </c>
      <c r="AF459" s="43">
        <f>IF(AD459=1,($S459-Image_corners!G$4)/Image_corners!G$2,-99)</f>
        <v>-99</v>
      </c>
      <c r="AG459" s="43">
        <f>IF(ISNA(VLOOKUP($A459,Min_pix_val_per_plot!$V$3:$AA$335,4,FALSE)),0,IF(OR(VLOOKUP($A459,Min_pix_val_per_plot!$V$3:$AA$335,4,FALSE)=0,VLOOKUP($A459,Min_pix_val_per_plot!$V$3:$AA$335,5,FALSE)=0,VLOOKUP($A459,Min_pix_val_per_plot!$V$3:$AA$335,6,FALSE)=0),0,IF(VLOOKUP($A459,Min_pix_val_per_plot!$V$3:$AA$335,2,FALSE)&lt;1200,0,1)))</f>
        <v>0</v>
      </c>
      <c r="AH459" s="43">
        <f>IF(AG459=1,($R459-Image_corners!J$3)/Image_corners!J$2,-99)</f>
        <v>-99</v>
      </c>
      <c r="AI459" s="43">
        <f>IF(AG459=1,($S459-Image_corners!J$4)/Image_corners!J$2,-99)</f>
        <v>-99</v>
      </c>
      <c r="AJ459" s="43">
        <f>IF(ISNA(VLOOKUP($A459,Min_pix_val_per_plot!$AC$3:$AH$345,4,FALSE)),0,IF(OR(VLOOKUP($A459,Min_pix_val_per_plot!$AC$3:$AH$345,4,FALSE)=0,VLOOKUP($A459,Min_pix_val_per_plot!$AC$3:$AH$345,5,FALSE)=0,VLOOKUP($A459,Min_pix_val_per_plot!$AC$3:$AH$345,6,FALSE)=0),0,IF(VLOOKUP($A459,Min_pix_val_per_plot!$AC$3:$AH$345,2,FALSE)&lt;1200,0,1)))</f>
        <v>0</v>
      </c>
      <c r="AK459" s="43">
        <f>IF(AJ459=1,($R459-Image_corners!M$3)/Image_corners!M$2,-99)</f>
        <v>-99</v>
      </c>
      <c r="AL459" s="43">
        <f>IF(AJ459=1,($S459-Image_corners!M$4)/Image_corners!M$2,-99)</f>
        <v>-99</v>
      </c>
      <c r="AM459" s="43">
        <f>IF(ISNA(VLOOKUP($A459,Min_pix_val_per_plot!$AJ$3:$AO$325,4,FALSE)),0,IF(OR(VLOOKUP($A459,Min_pix_val_per_plot!$AJ$3:$AO$325,4,FALSE)=0,VLOOKUP($A459,Min_pix_val_per_plot!$AJ$3:$AO$325,5,FALSE)=0,VLOOKUP($A459,Min_pix_val_per_plot!$AJ$3:$AO$325,6,FALSE)=0),0,IF(VLOOKUP($A459,Min_pix_val_per_plot!$AJ$3:$AO$325,2,FALSE)&lt;1200,0,1)))</f>
        <v>0</v>
      </c>
      <c r="AN459" s="43">
        <f>IF(AM459=1,($R459-Image_corners!P$3)/Image_corners!P$2,-99)</f>
        <v>-99</v>
      </c>
      <c r="AO459" s="43">
        <f>IF(AM459=1,($S459-Image_corners!P$4)/Image_corners!P$2,-99)</f>
        <v>-99</v>
      </c>
      <c r="AP459" s="43">
        <f>IF(ISNA(VLOOKUP($A459,Min_pix_val_per_plot!$AQ$3:$AV$386,4,FALSE)),0,IF(OR(VLOOKUP($A459,Min_pix_val_per_plot!$AQ$3:$AV$386,4,FALSE)=0,VLOOKUP($A459,Min_pix_val_per_plot!$AQ$3:$AV$386,5,FALSE)=0,VLOOKUP($A459,Min_pix_val_per_plot!$AQ$3:$AV$386,6,FALSE)=0),0,IF(VLOOKUP($A459,Min_pix_val_per_plot!$AQ$3:$AV$386,2,FALSE)&lt;1200,0,1)))</f>
        <v>0</v>
      </c>
      <c r="AQ459" s="43">
        <f>IF(AP459=1,($R459-Image_corners!S$3)/Image_corners!S$2,-99)</f>
        <v>-99</v>
      </c>
      <c r="AR459" s="43">
        <f>IF(AP459=1,($S459-Image_corners!S$4)/Image_corners!S$2,-99)</f>
        <v>-99</v>
      </c>
      <c r="AS459" s="43">
        <f>IF(ISNA(VLOOKUP($A459,Min_pix_val_per_plot!$AX$3:$BC$331,4,FALSE)),0,IF(OR(VLOOKUP($A459,Min_pix_val_per_plot!$AX$3:$BC$331,4,FALSE)=0,VLOOKUP($A459,Min_pix_val_per_plot!$AX$3:$BC$331,5,FALSE)=0,VLOOKUP($A459,Min_pix_val_per_plot!$AX$3:$BC$331,6,FALSE)=0),0,IF(VLOOKUP($A459,Min_pix_val_per_plot!$AX$3:$BC$331,2,FALSE)&lt;1200,0,1)))</f>
        <v>0</v>
      </c>
      <c r="AT459" s="43">
        <f>IF(AS459=1,($R459-Image_corners!V$3)/Image_corners!V$2,-99)</f>
        <v>-99</v>
      </c>
      <c r="AU459" s="43">
        <f>IF(AS459=1,($S459-Image_corners!V$4)/Image_corners!V$2,-99)</f>
        <v>-99</v>
      </c>
      <c r="AV459" s="43">
        <f>IF(ISNA(VLOOKUP($A459,Min_pix_val_per_plot!$BE$3:$BJ$296,4,FALSE)),0,IF(OR(VLOOKUP($A459,Min_pix_val_per_plot!$BE$3:$BJ$296,4,FALSE)=0,VLOOKUP($A459,Min_pix_val_per_plot!$BE$3:$BJ$296,5,FALSE)=0,VLOOKUP($A459,Min_pix_val_per_plot!$BE$3:$BJ$296,6,FALSE)=0),0,IF(VLOOKUP($A459,Min_pix_val_per_plot!$BE$3:$BJ$296,2,FALSE)&lt;1200,0,1)))</f>
        <v>0</v>
      </c>
      <c r="AW459" s="43">
        <f>IF(AV459=1,($R459-Image_corners!Y$3)/Image_corners!Y$2,-99)</f>
        <v>-99</v>
      </c>
      <c r="AX459" s="43">
        <f>IF(AV459=1,($S459-Image_corners!Y$4)/Image_corners!Y$2,-99)</f>
        <v>-99</v>
      </c>
      <c r="AY459" s="43">
        <f>IF(ISNA(VLOOKUP($A459,Min_pix_val_per_plot!$BL$3:$BQ$59,4,FALSE)),0,IF(OR(VLOOKUP($A459,Min_pix_val_per_plot!$BL$3:$BQ$59,4,FALSE)=0,VLOOKUP($A459,Min_pix_val_per_plot!$BL$3:$BQ$59,5,FALSE)=0,VLOOKUP($A459,Min_pix_val_per_plot!$BL$3:$BQ$59,6,FALSE)=0),0,IF(VLOOKUP($A459,Min_pix_val_per_plot!$BL$3:$BQ$59,2,FALSE)&lt;1200,0,1)))</f>
        <v>0</v>
      </c>
      <c r="AZ459" s="43">
        <f>IF(AY459=1,($R459-Image_corners!AB$3)/Image_corners!AB$2,-99)</f>
        <v>-99</v>
      </c>
      <c r="BA459" s="43">
        <f>IF(AY459=1,($S459-Image_corners!AB$4)/Image_corners!AB$2,-99)</f>
        <v>-99</v>
      </c>
      <c r="BB459" s="43">
        <f>IF(ISNA(VLOOKUP($A459,Min_pix_val_per_plot!$BS$3:$BX$82,4,FALSE)),0,IF(OR(VLOOKUP($A459,Min_pix_val_per_plot!$BS$3:$BX$82,4,FALSE)=0,VLOOKUP($A459,Min_pix_val_per_plot!$BS$3:$BX$82,5,FALSE)=0,VLOOKUP($A459,Min_pix_val_per_plot!$BS$3:$BX$82,6,FALSE)=0),0,IF(VLOOKUP($A459,Min_pix_val_per_plot!$BS$3:$BX$82,2,FALSE)&lt;1200,0,1)))</f>
        <v>0</v>
      </c>
      <c r="BC459" s="43">
        <f>IF(BB459=1,($R459-Image_corners!AE$3)/Image_corners!AE$2,-99)</f>
        <v>-99</v>
      </c>
      <c r="BD459" s="43">
        <f>IF(BB459=1,($S459-Image_corners!AE$4)/Image_corners!AE$2,-99)</f>
        <v>-99</v>
      </c>
      <c r="BE459" s="43">
        <f>IF(ISNA(VLOOKUP($A459,Min_pix_val_per_plot!$BZ$3:$CE$66,4,FALSE)),0,IF(OR(VLOOKUP($A459,Min_pix_val_per_plot!$BZ$3:$CE$66,4,FALSE)=0,VLOOKUP($A459,Min_pix_val_per_plot!$BZ$3:$CE$66,5,FALSE)=0,VLOOKUP($A459,Min_pix_val_per_plot!$BZ$3:$CE$66,6,FALSE)=0),0,IF(VLOOKUP($A459,Min_pix_val_per_plot!$BZ$3:$CE$66,2,FALSE)&lt;1200,0,1)))</f>
        <v>0</v>
      </c>
      <c r="BF459" s="43">
        <f>IF(BE459=1,($R459-Image_corners!AH$3)/Image_corners!AH$2,-99)</f>
        <v>-99</v>
      </c>
      <c r="BG459" s="43">
        <f>IF(BE459=1,($S459-Image_corners!AH$4)/Image_corners!AH$2,-99)</f>
        <v>-99</v>
      </c>
    </row>
    <row r="460" spans="1:59">
      <c r="A460" s="36">
        <v>456</v>
      </c>
      <c r="B460" s="36">
        <v>2517462.2149999999</v>
      </c>
      <c r="C460" s="36">
        <v>6857860.7620000001</v>
      </c>
      <c r="D460" s="36">
        <v>171.77186029999999</v>
      </c>
      <c r="E460" s="36">
        <v>1</v>
      </c>
      <c r="F460" s="36">
        <v>0</v>
      </c>
      <c r="G460" s="36">
        <v>1</v>
      </c>
      <c r="H460" s="39">
        <v>1198</v>
      </c>
      <c r="I460" s="39">
        <v>0.38397328881469101</v>
      </c>
      <c r="J460" s="39">
        <v>22.9360064697266</v>
      </c>
      <c r="K460" s="39">
        <v>16.3900615942317</v>
      </c>
      <c r="L460" s="39">
        <v>20.562311096191401</v>
      </c>
      <c r="M460" s="39">
        <v>932</v>
      </c>
      <c r="N460" s="39">
        <v>0.47854077253218902</v>
      </c>
      <c r="O460" s="39">
        <v>22.4790057373047</v>
      </c>
      <c r="P460" s="39">
        <v>16.2170735212413</v>
      </c>
      <c r="Q460" s="39">
        <v>20.115747375488301</v>
      </c>
      <c r="R460" s="41">
        <f t="shared" si="44"/>
        <v>359283.77911920776</v>
      </c>
      <c r="S460" s="41">
        <f t="shared" si="45"/>
        <v>6857826.4082424659</v>
      </c>
      <c r="T460" s="41">
        <f t="shared" si="46"/>
        <v>0.44656372070310013</v>
      </c>
      <c r="U460" s="41">
        <f t="shared" si="47"/>
        <v>-9.4567483717498013E-2</v>
      </c>
      <c r="V460" s="41">
        <f t="shared" si="48"/>
        <v>1</v>
      </c>
      <c r="W460" s="41">
        <f t="shared" si="49"/>
        <v>0</v>
      </c>
      <c r="X460" s="43">
        <f>IF(ISNA(VLOOKUP($A460,Min_pix_val_per_plot!$A$3:$F$241,4,FALSE)),0,IF(OR(VLOOKUP($A460,Min_pix_val_per_plot!$A$3:$F$241,4,FALSE)=0,VLOOKUP($A460,Min_pix_val_per_plot!$A$3:$F$241,5,FALSE)=0,VLOOKUP($A460,Min_pix_val_per_plot!$A$3:$F$241,6,FALSE)=0),0,IF(VLOOKUP($A460,Min_pix_val_per_plot!$A$3:$F$241,2,FALSE)&lt;1200,0,1)))</f>
        <v>0</v>
      </c>
      <c r="Y460" s="43">
        <f>IF(X460=1,($R460-Image_corners!A$3)/Image_corners!A$2,-99)</f>
        <v>-99</v>
      </c>
      <c r="Z460" s="43">
        <f>IF(X460=1,($S460-Image_corners!A$4)/Image_corners!A$2,-99)</f>
        <v>-99</v>
      </c>
      <c r="AA460" s="43">
        <f>IF(ISNA(VLOOKUP($A460,Min_pix_val_per_plot!$H$3:$M$299,4,FALSE)),0,IF(OR(VLOOKUP($A460,Min_pix_val_per_plot!$H$3:$M$299,4,FALSE)=0,VLOOKUP($A460,Min_pix_val_per_plot!$H$3:$M$299,5,FALSE)=0,VLOOKUP($A460,Min_pix_val_per_plot!$H$3:$M$299,6,FALSE)=0),0,IF(VLOOKUP($A460,Min_pix_val_per_plot!$H$3:$M$299,2,FALSE)&lt;1200,0,1)))</f>
        <v>0</v>
      </c>
      <c r="AB460" s="43">
        <f>IF(AA460=1,($R460-Image_corners!D$3)/Image_corners!D$2,-99)</f>
        <v>-99</v>
      </c>
      <c r="AC460" s="43">
        <f>IF(AA460=1,($S460-Image_corners!D$4)/Image_corners!D$2,-99)</f>
        <v>-99</v>
      </c>
      <c r="AD460" s="43">
        <f>IF(ISNA(VLOOKUP($A460,Min_pix_val_per_plot!$O$3:$T$327,4,FALSE)),0,IF(OR(VLOOKUP($A460,Min_pix_val_per_plot!$O$3:$T$327,4,FALSE)=0,VLOOKUP($A460,Min_pix_val_per_plot!$O$3:$T$327,5,FALSE)=0,VLOOKUP($A460,Min_pix_val_per_plot!$O$3:$T$327,6,FALSE)=0),0,IF(VLOOKUP($A460,Min_pix_val_per_plot!$O$3:$T$327,2,FALSE)&lt;1200,0,1)))</f>
        <v>0</v>
      </c>
      <c r="AE460" s="43">
        <f>IF(AD460=1,($R460-Image_corners!G$3)/Image_corners!G$2,-99)</f>
        <v>-99</v>
      </c>
      <c r="AF460" s="43">
        <f>IF(AD460=1,($S460-Image_corners!G$4)/Image_corners!G$2,-99)</f>
        <v>-99</v>
      </c>
      <c r="AG460" s="43">
        <f>IF(ISNA(VLOOKUP($A460,Min_pix_val_per_plot!$V$3:$AA$335,4,FALSE)),0,IF(OR(VLOOKUP($A460,Min_pix_val_per_plot!$V$3:$AA$335,4,FALSE)=0,VLOOKUP($A460,Min_pix_val_per_plot!$V$3:$AA$335,5,FALSE)=0,VLOOKUP($A460,Min_pix_val_per_plot!$V$3:$AA$335,6,FALSE)=0),0,IF(VLOOKUP($A460,Min_pix_val_per_plot!$V$3:$AA$335,2,FALSE)&lt;1200,0,1)))</f>
        <v>0</v>
      </c>
      <c r="AH460" s="43">
        <f>IF(AG460=1,($R460-Image_corners!J$3)/Image_corners!J$2,-99)</f>
        <v>-99</v>
      </c>
      <c r="AI460" s="43">
        <f>IF(AG460=1,($S460-Image_corners!J$4)/Image_corners!J$2,-99)</f>
        <v>-99</v>
      </c>
      <c r="AJ460" s="43">
        <f>IF(ISNA(VLOOKUP($A460,Min_pix_val_per_plot!$AC$3:$AH$345,4,FALSE)),0,IF(OR(VLOOKUP($A460,Min_pix_val_per_plot!$AC$3:$AH$345,4,FALSE)=0,VLOOKUP($A460,Min_pix_val_per_plot!$AC$3:$AH$345,5,FALSE)=0,VLOOKUP($A460,Min_pix_val_per_plot!$AC$3:$AH$345,6,FALSE)=0),0,IF(VLOOKUP($A460,Min_pix_val_per_plot!$AC$3:$AH$345,2,FALSE)&lt;1200,0,1)))</f>
        <v>0</v>
      </c>
      <c r="AK460" s="43">
        <f>IF(AJ460=1,($R460-Image_corners!M$3)/Image_corners!M$2,-99)</f>
        <v>-99</v>
      </c>
      <c r="AL460" s="43">
        <f>IF(AJ460=1,($S460-Image_corners!M$4)/Image_corners!M$2,-99)</f>
        <v>-99</v>
      </c>
      <c r="AM460" s="43">
        <f>IF(ISNA(VLOOKUP($A460,Min_pix_val_per_plot!$AJ$3:$AO$325,4,FALSE)),0,IF(OR(VLOOKUP($A460,Min_pix_val_per_plot!$AJ$3:$AO$325,4,FALSE)=0,VLOOKUP($A460,Min_pix_val_per_plot!$AJ$3:$AO$325,5,FALSE)=0,VLOOKUP($A460,Min_pix_val_per_plot!$AJ$3:$AO$325,6,FALSE)=0),0,IF(VLOOKUP($A460,Min_pix_val_per_plot!$AJ$3:$AO$325,2,FALSE)&lt;1200,0,1)))</f>
        <v>0</v>
      </c>
      <c r="AN460" s="43">
        <f>IF(AM460=1,($R460-Image_corners!P$3)/Image_corners!P$2,-99)</f>
        <v>-99</v>
      </c>
      <c r="AO460" s="43">
        <f>IF(AM460=1,($S460-Image_corners!P$4)/Image_corners!P$2,-99)</f>
        <v>-99</v>
      </c>
      <c r="AP460" s="43">
        <f>IF(ISNA(VLOOKUP($A460,Min_pix_val_per_plot!$AQ$3:$AV$386,4,FALSE)),0,IF(OR(VLOOKUP($A460,Min_pix_val_per_plot!$AQ$3:$AV$386,4,FALSE)=0,VLOOKUP($A460,Min_pix_val_per_plot!$AQ$3:$AV$386,5,FALSE)=0,VLOOKUP($A460,Min_pix_val_per_plot!$AQ$3:$AV$386,6,FALSE)=0),0,IF(VLOOKUP($A460,Min_pix_val_per_plot!$AQ$3:$AV$386,2,FALSE)&lt;1200,0,1)))</f>
        <v>0</v>
      </c>
      <c r="AQ460" s="43">
        <f>IF(AP460=1,($R460-Image_corners!S$3)/Image_corners!S$2,-99)</f>
        <v>-99</v>
      </c>
      <c r="AR460" s="43">
        <f>IF(AP460=1,($S460-Image_corners!S$4)/Image_corners!S$2,-99)</f>
        <v>-99</v>
      </c>
      <c r="AS460" s="43">
        <f>IF(ISNA(VLOOKUP($A460,Min_pix_val_per_plot!$AX$3:$BC$331,4,FALSE)),0,IF(OR(VLOOKUP($A460,Min_pix_val_per_plot!$AX$3:$BC$331,4,FALSE)=0,VLOOKUP($A460,Min_pix_val_per_plot!$AX$3:$BC$331,5,FALSE)=0,VLOOKUP($A460,Min_pix_val_per_plot!$AX$3:$BC$331,6,FALSE)=0),0,IF(VLOOKUP($A460,Min_pix_val_per_plot!$AX$3:$BC$331,2,FALSE)&lt;1200,0,1)))</f>
        <v>0</v>
      </c>
      <c r="AT460" s="43">
        <f>IF(AS460=1,($R460-Image_corners!V$3)/Image_corners!V$2,-99)</f>
        <v>-99</v>
      </c>
      <c r="AU460" s="43">
        <f>IF(AS460=1,($S460-Image_corners!V$4)/Image_corners!V$2,-99)</f>
        <v>-99</v>
      </c>
      <c r="AV460" s="43">
        <f>IF(ISNA(VLOOKUP($A460,Min_pix_val_per_plot!$BE$3:$BJ$296,4,FALSE)),0,IF(OR(VLOOKUP($A460,Min_pix_val_per_plot!$BE$3:$BJ$296,4,FALSE)=0,VLOOKUP($A460,Min_pix_val_per_plot!$BE$3:$BJ$296,5,FALSE)=0,VLOOKUP($A460,Min_pix_val_per_plot!$BE$3:$BJ$296,6,FALSE)=0),0,IF(VLOOKUP($A460,Min_pix_val_per_plot!$BE$3:$BJ$296,2,FALSE)&lt;1200,0,1)))</f>
        <v>0</v>
      </c>
      <c r="AW460" s="43">
        <f>IF(AV460=1,($R460-Image_corners!Y$3)/Image_corners!Y$2,-99)</f>
        <v>-99</v>
      </c>
      <c r="AX460" s="43">
        <f>IF(AV460=1,($S460-Image_corners!Y$4)/Image_corners!Y$2,-99)</f>
        <v>-99</v>
      </c>
      <c r="AY460" s="43">
        <f>IF(ISNA(VLOOKUP($A460,Min_pix_val_per_plot!$BL$3:$BQ$59,4,FALSE)),0,IF(OR(VLOOKUP($A460,Min_pix_val_per_plot!$BL$3:$BQ$59,4,FALSE)=0,VLOOKUP($A460,Min_pix_val_per_plot!$BL$3:$BQ$59,5,FALSE)=0,VLOOKUP($A460,Min_pix_val_per_plot!$BL$3:$BQ$59,6,FALSE)=0),0,IF(VLOOKUP($A460,Min_pix_val_per_plot!$BL$3:$BQ$59,2,FALSE)&lt;1200,0,1)))</f>
        <v>0</v>
      </c>
      <c r="AZ460" s="43">
        <f>IF(AY460=1,($R460-Image_corners!AB$3)/Image_corners!AB$2,-99)</f>
        <v>-99</v>
      </c>
      <c r="BA460" s="43">
        <f>IF(AY460=1,($S460-Image_corners!AB$4)/Image_corners!AB$2,-99)</f>
        <v>-99</v>
      </c>
      <c r="BB460" s="43">
        <f>IF(ISNA(VLOOKUP($A460,Min_pix_val_per_plot!$BS$3:$BX$82,4,FALSE)),0,IF(OR(VLOOKUP($A460,Min_pix_val_per_plot!$BS$3:$BX$82,4,FALSE)=0,VLOOKUP($A460,Min_pix_val_per_plot!$BS$3:$BX$82,5,FALSE)=0,VLOOKUP($A460,Min_pix_val_per_plot!$BS$3:$BX$82,6,FALSE)=0),0,IF(VLOOKUP($A460,Min_pix_val_per_plot!$BS$3:$BX$82,2,FALSE)&lt;1200,0,1)))</f>
        <v>0</v>
      </c>
      <c r="BC460" s="43">
        <f>IF(BB460=1,($R460-Image_corners!AE$3)/Image_corners!AE$2,-99)</f>
        <v>-99</v>
      </c>
      <c r="BD460" s="43">
        <f>IF(BB460=1,($S460-Image_corners!AE$4)/Image_corners!AE$2,-99)</f>
        <v>-99</v>
      </c>
      <c r="BE460" s="43">
        <f>IF(ISNA(VLOOKUP($A460,Min_pix_val_per_plot!$BZ$3:$CE$66,4,FALSE)),0,IF(OR(VLOOKUP($A460,Min_pix_val_per_plot!$BZ$3:$CE$66,4,FALSE)=0,VLOOKUP($A460,Min_pix_val_per_plot!$BZ$3:$CE$66,5,FALSE)=0,VLOOKUP($A460,Min_pix_val_per_plot!$BZ$3:$CE$66,6,FALSE)=0),0,IF(VLOOKUP($A460,Min_pix_val_per_plot!$BZ$3:$CE$66,2,FALSE)&lt;1200,0,1)))</f>
        <v>0</v>
      </c>
      <c r="BF460" s="43">
        <f>IF(BE460=1,($R460-Image_corners!AH$3)/Image_corners!AH$2,-99)</f>
        <v>-99</v>
      </c>
      <c r="BG460" s="43">
        <f>IF(BE460=1,($S460-Image_corners!AH$4)/Image_corners!AH$2,-99)</f>
        <v>-99</v>
      </c>
    </row>
    <row r="461" spans="1:59">
      <c r="A461" s="36">
        <v>457</v>
      </c>
      <c r="B461" s="36">
        <v>2517416.4730000002</v>
      </c>
      <c r="C461" s="36">
        <v>6858285.8810000001</v>
      </c>
      <c r="D461" s="36">
        <v>162.9806012</v>
      </c>
      <c r="E461" s="36">
        <v>3</v>
      </c>
      <c r="F461" s="36">
        <v>0</v>
      </c>
      <c r="G461" s="36">
        <v>2</v>
      </c>
      <c r="H461" s="39">
        <v>1467</v>
      </c>
      <c r="I461" s="39">
        <v>8.6571233810497597E-2</v>
      </c>
      <c r="J461" s="39">
        <v>16.2850054931641</v>
      </c>
      <c r="K461" s="39">
        <v>9.2559991159012203</v>
      </c>
      <c r="L461" s="39">
        <v>13.573115081787099</v>
      </c>
      <c r="M461" s="39">
        <v>867</v>
      </c>
      <c r="N461" s="39">
        <v>0.16493656286043801</v>
      </c>
      <c r="O461" s="39">
        <v>15.8040026855469</v>
      </c>
      <c r="P461" s="39">
        <v>8.1105579751367909</v>
      </c>
      <c r="Q461" s="39">
        <v>12.6038066101074</v>
      </c>
      <c r="R461" s="41">
        <f t="shared" si="44"/>
        <v>359257.70254444191</v>
      </c>
      <c r="S461" s="41">
        <f t="shared" si="45"/>
        <v>6858253.116939256</v>
      </c>
      <c r="T461" s="41">
        <f t="shared" si="46"/>
        <v>0.96930847167969958</v>
      </c>
      <c r="U461" s="41">
        <f t="shared" si="47"/>
        <v>-7.836532904994041E-2</v>
      </c>
      <c r="V461" s="41">
        <f t="shared" si="48"/>
        <v>1</v>
      </c>
      <c r="W461" s="41">
        <f t="shared" si="49"/>
        <v>1</v>
      </c>
      <c r="X461" s="43">
        <f>IF(ISNA(VLOOKUP($A461,Min_pix_val_per_plot!$A$3:$F$241,4,FALSE)),0,IF(OR(VLOOKUP($A461,Min_pix_val_per_plot!$A$3:$F$241,4,FALSE)=0,VLOOKUP($A461,Min_pix_val_per_plot!$A$3:$F$241,5,FALSE)=0,VLOOKUP($A461,Min_pix_val_per_plot!$A$3:$F$241,6,FALSE)=0),0,IF(VLOOKUP($A461,Min_pix_val_per_plot!$A$3:$F$241,2,FALSE)&lt;1200,0,1)))</f>
        <v>0</v>
      </c>
      <c r="Y461" s="43">
        <f>IF(X461=1,($R461-Image_corners!A$3)/Image_corners!A$2,-99)</f>
        <v>-99</v>
      </c>
      <c r="Z461" s="43">
        <f>IF(X461=1,($S461-Image_corners!A$4)/Image_corners!A$2,-99)</f>
        <v>-99</v>
      </c>
      <c r="AA461" s="43">
        <f>IF(ISNA(VLOOKUP($A461,Min_pix_val_per_plot!$H$3:$M$299,4,FALSE)),0,IF(OR(VLOOKUP($A461,Min_pix_val_per_plot!$H$3:$M$299,4,FALSE)=0,VLOOKUP($A461,Min_pix_val_per_plot!$H$3:$M$299,5,FALSE)=0,VLOOKUP($A461,Min_pix_val_per_plot!$H$3:$M$299,6,FALSE)=0),0,IF(VLOOKUP($A461,Min_pix_val_per_plot!$H$3:$M$299,2,FALSE)&lt;1200,0,1)))</f>
        <v>1</v>
      </c>
      <c r="AB461" s="43">
        <f>IF(AA461=1,($R461-Image_corners!D$3)/Image_corners!D$2,-99)</f>
        <v>6505.9050888838246</v>
      </c>
      <c r="AC461" s="43">
        <f>IF(AA461=1,($S461-Image_corners!D$4)/Image_corners!D$2,-99)</f>
        <v>-4218.2661214880645</v>
      </c>
      <c r="AD461" s="43">
        <f>IF(ISNA(VLOOKUP($A461,Min_pix_val_per_plot!$O$3:$T$327,4,FALSE)),0,IF(OR(VLOOKUP($A461,Min_pix_val_per_plot!$O$3:$T$327,4,FALSE)=0,VLOOKUP($A461,Min_pix_val_per_plot!$O$3:$T$327,5,FALSE)=0,VLOOKUP($A461,Min_pix_val_per_plot!$O$3:$T$327,6,FALSE)=0),0,IF(VLOOKUP($A461,Min_pix_val_per_plot!$O$3:$T$327,2,FALSE)&lt;1200,0,1)))</f>
        <v>1</v>
      </c>
      <c r="AE461" s="43">
        <f>IF(AD461=1,($R461-Image_corners!G$3)/Image_corners!G$2,-99)</f>
        <v>6505.9050888838246</v>
      </c>
      <c r="AF461" s="43">
        <f>IF(AD461=1,($S461-Image_corners!G$4)/Image_corners!G$2,-99)</f>
        <v>-5000.2661214880645</v>
      </c>
      <c r="AG461" s="43">
        <f>IF(ISNA(VLOOKUP($A461,Min_pix_val_per_plot!$V$3:$AA$335,4,FALSE)),0,IF(OR(VLOOKUP($A461,Min_pix_val_per_plot!$V$3:$AA$335,4,FALSE)=0,VLOOKUP($A461,Min_pix_val_per_plot!$V$3:$AA$335,5,FALSE)=0,VLOOKUP($A461,Min_pix_val_per_plot!$V$3:$AA$335,6,FALSE)=0),0,IF(VLOOKUP($A461,Min_pix_val_per_plot!$V$3:$AA$335,2,FALSE)&lt;1200,0,1)))</f>
        <v>0</v>
      </c>
      <c r="AH461" s="43">
        <f>IF(AG461=1,($R461-Image_corners!J$3)/Image_corners!J$2,-99)</f>
        <v>-99</v>
      </c>
      <c r="AI461" s="43">
        <f>IF(AG461=1,($S461-Image_corners!J$4)/Image_corners!J$2,-99)</f>
        <v>-99</v>
      </c>
      <c r="AJ461" s="43">
        <f>IF(ISNA(VLOOKUP($A461,Min_pix_val_per_plot!$AC$3:$AH$345,4,FALSE)),0,IF(OR(VLOOKUP($A461,Min_pix_val_per_plot!$AC$3:$AH$345,4,FALSE)=0,VLOOKUP($A461,Min_pix_val_per_plot!$AC$3:$AH$345,5,FALSE)=0,VLOOKUP($A461,Min_pix_val_per_plot!$AC$3:$AH$345,6,FALSE)=0),0,IF(VLOOKUP($A461,Min_pix_val_per_plot!$AC$3:$AH$345,2,FALSE)&lt;1200,0,1)))</f>
        <v>0</v>
      </c>
      <c r="AK461" s="43">
        <f>IF(AJ461=1,($R461-Image_corners!M$3)/Image_corners!M$2,-99)</f>
        <v>-99</v>
      </c>
      <c r="AL461" s="43">
        <f>IF(AJ461=1,($S461-Image_corners!M$4)/Image_corners!M$2,-99)</f>
        <v>-99</v>
      </c>
      <c r="AM461" s="43">
        <f>IF(ISNA(VLOOKUP($A461,Min_pix_val_per_plot!$AJ$3:$AO$325,4,FALSE)),0,IF(OR(VLOOKUP($A461,Min_pix_val_per_plot!$AJ$3:$AO$325,4,FALSE)=0,VLOOKUP($A461,Min_pix_val_per_plot!$AJ$3:$AO$325,5,FALSE)=0,VLOOKUP($A461,Min_pix_val_per_plot!$AJ$3:$AO$325,6,FALSE)=0),0,IF(VLOOKUP($A461,Min_pix_val_per_plot!$AJ$3:$AO$325,2,FALSE)&lt;1200,0,1)))</f>
        <v>0</v>
      </c>
      <c r="AN461" s="43">
        <f>IF(AM461=1,($R461-Image_corners!P$3)/Image_corners!P$2,-99)</f>
        <v>-99</v>
      </c>
      <c r="AO461" s="43">
        <f>IF(AM461=1,($S461-Image_corners!P$4)/Image_corners!P$2,-99)</f>
        <v>-99</v>
      </c>
      <c r="AP461" s="43">
        <f>IF(ISNA(VLOOKUP($A461,Min_pix_val_per_plot!$AQ$3:$AV$386,4,FALSE)),0,IF(OR(VLOOKUP($A461,Min_pix_val_per_plot!$AQ$3:$AV$386,4,FALSE)=0,VLOOKUP($A461,Min_pix_val_per_plot!$AQ$3:$AV$386,5,FALSE)=0,VLOOKUP($A461,Min_pix_val_per_plot!$AQ$3:$AV$386,6,FALSE)=0),0,IF(VLOOKUP($A461,Min_pix_val_per_plot!$AQ$3:$AV$386,2,FALSE)&lt;1200,0,1)))</f>
        <v>0</v>
      </c>
      <c r="AQ461" s="43">
        <f>IF(AP461=1,($R461-Image_corners!S$3)/Image_corners!S$2,-99)</f>
        <v>-99</v>
      </c>
      <c r="AR461" s="43">
        <f>IF(AP461=1,($S461-Image_corners!S$4)/Image_corners!S$2,-99)</f>
        <v>-99</v>
      </c>
      <c r="AS461" s="43">
        <f>IF(ISNA(VLOOKUP($A461,Min_pix_val_per_plot!$AX$3:$BC$331,4,FALSE)),0,IF(OR(VLOOKUP($A461,Min_pix_val_per_plot!$AX$3:$BC$331,4,FALSE)=0,VLOOKUP($A461,Min_pix_val_per_plot!$AX$3:$BC$331,5,FALSE)=0,VLOOKUP($A461,Min_pix_val_per_plot!$AX$3:$BC$331,6,FALSE)=0),0,IF(VLOOKUP($A461,Min_pix_val_per_plot!$AX$3:$BC$331,2,FALSE)&lt;1200,0,1)))</f>
        <v>0</v>
      </c>
      <c r="AT461" s="43">
        <f>IF(AS461=1,($R461-Image_corners!V$3)/Image_corners!V$2,-99)</f>
        <v>-99</v>
      </c>
      <c r="AU461" s="43">
        <f>IF(AS461=1,($S461-Image_corners!V$4)/Image_corners!V$2,-99)</f>
        <v>-99</v>
      </c>
      <c r="AV461" s="43">
        <f>IF(ISNA(VLOOKUP($A461,Min_pix_val_per_plot!$BE$3:$BJ$296,4,FALSE)),0,IF(OR(VLOOKUP($A461,Min_pix_val_per_plot!$BE$3:$BJ$296,4,FALSE)=0,VLOOKUP($A461,Min_pix_val_per_plot!$BE$3:$BJ$296,5,FALSE)=0,VLOOKUP($A461,Min_pix_val_per_plot!$BE$3:$BJ$296,6,FALSE)=0),0,IF(VLOOKUP($A461,Min_pix_val_per_plot!$BE$3:$BJ$296,2,FALSE)&lt;1200,0,1)))</f>
        <v>0</v>
      </c>
      <c r="AW461" s="43">
        <f>IF(AV461=1,($R461-Image_corners!Y$3)/Image_corners!Y$2,-99)</f>
        <v>-99</v>
      </c>
      <c r="AX461" s="43">
        <f>IF(AV461=1,($S461-Image_corners!Y$4)/Image_corners!Y$2,-99)</f>
        <v>-99</v>
      </c>
      <c r="AY461" s="43">
        <f>IF(ISNA(VLOOKUP($A461,Min_pix_val_per_plot!$BL$3:$BQ$59,4,FALSE)),0,IF(OR(VLOOKUP($A461,Min_pix_val_per_plot!$BL$3:$BQ$59,4,FALSE)=0,VLOOKUP($A461,Min_pix_val_per_plot!$BL$3:$BQ$59,5,FALSE)=0,VLOOKUP($A461,Min_pix_val_per_plot!$BL$3:$BQ$59,6,FALSE)=0),0,IF(VLOOKUP($A461,Min_pix_val_per_plot!$BL$3:$BQ$59,2,FALSE)&lt;1200,0,1)))</f>
        <v>0</v>
      </c>
      <c r="AZ461" s="43">
        <f>IF(AY461=1,($R461-Image_corners!AB$3)/Image_corners!AB$2,-99)</f>
        <v>-99</v>
      </c>
      <c r="BA461" s="43">
        <f>IF(AY461=1,($S461-Image_corners!AB$4)/Image_corners!AB$2,-99)</f>
        <v>-99</v>
      </c>
      <c r="BB461" s="43">
        <f>IF(ISNA(VLOOKUP($A461,Min_pix_val_per_plot!$BS$3:$BX$82,4,FALSE)),0,IF(OR(VLOOKUP($A461,Min_pix_val_per_plot!$BS$3:$BX$82,4,FALSE)=0,VLOOKUP($A461,Min_pix_val_per_plot!$BS$3:$BX$82,5,FALSE)=0,VLOOKUP($A461,Min_pix_val_per_plot!$BS$3:$BX$82,6,FALSE)=0),0,IF(VLOOKUP($A461,Min_pix_val_per_plot!$BS$3:$BX$82,2,FALSE)&lt;1200,0,1)))</f>
        <v>0</v>
      </c>
      <c r="BC461" s="43">
        <f>IF(BB461=1,($R461-Image_corners!AE$3)/Image_corners!AE$2,-99)</f>
        <v>-99</v>
      </c>
      <c r="BD461" s="43">
        <f>IF(BB461=1,($S461-Image_corners!AE$4)/Image_corners!AE$2,-99)</f>
        <v>-99</v>
      </c>
      <c r="BE461" s="43">
        <f>IF(ISNA(VLOOKUP($A461,Min_pix_val_per_plot!$BZ$3:$CE$66,4,FALSE)),0,IF(OR(VLOOKUP($A461,Min_pix_val_per_plot!$BZ$3:$CE$66,4,FALSE)=0,VLOOKUP($A461,Min_pix_val_per_plot!$BZ$3:$CE$66,5,FALSE)=0,VLOOKUP($A461,Min_pix_val_per_plot!$BZ$3:$CE$66,6,FALSE)=0),0,IF(VLOOKUP($A461,Min_pix_val_per_plot!$BZ$3:$CE$66,2,FALSE)&lt;1200,0,1)))</f>
        <v>0</v>
      </c>
      <c r="BF461" s="43">
        <f>IF(BE461=1,($R461-Image_corners!AH$3)/Image_corners!AH$2,-99)</f>
        <v>-99</v>
      </c>
      <c r="BG461" s="43">
        <f>IF(BE461=1,($S461-Image_corners!AH$4)/Image_corners!AH$2,-99)</f>
        <v>-99</v>
      </c>
    </row>
    <row r="462" spans="1:59">
      <c r="A462" s="36">
        <v>458</v>
      </c>
      <c r="B462" s="36">
        <v>2517427.6740000001</v>
      </c>
      <c r="C462" s="36">
        <v>6858371.8130000001</v>
      </c>
      <c r="D462" s="36">
        <v>169.54528010000001</v>
      </c>
      <c r="E462" s="36">
        <v>3</v>
      </c>
      <c r="F462" s="36">
        <v>1</v>
      </c>
      <c r="G462" s="36">
        <v>2</v>
      </c>
      <c r="H462" s="39">
        <v>3137</v>
      </c>
      <c r="I462" s="39">
        <v>0.10997768568696201</v>
      </c>
      <c r="J462" s="39">
        <v>17.1459979248047</v>
      </c>
      <c r="K462" s="39">
        <v>11.2136143301278</v>
      </c>
      <c r="L462" s="39">
        <v>15.351952667236301</v>
      </c>
      <c r="M462" s="39">
        <v>1044</v>
      </c>
      <c r="N462" s="39">
        <v>0.18678160919540199</v>
      </c>
      <c r="O462" s="39">
        <v>16.2829913330078</v>
      </c>
      <c r="P462" s="39">
        <v>10.299327834705601</v>
      </c>
      <c r="Q462" s="39">
        <v>14.6666064453125</v>
      </c>
      <c r="R462" s="41">
        <f t="shared" si="44"/>
        <v>359272.8536921505</v>
      </c>
      <c r="S462" s="41">
        <f t="shared" si="45"/>
        <v>6858338.426876056</v>
      </c>
      <c r="T462" s="41">
        <f t="shared" si="46"/>
        <v>0.68534622192380112</v>
      </c>
      <c r="U462" s="41">
        <f t="shared" si="47"/>
        <v>-7.6803923508439981E-2</v>
      </c>
      <c r="V462" s="41">
        <f t="shared" si="48"/>
        <v>1</v>
      </c>
      <c r="W462" s="41">
        <f t="shared" si="49"/>
        <v>1</v>
      </c>
      <c r="X462" s="43">
        <f>IF(ISNA(VLOOKUP($A462,Min_pix_val_per_plot!$A$3:$F$241,4,FALSE)),0,IF(OR(VLOOKUP($A462,Min_pix_val_per_plot!$A$3:$F$241,4,FALSE)=0,VLOOKUP($A462,Min_pix_val_per_plot!$A$3:$F$241,5,FALSE)=0,VLOOKUP($A462,Min_pix_val_per_plot!$A$3:$F$241,6,FALSE)=0),0,IF(VLOOKUP($A462,Min_pix_val_per_plot!$A$3:$F$241,2,FALSE)&lt;1200,0,1)))</f>
        <v>0</v>
      </c>
      <c r="Y462" s="43">
        <f>IF(X462=1,($R462-Image_corners!A$3)/Image_corners!A$2,-99)</f>
        <v>-99</v>
      </c>
      <c r="Z462" s="43">
        <f>IF(X462=1,($S462-Image_corners!A$4)/Image_corners!A$2,-99)</f>
        <v>-99</v>
      </c>
      <c r="AA462" s="43">
        <f>IF(ISNA(VLOOKUP($A462,Min_pix_val_per_plot!$H$3:$M$299,4,FALSE)),0,IF(OR(VLOOKUP($A462,Min_pix_val_per_plot!$H$3:$M$299,4,FALSE)=0,VLOOKUP($A462,Min_pix_val_per_plot!$H$3:$M$299,5,FALSE)=0,VLOOKUP($A462,Min_pix_val_per_plot!$H$3:$M$299,6,FALSE)=0),0,IF(VLOOKUP($A462,Min_pix_val_per_plot!$H$3:$M$299,2,FALSE)&lt;1200,0,1)))</f>
        <v>1</v>
      </c>
      <c r="AB462" s="43">
        <f>IF(AA462=1,($R462-Image_corners!D$3)/Image_corners!D$2,-99)</f>
        <v>6536.2073843010003</v>
      </c>
      <c r="AC462" s="43">
        <f>IF(AA462=1,($S462-Image_corners!D$4)/Image_corners!D$2,-99)</f>
        <v>-4047.6462478879839</v>
      </c>
      <c r="AD462" s="43">
        <f>IF(ISNA(VLOOKUP($A462,Min_pix_val_per_plot!$O$3:$T$327,4,FALSE)),0,IF(OR(VLOOKUP($A462,Min_pix_val_per_plot!$O$3:$T$327,4,FALSE)=0,VLOOKUP($A462,Min_pix_val_per_plot!$O$3:$T$327,5,FALSE)=0,VLOOKUP($A462,Min_pix_val_per_plot!$O$3:$T$327,6,FALSE)=0),0,IF(VLOOKUP($A462,Min_pix_val_per_plot!$O$3:$T$327,2,FALSE)&lt;1200,0,1)))</f>
        <v>1</v>
      </c>
      <c r="AE462" s="43">
        <f>IF(AD462=1,($R462-Image_corners!G$3)/Image_corners!G$2,-99)</f>
        <v>6536.2073843010003</v>
      </c>
      <c r="AF462" s="43">
        <f>IF(AD462=1,($S462-Image_corners!G$4)/Image_corners!G$2,-99)</f>
        <v>-4829.6462478879839</v>
      </c>
      <c r="AG462" s="43">
        <f>IF(ISNA(VLOOKUP($A462,Min_pix_val_per_plot!$V$3:$AA$335,4,FALSE)),0,IF(OR(VLOOKUP($A462,Min_pix_val_per_plot!$V$3:$AA$335,4,FALSE)=0,VLOOKUP($A462,Min_pix_val_per_plot!$V$3:$AA$335,5,FALSE)=0,VLOOKUP($A462,Min_pix_val_per_plot!$V$3:$AA$335,6,FALSE)=0),0,IF(VLOOKUP($A462,Min_pix_val_per_plot!$V$3:$AA$335,2,FALSE)&lt;1200,0,1)))</f>
        <v>0</v>
      </c>
      <c r="AH462" s="43">
        <f>IF(AG462=1,($R462-Image_corners!J$3)/Image_corners!J$2,-99)</f>
        <v>-99</v>
      </c>
      <c r="AI462" s="43">
        <f>IF(AG462=1,($S462-Image_corners!J$4)/Image_corners!J$2,-99)</f>
        <v>-99</v>
      </c>
      <c r="AJ462" s="43">
        <f>IF(ISNA(VLOOKUP($A462,Min_pix_val_per_plot!$AC$3:$AH$345,4,FALSE)),0,IF(OR(VLOOKUP($A462,Min_pix_val_per_plot!$AC$3:$AH$345,4,FALSE)=0,VLOOKUP($A462,Min_pix_val_per_plot!$AC$3:$AH$345,5,FALSE)=0,VLOOKUP($A462,Min_pix_val_per_plot!$AC$3:$AH$345,6,FALSE)=0),0,IF(VLOOKUP($A462,Min_pix_val_per_plot!$AC$3:$AH$345,2,FALSE)&lt;1200,0,1)))</f>
        <v>0</v>
      </c>
      <c r="AK462" s="43">
        <f>IF(AJ462=1,($R462-Image_corners!M$3)/Image_corners!M$2,-99)</f>
        <v>-99</v>
      </c>
      <c r="AL462" s="43">
        <f>IF(AJ462=1,($S462-Image_corners!M$4)/Image_corners!M$2,-99)</f>
        <v>-99</v>
      </c>
      <c r="AM462" s="43">
        <f>IF(ISNA(VLOOKUP($A462,Min_pix_val_per_plot!$AJ$3:$AO$325,4,FALSE)),0,IF(OR(VLOOKUP($A462,Min_pix_val_per_plot!$AJ$3:$AO$325,4,FALSE)=0,VLOOKUP($A462,Min_pix_val_per_plot!$AJ$3:$AO$325,5,FALSE)=0,VLOOKUP($A462,Min_pix_val_per_plot!$AJ$3:$AO$325,6,FALSE)=0),0,IF(VLOOKUP($A462,Min_pix_val_per_plot!$AJ$3:$AO$325,2,FALSE)&lt;1200,0,1)))</f>
        <v>0</v>
      </c>
      <c r="AN462" s="43">
        <f>IF(AM462=1,($R462-Image_corners!P$3)/Image_corners!P$2,-99)</f>
        <v>-99</v>
      </c>
      <c r="AO462" s="43">
        <f>IF(AM462=1,($S462-Image_corners!P$4)/Image_corners!P$2,-99)</f>
        <v>-99</v>
      </c>
      <c r="AP462" s="43">
        <f>IF(ISNA(VLOOKUP($A462,Min_pix_val_per_plot!$AQ$3:$AV$386,4,FALSE)),0,IF(OR(VLOOKUP($A462,Min_pix_val_per_plot!$AQ$3:$AV$386,4,FALSE)=0,VLOOKUP($A462,Min_pix_val_per_plot!$AQ$3:$AV$386,5,FALSE)=0,VLOOKUP($A462,Min_pix_val_per_plot!$AQ$3:$AV$386,6,FALSE)=0),0,IF(VLOOKUP($A462,Min_pix_val_per_plot!$AQ$3:$AV$386,2,FALSE)&lt;1200,0,1)))</f>
        <v>0</v>
      </c>
      <c r="AQ462" s="43">
        <f>IF(AP462=1,($R462-Image_corners!S$3)/Image_corners!S$2,-99)</f>
        <v>-99</v>
      </c>
      <c r="AR462" s="43">
        <f>IF(AP462=1,($S462-Image_corners!S$4)/Image_corners!S$2,-99)</f>
        <v>-99</v>
      </c>
      <c r="AS462" s="43">
        <f>IF(ISNA(VLOOKUP($A462,Min_pix_val_per_plot!$AX$3:$BC$331,4,FALSE)),0,IF(OR(VLOOKUP($A462,Min_pix_val_per_plot!$AX$3:$BC$331,4,FALSE)=0,VLOOKUP($A462,Min_pix_val_per_plot!$AX$3:$BC$331,5,FALSE)=0,VLOOKUP($A462,Min_pix_val_per_plot!$AX$3:$BC$331,6,FALSE)=0),0,IF(VLOOKUP($A462,Min_pix_val_per_plot!$AX$3:$BC$331,2,FALSE)&lt;1200,0,1)))</f>
        <v>0</v>
      </c>
      <c r="AT462" s="43">
        <f>IF(AS462=1,($R462-Image_corners!V$3)/Image_corners!V$2,-99)</f>
        <v>-99</v>
      </c>
      <c r="AU462" s="43">
        <f>IF(AS462=1,($S462-Image_corners!V$4)/Image_corners!V$2,-99)</f>
        <v>-99</v>
      </c>
      <c r="AV462" s="43">
        <f>IF(ISNA(VLOOKUP($A462,Min_pix_val_per_plot!$BE$3:$BJ$296,4,FALSE)),0,IF(OR(VLOOKUP($A462,Min_pix_val_per_plot!$BE$3:$BJ$296,4,FALSE)=0,VLOOKUP($A462,Min_pix_val_per_plot!$BE$3:$BJ$296,5,FALSE)=0,VLOOKUP($A462,Min_pix_val_per_plot!$BE$3:$BJ$296,6,FALSE)=0),0,IF(VLOOKUP($A462,Min_pix_val_per_plot!$BE$3:$BJ$296,2,FALSE)&lt;1200,0,1)))</f>
        <v>0</v>
      </c>
      <c r="AW462" s="43">
        <f>IF(AV462=1,($R462-Image_corners!Y$3)/Image_corners!Y$2,-99)</f>
        <v>-99</v>
      </c>
      <c r="AX462" s="43">
        <f>IF(AV462=1,($S462-Image_corners!Y$4)/Image_corners!Y$2,-99)</f>
        <v>-99</v>
      </c>
      <c r="AY462" s="43">
        <f>IF(ISNA(VLOOKUP($A462,Min_pix_val_per_plot!$BL$3:$BQ$59,4,FALSE)),0,IF(OR(VLOOKUP($A462,Min_pix_val_per_plot!$BL$3:$BQ$59,4,FALSE)=0,VLOOKUP($A462,Min_pix_val_per_plot!$BL$3:$BQ$59,5,FALSE)=0,VLOOKUP($A462,Min_pix_val_per_plot!$BL$3:$BQ$59,6,FALSE)=0),0,IF(VLOOKUP($A462,Min_pix_val_per_plot!$BL$3:$BQ$59,2,FALSE)&lt;1200,0,1)))</f>
        <v>0</v>
      </c>
      <c r="AZ462" s="43">
        <f>IF(AY462=1,($R462-Image_corners!AB$3)/Image_corners!AB$2,-99)</f>
        <v>-99</v>
      </c>
      <c r="BA462" s="43">
        <f>IF(AY462=1,($S462-Image_corners!AB$4)/Image_corners!AB$2,-99)</f>
        <v>-99</v>
      </c>
      <c r="BB462" s="43">
        <f>IF(ISNA(VLOOKUP($A462,Min_pix_val_per_plot!$BS$3:$BX$82,4,FALSE)),0,IF(OR(VLOOKUP($A462,Min_pix_val_per_plot!$BS$3:$BX$82,4,FALSE)=0,VLOOKUP($A462,Min_pix_val_per_plot!$BS$3:$BX$82,5,FALSE)=0,VLOOKUP($A462,Min_pix_val_per_plot!$BS$3:$BX$82,6,FALSE)=0),0,IF(VLOOKUP($A462,Min_pix_val_per_plot!$BS$3:$BX$82,2,FALSE)&lt;1200,0,1)))</f>
        <v>0</v>
      </c>
      <c r="BC462" s="43">
        <f>IF(BB462=1,($R462-Image_corners!AE$3)/Image_corners!AE$2,-99)</f>
        <v>-99</v>
      </c>
      <c r="BD462" s="43">
        <f>IF(BB462=1,($S462-Image_corners!AE$4)/Image_corners!AE$2,-99)</f>
        <v>-99</v>
      </c>
      <c r="BE462" s="43">
        <f>IF(ISNA(VLOOKUP($A462,Min_pix_val_per_plot!$BZ$3:$CE$66,4,FALSE)),0,IF(OR(VLOOKUP($A462,Min_pix_val_per_plot!$BZ$3:$CE$66,4,FALSE)=0,VLOOKUP($A462,Min_pix_val_per_plot!$BZ$3:$CE$66,5,FALSE)=0,VLOOKUP($A462,Min_pix_val_per_plot!$BZ$3:$CE$66,6,FALSE)=0),0,IF(VLOOKUP($A462,Min_pix_val_per_plot!$BZ$3:$CE$66,2,FALSE)&lt;1200,0,1)))</f>
        <v>0</v>
      </c>
      <c r="BF462" s="43">
        <f>IF(BE462=1,($R462-Image_corners!AH$3)/Image_corners!AH$2,-99)</f>
        <v>-99</v>
      </c>
      <c r="BG462" s="43">
        <f>IF(BE462=1,($S462-Image_corners!AH$4)/Image_corners!AH$2,-99)</f>
        <v>-99</v>
      </c>
    </row>
    <row r="463" spans="1:59">
      <c r="A463" s="36">
        <v>459</v>
      </c>
      <c r="B463" s="36">
        <v>2517431.0010000002</v>
      </c>
      <c r="C463" s="36">
        <v>6858765.2580000004</v>
      </c>
      <c r="D463" s="36">
        <v>149.92905429999999</v>
      </c>
      <c r="E463" s="36">
        <v>3</v>
      </c>
      <c r="F463" s="36">
        <v>1</v>
      </c>
      <c r="G463" s="36">
        <v>2</v>
      </c>
      <c r="H463" s="39">
        <v>387</v>
      </c>
      <c r="I463" s="39">
        <v>9.8191214470284199E-2</v>
      </c>
      <c r="J463" s="39">
        <v>17.3970050048828</v>
      </c>
      <c r="K463" s="39">
        <v>10.884038094681801</v>
      </c>
      <c r="L463" s="39">
        <v>15.421208496093801</v>
      </c>
      <c r="M463" s="39">
        <v>1305</v>
      </c>
      <c r="N463" s="39">
        <v>0.14482758620689701</v>
      </c>
      <c r="O463" s="39">
        <v>16.710008544921902</v>
      </c>
      <c r="P463" s="39">
        <v>9.6985885308378705</v>
      </c>
      <c r="Q463" s="39">
        <v>14.4057482910156</v>
      </c>
      <c r="R463" s="41">
        <f t="shared" si="44"/>
        <v>359294.32520618453</v>
      </c>
      <c r="S463" s="41">
        <f t="shared" si="45"/>
        <v>6858731.2364051575</v>
      </c>
      <c r="T463" s="41">
        <f t="shared" si="46"/>
        <v>1.0154602050782007</v>
      </c>
      <c r="U463" s="41">
        <f t="shared" si="47"/>
        <v>-4.6636371736612808E-2</v>
      </c>
      <c r="V463" s="41">
        <f t="shared" si="48"/>
        <v>1</v>
      </c>
      <c r="W463" s="41">
        <f t="shared" si="49"/>
        <v>1</v>
      </c>
      <c r="X463" s="43">
        <f>IF(ISNA(VLOOKUP($A463,Min_pix_val_per_plot!$A$3:$F$241,4,FALSE)),0,IF(OR(VLOOKUP($A463,Min_pix_val_per_plot!$A$3:$F$241,4,FALSE)=0,VLOOKUP($A463,Min_pix_val_per_plot!$A$3:$F$241,5,FALSE)=0,VLOOKUP($A463,Min_pix_val_per_plot!$A$3:$F$241,6,FALSE)=0),0,IF(VLOOKUP($A463,Min_pix_val_per_plot!$A$3:$F$241,2,FALSE)&lt;1200,0,1)))</f>
        <v>0</v>
      </c>
      <c r="Y463" s="43">
        <f>IF(X463=1,($R463-Image_corners!A$3)/Image_corners!A$2,-99)</f>
        <v>-99</v>
      </c>
      <c r="Z463" s="43">
        <f>IF(X463=1,($S463-Image_corners!A$4)/Image_corners!A$2,-99)</f>
        <v>-99</v>
      </c>
      <c r="AA463" s="43">
        <f>IF(ISNA(VLOOKUP($A463,Min_pix_val_per_plot!$H$3:$M$299,4,FALSE)),0,IF(OR(VLOOKUP($A463,Min_pix_val_per_plot!$H$3:$M$299,4,FALSE)=0,VLOOKUP($A463,Min_pix_val_per_plot!$H$3:$M$299,5,FALSE)=0,VLOOKUP($A463,Min_pix_val_per_plot!$H$3:$M$299,6,FALSE)=0),0,IF(VLOOKUP($A463,Min_pix_val_per_plot!$H$3:$M$299,2,FALSE)&lt;1200,0,1)))</f>
        <v>0</v>
      </c>
      <c r="AB463" s="43">
        <f>IF(AA463=1,($R463-Image_corners!D$3)/Image_corners!D$2,-99)</f>
        <v>-99</v>
      </c>
      <c r="AC463" s="43">
        <f>IF(AA463=1,($S463-Image_corners!D$4)/Image_corners!D$2,-99)</f>
        <v>-99</v>
      </c>
      <c r="AD463" s="43">
        <f>IF(ISNA(VLOOKUP($A463,Min_pix_val_per_plot!$O$3:$T$327,4,FALSE)),0,IF(OR(VLOOKUP($A463,Min_pix_val_per_plot!$O$3:$T$327,4,FALSE)=0,VLOOKUP($A463,Min_pix_val_per_plot!$O$3:$T$327,5,FALSE)=0,VLOOKUP($A463,Min_pix_val_per_plot!$O$3:$T$327,6,FALSE)=0),0,IF(VLOOKUP($A463,Min_pix_val_per_plot!$O$3:$T$327,2,FALSE)&lt;1200,0,1)))</f>
        <v>0</v>
      </c>
      <c r="AE463" s="43">
        <f>IF(AD463=1,($R463-Image_corners!G$3)/Image_corners!G$2,-99)</f>
        <v>-99</v>
      </c>
      <c r="AF463" s="43">
        <f>IF(AD463=1,($S463-Image_corners!G$4)/Image_corners!G$2,-99)</f>
        <v>-99</v>
      </c>
      <c r="AG463" s="43">
        <f>IF(ISNA(VLOOKUP($A463,Min_pix_val_per_plot!$V$3:$AA$335,4,FALSE)),0,IF(OR(VLOOKUP($A463,Min_pix_val_per_plot!$V$3:$AA$335,4,FALSE)=0,VLOOKUP($A463,Min_pix_val_per_plot!$V$3:$AA$335,5,FALSE)=0,VLOOKUP($A463,Min_pix_val_per_plot!$V$3:$AA$335,6,FALSE)=0),0,IF(VLOOKUP($A463,Min_pix_val_per_plot!$V$3:$AA$335,2,FALSE)&lt;1200,0,1)))</f>
        <v>1</v>
      </c>
      <c r="AH463" s="43">
        <f>IF(AG463=1,($R463-Image_corners!J$3)/Image_corners!J$2,-99)</f>
        <v>6579.1504123690538</v>
      </c>
      <c r="AI463" s="43">
        <f>IF(AG463=1,($S463-Image_corners!J$4)/Image_corners!J$2,-99)</f>
        <v>-4512.0271896850318</v>
      </c>
      <c r="AJ463" s="43">
        <f>IF(ISNA(VLOOKUP($A463,Min_pix_val_per_plot!$AC$3:$AH$345,4,FALSE)),0,IF(OR(VLOOKUP($A463,Min_pix_val_per_plot!$AC$3:$AH$345,4,FALSE)=0,VLOOKUP($A463,Min_pix_val_per_plot!$AC$3:$AH$345,5,FALSE)=0,VLOOKUP($A463,Min_pix_val_per_plot!$AC$3:$AH$345,6,FALSE)=0),0,IF(VLOOKUP($A463,Min_pix_val_per_plot!$AC$3:$AH$345,2,FALSE)&lt;1200,0,1)))</f>
        <v>0</v>
      </c>
      <c r="AK463" s="43">
        <f>IF(AJ463=1,($R463-Image_corners!M$3)/Image_corners!M$2,-99)</f>
        <v>-99</v>
      </c>
      <c r="AL463" s="43">
        <f>IF(AJ463=1,($S463-Image_corners!M$4)/Image_corners!M$2,-99)</f>
        <v>-99</v>
      </c>
      <c r="AM463" s="43">
        <f>IF(ISNA(VLOOKUP($A463,Min_pix_val_per_plot!$AJ$3:$AO$325,4,FALSE)),0,IF(OR(VLOOKUP($A463,Min_pix_val_per_plot!$AJ$3:$AO$325,4,FALSE)=0,VLOOKUP($A463,Min_pix_val_per_plot!$AJ$3:$AO$325,5,FALSE)=0,VLOOKUP($A463,Min_pix_val_per_plot!$AJ$3:$AO$325,6,FALSE)=0),0,IF(VLOOKUP($A463,Min_pix_val_per_plot!$AJ$3:$AO$325,2,FALSE)&lt;1200,0,1)))</f>
        <v>0</v>
      </c>
      <c r="AN463" s="43">
        <f>IF(AM463=1,($R463-Image_corners!P$3)/Image_corners!P$2,-99)</f>
        <v>-99</v>
      </c>
      <c r="AO463" s="43">
        <f>IF(AM463=1,($S463-Image_corners!P$4)/Image_corners!P$2,-99)</f>
        <v>-99</v>
      </c>
      <c r="AP463" s="43">
        <f>IF(ISNA(VLOOKUP($A463,Min_pix_val_per_plot!$AQ$3:$AV$386,4,FALSE)),0,IF(OR(VLOOKUP($A463,Min_pix_val_per_plot!$AQ$3:$AV$386,4,FALSE)=0,VLOOKUP($A463,Min_pix_val_per_plot!$AQ$3:$AV$386,5,FALSE)=0,VLOOKUP($A463,Min_pix_val_per_plot!$AQ$3:$AV$386,6,FALSE)=0),0,IF(VLOOKUP($A463,Min_pix_val_per_plot!$AQ$3:$AV$386,2,FALSE)&lt;1200,0,1)))</f>
        <v>0</v>
      </c>
      <c r="AQ463" s="43">
        <f>IF(AP463=1,($R463-Image_corners!S$3)/Image_corners!S$2,-99)</f>
        <v>-99</v>
      </c>
      <c r="AR463" s="43">
        <f>IF(AP463=1,($S463-Image_corners!S$4)/Image_corners!S$2,-99)</f>
        <v>-99</v>
      </c>
      <c r="AS463" s="43">
        <f>IF(ISNA(VLOOKUP($A463,Min_pix_val_per_plot!$AX$3:$BC$331,4,FALSE)),0,IF(OR(VLOOKUP($A463,Min_pix_val_per_plot!$AX$3:$BC$331,4,FALSE)=0,VLOOKUP($A463,Min_pix_val_per_plot!$AX$3:$BC$331,5,FALSE)=0,VLOOKUP($A463,Min_pix_val_per_plot!$AX$3:$BC$331,6,FALSE)=0),0,IF(VLOOKUP($A463,Min_pix_val_per_plot!$AX$3:$BC$331,2,FALSE)&lt;1200,0,1)))</f>
        <v>0</v>
      </c>
      <c r="AT463" s="43">
        <f>IF(AS463=1,($R463-Image_corners!V$3)/Image_corners!V$2,-99)</f>
        <v>-99</v>
      </c>
      <c r="AU463" s="43">
        <f>IF(AS463=1,($S463-Image_corners!V$4)/Image_corners!V$2,-99)</f>
        <v>-99</v>
      </c>
      <c r="AV463" s="43">
        <f>IF(ISNA(VLOOKUP($A463,Min_pix_val_per_plot!$BE$3:$BJ$296,4,FALSE)),0,IF(OR(VLOOKUP($A463,Min_pix_val_per_plot!$BE$3:$BJ$296,4,FALSE)=0,VLOOKUP($A463,Min_pix_val_per_plot!$BE$3:$BJ$296,5,FALSE)=0,VLOOKUP($A463,Min_pix_val_per_plot!$BE$3:$BJ$296,6,FALSE)=0),0,IF(VLOOKUP($A463,Min_pix_val_per_plot!$BE$3:$BJ$296,2,FALSE)&lt;1200,0,1)))</f>
        <v>0</v>
      </c>
      <c r="AW463" s="43">
        <f>IF(AV463=1,($R463-Image_corners!Y$3)/Image_corners!Y$2,-99)</f>
        <v>-99</v>
      </c>
      <c r="AX463" s="43">
        <f>IF(AV463=1,($S463-Image_corners!Y$4)/Image_corners!Y$2,-99)</f>
        <v>-99</v>
      </c>
      <c r="AY463" s="43">
        <f>IF(ISNA(VLOOKUP($A463,Min_pix_val_per_plot!$BL$3:$BQ$59,4,FALSE)),0,IF(OR(VLOOKUP($A463,Min_pix_val_per_plot!$BL$3:$BQ$59,4,FALSE)=0,VLOOKUP($A463,Min_pix_val_per_plot!$BL$3:$BQ$59,5,FALSE)=0,VLOOKUP($A463,Min_pix_val_per_plot!$BL$3:$BQ$59,6,FALSE)=0),0,IF(VLOOKUP($A463,Min_pix_val_per_plot!$BL$3:$BQ$59,2,FALSE)&lt;1200,0,1)))</f>
        <v>0</v>
      </c>
      <c r="AZ463" s="43">
        <f>IF(AY463=1,($R463-Image_corners!AB$3)/Image_corners!AB$2,-99)</f>
        <v>-99</v>
      </c>
      <c r="BA463" s="43">
        <f>IF(AY463=1,($S463-Image_corners!AB$4)/Image_corners!AB$2,-99)</f>
        <v>-99</v>
      </c>
      <c r="BB463" s="43">
        <f>IF(ISNA(VLOOKUP($A463,Min_pix_val_per_plot!$BS$3:$BX$82,4,FALSE)),0,IF(OR(VLOOKUP($A463,Min_pix_val_per_plot!$BS$3:$BX$82,4,FALSE)=0,VLOOKUP($A463,Min_pix_val_per_plot!$BS$3:$BX$82,5,FALSE)=0,VLOOKUP($A463,Min_pix_val_per_plot!$BS$3:$BX$82,6,FALSE)=0),0,IF(VLOOKUP($A463,Min_pix_val_per_plot!$BS$3:$BX$82,2,FALSE)&lt;1200,0,1)))</f>
        <v>0</v>
      </c>
      <c r="BC463" s="43">
        <f>IF(BB463=1,($R463-Image_corners!AE$3)/Image_corners!AE$2,-99)</f>
        <v>-99</v>
      </c>
      <c r="BD463" s="43">
        <f>IF(BB463=1,($S463-Image_corners!AE$4)/Image_corners!AE$2,-99)</f>
        <v>-99</v>
      </c>
      <c r="BE463" s="43">
        <f>IF(ISNA(VLOOKUP($A463,Min_pix_val_per_plot!$BZ$3:$CE$66,4,FALSE)),0,IF(OR(VLOOKUP($A463,Min_pix_val_per_plot!$BZ$3:$CE$66,4,FALSE)=0,VLOOKUP($A463,Min_pix_val_per_plot!$BZ$3:$CE$66,5,FALSE)=0,VLOOKUP($A463,Min_pix_val_per_plot!$BZ$3:$CE$66,6,FALSE)=0),0,IF(VLOOKUP($A463,Min_pix_val_per_plot!$BZ$3:$CE$66,2,FALSE)&lt;1200,0,1)))</f>
        <v>0</v>
      </c>
      <c r="BF463" s="43">
        <f>IF(BE463=1,($R463-Image_corners!AH$3)/Image_corners!AH$2,-99)</f>
        <v>-99</v>
      </c>
      <c r="BG463" s="43">
        <f>IF(BE463=1,($S463-Image_corners!AH$4)/Image_corners!AH$2,-99)</f>
        <v>-99</v>
      </c>
    </row>
    <row r="464" spans="1:59">
      <c r="A464" s="36">
        <v>460</v>
      </c>
      <c r="B464" s="36">
        <v>2517503.807</v>
      </c>
      <c r="C464" s="36">
        <v>6856972.6880000001</v>
      </c>
      <c r="D464" s="36">
        <v>171.13439149999999</v>
      </c>
      <c r="E464" s="36">
        <v>1</v>
      </c>
      <c r="F464" s="36">
        <v>1</v>
      </c>
      <c r="G464" s="36">
        <v>1</v>
      </c>
      <c r="H464" s="39">
        <v>425</v>
      </c>
      <c r="I464" s="39">
        <v>0.59294117647058797</v>
      </c>
      <c r="J464" s="39">
        <v>23.507005615234402</v>
      </c>
      <c r="K464" s="39">
        <v>18.7843105567535</v>
      </c>
      <c r="L464" s="39">
        <v>22.921806640625</v>
      </c>
      <c r="M464" s="39">
        <v>1944</v>
      </c>
      <c r="N464" s="39">
        <v>0.64506172839506204</v>
      </c>
      <c r="O464" s="39">
        <v>23.370012207031301</v>
      </c>
      <c r="P464" s="39">
        <v>18.177249517026201</v>
      </c>
      <c r="Q464" s="39">
        <v>22.345556945800801</v>
      </c>
      <c r="R464" s="41">
        <f t="shared" si="44"/>
        <v>359284.35587234388</v>
      </c>
      <c r="S464" s="41">
        <f t="shared" si="45"/>
        <v>6856937.5031379452</v>
      </c>
      <c r="T464" s="41">
        <f t="shared" si="46"/>
        <v>0.57624969482419885</v>
      </c>
      <c r="U464" s="41">
        <f t="shared" si="47"/>
        <v>-5.2120551924474068E-2</v>
      </c>
      <c r="V464" s="41">
        <f t="shared" si="48"/>
        <v>1</v>
      </c>
      <c r="W464" s="41">
        <f t="shared" si="49"/>
        <v>1</v>
      </c>
      <c r="X464" s="43">
        <f>IF(ISNA(VLOOKUP($A464,Min_pix_val_per_plot!$A$3:$F$241,4,FALSE)),0,IF(OR(VLOOKUP($A464,Min_pix_val_per_plot!$A$3:$F$241,4,FALSE)=0,VLOOKUP($A464,Min_pix_val_per_plot!$A$3:$F$241,5,FALSE)=0,VLOOKUP($A464,Min_pix_val_per_plot!$A$3:$F$241,6,FALSE)=0),0,IF(VLOOKUP($A464,Min_pix_val_per_plot!$A$3:$F$241,2,FALSE)&lt;1200,0,1)))</f>
        <v>1</v>
      </c>
      <c r="Y464" s="43">
        <f>IF(X464=1,($R464-Image_corners!A$3)/Image_corners!A$2,-99)</f>
        <v>6559.2117446877528</v>
      </c>
      <c r="Z464" s="43">
        <f>IF(X464=1,($S464-Image_corners!A$4)/Image_corners!A$2,-99)</f>
        <v>-5899.493724109605</v>
      </c>
      <c r="AA464" s="43">
        <f>IF(ISNA(VLOOKUP($A464,Min_pix_val_per_plot!$H$3:$M$299,4,FALSE)),0,IF(OR(VLOOKUP($A464,Min_pix_val_per_plot!$H$3:$M$299,4,FALSE)=0,VLOOKUP($A464,Min_pix_val_per_plot!$H$3:$M$299,5,FALSE)=0,VLOOKUP($A464,Min_pix_val_per_plot!$H$3:$M$299,6,FALSE)=0),0,IF(VLOOKUP($A464,Min_pix_val_per_plot!$H$3:$M$299,2,FALSE)&lt;1200,0,1)))</f>
        <v>0</v>
      </c>
      <c r="AB464" s="43">
        <f>IF(AA464=1,($R464-Image_corners!D$3)/Image_corners!D$2,-99)</f>
        <v>-99</v>
      </c>
      <c r="AC464" s="43">
        <f>IF(AA464=1,($S464-Image_corners!D$4)/Image_corners!D$2,-99)</f>
        <v>-99</v>
      </c>
      <c r="AD464" s="43">
        <f>IF(ISNA(VLOOKUP($A464,Min_pix_val_per_plot!$O$3:$T$327,4,FALSE)),0,IF(OR(VLOOKUP($A464,Min_pix_val_per_plot!$O$3:$T$327,4,FALSE)=0,VLOOKUP($A464,Min_pix_val_per_plot!$O$3:$T$327,5,FALSE)=0,VLOOKUP($A464,Min_pix_val_per_plot!$O$3:$T$327,6,FALSE)=0),0,IF(VLOOKUP($A464,Min_pix_val_per_plot!$O$3:$T$327,2,FALSE)&lt;1200,0,1)))</f>
        <v>0</v>
      </c>
      <c r="AE464" s="43">
        <f>IF(AD464=1,($R464-Image_corners!G$3)/Image_corners!G$2,-99)</f>
        <v>-99</v>
      </c>
      <c r="AF464" s="43">
        <f>IF(AD464=1,($S464-Image_corners!G$4)/Image_corners!G$2,-99)</f>
        <v>-99</v>
      </c>
      <c r="AG464" s="43">
        <f>IF(ISNA(VLOOKUP($A464,Min_pix_val_per_plot!$V$3:$AA$335,4,FALSE)),0,IF(OR(VLOOKUP($A464,Min_pix_val_per_plot!$V$3:$AA$335,4,FALSE)=0,VLOOKUP($A464,Min_pix_val_per_plot!$V$3:$AA$335,5,FALSE)=0,VLOOKUP($A464,Min_pix_val_per_plot!$V$3:$AA$335,6,FALSE)=0),0,IF(VLOOKUP($A464,Min_pix_val_per_plot!$V$3:$AA$335,2,FALSE)&lt;1200,0,1)))</f>
        <v>0</v>
      </c>
      <c r="AH464" s="43">
        <f>IF(AG464=1,($R464-Image_corners!J$3)/Image_corners!J$2,-99)</f>
        <v>-99</v>
      </c>
      <c r="AI464" s="43">
        <f>IF(AG464=1,($S464-Image_corners!J$4)/Image_corners!J$2,-99)</f>
        <v>-99</v>
      </c>
      <c r="AJ464" s="43">
        <f>IF(ISNA(VLOOKUP($A464,Min_pix_val_per_plot!$AC$3:$AH$345,4,FALSE)),0,IF(OR(VLOOKUP($A464,Min_pix_val_per_plot!$AC$3:$AH$345,4,FALSE)=0,VLOOKUP($A464,Min_pix_val_per_plot!$AC$3:$AH$345,5,FALSE)=0,VLOOKUP($A464,Min_pix_val_per_plot!$AC$3:$AH$345,6,FALSE)=0),0,IF(VLOOKUP($A464,Min_pix_val_per_plot!$AC$3:$AH$345,2,FALSE)&lt;1200,0,1)))</f>
        <v>0</v>
      </c>
      <c r="AK464" s="43">
        <f>IF(AJ464=1,($R464-Image_corners!M$3)/Image_corners!M$2,-99)</f>
        <v>-99</v>
      </c>
      <c r="AL464" s="43">
        <f>IF(AJ464=1,($S464-Image_corners!M$4)/Image_corners!M$2,-99)</f>
        <v>-99</v>
      </c>
      <c r="AM464" s="43">
        <f>IF(ISNA(VLOOKUP($A464,Min_pix_val_per_plot!$AJ$3:$AO$325,4,FALSE)),0,IF(OR(VLOOKUP($A464,Min_pix_val_per_plot!$AJ$3:$AO$325,4,FALSE)=0,VLOOKUP($A464,Min_pix_val_per_plot!$AJ$3:$AO$325,5,FALSE)=0,VLOOKUP($A464,Min_pix_val_per_plot!$AJ$3:$AO$325,6,FALSE)=0),0,IF(VLOOKUP($A464,Min_pix_val_per_plot!$AJ$3:$AO$325,2,FALSE)&lt;1200,0,1)))</f>
        <v>0</v>
      </c>
      <c r="AN464" s="43">
        <f>IF(AM464=1,($R464-Image_corners!P$3)/Image_corners!P$2,-99)</f>
        <v>-99</v>
      </c>
      <c r="AO464" s="43">
        <f>IF(AM464=1,($S464-Image_corners!P$4)/Image_corners!P$2,-99)</f>
        <v>-99</v>
      </c>
      <c r="AP464" s="43">
        <f>IF(ISNA(VLOOKUP($A464,Min_pix_val_per_plot!$AQ$3:$AV$386,4,FALSE)),0,IF(OR(VLOOKUP($A464,Min_pix_val_per_plot!$AQ$3:$AV$386,4,FALSE)=0,VLOOKUP($A464,Min_pix_val_per_plot!$AQ$3:$AV$386,5,FALSE)=0,VLOOKUP($A464,Min_pix_val_per_plot!$AQ$3:$AV$386,6,FALSE)=0),0,IF(VLOOKUP($A464,Min_pix_val_per_plot!$AQ$3:$AV$386,2,FALSE)&lt;1200,0,1)))</f>
        <v>0</v>
      </c>
      <c r="AQ464" s="43">
        <f>IF(AP464=1,($R464-Image_corners!S$3)/Image_corners!S$2,-99)</f>
        <v>-99</v>
      </c>
      <c r="AR464" s="43">
        <f>IF(AP464=1,($S464-Image_corners!S$4)/Image_corners!S$2,-99)</f>
        <v>-99</v>
      </c>
      <c r="AS464" s="43">
        <f>IF(ISNA(VLOOKUP($A464,Min_pix_val_per_plot!$AX$3:$BC$331,4,FALSE)),0,IF(OR(VLOOKUP($A464,Min_pix_val_per_plot!$AX$3:$BC$331,4,FALSE)=0,VLOOKUP($A464,Min_pix_val_per_plot!$AX$3:$BC$331,5,FALSE)=0,VLOOKUP($A464,Min_pix_val_per_plot!$AX$3:$BC$331,6,FALSE)=0),0,IF(VLOOKUP($A464,Min_pix_val_per_plot!$AX$3:$BC$331,2,FALSE)&lt;1200,0,1)))</f>
        <v>0</v>
      </c>
      <c r="AT464" s="43">
        <f>IF(AS464=1,($R464-Image_corners!V$3)/Image_corners!V$2,-99)</f>
        <v>-99</v>
      </c>
      <c r="AU464" s="43">
        <f>IF(AS464=1,($S464-Image_corners!V$4)/Image_corners!V$2,-99)</f>
        <v>-99</v>
      </c>
      <c r="AV464" s="43">
        <f>IF(ISNA(VLOOKUP($A464,Min_pix_val_per_plot!$BE$3:$BJ$296,4,FALSE)),0,IF(OR(VLOOKUP($A464,Min_pix_val_per_plot!$BE$3:$BJ$296,4,FALSE)=0,VLOOKUP($A464,Min_pix_val_per_plot!$BE$3:$BJ$296,5,FALSE)=0,VLOOKUP($A464,Min_pix_val_per_plot!$BE$3:$BJ$296,6,FALSE)=0),0,IF(VLOOKUP($A464,Min_pix_val_per_plot!$BE$3:$BJ$296,2,FALSE)&lt;1200,0,1)))</f>
        <v>0</v>
      </c>
      <c r="AW464" s="43">
        <f>IF(AV464=1,($R464-Image_corners!Y$3)/Image_corners!Y$2,-99)</f>
        <v>-99</v>
      </c>
      <c r="AX464" s="43">
        <f>IF(AV464=1,($S464-Image_corners!Y$4)/Image_corners!Y$2,-99)</f>
        <v>-99</v>
      </c>
      <c r="AY464" s="43">
        <f>IF(ISNA(VLOOKUP($A464,Min_pix_val_per_plot!$BL$3:$BQ$59,4,FALSE)),0,IF(OR(VLOOKUP($A464,Min_pix_val_per_plot!$BL$3:$BQ$59,4,FALSE)=0,VLOOKUP($A464,Min_pix_val_per_plot!$BL$3:$BQ$59,5,FALSE)=0,VLOOKUP($A464,Min_pix_val_per_plot!$BL$3:$BQ$59,6,FALSE)=0),0,IF(VLOOKUP($A464,Min_pix_val_per_plot!$BL$3:$BQ$59,2,FALSE)&lt;1200,0,1)))</f>
        <v>0</v>
      </c>
      <c r="AZ464" s="43">
        <f>IF(AY464=1,($R464-Image_corners!AB$3)/Image_corners!AB$2,-99)</f>
        <v>-99</v>
      </c>
      <c r="BA464" s="43">
        <f>IF(AY464=1,($S464-Image_corners!AB$4)/Image_corners!AB$2,-99)</f>
        <v>-99</v>
      </c>
      <c r="BB464" s="43">
        <f>IF(ISNA(VLOOKUP($A464,Min_pix_val_per_plot!$BS$3:$BX$82,4,FALSE)),0,IF(OR(VLOOKUP($A464,Min_pix_val_per_plot!$BS$3:$BX$82,4,FALSE)=0,VLOOKUP($A464,Min_pix_val_per_plot!$BS$3:$BX$82,5,FALSE)=0,VLOOKUP($A464,Min_pix_val_per_plot!$BS$3:$BX$82,6,FALSE)=0),0,IF(VLOOKUP($A464,Min_pix_val_per_plot!$BS$3:$BX$82,2,FALSE)&lt;1200,0,1)))</f>
        <v>0</v>
      </c>
      <c r="BC464" s="43">
        <f>IF(BB464=1,($R464-Image_corners!AE$3)/Image_corners!AE$2,-99)</f>
        <v>-99</v>
      </c>
      <c r="BD464" s="43">
        <f>IF(BB464=1,($S464-Image_corners!AE$4)/Image_corners!AE$2,-99)</f>
        <v>-99</v>
      </c>
      <c r="BE464" s="43">
        <f>IF(ISNA(VLOOKUP($A464,Min_pix_val_per_plot!$BZ$3:$CE$66,4,FALSE)),0,IF(OR(VLOOKUP($A464,Min_pix_val_per_plot!$BZ$3:$CE$66,4,FALSE)=0,VLOOKUP($A464,Min_pix_val_per_plot!$BZ$3:$CE$66,5,FALSE)=0,VLOOKUP($A464,Min_pix_val_per_plot!$BZ$3:$CE$66,6,FALSE)=0),0,IF(VLOOKUP($A464,Min_pix_val_per_plot!$BZ$3:$CE$66,2,FALSE)&lt;1200,0,1)))</f>
        <v>0</v>
      </c>
      <c r="BF464" s="43">
        <f>IF(BE464=1,($R464-Image_corners!AH$3)/Image_corners!AH$2,-99)</f>
        <v>-99</v>
      </c>
      <c r="BG464" s="43">
        <f>IF(BE464=1,($S464-Image_corners!AH$4)/Image_corners!AH$2,-99)</f>
        <v>-99</v>
      </c>
    </row>
    <row r="465" spans="1:59">
      <c r="A465" s="36">
        <v>461</v>
      </c>
      <c r="B465" s="36">
        <v>2517526.997</v>
      </c>
      <c r="C465" s="36">
        <v>6857072.4359999998</v>
      </c>
      <c r="D465" s="36">
        <v>167.60254370000001</v>
      </c>
      <c r="E465" s="36">
        <v>1</v>
      </c>
      <c r="F465" s="36">
        <v>1</v>
      </c>
      <c r="G465" s="36">
        <v>1</v>
      </c>
      <c r="H465" s="39">
        <v>431</v>
      </c>
      <c r="I465" s="39">
        <v>0.64501160092807397</v>
      </c>
      <c r="J465" s="39">
        <v>21.723009033203098</v>
      </c>
      <c r="K465" s="39">
        <v>15.9333765725529</v>
      </c>
      <c r="L465" s="39">
        <v>20.099406738281299</v>
      </c>
      <c r="M465" s="39">
        <v>1576</v>
      </c>
      <c r="N465" s="39">
        <v>0.68274111675126903</v>
      </c>
      <c r="O465" s="39">
        <v>21.393999023437502</v>
      </c>
      <c r="P465" s="39">
        <v>15.7893342590332</v>
      </c>
      <c r="Q465" s="39">
        <v>19.8134982299805</v>
      </c>
      <c r="R465" s="41">
        <f t="shared" si="44"/>
        <v>359312.11868657143</v>
      </c>
      <c r="S465" s="41">
        <f t="shared" si="45"/>
        <v>6857036.0589961912</v>
      </c>
      <c r="T465" s="41">
        <f t="shared" si="46"/>
        <v>0.28590850830079972</v>
      </c>
      <c r="U465" s="41">
        <f t="shared" si="47"/>
        <v>-3.7729515823195059E-2</v>
      </c>
      <c r="V465" s="41">
        <f t="shared" si="48"/>
        <v>1</v>
      </c>
      <c r="W465" s="41">
        <f t="shared" si="49"/>
        <v>1</v>
      </c>
      <c r="X465" s="43">
        <f>IF(ISNA(VLOOKUP($A465,Min_pix_val_per_plot!$A$3:$F$241,4,FALSE)),0,IF(OR(VLOOKUP($A465,Min_pix_val_per_plot!$A$3:$F$241,4,FALSE)=0,VLOOKUP($A465,Min_pix_val_per_plot!$A$3:$F$241,5,FALSE)=0,VLOOKUP($A465,Min_pix_val_per_plot!$A$3:$F$241,6,FALSE)=0),0,IF(VLOOKUP($A465,Min_pix_val_per_plot!$A$3:$F$241,2,FALSE)&lt;1200,0,1)))</f>
        <v>1</v>
      </c>
      <c r="Y465" s="43">
        <f>IF(X465=1,($R465-Image_corners!A$3)/Image_corners!A$2,-99)</f>
        <v>6614.7373731428524</v>
      </c>
      <c r="Z465" s="43">
        <f>IF(X465=1,($S465-Image_corners!A$4)/Image_corners!A$2,-99)</f>
        <v>-5702.3820076175034</v>
      </c>
      <c r="AA465" s="43">
        <f>IF(ISNA(VLOOKUP($A465,Min_pix_val_per_plot!$H$3:$M$299,4,FALSE)),0,IF(OR(VLOOKUP($A465,Min_pix_val_per_plot!$H$3:$M$299,4,FALSE)=0,VLOOKUP($A465,Min_pix_val_per_plot!$H$3:$M$299,5,FALSE)=0,VLOOKUP($A465,Min_pix_val_per_plot!$H$3:$M$299,6,FALSE)=0),0,IF(VLOOKUP($A465,Min_pix_val_per_plot!$H$3:$M$299,2,FALSE)&lt;1200,0,1)))</f>
        <v>0</v>
      </c>
      <c r="AB465" s="43">
        <f>IF(AA465=1,($R465-Image_corners!D$3)/Image_corners!D$2,-99)</f>
        <v>-99</v>
      </c>
      <c r="AC465" s="43">
        <f>IF(AA465=1,($S465-Image_corners!D$4)/Image_corners!D$2,-99)</f>
        <v>-99</v>
      </c>
      <c r="AD465" s="43">
        <f>IF(ISNA(VLOOKUP($A465,Min_pix_val_per_plot!$O$3:$T$327,4,FALSE)),0,IF(OR(VLOOKUP($A465,Min_pix_val_per_plot!$O$3:$T$327,4,FALSE)=0,VLOOKUP($A465,Min_pix_val_per_plot!$O$3:$T$327,5,FALSE)=0,VLOOKUP($A465,Min_pix_val_per_plot!$O$3:$T$327,6,FALSE)=0),0,IF(VLOOKUP($A465,Min_pix_val_per_plot!$O$3:$T$327,2,FALSE)&lt;1200,0,1)))</f>
        <v>0</v>
      </c>
      <c r="AE465" s="43">
        <f>IF(AD465=1,($R465-Image_corners!G$3)/Image_corners!G$2,-99)</f>
        <v>-99</v>
      </c>
      <c r="AF465" s="43">
        <f>IF(AD465=1,($S465-Image_corners!G$4)/Image_corners!G$2,-99)</f>
        <v>-99</v>
      </c>
      <c r="AG465" s="43">
        <f>IF(ISNA(VLOOKUP($A465,Min_pix_val_per_plot!$V$3:$AA$335,4,FALSE)),0,IF(OR(VLOOKUP($A465,Min_pix_val_per_plot!$V$3:$AA$335,4,FALSE)=0,VLOOKUP($A465,Min_pix_val_per_plot!$V$3:$AA$335,5,FALSE)=0,VLOOKUP($A465,Min_pix_val_per_plot!$V$3:$AA$335,6,FALSE)=0),0,IF(VLOOKUP($A465,Min_pix_val_per_plot!$V$3:$AA$335,2,FALSE)&lt;1200,0,1)))</f>
        <v>0</v>
      </c>
      <c r="AH465" s="43">
        <f>IF(AG465=1,($R465-Image_corners!J$3)/Image_corners!J$2,-99)</f>
        <v>-99</v>
      </c>
      <c r="AI465" s="43">
        <f>IF(AG465=1,($S465-Image_corners!J$4)/Image_corners!J$2,-99)</f>
        <v>-99</v>
      </c>
      <c r="AJ465" s="43">
        <f>IF(ISNA(VLOOKUP($A465,Min_pix_val_per_plot!$AC$3:$AH$345,4,FALSE)),0,IF(OR(VLOOKUP($A465,Min_pix_val_per_plot!$AC$3:$AH$345,4,FALSE)=0,VLOOKUP($A465,Min_pix_val_per_plot!$AC$3:$AH$345,5,FALSE)=0,VLOOKUP($A465,Min_pix_val_per_plot!$AC$3:$AH$345,6,FALSE)=0),0,IF(VLOOKUP($A465,Min_pix_val_per_plot!$AC$3:$AH$345,2,FALSE)&lt;1200,0,1)))</f>
        <v>0</v>
      </c>
      <c r="AK465" s="43">
        <f>IF(AJ465=1,($R465-Image_corners!M$3)/Image_corners!M$2,-99)</f>
        <v>-99</v>
      </c>
      <c r="AL465" s="43">
        <f>IF(AJ465=1,($S465-Image_corners!M$4)/Image_corners!M$2,-99)</f>
        <v>-99</v>
      </c>
      <c r="AM465" s="43">
        <f>IF(ISNA(VLOOKUP($A465,Min_pix_val_per_plot!$AJ$3:$AO$325,4,FALSE)),0,IF(OR(VLOOKUP($A465,Min_pix_val_per_plot!$AJ$3:$AO$325,4,FALSE)=0,VLOOKUP($A465,Min_pix_val_per_plot!$AJ$3:$AO$325,5,FALSE)=0,VLOOKUP($A465,Min_pix_val_per_plot!$AJ$3:$AO$325,6,FALSE)=0),0,IF(VLOOKUP($A465,Min_pix_val_per_plot!$AJ$3:$AO$325,2,FALSE)&lt;1200,0,1)))</f>
        <v>0</v>
      </c>
      <c r="AN465" s="43">
        <f>IF(AM465=1,($R465-Image_corners!P$3)/Image_corners!P$2,-99)</f>
        <v>-99</v>
      </c>
      <c r="AO465" s="43">
        <f>IF(AM465=1,($S465-Image_corners!P$4)/Image_corners!P$2,-99)</f>
        <v>-99</v>
      </c>
      <c r="AP465" s="43">
        <f>IF(ISNA(VLOOKUP($A465,Min_pix_val_per_plot!$AQ$3:$AV$386,4,FALSE)),0,IF(OR(VLOOKUP($A465,Min_pix_val_per_plot!$AQ$3:$AV$386,4,FALSE)=0,VLOOKUP($A465,Min_pix_val_per_plot!$AQ$3:$AV$386,5,FALSE)=0,VLOOKUP($A465,Min_pix_val_per_plot!$AQ$3:$AV$386,6,FALSE)=0),0,IF(VLOOKUP($A465,Min_pix_val_per_plot!$AQ$3:$AV$386,2,FALSE)&lt;1200,0,1)))</f>
        <v>0</v>
      </c>
      <c r="AQ465" s="43">
        <f>IF(AP465=1,($R465-Image_corners!S$3)/Image_corners!S$2,-99)</f>
        <v>-99</v>
      </c>
      <c r="AR465" s="43">
        <f>IF(AP465=1,($S465-Image_corners!S$4)/Image_corners!S$2,-99)</f>
        <v>-99</v>
      </c>
      <c r="AS465" s="43">
        <f>IF(ISNA(VLOOKUP($A465,Min_pix_val_per_plot!$AX$3:$BC$331,4,FALSE)),0,IF(OR(VLOOKUP($A465,Min_pix_val_per_plot!$AX$3:$BC$331,4,FALSE)=0,VLOOKUP($A465,Min_pix_val_per_plot!$AX$3:$BC$331,5,FALSE)=0,VLOOKUP($A465,Min_pix_val_per_plot!$AX$3:$BC$331,6,FALSE)=0),0,IF(VLOOKUP($A465,Min_pix_val_per_plot!$AX$3:$BC$331,2,FALSE)&lt;1200,0,1)))</f>
        <v>0</v>
      </c>
      <c r="AT465" s="43">
        <f>IF(AS465=1,($R465-Image_corners!V$3)/Image_corners!V$2,-99)</f>
        <v>-99</v>
      </c>
      <c r="AU465" s="43">
        <f>IF(AS465=1,($S465-Image_corners!V$4)/Image_corners!V$2,-99)</f>
        <v>-99</v>
      </c>
      <c r="AV465" s="43">
        <f>IF(ISNA(VLOOKUP($A465,Min_pix_val_per_plot!$BE$3:$BJ$296,4,FALSE)),0,IF(OR(VLOOKUP($A465,Min_pix_val_per_plot!$BE$3:$BJ$296,4,FALSE)=0,VLOOKUP($A465,Min_pix_val_per_plot!$BE$3:$BJ$296,5,FALSE)=0,VLOOKUP($A465,Min_pix_val_per_plot!$BE$3:$BJ$296,6,FALSE)=0),0,IF(VLOOKUP($A465,Min_pix_val_per_plot!$BE$3:$BJ$296,2,FALSE)&lt;1200,0,1)))</f>
        <v>0</v>
      </c>
      <c r="AW465" s="43">
        <f>IF(AV465=1,($R465-Image_corners!Y$3)/Image_corners!Y$2,-99)</f>
        <v>-99</v>
      </c>
      <c r="AX465" s="43">
        <f>IF(AV465=1,($S465-Image_corners!Y$4)/Image_corners!Y$2,-99)</f>
        <v>-99</v>
      </c>
      <c r="AY465" s="43">
        <f>IF(ISNA(VLOOKUP($A465,Min_pix_val_per_plot!$BL$3:$BQ$59,4,FALSE)),0,IF(OR(VLOOKUP($A465,Min_pix_val_per_plot!$BL$3:$BQ$59,4,FALSE)=0,VLOOKUP($A465,Min_pix_val_per_plot!$BL$3:$BQ$59,5,FALSE)=0,VLOOKUP($A465,Min_pix_val_per_plot!$BL$3:$BQ$59,6,FALSE)=0),0,IF(VLOOKUP($A465,Min_pix_val_per_plot!$BL$3:$BQ$59,2,FALSE)&lt;1200,0,1)))</f>
        <v>0</v>
      </c>
      <c r="AZ465" s="43">
        <f>IF(AY465=1,($R465-Image_corners!AB$3)/Image_corners!AB$2,-99)</f>
        <v>-99</v>
      </c>
      <c r="BA465" s="43">
        <f>IF(AY465=1,($S465-Image_corners!AB$4)/Image_corners!AB$2,-99)</f>
        <v>-99</v>
      </c>
      <c r="BB465" s="43">
        <f>IF(ISNA(VLOOKUP($A465,Min_pix_val_per_plot!$BS$3:$BX$82,4,FALSE)),0,IF(OR(VLOOKUP($A465,Min_pix_val_per_plot!$BS$3:$BX$82,4,FALSE)=0,VLOOKUP($A465,Min_pix_val_per_plot!$BS$3:$BX$82,5,FALSE)=0,VLOOKUP($A465,Min_pix_val_per_plot!$BS$3:$BX$82,6,FALSE)=0),0,IF(VLOOKUP($A465,Min_pix_val_per_plot!$BS$3:$BX$82,2,FALSE)&lt;1200,0,1)))</f>
        <v>0</v>
      </c>
      <c r="BC465" s="43">
        <f>IF(BB465=1,($R465-Image_corners!AE$3)/Image_corners!AE$2,-99)</f>
        <v>-99</v>
      </c>
      <c r="BD465" s="43">
        <f>IF(BB465=1,($S465-Image_corners!AE$4)/Image_corners!AE$2,-99)</f>
        <v>-99</v>
      </c>
      <c r="BE465" s="43">
        <f>IF(ISNA(VLOOKUP($A465,Min_pix_val_per_plot!$BZ$3:$CE$66,4,FALSE)),0,IF(OR(VLOOKUP($A465,Min_pix_val_per_plot!$BZ$3:$CE$66,4,FALSE)=0,VLOOKUP($A465,Min_pix_val_per_plot!$BZ$3:$CE$66,5,FALSE)=0,VLOOKUP($A465,Min_pix_val_per_plot!$BZ$3:$CE$66,6,FALSE)=0),0,IF(VLOOKUP($A465,Min_pix_val_per_plot!$BZ$3:$CE$66,2,FALSE)&lt;1200,0,1)))</f>
        <v>0</v>
      </c>
      <c r="BF465" s="43">
        <f>IF(BE465=1,($R465-Image_corners!AH$3)/Image_corners!AH$2,-99)</f>
        <v>-99</v>
      </c>
      <c r="BG465" s="43">
        <f>IF(BE465=1,($S465-Image_corners!AH$4)/Image_corners!AH$2,-99)</f>
        <v>-99</v>
      </c>
    </row>
    <row r="466" spans="1:59">
      <c r="A466" s="36">
        <v>462</v>
      </c>
      <c r="B466" s="36">
        <v>2517530.1269999999</v>
      </c>
      <c r="C466" s="36">
        <v>6857167.1799999997</v>
      </c>
      <c r="D466" s="36">
        <v>170.64274599999999</v>
      </c>
      <c r="E466" s="36">
        <v>1</v>
      </c>
      <c r="F466" s="36">
        <v>1</v>
      </c>
      <c r="G466" s="36">
        <v>1</v>
      </c>
      <c r="H466" s="39">
        <v>441</v>
      </c>
      <c r="I466" s="39">
        <v>0.58503401360544205</v>
      </c>
      <c r="J466" s="39">
        <v>22.291002197265598</v>
      </c>
      <c r="K466" s="39">
        <v>17.347576367320901</v>
      </c>
      <c r="L466" s="39">
        <v>20.8774951171875</v>
      </c>
      <c r="M466" s="39">
        <v>3048</v>
      </c>
      <c r="N466" s="39">
        <v>0.56200787401574803</v>
      </c>
      <c r="O466" s="39">
        <v>21.814012451171902</v>
      </c>
      <c r="P466" s="39">
        <v>16.860270790357301</v>
      </c>
      <c r="Q466" s="39">
        <v>20.283293457031299</v>
      </c>
      <c r="R466" s="41">
        <f t="shared" si="44"/>
        <v>359319.61515662918</v>
      </c>
      <c r="S466" s="41">
        <f t="shared" si="45"/>
        <v>6857130.5425218595</v>
      </c>
      <c r="T466" s="41">
        <f t="shared" si="46"/>
        <v>0.59420166015620168</v>
      </c>
      <c r="U466" s="41">
        <f t="shared" si="47"/>
        <v>2.3026139589694017E-2</v>
      </c>
      <c r="V466" s="41">
        <f t="shared" si="48"/>
        <v>1</v>
      </c>
      <c r="W466" s="41">
        <f t="shared" si="49"/>
        <v>1</v>
      </c>
      <c r="X466" s="43">
        <f>IF(ISNA(VLOOKUP($A466,Min_pix_val_per_plot!$A$3:$F$241,4,FALSE)),0,IF(OR(VLOOKUP($A466,Min_pix_val_per_plot!$A$3:$F$241,4,FALSE)=0,VLOOKUP($A466,Min_pix_val_per_plot!$A$3:$F$241,5,FALSE)=0,VLOOKUP($A466,Min_pix_val_per_plot!$A$3:$F$241,6,FALSE)=0),0,IF(VLOOKUP($A466,Min_pix_val_per_plot!$A$3:$F$241,2,FALSE)&lt;1200,0,1)))</f>
        <v>1</v>
      </c>
      <c r="Y466" s="43">
        <f>IF(X466=1,($R466-Image_corners!A$3)/Image_corners!A$2,-99)</f>
        <v>6629.730313258362</v>
      </c>
      <c r="Z466" s="43">
        <f>IF(X466=1,($S466-Image_corners!A$4)/Image_corners!A$2,-99)</f>
        <v>-5513.4149562809616</v>
      </c>
      <c r="AA466" s="43">
        <f>IF(ISNA(VLOOKUP($A466,Min_pix_val_per_plot!$H$3:$M$299,4,FALSE)),0,IF(OR(VLOOKUP($A466,Min_pix_val_per_plot!$H$3:$M$299,4,FALSE)=0,VLOOKUP($A466,Min_pix_val_per_plot!$H$3:$M$299,5,FALSE)=0,VLOOKUP($A466,Min_pix_val_per_plot!$H$3:$M$299,6,FALSE)=0),0,IF(VLOOKUP($A466,Min_pix_val_per_plot!$H$3:$M$299,2,FALSE)&lt;1200,0,1)))</f>
        <v>0</v>
      </c>
      <c r="AB466" s="43">
        <f>IF(AA466=1,($R466-Image_corners!D$3)/Image_corners!D$2,-99)</f>
        <v>-99</v>
      </c>
      <c r="AC466" s="43">
        <f>IF(AA466=1,($S466-Image_corners!D$4)/Image_corners!D$2,-99)</f>
        <v>-99</v>
      </c>
      <c r="AD466" s="43">
        <f>IF(ISNA(VLOOKUP($A466,Min_pix_val_per_plot!$O$3:$T$327,4,FALSE)),0,IF(OR(VLOOKUP($A466,Min_pix_val_per_plot!$O$3:$T$327,4,FALSE)=0,VLOOKUP($A466,Min_pix_val_per_plot!$O$3:$T$327,5,FALSE)=0,VLOOKUP($A466,Min_pix_val_per_plot!$O$3:$T$327,6,FALSE)=0),0,IF(VLOOKUP($A466,Min_pix_val_per_plot!$O$3:$T$327,2,FALSE)&lt;1200,0,1)))</f>
        <v>0</v>
      </c>
      <c r="AE466" s="43">
        <f>IF(AD466=1,($R466-Image_corners!G$3)/Image_corners!G$2,-99)</f>
        <v>-99</v>
      </c>
      <c r="AF466" s="43">
        <f>IF(AD466=1,($S466-Image_corners!G$4)/Image_corners!G$2,-99)</f>
        <v>-99</v>
      </c>
      <c r="AG466" s="43">
        <f>IF(ISNA(VLOOKUP($A466,Min_pix_val_per_plot!$V$3:$AA$335,4,FALSE)),0,IF(OR(VLOOKUP($A466,Min_pix_val_per_plot!$V$3:$AA$335,4,FALSE)=0,VLOOKUP($A466,Min_pix_val_per_plot!$V$3:$AA$335,5,FALSE)=0,VLOOKUP($A466,Min_pix_val_per_plot!$V$3:$AA$335,6,FALSE)=0),0,IF(VLOOKUP($A466,Min_pix_val_per_plot!$V$3:$AA$335,2,FALSE)&lt;1200,0,1)))</f>
        <v>0</v>
      </c>
      <c r="AH466" s="43">
        <f>IF(AG466=1,($R466-Image_corners!J$3)/Image_corners!J$2,-99)</f>
        <v>-99</v>
      </c>
      <c r="AI466" s="43">
        <f>IF(AG466=1,($S466-Image_corners!J$4)/Image_corners!J$2,-99)</f>
        <v>-99</v>
      </c>
      <c r="AJ466" s="43">
        <f>IF(ISNA(VLOOKUP($A466,Min_pix_val_per_plot!$AC$3:$AH$345,4,FALSE)),0,IF(OR(VLOOKUP($A466,Min_pix_val_per_plot!$AC$3:$AH$345,4,FALSE)=0,VLOOKUP($A466,Min_pix_val_per_plot!$AC$3:$AH$345,5,FALSE)=0,VLOOKUP($A466,Min_pix_val_per_plot!$AC$3:$AH$345,6,FALSE)=0),0,IF(VLOOKUP($A466,Min_pix_val_per_plot!$AC$3:$AH$345,2,FALSE)&lt;1200,0,1)))</f>
        <v>0</v>
      </c>
      <c r="AK466" s="43">
        <f>IF(AJ466=1,($R466-Image_corners!M$3)/Image_corners!M$2,-99)</f>
        <v>-99</v>
      </c>
      <c r="AL466" s="43">
        <f>IF(AJ466=1,($S466-Image_corners!M$4)/Image_corners!M$2,-99)</f>
        <v>-99</v>
      </c>
      <c r="AM466" s="43">
        <f>IF(ISNA(VLOOKUP($A466,Min_pix_val_per_plot!$AJ$3:$AO$325,4,FALSE)),0,IF(OR(VLOOKUP($A466,Min_pix_val_per_plot!$AJ$3:$AO$325,4,FALSE)=0,VLOOKUP($A466,Min_pix_val_per_plot!$AJ$3:$AO$325,5,FALSE)=0,VLOOKUP($A466,Min_pix_val_per_plot!$AJ$3:$AO$325,6,FALSE)=0),0,IF(VLOOKUP($A466,Min_pix_val_per_plot!$AJ$3:$AO$325,2,FALSE)&lt;1200,0,1)))</f>
        <v>0</v>
      </c>
      <c r="AN466" s="43">
        <f>IF(AM466=1,($R466-Image_corners!P$3)/Image_corners!P$2,-99)</f>
        <v>-99</v>
      </c>
      <c r="AO466" s="43">
        <f>IF(AM466=1,($S466-Image_corners!P$4)/Image_corners!P$2,-99)</f>
        <v>-99</v>
      </c>
      <c r="AP466" s="43">
        <f>IF(ISNA(VLOOKUP($A466,Min_pix_val_per_plot!$AQ$3:$AV$386,4,FALSE)),0,IF(OR(VLOOKUP($A466,Min_pix_val_per_plot!$AQ$3:$AV$386,4,FALSE)=0,VLOOKUP($A466,Min_pix_val_per_plot!$AQ$3:$AV$386,5,FALSE)=0,VLOOKUP($A466,Min_pix_val_per_plot!$AQ$3:$AV$386,6,FALSE)=0),0,IF(VLOOKUP($A466,Min_pix_val_per_plot!$AQ$3:$AV$386,2,FALSE)&lt;1200,0,1)))</f>
        <v>0</v>
      </c>
      <c r="AQ466" s="43">
        <f>IF(AP466=1,($R466-Image_corners!S$3)/Image_corners!S$2,-99)</f>
        <v>-99</v>
      </c>
      <c r="AR466" s="43">
        <f>IF(AP466=1,($S466-Image_corners!S$4)/Image_corners!S$2,-99)</f>
        <v>-99</v>
      </c>
      <c r="AS466" s="43">
        <f>IF(ISNA(VLOOKUP($A466,Min_pix_val_per_plot!$AX$3:$BC$331,4,FALSE)),0,IF(OR(VLOOKUP($A466,Min_pix_val_per_plot!$AX$3:$BC$331,4,FALSE)=0,VLOOKUP($A466,Min_pix_val_per_plot!$AX$3:$BC$331,5,FALSE)=0,VLOOKUP($A466,Min_pix_val_per_plot!$AX$3:$BC$331,6,FALSE)=0),0,IF(VLOOKUP($A466,Min_pix_val_per_plot!$AX$3:$BC$331,2,FALSE)&lt;1200,0,1)))</f>
        <v>0</v>
      </c>
      <c r="AT466" s="43">
        <f>IF(AS466=1,($R466-Image_corners!V$3)/Image_corners!V$2,-99)</f>
        <v>-99</v>
      </c>
      <c r="AU466" s="43">
        <f>IF(AS466=1,($S466-Image_corners!V$4)/Image_corners!V$2,-99)</f>
        <v>-99</v>
      </c>
      <c r="AV466" s="43">
        <f>IF(ISNA(VLOOKUP($A466,Min_pix_val_per_plot!$BE$3:$BJ$296,4,FALSE)),0,IF(OR(VLOOKUP($A466,Min_pix_val_per_plot!$BE$3:$BJ$296,4,FALSE)=0,VLOOKUP($A466,Min_pix_val_per_plot!$BE$3:$BJ$296,5,FALSE)=0,VLOOKUP($A466,Min_pix_val_per_plot!$BE$3:$BJ$296,6,FALSE)=0),0,IF(VLOOKUP($A466,Min_pix_val_per_plot!$BE$3:$BJ$296,2,FALSE)&lt;1200,0,1)))</f>
        <v>0</v>
      </c>
      <c r="AW466" s="43">
        <f>IF(AV466=1,($R466-Image_corners!Y$3)/Image_corners!Y$2,-99)</f>
        <v>-99</v>
      </c>
      <c r="AX466" s="43">
        <f>IF(AV466=1,($S466-Image_corners!Y$4)/Image_corners!Y$2,-99)</f>
        <v>-99</v>
      </c>
      <c r="AY466" s="43">
        <f>IF(ISNA(VLOOKUP($A466,Min_pix_val_per_plot!$BL$3:$BQ$59,4,FALSE)),0,IF(OR(VLOOKUP($A466,Min_pix_val_per_plot!$BL$3:$BQ$59,4,FALSE)=0,VLOOKUP($A466,Min_pix_val_per_plot!$BL$3:$BQ$59,5,FALSE)=0,VLOOKUP($A466,Min_pix_val_per_plot!$BL$3:$BQ$59,6,FALSE)=0),0,IF(VLOOKUP($A466,Min_pix_val_per_plot!$BL$3:$BQ$59,2,FALSE)&lt;1200,0,1)))</f>
        <v>0</v>
      </c>
      <c r="AZ466" s="43">
        <f>IF(AY466=1,($R466-Image_corners!AB$3)/Image_corners!AB$2,-99)</f>
        <v>-99</v>
      </c>
      <c r="BA466" s="43">
        <f>IF(AY466=1,($S466-Image_corners!AB$4)/Image_corners!AB$2,-99)</f>
        <v>-99</v>
      </c>
      <c r="BB466" s="43">
        <f>IF(ISNA(VLOOKUP($A466,Min_pix_val_per_plot!$BS$3:$BX$82,4,FALSE)),0,IF(OR(VLOOKUP($A466,Min_pix_val_per_plot!$BS$3:$BX$82,4,FALSE)=0,VLOOKUP($A466,Min_pix_val_per_plot!$BS$3:$BX$82,5,FALSE)=0,VLOOKUP($A466,Min_pix_val_per_plot!$BS$3:$BX$82,6,FALSE)=0),0,IF(VLOOKUP($A466,Min_pix_val_per_plot!$BS$3:$BX$82,2,FALSE)&lt;1200,0,1)))</f>
        <v>0</v>
      </c>
      <c r="BC466" s="43">
        <f>IF(BB466=1,($R466-Image_corners!AE$3)/Image_corners!AE$2,-99)</f>
        <v>-99</v>
      </c>
      <c r="BD466" s="43">
        <f>IF(BB466=1,($S466-Image_corners!AE$4)/Image_corners!AE$2,-99)</f>
        <v>-99</v>
      </c>
      <c r="BE466" s="43">
        <f>IF(ISNA(VLOOKUP($A466,Min_pix_val_per_plot!$BZ$3:$CE$66,4,FALSE)),0,IF(OR(VLOOKUP($A466,Min_pix_val_per_plot!$BZ$3:$CE$66,4,FALSE)=0,VLOOKUP($A466,Min_pix_val_per_plot!$BZ$3:$CE$66,5,FALSE)=0,VLOOKUP($A466,Min_pix_val_per_plot!$BZ$3:$CE$66,6,FALSE)=0),0,IF(VLOOKUP($A466,Min_pix_val_per_plot!$BZ$3:$CE$66,2,FALSE)&lt;1200,0,1)))</f>
        <v>0</v>
      </c>
      <c r="BF466" s="43">
        <f>IF(BE466=1,($R466-Image_corners!AH$3)/Image_corners!AH$2,-99)</f>
        <v>-99</v>
      </c>
      <c r="BG466" s="43">
        <f>IF(BE466=1,($S466-Image_corners!AH$4)/Image_corners!AH$2,-99)</f>
        <v>-99</v>
      </c>
    </row>
    <row r="467" spans="1:59">
      <c r="A467" s="36">
        <v>463</v>
      </c>
      <c r="B467" s="36">
        <v>2517579.1690000002</v>
      </c>
      <c r="C467" s="36">
        <v>6857229.96</v>
      </c>
      <c r="D467" s="36">
        <v>165.99756729999999</v>
      </c>
      <c r="E467" s="36">
        <v>1</v>
      </c>
      <c r="F467" s="36">
        <v>1</v>
      </c>
      <c r="G467" s="36">
        <v>1</v>
      </c>
      <c r="H467" s="39">
        <v>440</v>
      </c>
      <c r="I467" s="39">
        <v>0.44318181818181801</v>
      </c>
      <c r="J467" s="39">
        <v>17.852006835937502</v>
      </c>
      <c r="K467" s="39">
        <v>12.8853750049825</v>
      </c>
      <c r="L467" s="39">
        <v>16.540013427734401</v>
      </c>
      <c r="M467" s="39">
        <v>1018</v>
      </c>
      <c r="N467" s="39">
        <v>0.53536345776031402</v>
      </c>
      <c r="O467" s="39">
        <v>17.8240069580078</v>
      </c>
      <c r="P467" s="39">
        <v>12.368811117740799</v>
      </c>
      <c r="Q467" s="39">
        <v>15.892201538086001</v>
      </c>
      <c r="R467" s="41">
        <f t="shared" si="44"/>
        <v>359371.4931907063</v>
      </c>
      <c r="S467" s="41">
        <f t="shared" si="45"/>
        <v>6857190.982894212</v>
      </c>
      <c r="T467" s="41">
        <f t="shared" si="46"/>
        <v>0.6478118896484002</v>
      </c>
      <c r="U467" s="41">
        <f t="shared" si="47"/>
        <v>-9.2181639578496011E-2</v>
      </c>
      <c r="V467" s="41">
        <f t="shared" si="48"/>
        <v>1</v>
      </c>
      <c r="W467" s="41">
        <f t="shared" si="49"/>
        <v>1</v>
      </c>
      <c r="X467" s="43">
        <f>IF(ISNA(VLOOKUP($A467,Min_pix_val_per_plot!$A$3:$F$241,4,FALSE)),0,IF(OR(VLOOKUP($A467,Min_pix_val_per_plot!$A$3:$F$241,4,FALSE)=0,VLOOKUP($A467,Min_pix_val_per_plot!$A$3:$F$241,5,FALSE)=0,VLOOKUP($A467,Min_pix_val_per_plot!$A$3:$F$241,6,FALSE)=0),0,IF(VLOOKUP($A467,Min_pix_val_per_plot!$A$3:$F$241,2,FALSE)&lt;1200,0,1)))</f>
        <v>1</v>
      </c>
      <c r="Y467" s="43">
        <f>IF(X467=1,($R467-Image_corners!A$3)/Image_corners!A$2,-99)</f>
        <v>6733.4863814126002</v>
      </c>
      <c r="Z467" s="43">
        <f>IF(X467=1,($S467-Image_corners!A$4)/Image_corners!A$2,-99)</f>
        <v>-5392.534211575985</v>
      </c>
      <c r="AA467" s="43">
        <f>IF(ISNA(VLOOKUP($A467,Min_pix_val_per_plot!$H$3:$M$299,4,FALSE)),0,IF(OR(VLOOKUP($A467,Min_pix_val_per_plot!$H$3:$M$299,4,FALSE)=0,VLOOKUP($A467,Min_pix_val_per_plot!$H$3:$M$299,5,FALSE)=0,VLOOKUP($A467,Min_pix_val_per_plot!$H$3:$M$299,6,FALSE)=0),0,IF(VLOOKUP($A467,Min_pix_val_per_plot!$H$3:$M$299,2,FALSE)&lt;1200,0,1)))</f>
        <v>0</v>
      </c>
      <c r="AB467" s="43">
        <f>IF(AA467=1,($R467-Image_corners!D$3)/Image_corners!D$2,-99)</f>
        <v>-99</v>
      </c>
      <c r="AC467" s="43">
        <f>IF(AA467=1,($S467-Image_corners!D$4)/Image_corners!D$2,-99)</f>
        <v>-99</v>
      </c>
      <c r="AD467" s="43">
        <f>IF(ISNA(VLOOKUP($A467,Min_pix_val_per_plot!$O$3:$T$327,4,FALSE)),0,IF(OR(VLOOKUP($A467,Min_pix_val_per_plot!$O$3:$T$327,4,FALSE)=0,VLOOKUP($A467,Min_pix_val_per_plot!$O$3:$T$327,5,FALSE)=0,VLOOKUP($A467,Min_pix_val_per_plot!$O$3:$T$327,6,FALSE)=0),0,IF(VLOOKUP($A467,Min_pix_val_per_plot!$O$3:$T$327,2,FALSE)&lt;1200,0,1)))</f>
        <v>0</v>
      </c>
      <c r="AE467" s="43">
        <f>IF(AD467=1,($R467-Image_corners!G$3)/Image_corners!G$2,-99)</f>
        <v>-99</v>
      </c>
      <c r="AF467" s="43">
        <f>IF(AD467=1,($S467-Image_corners!G$4)/Image_corners!G$2,-99)</f>
        <v>-99</v>
      </c>
      <c r="AG467" s="43">
        <f>IF(ISNA(VLOOKUP($A467,Min_pix_val_per_plot!$V$3:$AA$335,4,FALSE)),0,IF(OR(VLOOKUP($A467,Min_pix_val_per_plot!$V$3:$AA$335,4,FALSE)=0,VLOOKUP($A467,Min_pix_val_per_plot!$V$3:$AA$335,5,FALSE)=0,VLOOKUP($A467,Min_pix_val_per_plot!$V$3:$AA$335,6,FALSE)=0),0,IF(VLOOKUP($A467,Min_pix_val_per_plot!$V$3:$AA$335,2,FALSE)&lt;1200,0,1)))</f>
        <v>0</v>
      </c>
      <c r="AH467" s="43">
        <f>IF(AG467=1,($R467-Image_corners!J$3)/Image_corners!J$2,-99)</f>
        <v>-99</v>
      </c>
      <c r="AI467" s="43">
        <f>IF(AG467=1,($S467-Image_corners!J$4)/Image_corners!J$2,-99)</f>
        <v>-99</v>
      </c>
      <c r="AJ467" s="43">
        <f>IF(ISNA(VLOOKUP($A467,Min_pix_val_per_plot!$AC$3:$AH$345,4,FALSE)),0,IF(OR(VLOOKUP($A467,Min_pix_val_per_plot!$AC$3:$AH$345,4,FALSE)=0,VLOOKUP($A467,Min_pix_val_per_plot!$AC$3:$AH$345,5,FALSE)=0,VLOOKUP($A467,Min_pix_val_per_plot!$AC$3:$AH$345,6,FALSE)=0),0,IF(VLOOKUP($A467,Min_pix_val_per_plot!$AC$3:$AH$345,2,FALSE)&lt;1200,0,1)))</f>
        <v>0</v>
      </c>
      <c r="AK467" s="43">
        <f>IF(AJ467=1,($R467-Image_corners!M$3)/Image_corners!M$2,-99)</f>
        <v>-99</v>
      </c>
      <c r="AL467" s="43">
        <f>IF(AJ467=1,($S467-Image_corners!M$4)/Image_corners!M$2,-99)</f>
        <v>-99</v>
      </c>
      <c r="AM467" s="43">
        <f>IF(ISNA(VLOOKUP($A467,Min_pix_val_per_plot!$AJ$3:$AO$325,4,FALSE)),0,IF(OR(VLOOKUP($A467,Min_pix_val_per_plot!$AJ$3:$AO$325,4,FALSE)=0,VLOOKUP($A467,Min_pix_val_per_plot!$AJ$3:$AO$325,5,FALSE)=0,VLOOKUP($A467,Min_pix_val_per_plot!$AJ$3:$AO$325,6,FALSE)=0),0,IF(VLOOKUP($A467,Min_pix_val_per_plot!$AJ$3:$AO$325,2,FALSE)&lt;1200,0,1)))</f>
        <v>0</v>
      </c>
      <c r="AN467" s="43">
        <f>IF(AM467=1,($R467-Image_corners!P$3)/Image_corners!P$2,-99)</f>
        <v>-99</v>
      </c>
      <c r="AO467" s="43">
        <f>IF(AM467=1,($S467-Image_corners!P$4)/Image_corners!P$2,-99)</f>
        <v>-99</v>
      </c>
      <c r="AP467" s="43">
        <f>IF(ISNA(VLOOKUP($A467,Min_pix_val_per_plot!$AQ$3:$AV$386,4,FALSE)),0,IF(OR(VLOOKUP($A467,Min_pix_val_per_plot!$AQ$3:$AV$386,4,FALSE)=0,VLOOKUP($A467,Min_pix_val_per_plot!$AQ$3:$AV$386,5,FALSE)=0,VLOOKUP($A467,Min_pix_val_per_plot!$AQ$3:$AV$386,6,FALSE)=0),0,IF(VLOOKUP($A467,Min_pix_val_per_plot!$AQ$3:$AV$386,2,FALSE)&lt;1200,0,1)))</f>
        <v>0</v>
      </c>
      <c r="AQ467" s="43">
        <f>IF(AP467=1,($R467-Image_corners!S$3)/Image_corners!S$2,-99)</f>
        <v>-99</v>
      </c>
      <c r="AR467" s="43">
        <f>IF(AP467=1,($S467-Image_corners!S$4)/Image_corners!S$2,-99)</f>
        <v>-99</v>
      </c>
      <c r="AS467" s="43">
        <f>IF(ISNA(VLOOKUP($A467,Min_pix_val_per_plot!$AX$3:$BC$331,4,FALSE)),0,IF(OR(VLOOKUP($A467,Min_pix_val_per_plot!$AX$3:$BC$331,4,FALSE)=0,VLOOKUP($A467,Min_pix_val_per_plot!$AX$3:$BC$331,5,FALSE)=0,VLOOKUP($A467,Min_pix_val_per_plot!$AX$3:$BC$331,6,FALSE)=0),0,IF(VLOOKUP($A467,Min_pix_val_per_plot!$AX$3:$BC$331,2,FALSE)&lt;1200,0,1)))</f>
        <v>0</v>
      </c>
      <c r="AT467" s="43">
        <f>IF(AS467=1,($R467-Image_corners!V$3)/Image_corners!V$2,-99)</f>
        <v>-99</v>
      </c>
      <c r="AU467" s="43">
        <f>IF(AS467=1,($S467-Image_corners!V$4)/Image_corners!V$2,-99)</f>
        <v>-99</v>
      </c>
      <c r="AV467" s="43">
        <f>IF(ISNA(VLOOKUP($A467,Min_pix_val_per_plot!$BE$3:$BJ$296,4,FALSE)),0,IF(OR(VLOOKUP($A467,Min_pix_val_per_plot!$BE$3:$BJ$296,4,FALSE)=0,VLOOKUP($A467,Min_pix_val_per_plot!$BE$3:$BJ$296,5,FALSE)=0,VLOOKUP($A467,Min_pix_val_per_plot!$BE$3:$BJ$296,6,FALSE)=0),0,IF(VLOOKUP($A467,Min_pix_val_per_plot!$BE$3:$BJ$296,2,FALSE)&lt;1200,0,1)))</f>
        <v>0</v>
      </c>
      <c r="AW467" s="43">
        <f>IF(AV467=1,($R467-Image_corners!Y$3)/Image_corners!Y$2,-99)</f>
        <v>-99</v>
      </c>
      <c r="AX467" s="43">
        <f>IF(AV467=1,($S467-Image_corners!Y$4)/Image_corners!Y$2,-99)</f>
        <v>-99</v>
      </c>
      <c r="AY467" s="43">
        <f>IF(ISNA(VLOOKUP($A467,Min_pix_val_per_plot!$BL$3:$BQ$59,4,FALSE)),0,IF(OR(VLOOKUP($A467,Min_pix_val_per_plot!$BL$3:$BQ$59,4,FALSE)=0,VLOOKUP($A467,Min_pix_val_per_plot!$BL$3:$BQ$59,5,FALSE)=0,VLOOKUP($A467,Min_pix_val_per_plot!$BL$3:$BQ$59,6,FALSE)=0),0,IF(VLOOKUP($A467,Min_pix_val_per_plot!$BL$3:$BQ$59,2,FALSE)&lt;1200,0,1)))</f>
        <v>0</v>
      </c>
      <c r="AZ467" s="43">
        <f>IF(AY467=1,($R467-Image_corners!AB$3)/Image_corners!AB$2,-99)</f>
        <v>-99</v>
      </c>
      <c r="BA467" s="43">
        <f>IF(AY467=1,($S467-Image_corners!AB$4)/Image_corners!AB$2,-99)</f>
        <v>-99</v>
      </c>
      <c r="BB467" s="43">
        <f>IF(ISNA(VLOOKUP($A467,Min_pix_val_per_plot!$BS$3:$BX$82,4,FALSE)),0,IF(OR(VLOOKUP($A467,Min_pix_val_per_plot!$BS$3:$BX$82,4,FALSE)=0,VLOOKUP($A467,Min_pix_val_per_plot!$BS$3:$BX$82,5,FALSE)=0,VLOOKUP($A467,Min_pix_val_per_plot!$BS$3:$BX$82,6,FALSE)=0),0,IF(VLOOKUP($A467,Min_pix_val_per_plot!$BS$3:$BX$82,2,FALSE)&lt;1200,0,1)))</f>
        <v>0</v>
      </c>
      <c r="BC467" s="43">
        <f>IF(BB467=1,($R467-Image_corners!AE$3)/Image_corners!AE$2,-99)</f>
        <v>-99</v>
      </c>
      <c r="BD467" s="43">
        <f>IF(BB467=1,($S467-Image_corners!AE$4)/Image_corners!AE$2,-99)</f>
        <v>-99</v>
      </c>
      <c r="BE467" s="43">
        <f>IF(ISNA(VLOOKUP($A467,Min_pix_val_per_plot!$BZ$3:$CE$66,4,FALSE)),0,IF(OR(VLOOKUP($A467,Min_pix_val_per_plot!$BZ$3:$CE$66,4,FALSE)=0,VLOOKUP($A467,Min_pix_val_per_plot!$BZ$3:$CE$66,5,FALSE)=0,VLOOKUP($A467,Min_pix_val_per_plot!$BZ$3:$CE$66,6,FALSE)=0),0,IF(VLOOKUP($A467,Min_pix_val_per_plot!$BZ$3:$CE$66,2,FALSE)&lt;1200,0,1)))</f>
        <v>0</v>
      </c>
      <c r="BF467" s="43">
        <f>IF(BE467=1,($R467-Image_corners!AH$3)/Image_corners!AH$2,-99)</f>
        <v>-99</v>
      </c>
      <c r="BG467" s="43">
        <f>IF(BE467=1,($S467-Image_corners!AH$4)/Image_corners!AH$2,-99)</f>
        <v>-99</v>
      </c>
    </row>
    <row r="468" spans="1:59">
      <c r="A468" s="36">
        <v>464</v>
      </c>
      <c r="B468" s="36">
        <v>2517550.145</v>
      </c>
      <c r="C468" s="36">
        <v>6857381.4100000001</v>
      </c>
      <c r="D468" s="36">
        <v>168.54298560000001</v>
      </c>
      <c r="E468" s="36">
        <v>1</v>
      </c>
      <c r="F468" s="36">
        <v>1</v>
      </c>
      <c r="G468" s="36">
        <v>2</v>
      </c>
      <c r="H468" s="39">
        <v>432</v>
      </c>
      <c r="I468" s="39">
        <v>0.391203703703704</v>
      </c>
      <c r="J468" s="39">
        <v>23.647996826171902</v>
      </c>
      <c r="K468" s="39">
        <v>18.092132658867801</v>
      </c>
      <c r="L468" s="39">
        <v>22.133894653320301</v>
      </c>
      <c r="M468" s="39">
        <v>951</v>
      </c>
      <c r="N468" s="39">
        <v>0.49737118822292298</v>
      </c>
      <c r="O468" s="39">
        <v>24.0950030517578</v>
      </c>
      <c r="P468" s="39">
        <v>17.837006169403001</v>
      </c>
      <c r="Q468" s="39">
        <v>21.745003814697299</v>
      </c>
      <c r="R468" s="41">
        <f t="shared" si="44"/>
        <v>359349.49059212446</v>
      </c>
      <c r="S468" s="41">
        <f t="shared" si="45"/>
        <v>6857343.5864914078</v>
      </c>
      <c r="T468" s="41">
        <f t="shared" si="46"/>
        <v>0.38889083862300211</v>
      </c>
      <c r="U468" s="41">
        <f t="shared" si="47"/>
        <v>-0.10616748451921898</v>
      </c>
      <c r="V468" s="41">
        <f t="shared" si="48"/>
        <v>1</v>
      </c>
      <c r="W468" s="41">
        <f t="shared" si="49"/>
        <v>1</v>
      </c>
      <c r="X468" s="43">
        <f>IF(ISNA(VLOOKUP($A468,Min_pix_val_per_plot!$A$3:$F$241,4,FALSE)),0,IF(OR(VLOOKUP($A468,Min_pix_val_per_plot!$A$3:$F$241,4,FALSE)=0,VLOOKUP($A468,Min_pix_val_per_plot!$A$3:$F$241,5,FALSE)=0,VLOOKUP($A468,Min_pix_val_per_plot!$A$3:$F$241,6,FALSE)=0),0,IF(VLOOKUP($A468,Min_pix_val_per_plot!$A$3:$F$241,2,FALSE)&lt;1200,0,1)))</f>
        <v>1</v>
      </c>
      <c r="Y468" s="43">
        <f>IF(X468=1,($R468-Image_corners!A$3)/Image_corners!A$2,-99)</f>
        <v>6689.4811842489289</v>
      </c>
      <c r="Z468" s="43">
        <f>IF(X468=1,($S468-Image_corners!A$4)/Image_corners!A$2,-99)</f>
        <v>-5087.3270171843469</v>
      </c>
      <c r="AA468" s="43">
        <f>IF(ISNA(VLOOKUP($A468,Min_pix_val_per_plot!$H$3:$M$299,4,FALSE)),0,IF(OR(VLOOKUP($A468,Min_pix_val_per_plot!$H$3:$M$299,4,FALSE)=0,VLOOKUP($A468,Min_pix_val_per_plot!$H$3:$M$299,5,FALSE)=0,VLOOKUP($A468,Min_pix_val_per_plot!$H$3:$M$299,6,FALSE)=0),0,IF(VLOOKUP($A468,Min_pix_val_per_plot!$H$3:$M$299,2,FALSE)&lt;1200,0,1)))</f>
        <v>0</v>
      </c>
      <c r="AB468" s="43">
        <f>IF(AA468=1,($R468-Image_corners!D$3)/Image_corners!D$2,-99)</f>
        <v>-99</v>
      </c>
      <c r="AC468" s="43">
        <f>IF(AA468=1,($S468-Image_corners!D$4)/Image_corners!D$2,-99)</f>
        <v>-99</v>
      </c>
      <c r="AD468" s="43">
        <f>IF(ISNA(VLOOKUP($A468,Min_pix_val_per_plot!$O$3:$T$327,4,FALSE)),0,IF(OR(VLOOKUP($A468,Min_pix_val_per_plot!$O$3:$T$327,4,FALSE)=0,VLOOKUP($A468,Min_pix_val_per_plot!$O$3:$T$327,5,FALSE)=0,VLOOKUP($A468,Min_pix_val_per_plot!$O$3:$T$327,6,FALSE)=0),0,IF(VLOOKUP($A468,Min_pix_val_per_plot!$O$3:$T$327,2,FALSE)&lt;1200,0,1)))</f>
        <v>0</v>
      </c>
      <c r="AE468" s="43">
        <f>IF(AD468=1,($R468-Image_corners!G$3)/Image_corners!G$2,-99)</f>
        <v>-99</v>
      </c>
      <c r="AF468" s="43">
        <f>IF(AD468=1,($S468-Image_corners!G$4)/Image_corners!G$2,-99)</f>
        <v>-99</v>
      </c>
      <c r="AG468" s="43">
        <f>IF(ISNA(VLOOKUP($A468,Min_pix_val_per_plot!$V$3:$AA$335,4,FALSE)),0,IF(OR(VLOOKUP($A468,Min_pix_val_per_plot!$V$3:$AA$335,4,FALSE)=0,VLOOKUP($A468,Min_pix_val_per_plot!$V$3:$AA$335,5,FALSE)=0,VLOOKUP($A468,Min_pix_val_per_plot!$V$3:$AA$335,6,FALSE)=0),0,IF(VLOOKUP($A468,Min_pix_val_per_plot!$V$3:$AA$335,2,FALSE)&lt;1200,0,1)))</f>
        <v>0</v>
      </c>
      <c r="AH468" s="43">
        <f>IF(AG468=1,($R468-Image_corners!J$3)/Image_corners!J$2,-99)</f>
        <v>-99</v>
      </c>
      <c r="AI468" s="43">
        <f>IF(AG468=1,($S468-Image_corners!J$4)/Image_corners!J$2,-99)</f>
        <v>-99</v>
      </c>
      <c r="AJ468" s="43">
        <f>IF(ISNA(VLOOKUP($A468,Min_pix_val_per_plot!$AC$3:$AH$345,4,FALSE)),0,IF(OR(VLOOKUP($A468,Min_pix_val_per_plot!$AC$3:$AH$345,4,FALSE)=0,VLOOKUP($A468,Min_pix_val_per_plot!$AC$3:$AH$345,5,FALSE)=0,VLOOKUP($A468,Min_pix_val_per_plot!$AC$3:$AH$345,6,FALSE)=0),0,IF(VLOOKUP($A468,Min_pix_val_per_plot!$AC$3:$AH$345,2,FALSE)&lt;1200,0,1)))</f>
        <v>0</v>
      </c>
      <c r="AK468" s="43">
        <f>IF(AJ468=1,($R468-Image_corners!M$3)/Image_corners!M$2,-99)</f>
        <v>-99</v>
      </c>
      <c r="AL468" s="43">
        <f>IF(AJ468=1,($S468-Image_corners!M$4)/Image_corners!M$2,-99)</f>
        <v>-99</v>
      </c>
      <c r="AM468" s="43">
        <f>IF(ISNA(VLOOKUP($A468,Min_pix_val_per_plot!$AJ$3:$AO$325,4,FALSE)),0,IF(OR(VLOOKUP($A468,Min_pix_val_per_plot!$AJ$3:$AO$325,4,FALSE)=0,VLOOKUP($A468,Min_pix_val_per_plot!$AJ$3:$AO$325,5,FALSE)=0,VLOOKUP($A468,Min_pix_val_per_plot!$AJ$3:$AO$325,6,FALSE)=0),0,IF(VLOOKUP($A468,Min_pix_val_per_plot!$AJ$3:$AO$325,2,FALSE)&lt;1200,0,1)))</f>
        <v>0</v>
      </c>
      <c r="AN468" s="43">
        <f>IF(AM468=1,($R468-Image_corners!P$3)/Image_corners!P$2,-99)</f>
        <v>-99</v>
      </c>
      <c r="AO468" s="43">
        <f>IF(AM468=1,($S468-Image_corners!P$4)/Image_corners!P$2,-99)</f>
        <v>-99</v>
      </c>
      <c r="AP468" s="43">
        <f>IF(ISNA(VLOOKUP($A468,Min_pix_val_per_plot!$AQ$3:$AV$386,4,FALSE)),0,IF(OR(VLOOKUP($A468,Min_pix_val_per_plot!$AQ$3:$AV$386,4,FALSE)=0,VLOOKUP($A468,Min_pix_val_per_plot!$AQ$3:$AV$386,5,FALSE)=0,VLOOKUP($A468,Min_pix_val_per_plot!$AQ$3:$AV$386,6,FALSE)=0),0,IF(VLOOKUP($A468,Min_pix_val_per_plot!$AQ$3:$AV$386,2,FALSE)&lt;1200,0,1)))</f>
        <v>0</v>
      </c>
      <c r="AQ468" s="43">
        <f>IF(AP468=1,($R468-Image_corners!S$3)/Image_corners!S$2,-99)</f>
        <v>-99</v>
      </c>
      <c r="AR468" s="43">
        <f>IF(AP468=1,($S468-Image_corners!S$4)/Image_corners!S$2,-99)</f>
        <v>-99</v>
      </c>
      <c r="AS468" s="43">
        <f>IF(ISNA(VLOOKUP($A468,Min_pix_val_per_plot!$AX$3:$BC$331,4,FALSE)),0,IF(OR(VLOOKUP($A468,Min_pix_val_per_plot!$AX$3:$BC$331,4,FALSE)=0,VLOOKUP($A468,Min_pix_val_per_plot!$AX$3:$BC$331,5,FALSE)=0,VLOOKUP($A468,Min_pix_val_per_plot!$AX$3:$BC$331,6,FALSE)=0),0,IF(VLOOKUP($A468,Min_pix_val_per_plot!$AX$3:$BC$331,2,FALSE)&lt;1200,0,1)))</f>
        <v>0</v>
      </c>
      <c r="AT468" s="43">
        <f>IF(AS468=1,($R468-Image_corners!V$3)/Image_corners!V$2,-99)</f>
        <v>-99</v>
      </c>
      <c r="AU468" s="43">
        <f>IF(AS468=1,($S468-Image_corners!V$4)/Image_corners!V$2,-99)</f>
        <v>-99</v>
      </c>
      <c r="AV468" s="43">
        <f>IF(ISNA(VLOOKUP($A468,Min_pix_val_per_plot!$BE$3:$BJ$296,4,FALSE)),0,IF(OR(VLOOKUP($A468,Min_pix_val_per_plot!$BE$3:$BJ$296,4,FALSE)=0,VLOOKUP($A468,Min_pix_val_per_plot!$BE$3:$BJ$296,5,FALSE)=0,VLOOKUP($A468,Min_pix_val_per_plot!$BE$3:$BJ$296,6,FALSE)=0),0,IF(VLOOKUP($A468,Min_pix_val_per_plot!$BE$3:$BJ$296,2,FALSE)&lt;1200,0,1)))</f>
        <v>0</v>
      </c>
      <c r="AW468" s="43">
        <f>IF(AV468=1,($R468-Image_corners!Y$3)/Image_corners!Y$2,-99)</f>
        <v>-99</v>
      </c>
      <c r="AX468" s="43">
        <f>IF(AV468=1,($S468-Image_corners!Y$4)/Image_corners!Y$2,-99)</f>
        <v>-99</v>
      </c>
      <c r="AY468" s="43">
        <f>IF(ISNA(VLOOKUP($A468,Min_pix_val_per_plot!$BL$3:$BQ$59,4,FALSE)),0,IF(OR(VLOOKUP($A468,Min_pix_val_per_plot!$BL$3:$BQ$59,4,FALSE)=0,VLOOKUP($A468,Min_pix_val_per_plot!$BL$3:$BQ$59,5,FALSE)=0,VLOOKUP($A468,Min_pix_val_per_plot!$BL$3:$BQ$59,6,FALSE)=0),0,IF(VLOOKUP($A468,Min_pix_val_per_plot!$BL$3:$BQ$59,2,FALSE)&lt;1200,0,1)))</f>
        <v>0</v>
      </c>
      <c r="AZ468" s="43">
        <f>IF(AY468=1,($R468-Image_corners!AB$3)/Image_corners!AB$2,-99)</f>
        <v>-99</v>
      </c>
      <c r="BA468" s="43">
        <f>IF(AY468=1,($S468-Image_corners!AB$4)/Image_corners!AB$2,-99)</f>
        <v>-99</v>
      </c>
      <c r="BB468" s="43">
        <f>IF(ISNA(VLOOKUP($A468,Min_pix_val_per_plot!$BS$3:$BX$82,4,FALSE)),0,IF(OR(VLOOKUP($A468,Min_pix_val_per_plot!$BS$3:$BX$82,4,FALSE)=0,VLOOKUP($A468,Min_pix_val_per_plot!$BS$3:$BX$82,5,FALSE)=0,VLOOKUP($A468,Min_pix_val_per_plot!$BS$3:$BX$82,6,FALSE)=0),0,IF(VLOOKUP($A468,Min_pix_val_per_plot!$BS$3:$BX$82,2,FALSE)&lt;1200,0,1)))</f>
        <v>0</v>
      </c>
      <c r="BC468" s="43">
        <f>IF(BB468=1,($R468-Image_corners!AE$3)/Image_corners!AE$2,-99)</f>
        <v>-99</v>
      </c>
      <c r="BD468" s="43">
        <f>IF(BB468=1,($S468-Image_corners!AE$4)/Image_corners!AE$2,-99)</f>
        <v>-99</v>
      </c>
      <c r="BE468" s="43">
        <f>IF(ISNA(VLOOKUP($A468,Min_pix_val_per_plot!$BZ$3:$CE$66,4,FALSE)),0,IF(OR(VLOOKUP($A468,Min_pix_val_per_plot!$BZ$3:$CE$66,4,FALSE)=0,VLOOKUP($A468,Min_pix_val_per_plot!$BZ$3:$CE$66,5,FALSE)=0,VLOOKUP($A468,Min_pix_val_per_plot!$BZ$3:$CE$66,6,FALSE)=0),0,IF(VLOOKUP($A468,Min_pix_val_per_plot!$BZ$3:$CE$66,2,FALSE)&lt;1200,0,1)))</f>
        <v>0</v>
      </c>
      <c r="BF468" s="43">
        <f>IF(BE468=1,($R468-Image_corners!AH$3)/Image_corners!AH$2,-99)</f>
        <v>-99</v>
      </c>
      <c r="BG468" s="43">
        <f>IF(BE468=1,($S468-Image_corners!AH$4)/Image_corners!AH$2,-99)</f>
        <v>-99</v>
      </c>
    </row>
    <row r="469" spans="1:59">
      <c r="A469" s="36">
        <v>465</v>
      </c>
      <c r="B469" s="36">
        <v>2517551.122</v>
      </c>
      <c r="C469" s="36">
        <v>6857459.5939999996</v>
      </c>
      <c r="D469" s="36">
        <v>163.48152450000001</v>
      </c>
      <c r="E469" s="36">
        <v>1</v>
      </c>
      <c r="F469" s="36">
        <v>1</v>
      </c>
      <c r="G469" s="36">
        <v>2</v>
      </c>
      <c r="H469" s="39">
        <v>2519</v>
      </c>
      <c r="I469" s="39">
        <v>0.49821357681619699</v>
      </c>
      <c r="J469" s="39">
        <v>19.6199969482422</v>
      </c>
      <c r="K469" s="39">
        <v>12.3948067372962</v>
      </c>
      <c r="L469" s="39">
        <v>15.8052638244629</v>
      </c>
      <c r="M469" s="39">
        <v>996</v>
      </c>
      <c r="N469" s="39">
        <v>0.552208835341365</v>
      </c>
      <c r="O469" s="39">
        <v>17.731996459961</v>
      </c>
      <c r="P469" s="39">
        <v>12.6528665694848</v>
      </c>
      <c r="Q469" s="39">
        <v>15.777749938964901</v>
      </c>
      <c r="R469" s="41">
        <f t="shared" si="44"/>
        <v>359354.07282040949</v>
      </c>
      <c r="S469" s="41">
        <f t="shared" si="45"/>
        <v>6857421.6296391059</v>
      </c>
      <c r="T469" s="41">
        <f t="shared" si="46"/>
        <v>2.7513885497999269E-2</v>
      </c>
      <c r="U469" s="41">
        <f t="shared" si="47"/>
        <v>-5.3995258525168011E-2</v>
      </c>
      <c r="V469" s="41">
        <f t="shared" si="48"/>
        <v>1</v>
      </c>
      <c r="W469" s="41">
        <f t="shared" si="49"/>
        <v>1</v>
      </c>
      <c r="X469" s="43">
        <f>IF(ISNA(VLOOKUP($A469,Min_pix_val_per_plot!$A$3:$F$241,4,FALSE)),0,IF(OR(VLOOKUP($A469,Min_pix_val_per_plot!$A$3:$F$241,4,FALSE)=0,VLOOKUP($A469,Min_pix_val_per_plot!$A$3:$F$241,5,FALSE)=0,VLOOKUP($A469,Min_pix_val_per_plot!$A$3:$F$241,6,FALSE)=0),0,IF(VLOOKUP($A469,Min_pix_val_per_plot!$A$3:$F$241,2,FALSE)&lt;1200,0,1)))</f>
        <v>1</v>
      </c>
      <c r="Y469" s="43">
        <f>IF(X469=1,($R469-Image_corners!A$3)/Image_corners!A$2,-99)</f>
        <v>6698.6456408189842</v>
      </c>
      <c r="Z469" s="43">
        <f>IF(X469=1,($S469-Image_corners!A$4)/Image_corners!A$2,-99)</f>
        <v>-4931.2407217882574</v>
      </c>
      <c r="AA469" s="43">
        <f>IF(ISNA(VLOOKUP($A469,Min_pix_val_per_plot!$H$3:$M$299,4,FALSE)),0,IF(OR(VLOOKUP($A469,Min_pix_val_per_plot!$H$3:$M$299,4,FALSE)=0,VLOOKUP($A469,Min_pix_val_per_plot!$H$3:$M$299,5,FALSE)=0,VLOOKUP($A469,Min_pix_val_per_plot!$H$3:$M$299,6,FALSE)=0),0,IF(VLOOKUP($A469,Min_pix_val_per_plot!$H$3:$M$299,2,FALSE)&lt;1200,0,1)))</f>
        <v>0</v>
      </c>
      <c r="AB469" s="43">
        <f>IF(AA469=1,($R469-Image_corners!D$3)/Image_corners!D$2,-99)</f>
        <v>-99</v>
      </c>
      <c r="AC469" s="43">
        <f>IF(AA469=1,($S469-Image_corners!D$4)/Image_corners!D$2,-99)</f>
        <v>-99</v>
      </c>
      <c r="AD469" s="43">
        <f>IF(ISNA(VLOOKUP($A469,Min_pix_val_per_plot!$O$3:$T$327,4,FALSE)),0,IF(OR(VLOOKUP($A469,Min_pix_val_per_plot!$O$3:$T$327,4,FALSE)=0,VLOOKUP($A469,Min_pix_val_per_plot!$O$3:$T$327,5,FALSE)=0,VLOOKUP($A469,Min_pix_val_per_plot!$O$3:$T$327,6,FALSE)=0),0,IF(VLOOKUP($A469,Min_pix_val_per_plot!$O$3:$T$327,2,FALSE)&lt;1200,0,1)))</f>
        <v>0</v>
      </c>
      <c r="AE469" s="43">
        <f>IF(AD469=1,($R469-Image_corners!G$3)/Image_corners!G$2,-99)</f>
        <v>-99</v>
      </c>
      <c r="AF469" s="43">
        <f>IF(AD469=1,($S469-Image_corners!G$4)/Image_corners!G$2,-99)</f>
        <v>-99</v>
      </c>
      <c r="AG469" s="43">
        <f>IF(ISNA(VLOOKUP($A469,Min_pix_val_per_plot!$V$3:$AA$335,4,FALSE)),0,IF(OR(VLOOKUP($A469,Min_pix_val_per_plot!$V$3:$AA$335,4,FALSE)=0,VLOOKUP($A469,Min_pix_val_per_plot!$V$3:$AA$335,5,FALSE)=0,VLOOKUP($A469,Min_pix_val_per_plot!$V$3:$AA$335,6,FALSE)=0),0,IF(VLOOKUP($A469,Min_pix_val_per_plot!$V$3:$AA$335,2,FALSE)&lt;1200,0,1)))</f>
        <v>0</v>
      </c>
      <c r="AH469" s="43">
        <f>IF(AG469=1,($R469-Image_corners!J$3)/Image_corners!J$2,-99)</f>
        <v>-99</v>
      </c>
      <c r="AI469" s="43">
        <f>IF(AG469=1,($S469-Image_corners!J$4)/Image_corners!J$2,-99)</f>
        <v>-99</v>
      </c>
      <c r="AJ469" s="43">
        <f>IF(ISNA(VLOOKUP($A469,Min_pix_val_per_plot!$AC$3:$AH$345,4,FALSE)),0,IF(OR(VLOOKUP($A469,Min_pix_val_per_plot!$AC$3:$AH$345,4,FALSE)=0,VLOOKUP($A469,Min_pix_val_per_plot!$AC$3:$AH$345,5,FALSE)=0,VLOOKUP($A469,Min_pix_val_per_plot!$AC$3:$AH$345,6,FALSE)=0),0,IF(VLOOKUP($A469,Min_pix_val_per_plot!$AC$3:$AH$345,2,FALSE)&lt;1200,0,1)))</f>
        <v>0</v>
      </c>
      <c r="AK469" s="43">
        <f>IF(AJ469=1,($R469-Image_corners!M$3)/Image_corners!M$2,-99)</f>
        <v>-99</v>
      </c>
      <c r="AL469" s="43">
        <f>IF(AJ469=1,($S469-Image_corners!M$4)/Image_corners!M$2,-99)</f>
        <v>-99</v>
      </c>
      <c r="AM469" s="43">
        <f>IF(ISNA(VLOOKUP($A469,Min_pix_val_per_plot!$AJ$3:$AO$325,4,FALSE)),0,IF(OR(VLOOKUP($A469,Min_pix_val_per_plot!$AJ$3:$AO$325,4,FALSE)=0,VLOOKUP($A469,Min_pix_val_per_plot!$AJ$3:$AO$325,5,FALSE)=0,VLOOKUP($A469,Min_pix_val_per_plot!$AJ$3:$AO$325,6,FALSE)=0),0,IF(VLOOKUP($A469,Min_pix_val_per_plot!$AJ$3:$AO$325,2,FALSE)&lt;1200,0,1)))</f>
        <v>0</v>
      </c>
      <c r="AN469" s="43">
        <f>IF(AM469=1,($R469-Image_corners!P$3)/Image_corners!P$2,-99)</f>
        <v>-99</v>
      </c>
      <c r="AO469" s="43">
        <f>IF(AM469=1,($S469-Image_corners!P$4)/Image_corners!P$2,-99)</f>
        <v>-99</v>
      </c>
      <c r="AP469" s="43">
        <f>IF(ISNA(VLOOKUP($A469,Min_pix_val_per_plot!$AQ$3:$AV$386,4,FALSE)),0,IF(OR(VLOOKUP($A469,Min_pix_val_per_plot!$AQ$3:$AV$386,4,FALSE)=0,VLOOKUP($A469,Min_pix_val_per_plot!$AQ$3:$AV$386,5,FALSE)=0,VLOOKUP($A469,Min_pix_val_per_plot!$AQ$3:$AV$386,6,FALSE)=0),0,IF(VLOOKUP($A469,Min_pix_val_per_plot!$AQ$3:$AV$386,2,FALSE)&lt;1200,0,1)))</f>
        <v>0</v>
      </c>
      <c r="AQ469" s="43">
        <f>IF(AP469=1,($R469-Image_corners!S$3)/Image_corners!S$2,-99)</f>
        <v>-99</v>
      </c>
      <c r="AR469" s="43">
        <f>IF(AP469=1,($S469-Image_corners!S$4)/Image_corners!S$2,-99)</f>
        <v>-99</v>
      </c>
      <c r="AS469" s="43">
        <f>IF(ISNA(VLOOKUP($A469,Min_pix_val_per_plot!$AX$3:$BC$331,4,FALSE)),0,IF(OR(VLOOKUP($A469,Min_pix_val_per_plot!$AX$3:$BC$331,4,FALSE)=0,VLOOKUP($A469,Min_pix_val_per_plot!$AX$3:$BC$331,5,FALSE)=0,VLOOKUP($A469,Min_pix_val_per_plot!$AX$3:$BC$331,6,FALSE)=0),0,IF(VLOOKUP($A469,Min_pix_val_per_plot!$AX$3:$BC$331,2,FALSE)&lt;1200,0,1)))</f>
        <v>0</v>
      </c>
      <c r="AT469" s="43">
        <f>IF(AS469=1,($R469-Image_corners!V$3)/Image_corners!V$2,-99)</f>
        <v>-99</v>
      </c>
      <c r="AU469" s="43">
        <f>IF(AS469=1,($S469-Image_corners!V$4)/Image_corners!V$2,-99)</f>
        <v>-99</v>
      </c>
      <c r="AV469" s="43">
        <f>IF(ISNA(VLOOKUP($A469,Min_pix_val_per_plot!$BE$3:$BJ$296,4,FALSE)),0,IF(OR(VLOOKUP($A469,Min_pix_val_per_plot!$BE$3:$BJ$296,4,FALSE)=0,VLOOKUP($A469,Min_pix_val_per_plot!$BE$3:$BJ$296,5,FALSE)=0,VLOOKUP($A469,Min_pix_val_per_plot!$BE$3:$BJ$296,6,FALSE)=0),0,IF(VLOOKUP($A469,Min_pix_val_per_plot!$BE$3:$BJ$296,2,FALSE)&lt;1200,0,1)))</f>
        <v>0</v>
      </c>
      <c r="AW469" s="43">
        <f>IF(AV469=1,($R469-Image_corners!Y$3)/Image_corners!Y$2,-99)</f>
        <v>-99</v>
      </c>
      <c r="AX469" s="43">
        <f>IF(AV469=1,($S469-Image_corners!Y$4)/Image_corners!Y$2,-99)</f>
        <v>-99</v>
      </c>
      <c r="AY469" s="43">
        <f>IF(ISNA(VLOOKUP($A469,Min_pix_val_per_plot!$BL$3:$BQ$59,4,FALSE)),0,IF(OR(VLOOKUP($A469,Min_pix_val_per_plot!$BL$3:$BQ$59,4,FALSE)=0,VLOOKUP($A469,Min_pix_val_per_plot!$BL$3:$BQ$59,5,FALSE)=0,VLOOKUP($A469,Min_pix_val_per_plot!$BL$3:$BQ$59,6,FALSE)=0),0,IF(VLOOKUP($A469,Min_pix_val_per_plot!$BL$3:$BQ$59,2,FALSE)&lt;1200,0,1)))</f>
        <v>0</v>
      </c>
      <c r="AZ469" s="43">
        <f>IF(AY469=1,($R469-Image_corners!AB$3)/Image_corners!AB$2,-99)</f>
        <v>-99</v>
      </c>
      <c r="BA469" s="43">
        <f>IF(AY469=1,($S469-Image_corners!AB$4)/Image_corners!AB$2,-99)</f>
        <v>-99</v>
      </c>
      <c r="BB469" s="43">
        <f>IF(ISNA(VLOOKUP($A469,Min_pix_val_per_plot!$BS$3:$BX$82,4,FALSE)),0,IF(OR(VLOOKUP($A469,Min_pix_val_per_plot!$BS$3:$BX$82,4,FALSE)=0,VLOOKUP($A469,Min_pix_val_per_plot!$BS$3:$BX$82,5,FALSE)=0,VLOOKUP($A469,Min_pix_val_per_plot!$BS$3:$BX$82,6,FALSE)=0),0,IF(VLOOKUP($A469,Min_pix_val_per_plot!$BS$3:$BX$82,2,FALSE)&lt;1200,0,1)))</f>
        <v>0</v>
      </c>
      <c r="BC469" s="43">
        <f>IF(BB469=1,($R469-Image_corners!AE$3)/Image_corners!AE$2,-99)</f>
        <v>-99</v>
      </c>
      <c r="BD469" s="43">
        <f>IF(BB469=1,($S469-Image_corners!AE$4)/Image_corners!AE$2,-99)</f>
        <v>-99</v>
      </c>
      <c r="BE469" s="43">
        <f>IF(ISNA(VLOOKUP($A469,Min_pix_val_per_plot!$BZ$3:$CE$66,4,FALSE)),0,IF(OR(VLOOKUP($A469,Min_pix_val_per_plot!$BZ$3:$CE$66,4,FALSE)=0,VLOOKUP($A469,Min_pix_val_per_plot!$BZ$3:$CE$66,5,FALSE)=0,VLOOKUP($A469,Min_pix_val_per_plot!$BZ$3:$CE$66,6,FALSE)=0),0,IF(VLOOKUP($A469,Min_pix_val_per_plot!$BZ$3:$CE$66,2,FALSE)&lt;1200,0,1)))</f>
        <v>0</v>
      </c>
      <c r="BF469" s="43">
        <f>IF(BE469=1,($R469-Image_corners!AH$3)/Image_corners!AH$2,-99)</f>
        <v>-99</v>
      </c>
      <c r="BG469" s="43">
        <f>IF(BE469=1,($S469-Image_corners!AH$4)/Image_corners!AH$2,-99)</f>
        <v>-99</v>
      </c>
    </row>
    <row r="470" spans="1:59">
      <c r="A470" s="36">
        <v>466</v>
      </c>
      <c r="B470" s="36">
        <v>2517582.2039999999</v>
      </c>
      <c r="C470" s="36">
        <v>6857528.591</v>
      </c>
      <c r="D470" s="36">
        <v>170.2689958</v>
      </c>
      <c r="E470" s="36">
        <v>1</v>
      </c>
      <c r="F470" s="36">
        <v>0</v>
      </c>
      <c r="G470" s="36">
        <v>2</v>
      </c>
      <c r="H470" s="39">
        <v>1278</v>
      </c>
      <c r="I470" s="39">
        <v>0.51799687010954598</v>
      </c>
      <c r="J470" s="39">
        <v>23.273012084961</v>
      </c>
      <c r="K470" s="39">
        <v>16.525007493650801</v>
      </c>
      <c r="L470" s="39">
        <v>21.700502319336</v>
      </c>
      <c r="M470" s="39">
        <v>929</v>
      </c>
      <c r="N470" s="39">
        <v>0.60495156081808399</v>
      </c>
      <c r="O470" s="39">
        <v>22.845994873046902</v>
      </c>
      <c r="P470" s="39">
        <v>16.3743797963322</v>
      </c>
      <c r="Q470" s="39">
        <v>21.161102600097699</v>
      </c>
      <c r="R470" s="41">
        <f t="shared" ref="R470:R483" si="50">-2471441.562 + 0.9987798071 *B470+ 0.04612734592 *C470</f>
        <v>359388.29954285995</v>
      </c>
      <c r="S470" s="41">
        <f t="shared" ref="S470:S483" si="51" xml:space="preserve"> 124518.3273 - 0.04613846192 * B470 + 0.9987750048 * C470</f>
        <v>6857489.1080424394</v>
      </c>
      <c r="T470" s="41">
        <f t="shared" si="46"/>
        <v>0.53939971923830043</v>
      </c>
      <c r="U470" s="41">
        <f t="shared" si="47"/>
        <v>-8.6954690708538007E-2</v>
      </c>
      <c r="V470" s="41">
        <f t="shared" si="48"/>
        <v>1</v>
      </c>
      <c r="W470" s="41">
        <f t="shared" si="49"/>
        <v>1</v>
      </c>
      <c r="X470" s="43">
        <f>IF(ISNA(VLOOKUP($A470,Min_pix_val_per_plot!$A$3:$F$241,4,FALSE)),0,IF(OR(VLOOKUP($A470,Min_pix_val_per_plot!$A$3:$F$241,4,FALSE)=0,VLOOKUP($A470,Min_pix_val_per_plot!$A$3:$F$241,5,FALSE)=0,VLOOKUP($A470,Min_pix_val_per_plot!$A$3:$F$241,6,FALSE)=0),0,IF(VLOOKUP($A470,Min_pix_val_per_plot!$A$3:$F$241,2,FALSE)&lt;1200,0,1)))</f>
        <v>1</v>
      </c>
      <c r="Y470" s="43">
        <f>IF(X470=1,($R470-Image_corners!A$3)/Image_corners!A$2,-99)</f>
        <v>6767.0990857199067</v>
      </c>
      <c r="Z470" s="43">
        <f>IF(X470=1,($S470-Image_corners!A$4)/Image_corners!A$2,-99)</f>
        <v>-4796.2839151211083</v>
      </c>
      <c r="AA470" s="43">
        <f>IF(ISNA(VLOOKUP($A470,Min_pix_val_per_plot!$H$3:$M$299,4,FALSE)),0,IF(OR(VLOOKUP($A470,Min_pix_val_per_plot!$H$3:$M$299,4,FALSE)=0,VLOOKUP($A470,Min_pix_val_per_plot!$H$3:$M$299,5,FALSE)=0,VLOOKUP($A470,Min_pix_val_per_plot!$H$3:$M$299,6,FALSE)=0),0,IF(VLOOKUP($A470,Min_pix_val_per_plot!$H$3:$M$299,2,FALSE)&lt;1200,0,1)))</f>
        <v>0</v>
      </c>
      <c r="AB470" s="43">
        <f>IF(AA470=1,($R470-Image_corners!D$3)/Image_corners!D$2,-99)</f>
        <v>-99</v>
      </c>
      <c r="AC470" s="43">
        <f>IF(AA470=1,($S470-Image_corners!D$4)/Image_corners!D$2,-99)</f>
        <v>-99</v>
      </c>
      <c r="AD470" s="43">
        <f>IF(ISNA(VLOOKUP($A470,Min_pix_val_per_plot!$O$3:$T$327,4,FALSE)),0,IF(OR(VLOOKUP($A470,Min_pix_val_per_plot!$O$3:$T$327,4,FALSE)=0,VLOOKUP($A470,Min_pix_val_per_plot!$O$3:$T$327,5,FALSE)=0,VLOOKUP($A470,Min_pix_val_per_plot!$O$3:$T$327,6,FALSE)=0),0,IF(VLOOKUP($A470,Min_pix_val_per_plot!$O$3:$T$327,2,FALSE)&lt;1200,0,1)))</f>
        <v>0</v>
      </c>
      <c r="AE470" s="43">
        <f>IF(AD470=1,($R470-Image_corners!G$3)/Image_corners!G$2,-99)</f>
        <v>-99</v>
      </c>
      <c r="AF470" s="43">
        <f>IF(AD470=1,($S470-Image_corners!G$4)/Image_corners!G$2,-99)</f>
        <v>-99</v>
      </c>
      <c r="AG470" s="43">
        <f>IF(ISNA(VLOOKUP($A470,Min_pix_val_per_plot!$V$3:$AA$335,4,FALSE)),0,IF(OR(VLOOKUP($A470,Min_pix_val_per_plot!$V$3:$AA$335,4,FALSE)=0,VLOOKUP($A470,Min_pix_val_per_plot!$V$3:$AA$335,5,FALSE)=0,VLOOKUP($A470,Min_pix_val_per_plot!$V$3:$AA$335,6,FALSE)=0),0,IF(VLOOKUP($A470,Min_pix_val_per_plot!$V$3:$AA$335,2,FALSE)&lt;1200,0,1)))</f>
        <v>0</v>
      </c>
      <c r="AH470" s="43">
        <f>IF(AG470=1,($R470-Image_corners!J$3)/Image_corners!J$2,-99)</f>
        <v>-99</v>
      </c>
      <c r="AI470" s="43">
        <f>IF(AG470=1,($S470-Image_corners!J$4)/Image_corners!J$2,-99)</f>
        <v>-99</v>
      </c>
      <c r="AJ470" s="43">
        <f>IF(ISNA(VLOOKUP($A470,Min_pix_val_per_plot!$AC$3:$AH$345,4,FALSE)),0,IF(OR(VLOOKUP($A470,Min_pix_val_per_plot!$AC$3:$AH$345,4,FALSE)=0,VLOOKUP($A470,Min_pix_val_per_plot!$AC$3:$AH$345,5,FALSE)=0,VLOOKUP($A470,Min_pix_val_per_plot!$AC$3:$AH$345,6,FALSE)=0),0,IF(VLOOKUP($A470,Min_pix_val_per_plot!$AC$3:$AH$345,2,FALSE)&lt;1200,0,1)))</f>
        <v>0</v>
      </c>
      <c r="AK470" s="43">
        <f>IF(AJ470=1,($R470-Image_corners!M$3)/Image_corners!M$2,-99)</f>
        <v>-99</v>
      </c>
      <c r="AL470" s="43">
        <f>IF(AJ470=1,($S470-Image_corners!M$4)/Image_corners!M$2,-99)</f>
        <v>-99</v>
      </c>
      <c r="AM470" s="43">
        <f>IF(ISNA(VLOOKUP($A470,Min_pix_val_per_plot!$AJ$3:$AO$325,4,FALSE)),0,IF(OR(VLOOKUP($A470,Min_pix_val_per_plot!$AJ$3:$AO$325,4,FALSE)=0,VLOOKUP($A470,Min_pix_val_per_plot!$AJ$3:$AO$325,5,FALSE)=0,VLOOKUP($A470,Min_pix_val_per_plot!$AJ$3:$AO$325,6,FALSE)=0),0,IF(VLOOKUP($A470,Min_pix_val_per_plot!$AJ$3:$AO$325,2,FALSE)&lt;1200,0,1)))</f>
        <v>0</v>
      </c>
      <c r="AN470" s="43">
        <f>IF(AM470=1,($R470-Image_corners!P$3)/Image_corners!P$2,-99)</f>
        <v>-99</v>
      </c>
      <c r="AO470" s="43">
        <f>IF(AM470=1,($S470-Image_corners!P$4)/Image_corners!P$2,-99)</f>
        <v>-99</v>
      </c>
      <c r="AP470" s="43">
        <f>IF(ISNA(VLOOKUP($A470,Min_pix_val_per_plot!$AQ$3:$AV$386,4,FALSE)),0,IF(OR(VLOOKUP($A470,Min_pix_val_per_plot!$AQ$3:$AV$386,4,FALSE)=0,VLOOKUP($A470,Min_pix_val_per_plot!$AQ$3:$AV$386,5,FALSE)=0,VLOOKUP($A470,Min_pix_val_per_plot!$AQ$3:$AV$386,6,FALSE)=0),0,IF(VLOOKUP($A470,Min_pix_val_per_plot!$AQ$3:$AV$386,2,FALSE)&lt;1200,0,1)))</f>
        <v>0</v>
      </c>
      <c r="AQ470" s="43">
        <f>IF(AP470=1,($R470-Image_corners!S$3)/Image_corners!S$2,-99)</f>
        <v>-99</v>
      </c>
      <c r="AR470" s="43">
        <f>IF(AP470=1,($S470-Image_corners!S$4)/Image_corners!S$2,-99)</f>
        <v>-99</v>
      </c>
      <c r="AS470" s="43">
        <f>IF(ISNA(VLOOKUP($A470,Min_pix_val_per_plot!$AX$3:$BC$331,4,FALSE)),0,IF(OR(VLOOKUP($A470,Min_pix_val_per_plot!$AX$3:$BC$331,4,FALSE)=0,VLOOKUP($A470,Min_pix_val_per_plot!$AX$3:$BC$331,5,FALSE)=0,VLOOKUP($A470,Min_pix_val_per_plot!$AX$3:$BC$331,6,FALSE)=0),0,IF(VLOOKUP($A470,Min_pix_val_per_plot!$AX$3:$BC$331,2,FALSE)&lt;1200,0,1)))</f>
        <v>0</v>
      </c>
      <c r="AT470" s="43">
        <f>IF(AS470=1,($R470-Image_corners!V$3)/Image_corners!V$2,-99)</f>
        <v>-99</v>
      </c>
      <c r="AU470" s="43">
        <f>IF(AS470=1,($S470-Image_corners!V$4)/Image_corners!V$2,-99)</f>
        <v>-99</v>
      </c>
      <c r="AV470" s="43">
        <f>IF(ISNA(VLOOKUP($A470,Min_pix_val_per_plot!$BE$3:$BJ$296,4,FALSE)),0,IF(OR(VLOOKUP($A470,Min_pix_val_per_plot!$BE$3:$BJ$296,4,FALSE)=0,VLOOKUP($A470,Min_pix_val_per_plot!$BE$3:$BJ$296,5,FALSE)=0,VLOOKUP($A470,Min_pix_val_per_plot!$BE$3:$BJ$296,6,FALSE)=0),0,IF(VLOOKUP($A470,Min_pix_val_per_plot!$BE$3:$BJ$296,2,FALSE)&lt;1200,0,1)))</f>
        <v>0</v>
      </c>
      <c r="AW470" s="43">
        <f>IF(AV470=1,($R470-Image_corners!Y$3)/Image_corners!Y$2,-99)</f>
        <v>-99</v>
      </c>
      <c r="AX470" s="43">
        <f>IF(AV470=1,($S470-Image_corners!Y$4)/Image_corners!Y$2,-99)</f>
        <v>-99</v>
      </c>
      <c r="AY470" s="43">
        <f>IF(ISNA(VLOOKUP($A470,Min_pix_val_per_plot!$BL$3:$BQ$59,4,FALSE)),0,IF(OR(VLOOKUP($A470,Min_pix_val_per_plot!$BL$3:$BQ$59,4,FALSE)=0,VLOOKUP($A470,Min_pix_val_per_plot!$BL$3:$BQ$59,5,FALSE)=0,VLOOKUP($A470,Min_pix_val_per_plot!$BL$3:$BQ$59,6,FALSE)=0),0,IF(VLOOKUP($A470,Min_pix_val_per_plot!$BL$3:$BQ$59,2,FALSE)&lt;1200,0,1)))</f>
        <v>0</v>
      </c>
      <c r="AZ470" s="43">
        <f>IF(AY470=1,($R470-Image_corners!AB$3)/Image_corners!AB$2,-99)</f>
        <v>-99</v>
      </c>
      <c r="BA470" s="43">
        <f>IF(AY470=1,($S470-Image_corners!AB$4)/Image_corners!AB$2,-99)</f>
        <v>-99</v>
      </c>
      <c r="BB470" s="43">
        <f>IF(ISNA(VLOOKUP($A470,Min_pix_val_per_plot!$BS$3:$BX$82,4,FALSE)),0,IF(OR(VLOOKUP($A470,Min_pix_val_per_plot!$BS$3:$BX$82,4,FALSE)=0,VLOOKUP($A470,Min_pix_val_per_plot!$BS$3:$BX$82,5,FALSE)=0,VLOOKUP($A470,Min_pix_val_per_plot!$BS$3:$BX$82,6,FALSE)=0),0,IF(VLOOKUP($A470,Min_pix_val_per_plot!$BS$3:$BX$82,2,FALSE)&lt;1200,0,1)))</f>
        <v>0</v>
      </c>
      <c r="BC470" s="43">
        <f>IF(BB470=1,($R470-Image_corners!AE$3)/Image_corners!AE$2,-99)</f>
        <v>-99</v>
      </c>
      <c r="BD470" s="43">
        <f>IF(BB470=1,($S470-Image_corners!AE$4)/Image_corners!AE$2,-99)</f>
        <v>-99</v>
      </c>
      <c r="BE470" s="43">
        <f>IF(ISNA(VLOOKUP($A470,Min_pix_val_per_plot!$BZ$3:$CE$66,4,FALSE)),0,IF(OR(VLOOKUP($A470,Min_pix_val_per_plot!$BZ$3:$CE$66,4,FALSE)=0,VLOOKUP($A470,Min_pix_val_per_plot!$BZ$3:$CE$66,5,FALSE)=0,VLOOKUP($A470,Min_pix_val_per_plot!$BZ$3:$CE$66,6,FALSE)=0),0,IF(VLOOKUP($A470,Min_pix_val_per_plot!$BZ$3:$CE$66,2,FALSE)&lt;1200,0,1)))</f>
        <v>0</v>
      </c>
      <c r="BF470" s="43">
        <f>IF(BE470=1,($R470-Image_corners!AH$3)/Image_corners!AH$2,-99)</f>
        <v>-99</v>
      </c>
      <c r="BG470" s="43">
        <f>IF(BE470=1,($S470-Image_corners!AH$4)/Image_corners!AH$2,-99)</f>
        <v>-99</v>
      </c>
    </row>
    <row r="471" spans="1:59">
      <c r="A471" s="36">
        <v>467</v>
      </c>
      <c r="B471" s="36">
        <v>2517659.8930000002</v>
      </c>
      <c r="C471" s="36">
        <v>6857076.0140000004</v>
      </c>
      <c r="D471" s="36">
        <v>162.8814016</v>
      </c>
      <c r="E471" s="36">
        <v>1</v>
      </c>
      <c r="F471" s="36">
        <v>0</v>
      </c>
      <c r="G471" s="36">
        <v>2</v>
      </c>
      <c r="H471" s="39">
        <v>459</v>
      </c>
      <c r="I471" s="39">
        <v>0.34422657952069702</v>
      </c>
      <c r="J471" s="39">
        <v>14.9170092773438</v>
      </c>
      <c r="K471" s="39">
        <v>10.4162588592225</v>
      </c>
      <c r="L471" s="39">
        <v>13.4990100097656</v>
      </c>
      <c r="M471" s="39">
        <v>1830</v>
      </c>
      <c r="N471" s="39">
        <v>0.44808743169398901</v>
      </c>
      <c r="O471" s="39">
        <v>14.6060046386719</v>
      </c>
      <c r="P471" s="39">
        <v>9.7392982890818498</v>
      </c>
      <c r="Q471" s="39">
        <v>12.954604644775401</v>
      </c>
      <c r="R471" s="41">
        <f t="shared" si="50"/>
        <v>359445.01757145976</v>
      </c>
      <c r="S471" s="41">
        <f t="shared" si="51"/>
        <v>6857033.500996124</v>
      </c>
      <c r="T471" s="41">
        <f t="shared" si="46"/>
        <v>0.5444053649901992</v>
      </c>
      <c r="U471" s="41">
        <f t="shared" si="47"/>
        <v>-0.103860852173292</v>
      </c>
      <c r="V471" s="41">
        <f t="shared" si="48"/>
        <v>1</v>
      </c>
      <c r="W471" s="41">
        <f t="shared" si="49"/>
        <v>0</v>
      </c>
      <c r="X471" s="43">
        <f>IF(ISNA(VLOOKUP($A471,Min_pix_val_per_plot!$A$3:$F$241,4,FALSE)),0,IF(OR(VLOOKUP($A471,Min_pix_val_per_plot!$A$3:$F$241,4,FALSE)=0,VLOOKUP($A471,Min_pix_val_per_plot!$A$3:$F$241,5,FALSE)=0,VLOOKUP($A471,Min_pix_val_per_plot!$A$3:$F$241,6,FALSE)=0),0,IF(VLOOKUP($A471,Min_pix_val_per_plot!$A$3:$F$241,2,FALSE)&lt;1200,0,1)))</f>
        <v>0</v>
      </c>
      <c r="Y471" s="43">
        <f>IF(X471=1,($R471-Image_corners!A$3)/Image_corners!A$2,-99)</f>
        <v>-99</v>
      </c>
      <c r="Z471" s="43">
        <f>IF(X471=1,($S471-Image_corners!A$4)/Image_corners!A$2,-99)</f>
        <v>-99</v>
      </c>
      <c r="AA471" s="43">
        <f>IF(ISNA(VLOOKUP($A471,Min_pix_val_per_plot!$H$3:$M$299,4,FALSE)),0,IF(OR(VLOOKUP($A471,Min_pix_val_per_plot!$H$3:$M$299,4,FALSE)=0,VLOOKUP($A471,Min_pix_val_per_plot!$H$3:$M$299,5,FALSE)=0,VLOOKUP($A471,Min_pix_val_per_plot!$H$3:$M$299,6,FALSE)=0),0,IF(VLOOKUP($A471,Min_pix_val_per_plot!$H$3:$M$299,2,FALSE)&lt;1200,0,1)))</f>
        <v>0</v>
      </c>
      <c r="AB471" s="43">
        <f>IF(AA471=1,($R471-Image_corners!D$3)/Image_corners!D$2,-99)</f>
        <v>-99</v>
      </c>
      <c r="AC471" s="43">
        <f>IF(AA471=1,($S471-Image_corners!D$4)/Image_corners!D$2,-99)</f>
        <v>-99</v>
      </c>
      <c r="AD471" s="43">
        <f>IF(ISNA(VLOOKUP($A471,Min_pix_val_per_plot!$O$3:$T$327,4,FALSE)),0,IF(OR(VLOOKUP($A471,Min_pix_val_per_plot!$O$3:$T$327,4,FALSE)=0,VLOOKUP($A471,Min_pix_val_per_plot!$O$3:$T$327,5,FALSE)=0,VLOOKUP($A471,Min_pix_val_per_plot!$O$3:$T$327,6,FALSE)=0),0,IF(VLOOKUP($A471,Min_pix_val_per_plot!$O$3:$T$327,2,FALSE)&lt;1200,0,1)))</f>
        <v>0</v>
      </c>
      <c r="AE471" s="43">
        <f>IF(AD471=1,($R471-Image_corners!G$3)/Image_corners!G$2,-99)</f>
        <v>-99</v>
      </c>
      <c r="AF471" s="43">
        <f>IF(AD471=1,($S471-Image_corners!G$4)/Image_corners!G$2,-99)</f>
        <v>-99</v>
      </c>
      <c r="AG471" s="43">
        <f>IF(ISNA(VLOOKUP($A471,Min_pix_val_per_plot!$V$3:$AA$335,4,FALSE)),0,IF(OR(VLOOKUP($A471,Min_pix_val_per_plot!$V$3:$AA$335,4,FALSE)=0,VLOOKUP($A471,Min_pix_val_per_plot!$V$3:$AA$335,5,FALSE)=0,VLOOKUP($A471,Min_pix_val_per_plot!$V$3:$AA$335,6,FALSE)=0),0,IF(VLOOKUP($A471,Min_pix_val_per_plot!$V$3:$AA$335,2,FALSE)&lt;1200,0,1)))</f>
        <v>0</v>
      </c>
      <c r="AH471" s="43">
        <f>IF(AG471=1,($R471-Image_corners!J$3)/Image_corners!J$2,-99)</f>
        <v>-99</v>
      </c>
      <c r="AI471" s="43">
        <f>IF(AG471=1,($S471-Image_corners!J$4)/Image_corners!J$2,-99)</f>
        <v>-99</v>
      </c>
      <c r="AJ471" s="43">
        <f>IF(ISNA(VLOOKUP($A471,Min_pix_val_per_plot!$AC$3:$AH$345,4,FALSE)),0,IF(OR(VLOOKUP($A471,Min_pix_val_per_plot!$AC$3:$AH$345,4,FALSE)=0,VLOOKUP($A471,Min_pix_val_per_plot!$AC$3:$AH$345,5,FALSE)=0,VLOOKUP($A471,Min_pix_val_per_plot!$AC$3:$AH$345,6,FALSE)=0),0,IF(VLOOKUP($A471,Min_pix_val_per_plot!$AC$3:$AH$345,2,FALSE)&lt;1200,0,1)))</f>
        <v>0</v>
      </c>
      <c r="AK471" s="43">
        <f>IF(AJ471=1,($R471-Image_corners!M$3)/Image_corners!M$2,-99)</f>
        <v>-99</v>
      </c>
      <c r="AL471" s="43">
        <f>IF(AJ471=1,($S471-Image_corners!M$4)/Image_corners!M$2,-99)</f>
        <v>-99</v>
      </c>
      <c r="AM471" s="43">
        <f>IF(ISNA(VLOOKUP($A471,Min_pix_val_per_plot!$AJ$3:$AO$325,4,FALSE)),0,IF(OR(VLOOKUP($A471,Min_pix_val_per_plot!$AJ$3:$AO$325,4,FALSE)=0,VLOOKUP($A471,Min_pix_val_per_plot!$AJ$3:$AO$325,5,FALSE)=0,VLOOKUP($A471,Min_pix_val_per_plot!$AJ$3:$AO$325,6,FALSE)=0),0,IF(VLOOKUP($A471,Min_pix_val_per_plot!$AJ$3:$AO$325,2,FALSE)&lt;1200,0,1)))</f>
        <v>0</v>
      </c>
      <c r="AN471" s="43">
        <f>IF(AM471=1,($R471-Image_corners!P$3)/Image_corners!P$2,-99)</f>
        <v>-99</v>
      </c>
      <c r="AO471" s="43">
        <f>IF(AM471=1,($S471-Image_corners!P$4)/Image_corners!P$2,-99)</f>
        <v>-99</v>
      </c>
      <c r="AP471" s="43">
        <f>IF(ISNA(VLOOKUP($A471,Min_pix_val_per_plot!$AQ$3:$AV$386,4,FALSE)),0,IF(OR(VLOOKUP($A471,Min_pix_val_per_plot!$AQ$3:$AV$386,4,FALSE)=0,VLOOKUP($A471,Min_pix_val_per_plot!$AQ$3:$AV$386,5,FALSE)=0,VLOOKUP($A471,Min_pix_val_per_plot!$AQ$3:$AV$386,6,FALSE)=0),0,IF(VLOOKUP($A471,Min_pix_val_per_plot!$AQ$3:$AV$386,2,FALSE)&lt;1200,0,1)))</f>
        <v>0</v>
      </c>
      <c r="AQ471" s="43">
        <f>IF(AP471=1,($R471-Image_corners!S$3)/Image_corners!S$2,-99)</f>
        <v>-99</v>
      </c>
      <c r="AR471" s="43">
        <f>IF(AP471=1,($S471-Image_corners!S$4)/Image_corners!S$2,-99)</f>
        <v>-99</v>
      </c>
      <c r="AS471" s="43">
        <f>IF(ISNA(VLOOKUP($A471,Min_pix_val_per_plot!$AX$3:$BC$331,4,FALSE)),0,IF(OR(VLOOKUP($A471,Min_pix_val_per_plot!$AX$3:$BC$331,4,FALSE)=0,VLOOKUP($A471,Min_pix_val_per_plot!$AX$3:$BC$331,5,FALSE)=0,VLOOKUP($A471,Min_pix_val_per_plot!$AX$3:$BC$331,6,FALSE)=0),0,IF(VLOOKUP($A471,Min_pix_val_per_plot!$AX$3:$BC$331,2,FALSE)&lt;1200,0,1)))</f>
        <v>0</v>
      </c>
      <c r="AT471" s="43">
        <f>IF(AS471=1,($R471-Image_corners!V$3)/Image_corners!V$2,-99)</f>
        <v>-99</v>
      </c>
      <c r="AU471" s="43">
        <f>IF(AS471=1,($S471-Image_corners!V$4)/Image_corners!V$2,-99)</f>
        <v>-99</v>
      </c>
      <c r="AV471" s="43">
        <f>IF(ISNA(VLOOKUP($A471,Min_pix_val_per_plot!$BE$3:$BJ$296,4,FALSE)),0,IF(OR(VLOOKUP($A471,Min_pix_val_per_plot!$BE$3:$BJ$296,4,FALSE)=0,VLOOKUP($A471,Min_pix_val_per_plot!$BE$3:$BJ$296,5,FALSE)=0,VLOOKUP($A471,Min_pix_val_per_plot!$BE$3:$BJ$296,6,FALSE)=0),0,IF(VLOOKUP($A471,Min_pix_val_per_plot!$BE$3:$BJ$296,2,FALSE)&lt;1200,0,1)))</f>
        <v>0</v>
      </c>
      <c r="AW471" s="43">
        <f>IF(AV471=1,($R471-Image_corners!Y$3)/Image_corners!Y$2,-99)</f>
        <v>-99</v>
      </c>
      <c r="AX471" s="43">
        <f>IF(AV471=1,($S471-Image_corners!Y$4)/Image_corners!Y$2,-99)</f>
        <v>-99</v>
      </c>
      <c r="AY471" s="43">
        <f>IF(ISNA(VLOOKUP($A471,Min_pix_val_per_plot!$BL$3:$BQ$59,4,FALSE)),0,IF(OR(VLOOKUP($A471,Min_pix_val_per_plot!$BL$3:$BQ$59,4,FALSE)=0,VLOOKUP($A471,Min_pix_val_per_plot!$BL$3:$BQ$59,5,FALSE)=0,VLOOKUP($A471,Min_pix_val_per_plot!$BL$3:$BQ$59,6,FALSE)=0),0,IF(VLOOKUP($A471,Min_pix_val_per_plot!$BL$3:$BQ$59,2,FALSE)&lt;1200,0,1)))</f>
        <v>0</v>
      </c>
      <c r="AZ471" s="43">
        <f>IF(AY471=1,($R471-Image_corners!AB$3)/Image_corners!AB$2,-99)</f>
        <v>-99</v>
      </c>
      <c r="BA471" s="43">
        <f>IF(AY471=1,($S471-Image_corners!AB$4)/Image_corners!AB$2,-99)</f>
        <v>-99</v>
      </c>
      <c r="BB471" s="43">
        <f>IF(ISNA(VLOOKUP($A471,Min_pix_val_per_plot!$BS$3:$BX$82,4,FALSE)),0,IF(OR(VLOOKUP($A471,Min_pix_val_per_plot!$BS$3:$BX$82,4,FALSE)=0,VLOOKUP($A471,Min_pix_val_per_plot!$BS$3:$BX$82,5,FALSE)=0,VLOOKUP($A471,Min_pix_val_per_plot!$BS$3:$BX$82,6,FALSE)=0),0,IF(VLOOKUP($A471,Min_pix_val_per_plot!$BS$3:$BX$82,2,FALSE)&lt;1200,0,1)))</f>
        <v>0</v>
      </c>
      <c r="BC471" s="43">
        <f>IF(BB471=1,($R471-Image_corners!AE$3)/Image_corners!AE$2,-99)</f>
        <v>-99</v>
      </c>
      <c r="BD471" s="43">
        <f>IF(BB471=1,($S471-Image_corners!AE$4)/Image_corners!AE$2,-99)</f>
        <v>-99</v>
      </c>
      <c r="BE471" s="43">
        <f>IF(ISNA(VLOOKUP($A471,Min_pix_val_per_plot!$BZ$3:$CE$66,4,FALSE)),0,IF(OR(VLOOKUP($A471,Min_pix_val_per_plot!$BZ$3:$CE$66,4,FALSE)=0,VLOOKUP($A471,Min_pix_val_per_plot!$BZ$3:$CE$66,5,FALSE)=0,VLOOKUP($A471,Min_pix_val_per_plot!$BZ$3:$CE$66,6,FALSE)=0),0,IF(VLOOKUP($A471,Min_pix_val_per_plot!$BZ$3:$CE$66,2,FALSE)&lt;1200,0,1)))</f>
        <v>0</v>
      </c>
      <c r="BF471" s="43">
        <f>IF(BE471=1,($R471-Image_corners!AH$3)/Image_corners!AH$2,-99)</f>
        <v>-99</v>
      </c>
      <c r="BG471" s="43">
        <f>IF(BE471=1,($S471-Image_corners!AH$4)/Image_corners!AH$2,-99)</f>
        <v>-99</v>
      </c>
    </row>
    <row r="472" spans="1:59">
      <c r="A472" s="36">
        <v>468</v>
      </c>
      <c r="B472" s="36">
        <v>2517608.4589999998</v>
      </c>
      <c r="C472" s="36">
        <v>6857189.4220000003</v>
      </c>
      <c r="D472" s="36">
        <v>164.23550979999999</v>
      </c>
      <c r="E472" s="36">
        <v>1</v>
      </c>
      <c r="F472" s="36">
        <v>1</v>
      </c>
      <c r="G472" s="36">
        <v>1</v>
      </c>
      <c r="H472" s="39">
        <v>452</v>
      </c>
      <c r="I472" s="39">
        <v>0.52876106194690298</v>
      </c>
      <c r="J472" s="39">
        <v>17.511003417968801</v>
      </c>
      <c r="K472" s="39">
        <v>12.154975107399</v>
      </c>
      <c r="L472" s="39">
        <v>15.809199829101599</v>
      </c>
      <c r="M472" s="39">
        <v>2783</v>
      </c>
      <c r="N472" s="39">
        <v>0.55946819978440498</v>
      </c>
      <c r="O472" s="39">
        <v>17.940004272461</v>
      </c>
      <c r="P472" s="39">
        <v>11.619229789597</v>
      </c>
      <c r="Q472" s="39">
        <v>15.6080035400391</v>
      </c>
      <c r="R472" s="41">
        <f t="shared" si="50"/>
        <v>359398.87754090718</v>
      </c>
      <c r="S472" s="41">
        <f t="shared" si="51"/>
        <v>6857149.1431575185</v>
      </c>
      <c r="T472" s="41">
        <f t="shared" si="46"/>
        <v>0.20119628906249964</v>
      </c>
      <c r="U472" s="41">
        <f t="shared" si="47"/>
        <v>-3.0707137837502008E-2</v>
      </c>
      <c r="V472" s="41">
        <f t="shared" si="48"/>
        <v>1</v>
      </c>
      <c r="W472" s="41">
        <f t="shared" si="49"/>
        <v>1</v>
      </c>
      <c r="X472" s="43">
        <f>IF(ISNA(VLOOKUP($A472,Min_pix_val_per_plot!$A$3:$F$241,4,FALSE)),0,IF(OR(VLOOKUP($A472,Min_pix_val_per_plot!$A$3:$F$241,4,FALSE)=0,VLOOKUP($A472,Min_pix_val_per_plot!$A$3:$F$241,5,FALSE)=0,VLOOKUP($A472,Min_pix_val_per_plot!$A$3:$F$241,6,FALSE)=0),0,IF(VLOOKUP($A472,Min_pix_val_per_plot!$A$3:$F$241,2,FALSE)&lt;1200,0,1)))</f>
        <v>1</v>
      </c>
      <c r="Y472" s="43">
        <f>IF(X472=1,($R472-Image_corners!A$3)/Image_corners!A$2,-99)</f>
        <v>6788.2550818143645</v>
      </c>
      <c r="Z472" s="43">
        <f>IF(X472=1,($S472-Image_corners!A$4)/Image_corners!A$2,-99)</f>
        <v>-5476.2136849630624</v>
      </c>
      <c r="AA472" s="43">
        <f>IF(ISNA(VLOOKUP($A472,Min_pix_val_per_plot!$H$3:$M$299,4,FALSE)),0,IF(OR(VLOOKUP($A472,Min_pix_val_per_plot!$H$3:$M$299,4,FALSE)=0,VLOOKUP($A472,Min_pix_val_per_plot!$H$3:$M$299,5,FALSE)=0,VLOOKUP($A472,Min_pix_val_per_plot!$H$3:$M$299,6,FALSE)=0),0,IF(VLOOKUP($A472,Min_pix_val_per_plot!$H$3:$M$299,2,FALSE)&lt;1200,0,1)))</f>
        <v>0</v>
      </c>
      <c r="AB472" s="43">
        <f>IF(AA472=1,($R472-Image_corners!D$3)/Image_corners!D$2,-99)</f>
        <v>-99</v>
      </c>
      <c r="AC472" s="43">
        <f>IF(AA472=1,($S472-Image_corners!D$4)/Image_corners!D$2,-99)</f>
        <v>-99</v>
      </c>
      <c r="AD472" s="43">
        <f>IF(ISNA(VLOOKUP($A472,Min_pix_val_per_plot!$O$3:$T$327,4,FALSE)),0,IF(OR(VLOOKUP($A472,Min_pix_val_per_plot!$O$3:$T$327,4,FALSE)=0,VLOOKUP($A472,Min_pix_val_per_plot!$O$3:$T$327,5,FALSE)=0,VLOOKUP($A472,Min_pix_val_per_plot!$O$3:$T$327,6,FALSE)=0),0,IF(VLOOKUP($A472,Min_pix_val_per_plot!$O$3:$T$327,2,FALSE)&lt;1200,0,1)))</f>
        <v>0</v>
      </c>
      <c r="AE472" s="43">
        <f>IF(AD472=1,($R472-Image_corners!G$3)/Image_corners!G$2,-99)</f>
        <v>-99</v>
      </c>
      <c r="AF472" s="43">
        <f>IF(AD472=1,($S472-Image_corners!G$4)/Image_corners!G$2,-99)</f>
        <v>-99</v>
      </c>
      <c r="AG472" s="43">
        <f>IF(ISNA(VLOOKUP($A472,Min_pix_val_per_plot!$V$3:$AA$335,4,FALSE)),0,IF(OR(VLOOKUP($A472,Min_pix_val_per_plot!$V$3:$AA$335,4,FALSE)=0,VLOOKUP($A472,Min_pix_val_per_plot!$V$3:$AA$335,5,FALSE)=0,VLOOKUP($A472,Min_pix_val_per_plot!$V$3:$AA$335,6,FALSE)=0),0,IF(VLOOKUP($A472,Min_pix_val_per_plot!$V$3:$AA$335,2,FALSE)&lt;1200,0,1)))</f>
        <v>0</v>
      </c>
      <c r="AH472" s="43">
        <f>IF(AG472=1,($R472-Image_corners!J$3)/Image_corners!J$2,-99)</f>
        <v>-99</v>
      </c>
      <c r="AI472" s="43">
        <f>IF(AG472=1,($S472-Image_corners!J$4)/Image_corners!J$2,-99)</f>
        <v>-99</v>
      </c>
      <c r="AJ472" s="43">
        <f>IF(ISNA(VLOOKUP($A472,Min_pix_val_per_plot!$AC$3:$AH$345,4,FALSE)),0,IF(OR(VLOOKUP($A472,Min_pix_val_per_plot!$AC$3:$AH$345,4,FALSE)=0,VLOOKUP($A472,Min_pix_val_per_plot!$AC$3:$AH$345,5,FALSE)=0,VLOOKUP($A472,Min_pix_val_per_plot!$AC$3:$AH$345,6,FALSE)=0),0,IF(VLOOKUP($A472,Min_pix_val_per_plot!$AC$3:$AH$345,2,FALSE)&lt;1200,0,1)))</f>
        <v>0</v>
      </c>
      <c r="AK472" s="43">
        <f>IF(AJ472=1,($R472-Image_corners!M$3)/Image_corners!M$2,-99)</f>
        <v>-99</v>
      </c>
      <c r="AL472" s="43">
        <f>IF(AJ472=1,($S472-Image_corners!M$4)/Image_corners!M$2,-99)</f>
        <v>-99</v>
      </c>
      <c r="AM472" s="43">
        <f>IF(ISNA(VLOOKUP($A472,Min_pix_val_per_plot!$AJ$3:$AO$325,4,FALSE)),0,IF(OR(VLOOKUP($A472,Min_pix_val_per_plot!$AJ$3:$AO$325,4,FALSE)=0,VLOOKUP($A472,Min_pix_val_per_plot!$AJ$3:$AO$325,5,FALSE)=0,VLOOKUP($A472,Min_pix_val_per_plot!$AJ$3:$AO$325,6,FALSE)=0),0,IF(VLOOKUP($A472,Min_pix_val_per_plot!$AJ$3:$AO$325,2,FALSE)&lt;1200,0,1)))</f>
        <v>0</v>
      </c>
      <c r="AN472" s="43">
        <f>IF(AM472=1,($R472-Image_corners!P$3)/Image_corners!P$2,-99)</f>
        <v>-99</v>
      </c>
      <c r="AO472" s="43">
        <f>IF(AM472=1,($S472-Image_corners!P$4)/Image_corners!P$2,-99)</f>
        <v>-99</v>
      </c>
      <c r="AP472" s="43">
        <f>IF(ISNA(VLOOKUP($A472,Min_pix_val_per_plot!$AQ$3:$AV$386,4,FALSE)),0,IF(OR(VLOOKUP($A472,Min_pix_val_per_plot!$AQ$3:$AV$386,4,FALSE)=0,VLOOKUP($A472,Min_pix_val_per_plot!$AQ$3:$AV$386,5,FALSE)=0,VLOOKUP($A472,Min_pix_val_per_plot!$AQ$3:$AV$386,6,FALSE)=0),0,IF(VLOOKUP($A472,Min_pix_val_per_plot!$AQ$3:$AV$386,2,FALSE)&lt;1200,0,1)))</f>
        <v>0</v>
      </c>
      <c r="AQ472" s="43">
        <f>IF(AP472=1,($R472-Image_corners!S$3)/Image_corners!S$2,-99)</f>
        <v>-99</v>
      </c>
      <c r="AR472" s="43">
        <f>IF(AP472=1,($S472-Image_corners!S$4)/Image_corners!S$2,-99)</f>
        <v>-99</v>
      </c>
      <c r="AS472" s="43">
        <f>IF(ISNA(VLOOKUP($A472,Min_pix_val_per_plot!$AX$3:$BC$331,4,FALSE)),0,IF(OR(VLOOKUP($A472,Min_pix_val_per_plot!$AX$3:$BC$331,4,FALSE)=0,VLOOKUP($A472,Min_pix_val_per_plot!$AX$3:$BC$331,5,FALSE)=0,VLOOKUP($A472,Min_pix_val_per_plot!$AX$3:$BC$331,6,FALSE)=0),0,IF(VLOOKUP($A472,Min_pix_val_per_plot!$AX$3:$BC$331,2,FALSE)&lt;1200,0,1)))</f>
        <v>0</v>
      </c>
      <c r="AT472" s="43">
        <f>IF(AS472=1,($R472-Image_corners!V$3)/Image_corners!V$2,-99)</f>
        <v>-99</v>
      </c>
      <c r="AU472" s="43">
        <f>IF(AS472=1,($S472-Image_corners!V$4)/Image_corners!V$2,-99)</f>
        <v>-99</v>
      </c>
      <c r="AV472" s="43">
        <f>IF(ISNA(VLOOKUP($A472,Min_pix_val_per_plot!$BE$3:$BJ$296,4,FALSE)),0,IF(OR(VLOOKUP($A472,Min_pix_val_per_plot!$BE$3:$BJ$296,4,FALSE)=0,VLOOKUP($A472,Min_pix_val_per_plot!$BE$3:$BJ$296,5,FALSE)=0,VLOOKUP($A472,Min_pix_val_per_plot!$BE$3:$BJ$296,6,FALSE)=0),0,IF(VLOOKUP($A472,Min_pix_val_per_plot!$BE$3:$BJ$296,2,FALSE)&lt;1200,0,1)))</f>
        <v>0</v>
      </c>
      <c r="AW472" s="43">
        <f>IF(AV472=1,($R472-Image_corners!Y$3)/Image_corners!Y$2,-99)</f>
        <v>-99</v>
      </c>
      <c r="AX472" s="43">
        <f>IF(AV472=1,($S472-Image_corners!Y$4)/Image_corners!Y$2,-99)</f>
        <v>-99</v>
      </c>
      <c r="AY472" s="43">
        <f>IF(ISNA(VLOOKUP($A472,Min_pix_val_per_plot!$BL$3:$BQ$59,4,FALSE)),0,IF(OR(VLOOKUP($A472,Min_pix_val_per_plot!$BL$3:$BQ$59,4,FALSE)=0,VLOOKUP($A472,Min_pix_val_per_plot!$BL$3:$BQ$59,5,FALSE)=0,VLOOKUP($A472,Min_pix_val_per_plot!$BL$3:$BQ$59,6,FALSE)=0),0,IF(VLOOKUP($A472,Min_pix_val_per_plot!$BL$3:$BQ$59,2,FALSE)&lt;1200,0,1)))</f>
        <v>0</v>
      </c>
      <c r="AZ472" s="43">
        <f>IF(AY472=1,($R472-Image_corners!AB$3)/Image_corners!AB$2,-99)</f>
        <v>-99</v>
      </c>
      <c r="BA472" s="43">
        <f>IF(AY472=1,($S472-Image_corners!AB$4)/Image_corners!AB$2,-99)</f>
        <v>-99</v>
      </c>
      <c r="BB472" s="43">
        <f>IF(ISNA(VLOOKUP($A472,Min_pix_val_per_plot!$BS$3:$BX$82,4,FALSE)),0,IF(OR(VLOOKUP($A472,Min_pix_val_per_plot!$BS$3:$BX$82,4,FALSE)=0,VLOOKUP($A472,Min_pix_val_per_plot!$BS$3:$BX$82,5,FALSE)=0,VLOOKUP($A472,Min_pix_val_per_plot!$BS$3:$BX$82,6,FALSE)=0),0,IF(VLOOKUP($A472,Min_pix_val_per_plot!$BS$3:$BX$82,2,FALSE)&lt;1200,0,1)))</f>
        <v>0</v>
      </c>
      <c r="BC472" s="43">
        <f>IF(BB472=1,($R472-Image_corners!AE$3)/Image_corners!AE$2,-99)</f>
        <v>-99</v>
      </c>
      <c r="BD472" s="43">
        <f>IF(BB472=1,($S472-Image_corners!AE$4)/Image_corners!AE$2,-99)</f>
        <v>-99</v>
      </c>
      <c r="BE472" s="43">
        <f>IF(ISNA(VLOOKUP($A472,Min_pix_val_per_plot!$BZ$3:$CE$66,4,FALSE)),0,IF(OR(VLOOKUP($A472,Min_pix_val_per_plot!$BZ$3:$CE$66,4,FALSE)=0,VLOOKUP($A472,Min_pix_val_per_plot!$BZ$3:$CE$66,5,FALSE)=0,VLOOKUP($A472,Min_pix_val_per_plot!$BZ$3:$CE$66,6,FALSE)=0),0,IF(VLOOKUP($A472,Min_pix_val_per_plot!$BZ$3:$CE$66,2,FALSE)&lt;1200,0,1)))</f>
        <v>0</v>
      </c>
      <c r="BF472" s="43">
        <f>IF(BE472=1,($R472-Image_corners!AH$3)/Image_corners!AH$2,-99)</f>
        <v>-99</v>
      </c>
      <c r="BG472" s="43">
        <f>IF(BE472=1,($S472-Image_corners!AH$4)/Image_corners!AH$2,-99)</f>
        <v>-99</v>
      </c>
    </row>
    <row r="473" spans="1:59">
      <c r="A473" s="36">
        <v>469</v>
      </c>
      <c r="B473" s="36">
        <v>2517626.2039999999</v>
      </c>
      <c r="C473" s="36">
        <v>6857274.841</v>
      </c>
      <c r="D473" s="36">
        <v>165.7173761</v>
      </c>
      <c r="E473" s="36">
        <v>1</v>
      </c>
      <c r="F473" s="36">
        <v>1</v>
      </c>
      <c r="G473" s="36">
        <v>1</v>
      </c>
      <c r="H473" s="39">
        <v>464</v>
      </c>
      <c r="I473" s="39">
        <v>0.44612068965517199</v>
      </c>
      <c r="J473" s="39">
        <v>18.7890032958985</v>
      </c>
      <c r="K473" s="39">
        <v>13.393555390473001</v>
      </c>
      <c r="L473" s="39">
        <v>16.580412597656299</v>
      </c>
      <c r="M473" s="39">
        <v>1058</v>
      </c>
      <c r="N473" s="39">
        <v>0.53686200378071802</v>
      </c>
      <c r="O473" s="39">
        <v>18.077989501953098</v>
      </c>
      <c r="P473" s="39">
        <v>12.866182531240099</v>
      </c>
      <c r="Q473" s="39">
        <v>15.910151977539099</v>
      </c>
      <c r="R473" s="41">
        <f t="shared" si="50"/>
        <v>359420.54104034527</v>
      </c>
      <c r="S473" s="41">
        <f t="shared" si="51"/>
        <v>6857233.6387926461</v>
      </c>
      <c r="T473" s="41">
        <f t="shared" si="46"/>
        <v>0.67026062011719922</v>
      </c>
      <c r="U473" s="41">
        <f t="shared" si="47"/>
        <v>-9.0741314125546035E-2</v>
      </c>
      <c r="V473" s="41">
        <f t="shared" si="48"/>
        <v>1</v>
      </c>
      <c r="W473" s="41">
        <f t="shared" si="49"/>
        <v>1</v>
      </c>
      <c r="X473" s="43">
        <f>IF(ISNA(VLOOKUP($A473,Min_pix_val_per_plot!$A$3:$F$241,4,FALSE)),0,IF(OR(VLOOKUP($A473,Min_pix_val_per_plot!$A$3:$F$241,4,FALSE)=0,VLOOKUP($A473,Min_pix_val_per_plot!$A$3:$F$241,5,FALSE)=0,VLOOKUP($A473,Min_pix_val_per_plot!$A$3:$F$241,6,FALSE)=0),0,IF(VLOOKUP($A473,Min_pix_val_per_plot!$A$3:$F$241,2,FALSE)&lt;1200,0,1)))</f>
        <v>1</v>
      </c>
      <c r="Y473" s="43">
        <f>IF(X473=1,($R473-Image_corners!A$3)/Image_corners!A$2,-99)</f>
        <v>6831.5820806905394</v>
      </c>
      <c r="Z473" s="43">
        <f>IF(X473=1,($S473-Image_corners!A$4)/Image_corners!A$2,-99)</f>
        <v>-5307.222414707765</v>
      </c>
      <c r="AA473" s="43">
        <f>IF(ISNA(VLOOKUP($A473,Min_pix_val_per_plot!$H$3:$M$299,4,FALSE)),0,IF(OR(VLOOKUP($A473,Min_pix_val_per_plot!$H$3:$M$299,4,FALSE)=0,VLOOKUP($A473,Min_pix_val_per_plot!$H$3:$M$299,5,FALSE)=0,VLOOKUP($A473,Min_pix_val_per_plot!$H$3:$M$299,6,FALSE)=0),0,IF(VLOOKUP($A473,Min_pix_val_per_plot!$H$3:$M$299,2,FALSE)&lt;1200,0,1)))</f>
        <v>0</v>
      </c>
      <c r="AB473" s="43">
        <f>IF(AA473=1,($R473-Image_corners!D$3)/Image_corners!D$2,-99)</f>
        <v>-99</v>
      </c>
      <c r="AC473" s="43">
        <f>IF(AA473=1,($S473-Image_corners!D$4)/Image_corners!D$2,-99)</f>
        <v>-99</v>
      </c>
      <c r="AD473" s="43">
        <f>IF(ISNA(VLOOKUP($A473,Min_pix_val_per_plot!$O$3:$T$327,4,FALSE)),0,IF(OR(VLOOKUP($A473,Min_pix_val_per_plot!$O$3:$T$327,4,FALSE)=0,VLOOKUP($A473,Min_pix_val_per_plot!$O$3:$T$327,5,FALSE)=0,VLOOKUP($A473,Min_pix_val_per_plot!$O$3:$T$327,6,FALSE)=0),0,IF(VLOOKUP($A473,Min_pix_val_per_plot!$O$3:$T$327,2,FALSE)&lt;1200,0,1)))</f>
        <v>0</v>
      </c>
      <c r="AE473" s="43">
        <f>IF(AD473=1,($R473-Image_corners!G$3)/Image_corners!G$2,-99)</f>
        <v>-99</v>
      </c>
      <c r="AF473" s="43">
        <f>IF(AD473=1,($S473-Image_corners!G$4)/Image_corners!G$2,-99)</f>
        <v>-99</v>
      </c>
      <c r="AG473" s="43">
        <f>IF(ISNA(VLOOKUP($A473,Min_pix_val_per_plot!$V$3:$AA$335,4,FALSE)),0,IF(OR(VLOOKUP($A473,Min_pix_val_per_plot!$V$3:$AA$335,4,FALSE)=0,VLOOKUP($A473,Min_pix_val_per_plot!$V$3:$AA$335,5,FALSE)=0,VLOOKUP($A473,Min_pix_val_per_plot!$V$3:$AA$335,6,FALSE)=0),0,IF(VLOOKUP($A473,Min_pix_val_per_plot!$V$3:$AA$335,2,FALSE)&lt;1200,0,1)))</f>
        <v>0</v>
      </c>
      <c r="AH473" s="43">
        <f>IF(AG473=1,($R473-Image_corners!J$3)/Image_corners!J$2,-99)</f>
        <v>-99</v>
      </c>
      <c r="AI473" s="43">
        <f>IF(AG473=1,($S473-Image_corners!J$4)/Image_corners!J$2,-99)</f>
        <v>-99</v>
      </c>
      <c r="AJ473" s="43">
        <f>IF(ISNA(VLOOKUP($A473,Min_pix_val_per_plot!$AC$3:$AH$345,4,FALSE)),0,IF(OR(VLOOKUP($A473,Min_pix_val_per_plot!$AC$3:$AH$345,4,FALSE)=0,VLOOKUP($A473,Min_pix_val_per_plot!$AC$3:$AH$345,5,FALSE)=0,VLOOKUP($A473,Min_pix_val_per_plot!$AC$3:$AH$345,6,FALSE)=0),0,IF(VLOOKUP($A473,Min_pix_val_per_plot!$AC$3:$AH$345,2,FALSE)&lt;1200,0,1)))</f>
        <v>0</v>
      </c>
      <c r="AK473" s="43">
        <f>IF(AJ473=1,($R473-Image_corners!M$3)/Image_corners!M$2,-99)</f>
        <v>-99</v>
      </c>
      <c r="AL473" s="43">
        <f>IF(AJ473=1,($S473-Image_corners!M$4)/Image_corners!M$2,-99)</f>
        <v>-99</v>
      </c>
      <c r="AM473" s="43">
        <f>IF(ISNA(VLOOKUP($A473,Min_pix_val_per_plot!$AJ$3:$AO$325,4,FALSE)),0,IF(OR(VLOOKUP($A473,Min_pix_val_per_plot!$AJ$3:$AO$325,4,FALSE)=0,VLOOKUP($A473,Min_pix_val_per_plot!$AJ$3:$AO$325,5,FALSE)=0,VLOOKUP($A473,Min_pix_val_per_plot!$AJ$3:$AO$325,6,FALSE)=0),0,IF(VLOOKUP($A473,Min_pix_val_per_plot!$AJ$3:$AO$325,2,FALSE)&lt;1200,0,1)))</f>
        <v>0</v>
      </c>
      <c r="AN473" s="43">
        <f>IF(AM473=1,($R473-Image_corners!P$3)/Image_corners!P$2,-99)</f>
        <v>-99</v>
      </c>
      <c r="AO473" s="43">
        <f>IF(AM473=1,($S473-Image_corners!P$4)/Image_corners!P$2,-99)</f>
        <v>-99</v>
      </c>
      <c r="AP473" s="43">
        <f>IF(ISNA(VLOOKUP($A473,Min_pix_val_per_plot!$AQ$3:$AV$386,4,FALSE)),0,IF(OR(VLOOKUP($A473,Min_pix_val_per_plot!$AQ$3:$AV$386,4,FALSE)=0,VLOOKUP($A473,Min_pix_val_per_plot!$AQ$3:$AV$386,5,FALSE)=0,VLOOKUP($A473,Min_pix_val_per_plot!$AQ$3:$AV$386,6,FALSE)=0),0,IF(VLOOKUP($A473,Min_pix_val_per_plot!$AQ$3:$AV$386,2,FALSE)&lt;1200,0,1)))</f>
        <v>0</v>
      </c>
      <c r="AQ473" s="43">
        <f>IF(AP473=1,($R473-Image_corners!S$3)/Image_corners!S$2,-99)</f>
        <v>-99</v>
      </c>
      <c r="AR473" s="43">
        <f>IF(AP473=1,($S473-Image_corners!S$4)/Image_corners!S$2,-99)</f>
        <v>-99</v>
      </c>
      <c r="AS473" s="43">
        <f>IF(ISNA(VLOOKUP($A473,Min_pix_val_per_plot!$AX$3:$BC$331,4,FALSE)),0,IF(OR(VLOOKUP($A473,Min_pix_val_per_plot!$AX$3:$BC$331,4,FALSE)=0,VLOOKUP($A473,Min_pix_val_per_plot!$AX$3:$BC$331,5,FALSE)=0,VLOOKUP($A473,Min_pix_val_per_plot!$AX$3:$BC$331,6,FALSE)=0),0,IF(VLOOKUP($A473,Min_pix_val_per_plot!$AX$3:$BC$331,2,FALSE)&lt;1200,0,1)))</f>
        <v>0</v>
      </c>
      <c r="AT473" s="43">
        <f>IF(AS473=1,($R473-Image_corners!V$3)/Image_corners!V$2,-99)</f>
        <v>-99</v>
      </c>
      <c r="AU473" s="43">
        <f>IF(AS473=1,($S473-Image_corners!V$4)/Image_corners!V$2,-99)</f>
        <v>-99</v>
      </c>
      <c r="AV473" s="43">
        <f>IF(ISNA(VLOOKUP($A473,Min_pix_val_per_plot!$BE$3:$BJ$296,4,FALSE)),0,IF(OR(VLOOKUP($A473,Min_pix_val_per_plot!$BE$3:$BJ$296,4,FALSE)=0,VLOOKUP($A473,Min_pix_val_per_plot!$BE$3:$BJ$296,5,FALSE)=0,VLOOKUP($A473,Min_pix_val_per_plot!$BE$3:$BJ$296,6,FALSE)=0),0,IF(VLOOKUP($A473,Min_pix_val_per_plot!$BE$3:$BJ$296,2,FALSE)&lt;1200,0,1)))</f>
        <v>0</v>
      </c>
      <c r="AW473" s="43">
        <f>IF(AV473=1,($R473-Image_corners!Y$3)/Image_corners!Y$2,-99)</f>
        <v>-99</v>
      </c>
      <c r="AX473" s="43">
        <f>IF(AV473=1,($S473-Image_corners!Y$4)/Image_corners!Y$2,-99)</f>
        <v>-99</v>
      </c>
      <c r="AY473" s="43">
        <f>IF(ISNA(VLOOKUP($A473,Min_pix_val_per_plot!$BL$3:$BQ$59,4,FALSE)),0,IF(OR(VLOOKUP($A473,Min_pix_val_per_plot!$BL$3:$BQ$59,4,FALSE)=0,VLOOKUP($A473,Min_pix_val_per_plot!$BL$3:$BQ$59,5,FALSE)=0,VLOOKUP($A473,Min_pix_val_per_plot!$BL$3:$BQ$59,6,FALSE)=0),0,IF(VLOOKUP($A473,Min_pix_val_per_plot!$BL$3:$BQ$59,2,FALSE)&lt;1200,0,1)))</f>
        <v>0</v>
      </c>
      <c r="AZ473" s="43">
        <f>IF(AY473=1,($R473-Image_corners!AB$3)/Image_corners!AB$2,-99)</f>
        <v>-99</v>
      </c>
      <c r="BA473" s="43">
        <f>IF(AY473=1,($S473-Image_corners!AB$4)/Image_corners!AB$2,-99)</f>
        <v>-99</v>
      </c>
      <c r="BB473" s="43">
        <f>IF(ISNA(VLOOKUP($A473,Min_pix_val_per_plot!$BS$3:$BX$82,4,FALSE)),0,IF(OR(VLOOKUP($A473,Min_pix_val_per_plot!$BS$3:$BX$82,4,FALSE)=0,VLOOKUP($A473,Min_pix_val_per_plot!$BS$3:$BX$82,5,FALSE)=0,VLOOKUP($A473,Min_pix_val_per_plot!$BS$3:$BX$82,6,FALSE)=0),0,IF(VLOOKUP($A473,Min_pix_val_per_plot!$BS$3:$BX$82,2,FALSE)&lt;1200,0,1)))</f>
        <v>0</v>
      </c>
      <c r="BC473" s="43">
        <f>IF(BB473=1,($R473-Image_corners!AE$3)/Image_corners!AE$2,-99)</f>
        <v>-99</v>
      </c>
      <c r="BD473" s="43">
        <f>IF(BB473=1,($S473-Image_corners!AE$4)/Image_corners!AE$2,-99)</f>
        <v>-99</v>
      </c>
      <c r="BE473" s="43">
        <f>IF(ISNA(VLOOKUP($A473,Min_pix_val_per_plot!$BZ$3:$CE$66,4,FALSE)),0,IF(OR(VLOOKUP($A473,Min_pix_val_per_plot!$BZ$3:$CE$66,4,FALSE)=0,VLOOKUP($A473,Min_pix_val_per_plot!$BZ$3:$CE$66,5,FALSE)=0,VLOOKUP($A473,Min_pix_val_per_plot!$BZ$3:$CE$66,6,FALSE)=0),0,IF(VLOOKUP($A473,Min_pix_val_per_plot!$BZ$3:$CE$66,2,FALSE)&lt;1200,0,1)))</f>
        <v>0</v>
      </c>
      <c r="BF473" s="43">
        <f>IF(BE473=1,($R473-Image_corners!AH$3)/Image_corners!AH$2,-99)</f>
        <v>-99</v>
      </c>
      <c r="BG473" s="43">
        <f>IF(BE473=1,($S473-Image_corners!AH$4)/Image_corners!AH$2,-99)</f>
        <v>-99</v>
      </c>
    </row>
    <row r="474" spans="1:59">
      <c r="A474" s="36">
        <v>470</v>
      </c>
      <c r="B474" s="36">
        <v>2517667.227</v>
      </c>
      <c r="C474" s="36">
        <v>6857347.5290000001</v>
      </c>
      <c r="D474" s="36">
        <v>171.1599655</v>
      </c>
      <c r="E474" s="36">
        <v>1</v>
      </c>
      <c r="F474" s="36">
        <v>1</v>
      </c>
      <c r="G474" s="36">
        <v>1</v>
      </c>
      <c r="H474" s="39">
        <v>1490</v>
      </c>
      <c r="I474" s="39">
        <v>0.54697986577181201</v>
      </c>
      <c r="J474" s="39">
        <v>23.840013427734402</v>
      </c>
      <c r="K474" s="39">
        <v>16.772160011574101</v>
      </c>
      <c r="L474" s="39">
        <v>22.1923129272461</v>
      </c>
      <c r="M474" s="39">
        <v>931</v>
      </c>
      <c r="N474" s="39">
        <v>0.61117078410311498</v>
      </c>
      <c r="O474" s="39">
        <v>23.1250018310547</v>
      </c>
      <c r="P474" s="39">
        <v>16.8375262451172</v>
      </c>
      <c r="Q474" s="39">
        <v>21.968352050781299</v>
      </c>
      <c r="R474" s="41">
        <f t="shared" si="50"/>
        <v>359464.86688889231</v>
      </c>
      <c r="S474" s="41">
        <f t="shared" si="51"/>
        <v>6857304.3450120715</v>
      </c>
      <c r="T474" s="41">
        <f t="shared" si="46"/>
        <v>0.22396087646480112</v>
      </c>
      <c r="U474" s="41">
        <f t="shared" si="47"/>
        <v>-6.4190918331302971E-2</v>
      </c>
      <c r="V474" s="41">
        <f t="shared" si="48"/>
        <v>1</v>
      </c>
      <c r="W474" s="41">
        <f t="shared" si="49"/>
        <v>1</v>
      </c>
      <c r="X474" s="43">
        <f>IF(ISNA(VLOOKUP($A474,Min_pix_val_per_plot!$A$3:$F$241,4,FALSE)),0,IF(OR(VLOOKUP($A474,Min_pix_val_per_plot!$A$3:$F$241,4,FALSE)=0,VLOOKUP($A474,Min_pix_val_per_plot!$A$3:$F$241,5,FALSE)=0,VLOOKUP($A474,Min_pix_val_per_plot!$A$3:$F$241,6,FALSE)=0),0,IF(VLOOKUP($A474,Min_pix_val_per_plot!$A$3:$F$241,2,FALSE)&lt;1200,0,1)))</f>
        <v>1</v>
      </c>
      <c r="Y474" s="43">
        <f>IF(X474=1,($R474-Image_corners!A$3)/Image_corners!A$2,-99)</f>
        <v>6920.233777784626</v>
      </c>
      <c r="Z474" s="43">
        <f>IF(X474=1,($S474-Image_corners!A$4)/Image_corners!A$2,-99)</f>
        <v>-5165.8099758569151</v>
      </c>
      <c r="AA474" s="43">
        <f>IF(ISNA(VLOOKUP($A474,Min_pix_val_per_plot!$H$3:$M$299,4,FALSE)),0,IF(OR(VLOOKUP($A474,Min_pix_val_per_plot!$H$3:$M$299,4,FALSE)=0,VLOOKUP($A474,Min_pix_val_per_plot!$H$3:$M$299,5,FALSE)=0,VLOOKUP($A474,Min_pix_val_per_plot!$H$3:$M$299,6,FALSE)=0),0,IF(VLOOKUP($A474,Min_pix_val_per_plot!$H$3:$M$299,2,FALSE)&lt;1200,0,1)))</f>
        <v>0</v>
      </c>
      <c r="AB474" s="43">
        <f>IF(AA474=1,($R474-Image_corners!D$3)/Image_corners!D$2,-99)</f>
        <v>-99</v>
      </c>
      <c r="AC474" s="43">
        <f>IF(AA474=1,($S474-Image_corners!D$4)/Image_corners!D$2,-99)</f>
        <v>-99</v>
      </c>
      <c r="AD474" s="43">
        <f>IF(ISNA(VLOOKUP($A474,Min_pix_val_per_plot!$O$3:$T$327,4,FALSE)),0,IF(OR(VLOOKUP($A474,Min_pix_val_per_plot!$O$3:$T$327,4,FALSE)=0,VLOOKUP($A474,Min_pix_val_per_plot!$O$3:$T$327,5,FALSE)=0,VLOOKUP($A474,Min_pix_val_per_plot!$O$3:$T$327,6,FALSE)=0),0,IF(VLOOKUP($A474,Min_pix_val_per_plot!$O$3:$T$327,2,FALSE)&lt;1200,0,1)))</f>
        <v>0</v>
      </c>
      <c r="AE474" s="43">
        <f>IF(AD474=1,($R474-Image_corners!G$3)/Image_corners!G$2,-99)</f>
        <v>-99</v>
      </c>
      <c r="AF474" s="43">
        <f>IF(AD474=1,($S474-Image_corners!G$4)/Image_corners!G$2,-99)</f>
        <v>-99</v>
      </c>
      <c r="AG474" s="43">
        <f>IF(ISNA(VLOOKUP($A474,Min_pix_val_per_plot!$V$3:$AA$335,4,FALSE)),0,IF(OR(VLOOKUP($A474,Min_pix_val_per_plot!$V$3:$AA$335,4,FALSE)=0,VLOOKUP($A474,Min_pix_val_per_plot!$V$3:$AA$335,5,FALSE)=0,VLOOKUP($A474,Min_pix_val_per_plot!$V$3:$AA$335,6,FALSE)=0),0,IF(VLOOKUP($A474,Min_pix_val_per_plot!$V$3:$AA$335,2,FALSE)&lt;1200,0,1)))</f>
        <v>0</v>
      </c>
      <c r="AH474" s="43">
        <f>IF(AG474=1,($R474-Image_corners!J$3)/Image_corners!J$2,-99)</f>
        <v>-99</v>
      </c>
      <c r="AI474" s="43">
        <f>IF(AG474=1,($S474-Image_corners!J$4)/Image_corners!J$2,-99)</f>
        <v>-99</v>
      </c>
      <c r="AJ474" s="43">
        <f>IF(ISNA(VLOOKUP($A474,Min_pix_val_per_plot!$AC$3:$AH$345,4,FALSE)),0,IF(OR(VLOOKUP($A474,Min_pix_val_per_plot!$AC$3:$AH$345,4,FALSE)=0,VLOOKUP($A474,Min_pix_val_per_plot!$AC$3:$AH$345,5,FALSE)=0,VLOOKUP($A474,Min_pix_val_per_plot!$AC$3:$AH$345,6,FALSE)=0),0,IF(VLOOKUP($A474,Min_pix_val_per_plot!$AC$3:$AH$345,2,FALSE)&lt;1200,0,1)))</f>
        <v>0</v>
      </c>
      <c r="AK474" s="43">
        <f>IF(AJ474=1,($R474-Image_corners!M$3)/Image_corners!M$2,-99)</f>
        <v>-99</v>
      </c>
      <c r="AL474" s="43">
        <f>IF(AJ474=1,($S474-Image_corners!M$4)/Image_corners!M$2,-99)</f>
        <v>-99</v>
      </c>
      <c r="AM474" s="43">
        <f>IF(ISNA(VLOOKUP($A474,Min_pix_val_per_plot!$AJ$3:$AO$325,4,FALSE)),0,IF(OR(VLOOKUP($A474,Min_pix_val_per_plot!$AJ$3:$AO$325,4,FALSE)=0,VLOOKUP($A474,Min_pix_val_per_plot!$AJ$3:$AO$325,5,FALSE)=0,VLOOKUP($A474,Min_pix_val_per_plot!$AJ$3:$AO$325,6,FALSE)=0),0,IF(VLOOKUP($A474,Min_pix_val_per_plot!$AJ$3:$AO$325,2,FALSE)&lt;1200,0,1)))</f>
        <v>0</v>
      </c>
      <c r="AN474" s="43">
        <f>IF(AM474=1,($R474-Image_corners!P$3)/Image_corners!P$2,-99)</f>
        <v>-99</v>
      </c>
      <c r="AO474" s="43">
        <f>IF(AM474=1,($S474-Image_corners!P$4)/Image_corners!P$2,-99)</f>
        <v>-99</v>
      </c>
      <c r="AP474" s="43">
        <f>IF(ISNA(VLOOKUP($A474,Min_pix_val_per_plot!$AQ$3:$AV$386,4,FALSE)),0,IF(OR(VLOOKUP($A474,Min_pix_val_per_plot!$AQ$3:$AV$386,4,FALSE)=0,VLOOKUP($A474,Min_pix_val_per_plot!$AQ$3:$AV$386,5,FALSE)=0,VLOOKUP($A474,Min_pix_val_per_plot!$AQ$3:$AV$386,6,FALSE)=0),0,IF(VLOOKUP($A474,Min_pix_val_per_plot!$AQ$3:$AV$386,2,FALSE)&lt;1200,0,1)))</f>
        <v>0</v>
      </c>
      <c r="AQ474" s="43">
        <f>IF(AP474=1,($R474-Image_corners!S$3)/Image_corners!S$2,-99)</f>
        <v>-99</v>
      </c>
      <c r="AR474" s="43">
        <f>IF(AP474=1,($S474-Image_corners!S$4)/Image_corners!S$2,-99)</f>
        <v>-99</v>
      </c>
      <c r="AS474" s="43">
        <f>IF(ISNA(VLOOKUP($A474,Min_pix_val_per_plot!$AX$3:$BC$331,4,FALSE)),0,IF(OR(VLOOKUP($A474,Min_pix_val_per_plot!$AX$3:$BC$331,4,FALSE)=0,VLOOKUP($A474,Min_pix_val_per_plot!$AX$3:$BC$331,5,FALSE)=0,VLOOKUP($A474,Min_pix_val_per_plot!$AX$3:$BC$331,6,FALSE)=0),0,IF(VLOOKUP($A474,Min_pix_val_per_plot!$AX$3:$BC$331,2,FALSE)&lt;1200,0,1)))</f>
        <v>0</v>
      </c>
      <c r="AT474" s="43">
        <f>IF(AS474=1,($R474-Image_corners!V$3)/Image_corners!V$2,-99)</f>
        <v>-99</v>
      </c>
      <c r="AU474" s="43">
        <f>IF(AS474=1,($S474-Image_corners!V$4)/Image_corners!V$2,-99)</f>
        <v>-99</v>
      </c>
      <c r="AV474" s="43">
        <f>IF(ISNA(VLOOKUP($A474,Min_pix_val_per_plot!$BE$3:$BJ$296,4,FALSE)),0,IF(OR(VLOOKUP($A474,Min_pix_val_per_plot!$BE$3:$BJ$296,4,FALSE)=0,VLOOKUP($A474,Min_pix_val_per_plot!$BE$3:$BJ$296,5,FALSE)=0,VLOOKUP($A474,Min_pix_val_per_plot!$BE$3:$BJ$296,6,FALSE)=0),0,IF(VLOOKUP($A474,Min_pix_val_per_plot!$BE$3:$BJ$296,2,FALSE)&lt;1200,0,1)))</f>
        <v>0</v>
      </c>
      <c r="AW474" s="43">
        <f>IF(AV474=1,($R474-Image_corners!Y$3)/Image_corners!Y$2,-99)</f>
        <v>-99</v>
      </c>
      <c r="AX474" s="43">
        <f>IF(AV474=1,($S474-Image_corners!Y$4)/Image_corners!Y$2,-99)</f>
        <v>-99</v>
      </c>
      <c r="AY474" s="43">
        <f>IF(ISNA(VLOOKUP($A474,Min_pix_val_per_plot!$BL$3:$BQ$59,4,FALSE)),0,IF(OR(VLOOKUP($A474,Min_pix_val_per_plot!$BL$3:$BQ$59,4,FALSE)=0,VLOOKUP($A474,Min_pix_val_per_plot!$BL$3:$BQ$59,5,FALSE)=0,VLOOKUP($A474,Min_pix_val_per_plot!$BL$3:$BQ$59,6,FALSE)=0),0,IF(VLOOKUP($A474,Min_pix_val_per_plot!$BL$3:$BQ$59,2,FALSE)&lt;1200,0,1)))</f>
        <v>0</v>
      </c>
      <c r="AZ474" s="43">
        <f>IF(AY474=1,($R474-Image_corners!AB$3)/Image_corners!AB$2,-99)</f>
        <v>-99</v>
      </c>
      <c r="BA474" s="43">
        <f>IF(AY474=1,($S474-Image_corners!AB$4)/Image_corners!AB$2,-99)</f>
        <v>-99</v>
      </c>
      <c r="BB474" s="43">
        <f>IF(ISNA(VLOOKUP($A474,Min_pix_val_per_plot!$BS$3:$BX$82,4,FALSE)),0,IF(OR(VLOOKUP($A474,Min_pix_val_per_plot!$BS$3:$BX$82,4,FALSE)=0,VLOOKUP($A474,Min_pix_val_per_plot!$BS$3:$BX$82,5,FALSE)=0,VLOOKUP($A474,Min_pix_val_per_plot!$BS$3:$BX$82,6,FALSE)=0),0,IF(VLOOKUP($A474,Min_pix_val_per_plot!$BS$3:$BX$82,2,FALSE)&lt;1200,0,1)))</f>
        <v>0</v>
      </c>
      <c r="BC474" s="43">
        <f>IF(BB474=1,($R474-Image_corners!AE$3)/Image_corners!AE$2,-99)</f>
        <v>-99</v>
      </c>
      <c r="BD474" s="43">
        <f>IF(BB474=1,($S474-Image_corners!AE$4)/Image_corners!AE$2,-99)</f>
        <v>-99</v>
      </c>
      <c r="BE474" s="43">
        <f>IF(ISNA(VLOOKUP($A474,Min_pix_val_per_plot!$BZ$3:$CE$66,4,FALSE)),0,IF(OR(VLOOKUP($A474,Min_pix_val_per_plot!$BZ$3:$CE$66,4,FALSE)=0,VLOOKUP($A474,Min_pix_val_per_plot!$BZ$3:$CE$66,5,FALSE)=0,VLOOKUP($A474,Min_pix_val_per_plot!$BZ$3:$CE$66,6,FALSE)=0),0,IF(VLOOKUP($A474,Min_pix_val_per_plot!$BZ$3:$CE$66,2,FALSE)&lt;1200,0,1)))</f>
        <v>0</v>
      </c>
      <c r="BF474" s="43">
        <f>IF(BE474=1,($R474-Image_corners!AH$3)/Image_corners!AH$2,-99)</f>
        <v>-99</v>
      </c>
      <c r="BG474" s="43">
        <f>IF(BE474=1,($S474-Image_corners!AH$4)/Image_corners!AH$2,-99)</f>
        <v>-99</v>
      </c>
    </row>
    <row r="475" spans="1:59">
      <c r="A475" s="36">
        <v>471</v>
      </c>
      <c r="B475" s="36">
        <v>2517779.068</v>
      </c>
      <c r="C475" s="36">
        <v>6857128.5860000001</v>
      </c>
      <c r="D475" s="36">
        <v>161.98165040000001</v>
      </c>
      <c r="E475" s="36">
        <v>1</v>
      </c>
      <c r="F475" s="36">
        <v>1</v>
      </c>
      <c r="G475" s="36">
        <v>1</v>
      </c>
      <c r="H475" s="39">
        <v>1740</v>
      </c>
      <c r="I475" s="39">
        <v>0.50632183908046002</v>
      </c>
      <c r="J475" s="39">
        <v>20.291002197265598</v>
      </c>
      <c r="K475" s="39">
        <v>14.158147455821601</v>
      </c>
      <c r="L475" s="39">
        <v>18.196000976562502</v>
      </c>
      <c r="M475" s="39">
        <v>1677</v>
      </c>
      <c r="N475" s="39">
        <v>0.60107334525939204</v>
      </c>
      <c r="O475" s="39">
        <v>19.9870013427735</v>
      </c>
      <c r="P475" s="39">
        <v>13.742642601480799</v>
      </c>
      <c r="Q475" s="39">
        <v>17.930006713867201</v>
      </c>
      <c r="R475" s="41">
        <f t="shared" si="50"/>
        <v>359566.47216180037</v>
      </c>
      <c r="S475" s="41">
        <f t="shared" si="51"/>
        <v>6857080.510044476</v>
      </c>
      <c r="T475" s="41">
        <f t="shared" si="46"/>
        <v>0.26599426269530113</v>
      </c>
      <c r="U475" s="41">
        <f t="shared" si="47"/>
        <v>-9.4751506178932021E-2</v>
      </c>
      <c r="V475" s="41">
        <f t="shared" si="48"/>
        <v>1</v>
      </c>
      <c r="W475" s="41">
        <f t="shared" si="49"/>
        <v>1</v>
      </c>
      <c r="X475" s="43">
        <f>IF(ISNA(VLOOKUP($A475,Min_pix_val_per_plot!$A$3:$F$241,4,FALSE)),0,IF(OR(VLOOKUP($A475,Min_pix_val_per_plot!$A$3:$F$241,4,FALSE)=0,VLOOKUP($A475,Min_pix_val_per_plot!$A$3:$F$241,5,FALSE)=0,VLOOKUP($A475,Min_pix_val_per_plot!$A$3:$F$241,6,FALSE)=0),0,IF(VLOOKUP($A475,Min_pix_val_per_plot!$A$3:$F$241,2,FALSE)&lt;1200,0,1)))</f>
        <v>1</v>
      </c>
      <c r="Y475" s="43">
        <f>IF(X475=1,($R475-Image_corners!A$3)/Image_corners!A$2,-99)</f>
        <v>7123.4443236007355</v>
      </c>
      <c r="Z475" s="43">
        <f>IF(X475=1,($S475-Image_corners!A$4)/Image_corners!A$2,-99)</f>
        <v>-5613.4799110479653</v>
      </c>
      <c r="AA475" s="43">
        <f>IF(ISNA(VLOOKUP($A475,Min_pix_val_per_plot!$H$3:$M$299,4,FALSE)),0,IF(OR(VLOOKUP($A475,Min_pix_val_per_plot!$H$3:$M$299,4,FALSE)=0,VLOOKUP($A475,Min_pix_val_per_plot!$H$3:$M$299,5,FALSE)=0,VLOOKUP($A475,Min_pix_val_per_plot!$H$3:$M$299,6,FALSE)=0),0,IF(VLOOKUP($A475,Min_pix_val_per_plot!$H$3:$M$299,2,FALSE)&lt;1200,0,1)))</f>
        <v>0</v>
      </c>
      <c r="AB475" s="43">
        <f>IF(AA475=1,($R475-Image_corners!D$3)/Image_corners!D$2,-99)</f>
        <v>-99</v>
      </c>
      <c r="AC475" s="43">
        <f>IF(AA475=1,($S475-Image_corners!D$4)/Image_corners!D$2,-99)</f>
        <v>-99</v>
      </c>
      <c r="AD475" s="43">
        <f>IF(ISNA(VLOOKUP($A475,Min_pix_val_per_plot!$O$3:$T$327,4,FALSE)),0,IF(OR(VLOOKUP($A475,Min_pix_val_per_plot!$O$3:$T$327,4,FALSE)=0,VLOOKUP($A475,Min_pix_val_per_plot!$O$3:$T$327,5,FALSE)=0,VLOOKUP($A475,Min_pix_val_per_plot!$O$3:$T$327,6,FALSE)=0),0,IF(VLOOKUP($A475,Min_pix_val_per_plot!$O$3:$T$327,2,FALSE)&lt;1200,0,1)))</f>
        <v>0</v>
      </c>
      <c r="AE475" s="43">
        <f>IF(AD475=1,($R475-Image_corners!G$3)/Image_corners!G$2,-99)</f>
        <v>-99</v>
      </c>
      <c r="AF475" s="43">
        <f>IF(AD475=1,($S475-Image_corners!G$4)/Image_corners!G$2,-99)</f>
        <v>-99</v>
      </c>
      <c r="AG475" s="43">
        <f>IF(ISNA(VLOOKUP($A475,Min_pix_val_per_plot!$V$3:$AA$335,4,FALSE)),0,IF(OR(VLOOKUP($A475,Min_pix_val_per_plot!$V$3:$AA$335,4,FALSE)=0,VLOOKUP($A475,Min_pix_val_per_plot!$V$3:$AA$335,5,FALSE)=0,VLOOKUP($A475,Min_pix_val_per_plot!$V$3:$AA$335,6,FALSE)=0),0,IF(VLOOKUP($A475,Min_pix_val_per_plot!$V$3:$AA$335,2,FALSE)&lt;1200,0,1)))</f>
        <v>0</v>
      </c>
      <c r="AH475" s="43">
        <f>IF(AG475=1,($R475-Image_corners!J$3)/Image_corners!J$2,-99)</f>
        <v>-99</v>
      </c>
      <c r="AI475" s="43">
        <f>IF(AG475=1,($S475-Image_corners!J$4)/Image_corners!J$2,-99)</f>
        <v>-99</v>
      </c>
      <c r="AJ475" s="43">
        <f>IF(ISNA(VLOOKUP($A475,Min_pix_val_per_plot!$AC$3:$AH$345,4,FALSE)),0,IF(OR(VLOOKUP($A475,Min_pix_val_per_plot!$AC$3:$AH$345,4,FALSE)=0,VLOOKUP($A475,Min_pix_val_per_plot!$AC$3:$AH$345,5,FALSE)=0,VLOOKUP($A475,Min_pix_val_per_plot!$AC$3:$AH$345,6,FALSE)=0),0,IF(VLOOKUP($A475,Min_pix_val_per_plot!$AC$3:$AH$345,2,FALSE)&lt;1200,0,1)))</f>
        <v>0</v>
      </c>
      <c r="AK475" s="43">
        <f>IF(AJ475=1,($R475-Image_corners!M$3)/Image_corners!M$2,-99)</f>
        <v>-99</v>
      </c>
      <c r="AL475" s="43">
        <f>IF(AJ475=1,($S475-Image_corners!M$4)/Image_corners!M$2,-99)</f>
        <v>-99</v>
      </c>
      <c r="AM475" s="43">
        <f>IF(ISNA(VLOOKUP($A475,Min_pix_val_per_plot!$AJ$3:$AO$325,4,FALSE)),0,IF(OR(VLOOKUP($A475,Min_pix_val_per_plot!$AJ$3:$AO$325,4,FALSE)=0,VLOOKUP($A475,Min_pix_val_per_plot!$AJ$3:$AO$325,5,FALSE)=0,VLOOKUP($A475,Min_pix_val_per_plot!$AJ$3:$AO$325,6,FALSE)=0),0,IF(VLOOKUP($A475,Min_pix_val_per_plot!$AJ$3:$AO$325,2,FALSE)&lt;1200,0,1)))</f>
        <v>0</v>
      </c>
      <c r="AN475" s="43">
        <f>IF(AM475=1,($R475-Image_corners!P$3)/Image_corners!P$2,-99)</f>
        <v>-99</v>
      </c>
      <c r="AO475" s="43">
        <f>IF(AM475=1,($S475-Image_corners!P$4)/Image_corners!P$2,-99)</f>
        <v>-99</v>
      </c>
      <c r="AP475" s="43">
        <f>IF(ISNA(VLOOKUP($A475,Min_pix_val_per_plot!$AQ$3:$AV$386,4,FALSE)),0,IF(OR(VLOOKUP($A475,Min_pix_val_per_plot!$AQ$3:$AV$386,4,FALSE)=0,VLOOKUP($A475,Min_pix_val_per_plot!$AQ$3:$AV$386,5,FALSE)=0,VLOOKUP($A475,Min_pix_val_per_plot!$AQ$3:$AV$386,6,FALSE)=0),0,IF(VLOOKUP($A475,Min_pix_val_per_plot!$AQ$3:$AV$386,2,FALSE)&lt;1200,0,1)))</f>
        <v>0</v>
      </c>
      <c r="AQ475" s="43">
        <f>IF(AP475=1,($R475-Image_corners!S$3)/Image_corners!S$2,-99)</f>
        <v>-99</v>
      </c>
      <c r="AR475" s="43">
        <f>IF(AP475=1,($S475-Image_corners!S$4)/Image_corners!S$2,-99)</f>
        <v>-99</v>
      </c>
      <c r="AS475" s="43">
        <f>IF(ISNA(VLOOKUP($A475,Min_pix_val_per_plot!$AX$3:$BC$331,4,FALSE)),0,IF(OR(VLOOKUP($A475,Min_pix_val_per_plot!$AX$3:$BC$331,4,FALSE)=0,VLOOKUP($A475,Min_pix_val_per_plot!$AX$3:$BC$331,5,FALSE)=0,VLOOKUP($A475,Min_pix_val_per_plot!$AX$3:$BC$331,6,FALSE)=0),0,IF(VLOOKUP($A475,Min_pix_val_per_plot!$AX$3:$BC$331,2,FALSE)&lt;1200,0,1)))</f>
        <v>0</v>
      </c>
      <c r="AT475" s="43">
        <f>IF(AS475=1,($R475-Image_corners!V$3)/Image_corners!V$2,-99)</f>
        <v>-99</v>
      </c>
      <c r="AU475" s="43">
        <f>IF(AS475=1,($S475-Image_corners!V$4)/Image_corners!V$2,-99)</f>
        <v>-99</v>
      </c>
      <c r="AV475" s="43">
        <f>IF(ISNA(VLOOKUP($A475,Min_pix_val_per_plot!$BE$3:$BJ$296,4,FALSE)),0,IF(OR(VLOOKUP($A475,Min_pix_val_per_plot!$BE$3:$BJ$296,4,FALSE)=0,VLOOKUP($A475,Min_pix_val_per_plot!$BE$3:$BJ$296,5,FALSE)=0,VLOOKUP($A475,Min_pix_val_per_plot!$BE$3:$BJ$296,6,FALSE)=0),0,IF(VLOOKUP($A475,Min_pix_val_per_plot!$BE$3:$BJ$296,2,FALSE)&lt;1200,0,1)))</f>
        <v>0</v>
      </c>
      <c r="AW475" s="43">
        <f>IF(AV475=1,($R475-Image_corners!Y$3)/Image_corners!Y$2,-99)</f>
        <v>-99</v>
      </c>
      <c r="AX475" s="43">
        <f>IF(AV475=1,($S475-Image_corners!Y$4)/Image_corners!Y$2,-99)</f>
        <v>-99</v>
      </c>
      <c r="AY475" s="43">
        <f>IF(ISNA(VLOOKUP($A475,Min_pix_val_per_plot!$BL$3:$BQ$59,4,FALSE)),0,IF(OR(VLOOKUP($A475,Min_pix_val_per_plot!$BL$3:$BQ$59,4,FALSE)=0,VLOOKUP($A475,Min_pix_val_per_plot!$BL$3:$BQ$59,5,FALSE)=0,VLOOKUP($A475,Min_pix_val_per_plot!$BL$3:$BQ$59,6,FALSE)=0),0,IF(VLOOKUP($A475,Min_pix_val_per_plot!$BL$3:$BQ$59,2,FALSE)&lt;1200,0,1)))</f>
        <v>0</v>
      </c>
      <c r="AZ475" s="43">
        <f>IF(AY475=1,($R475-Image_corners!AB$3)/Image_corners!AB$2,-99)</f>
        <v>-99</v>
      </c>
      <c r="BA475" s="43">
        <f>IF(AY475=1,($S475-Image_corners!AB$4)/Image_corners!AB$2,-99)</f>
        <v>-99</v>
      </c>
      <c r="BB475" s="43">
        <f>IF(ISNA(VLOOKUP($A475,Min_pix_val_per_plot!$BS$3:$BX$82,4,FALSE)),0,IF(OR(VLOOKUP($A475,Min_pix_val_per_plot!$BS$3:$BX$82,4,FALSE)=0,VLOOKUP($A475,Min_pix_val_per_plot!$BS$3:$BX$82,5,FALSE)=0,VLOOKUP($A475,Min_pix_val_per_plot!$BS$3:$BX$82,6,FALSE)=0),0,IF(VLOOKUP($A475,Min_pix_val_per_plot!$BS$3:$BX$82,2,FALSE)&lt;1200,0,1)))</f>
        <v>0</v>
      </c>
      <c r="BC475" s="43">
        <f>IF(BB475=1,($R475-Image_corners!AE$3)/Image_corners!AE$2,-99)</f>
        <v>-99</v>
      </c>
      <c r="BD475" s="43">
        <f>IF(BB475=1,($S475-Image_corners!AE$4)/Image_corners!AE$2,-99)</f>
        <v>-99</v>
      </c>
      <c r="BE475" s="43">
        <f>IF(ISNA(VLOOKUP($A475,Min_pix_val_per_plot!$BZ$3:$CE$66,4,FALSE)),0,IF(OR(VLOOKUP($A475,Min_pix_val_per_plot!$BZ$3:$CE$66,4,FALSE)=0,VLOOKUP($A475,Min_pix_val_per_plot!$BZ$3:$CE$66,5,FALSE)=0,VLOOKUP($A475,Min_pix_val_per_plot!$BZ$3:$CE$66,6,FALSE)=0),0,IF(VLOOKUP($A475,Min_pix_val_per_plot!$BZ$3:$CE$66,2,FALSE)&lt;1200,0,1)))</f>
        <v>0</v>
      </c>
      <c r="BF475" s="43">
        <f>IF(BE475=1,($R475-Image_corners!AH$3)/Image_corners!AH$2,-99)</f>
        <v>-99</v>
      </c>
      <c r="BG475" s="43">
        <f>IF(BE475=1,($S475-Image_corners!AH$4)/Image_corners!AH$2,-99)</f>
        <v>-99</v>
      </c>
    </row>
    <row r="476" spans="1:59">
      <c r="A476" s="36">
        <v>472</v>
      </c>
      <c r="B476" s="36">
        <v>2517744.6170000001</v>
      </c>
      <c r="C476" s="36">
        <v>6857270.3119999999</v>
      </c>
      <c r="D476" s="36">
        <v>149.17331480000001</v>
      </c>
      <c r="E476" s="36">
        <v>1</v>
      </c>
      <c r="F476" s="36">
        <v>1</v>
      </c>
      <c r="G476" s="36">
        <v>1</v>
      </c>
      <c r="H476" s="39">
        <v>1347</v>
      </c>
      <c r="I476" s="39">
        <v>0.42613214550853801</v>
      </c>
      <c r="J476" s="39">
        <v>18.375993652343801</v>
      </c>
      <c r="K476" s="39">
        <v>13.3797855502545</v>
      </c>
      <c r="L476" s="39">
        <v>16.890806884765599</v>
      </c>
      <c r="M476" s="39">
        <v>2675</v>
      </c>
      <c r="N476" s="39">
        <v>0.51476635514018698</v>
      </c>
      <c r="O476" s="39">
        <v>17.8930072021485</v>
      </c>
      <c r="P476" s="39">
        <v>11.8722231797041</v>
      </c>
      <c r="Q476" s="39">
        <v>15.2596041870117</v>
      </c>
      <c r="R476" s="41">
        <f t="shared" si="50"/>
        <v>359538.60064289416</v>
      </c>
      <c r="S476" s="41">
        <f t="shared" si="51"/>
        <v>6857223.6519469582</v>
      </c>
      <c r="T476" s="41">
        <f t="shared" si="46"/>
        <v>1.6312026977538991</v>
      </c>
      <c r="U476" s="41">
        <f t="shared" si="47"/>
        <v>-8.8634209631648975E-2</v>
      </c>
      <c r="V476" s="41">
        <f t="shared" si="48"/>
        <v>1</v>
      </c>
      <c r="W476" s="41">
        <f t="shared" si="49"/>
        <v>1</v>
      </c>
      <c r="X476" s="43">
        <f>IF(ISNA(VLOOKUP($A476,Min_pix_val_per_plot!$A$3:$F$241,4,FALSE)),0,IF(OR(VLOOKUP($A476,Min_pix_val_per_plot!$A$3:$F$241,4,FALSE)=0,VLOOKUP($A476,Min_pix_val_per_plot!$A$3:$F$241,5,FALSE)=0,VLOOKUP($A476,Min_pix_val_per_plot!$A$3:$F$241,6,FALSE)=0),0,IF(VLOOKUP($A476,Min_pix_val_per_plot!$A$3:$F$241,2,FALSE)&lt;1200,0,1)))</f>
        <v>1</v>
      </c>
      <c r="Y476" s="43">
        <f>IF(X476=1,($R476-Image_corners!A$3)/Image_corners!A$2,-99)</f>
        <v>7067.7012857883237</v>
      </c>
      <c r="Z476" s="43">
        <f>IF(X476=1,($S476-Image_corners!A$4)/Image_corners!A$2,-99)</f>
        <v>-5327.1961060836911</v>
      </c>
      <c r="AA476" s="43">
        <f>IF(ISNA(VLOOKUP($A476,Min_pix_val_per_plot!$H$3:$M$299,4,FALSE)),0,IF(OR(VLOOKUP($A476,Min_pix_val_per_plot!$H$3:$M$299,4,FALSE)=0,VLOOKUP($A476,Min_pix_val_per_plot!$H$3:$M$299,5,FALSE)=0,VLOOKUP($A476,Min_pix_val_per_plot!$H$3:$M$299,6,FALSE)=0),0,IF(VLOOKUP($A476,Min_pix_val_per_plot!$H$3:$M$299,2,FALSE)&lt;1200,0,1)))</f>
        <v>0</v>
      </c>
      <c r="AB476" s="43">
        <f>IF(AA476=1,($R476-Image_corners!D$3)/Image_corners!D$2,-99)</f>
        <v>-99</v>
      </c>
      <c r="AC476" s="43">
        <f>IF(AA476=1,($S476-Image_corners!D$4)/Image_corners!D$2,-99)</f>
        <v>-99</v>
      </c>
      <c r="AD476" s="43">
        <f>IF(ISNA(VLOOKUP($A476,Min_pix_val_per_plot!$O$3:$T$327,4,FALSE)),0,IF(OR(VLOOKUP($A476,Min_pix_val_per_plot!$O$3:$T$327,4,FALSE)=0,VLOOKUP($A476,Min_pix_val_per_plot!$O$3:$T$327,5,FALSE)=0,VLOOKUP($A476,Min_pix_val_per_plot!$O$3:$T$327,6,FALSE)=0),0,IF(VLOOKUP($A476,Min_pix_val_per_plot!$O$3:$T$327,2,FALSE)&lt;1200,0,1)))</f>
        <v>0</v>
      </c>
      <c r="AE476" s="43">
        <f>IF(AD476=1,($R476-Image_corners!G$3)/Image_corners!G$2,-99)</f>
        <v>-99</v>
      </c>
      <c r="AF476" s="43">
        <f>IF(AD476=1,($S476-Image_corners!G$4)/Image_corners!G$2,-99)</f>
        <v>-99</v>
      </c>
      <c r="AG476" s="43">
        <f>IF(ISNA(VLOOKUP($A476,Min_pix_val_per_plot!$V$3:$AA$335,4,FALSE)),0,IF(OR(VLOOKUP($A476,Min_pix_val_per_plot!$V$3:$AA$335,4,FALSE)=0,VLOOKUP($A476,Min_pix_val_per_plot!$V$3:$AA$335,5,FALSE)=0,VLOOKUP($A476,Min_pix_val_per_plot!$V$3:$AA$335,6,FALSE)=0),0,IF(VLOOKUP($A476,Min_pix_val_per_plot!$V$3:$AA$335,2,FALSE)&lt;1200,0,1)))</f>
        <v>0</v>
      </c>
      <c r="AH476" s="43">
        <f>IF(AG476=1,($R476-Image_corners!J$3)/Image_corners!J$2,-99)</f>
        <v>-99</v>
      </c>
      <c r="AI476" s="43">
        <f>IF(AG476=1,($S476-Image_corners!J$4)/Image_corners!J$2,-99)</f>
        <v>-99</v>
      </c>
      <c r="AJ476" s="43">
        <f>IF(ISNA(VLOOKUP($A476,Min_pix_val_per_plot!$AC$3:$AH$345,4,FALSE)),0,IF(OR(VLOOKUP($A476,Min_pix_val_per_plot!$AC$3:$AH$345,4,FALSE)=0,VLOOKUP($A476,Min_pix_val_per_plot!$AC$3:$AH$345,5,FALSE)=0,VLOOKUP($A476,Min_pix_val_per_plot!$AC$3:$AH$345,6,FALSE)=0),0,IF(VLOOKUP($A476,Min_pix_val_per_plot!$AC$3:$AH$345,2,FALSE)&lt;1200,0,1)))</f>
        <v>0</v>
      </c>
      <c r="AK476" s="43">
        <f>IF(AJ476=1,($R476-Image_corners!M$3)/Image_corners!M$2,-99)</f>
        <v>-99</v>
      </c>
      <c r="AL476" s="43">
        <f>IF(AJ476=1,($S476-Image_corners!M$4)/Image_corners!M$2,-99)</f>
        <v>-99</v>
      </c>
      <c r="AM476" s="43">
        <f>IF(ISNA(VLOOKUP($A476,Min_pix_val_per_plot!$AJ$3:$AO$325,4,FALSE)),0,IF(OR(VLOOKUP($A476,Min_pix_val_per_plot!$AJ$3:$AO$325,4,FALSE)=0,VLOOKUP($A476,Min_pix_val_per_plot!$AJ$3:$AO$325,5,FALSE)=0,VLOOKUP($A476,Min_pix_val_per_plot!$AJ$3:$AO$325,6,FALSE)=0),0,IF(VLOOKUP($A476,Min_pix_val_per_plot!$AJ$3:$AO$325,2,FALSE)&lt;1200,0,1)))</f>
        <v>0</v>
      </c>
      <c r="AN476" s="43">
        <f>IF(AM476=1,($R476-Image_corners!P$3)/Image_corners!P$2,-99)</f>
        <v>-99</v>
      </c>
      <c r="AO476" s="43">
        <f>IF(AM476=1,($S476-Image_corners!P$4)/Image_corners!P$2,-99)</f>
        <v>-99</v>
      </c>
      <c r="AP476" s="43">
        <f>IF(ISNA(VLOOKUP($A476,Min_pix_val_per_plot!$AQ$3:$AV$386,4,FALSE)),0,IF(OR(VLOOKUP($A476,Min_pix_val_per_plot!$AQ$3:$AV$386,4,FALSE)=0,VLOOKUP($A476,Min_pix_val_per_plot!$AQ$3:$AV$386,5,FALSE)=0,VLOOKUP($A476,Min_pix_val_per_plot!$AQ$3:$AV$386,6,FALSE)=0),0,IF(VLOOKUP($A476,Min_pix_val_per_plot!$AQ$3:$AV$386,2,FALSE)&lt;1200,0,1)))</f>
        <v>0</v>
      </c>
      <c r="AQ476" s="43">
        <f>IF(AP476=1,($R476-Image_corners!S$3)/Image_corners!S$2,-99)</f>
        <v>-99</v>
      </c>
      <c r="AR476" s="43">
        <f>IF(AP476=1,($S476-Image_corners!S$4)/Image_corners!S$2,-99)</f>
        <v>-99</v>
      </c>
      <c r="AS476" s="43">
        <f>IF(ISNA(VLOOKUP($A476,Min_pix_val_per_plot!$AX$3:$BC$331,4,FALSE)),0,IF(OR(VLOOKUP($A476,Min_pix_val_per_plot!$AX$3:$BC$331,4,FALSE)=0,VLOOKUP($A476,Min_pix_val_per_plot!$AX$3:$BC$331,5,FALSE)=0,VLOOKUP($A476,Min_pix_val_per_plot!$AX$3:$BC$331,6,FALSE)=0),0,IF(VLOOKUP($A476,Min_pix_val_per_plot!$AX$3:$BC$331,2,FALSE)&lt;1200,0,1)))</f>
        <v>0</v>
      </c>
      <c r="AT476" s="43">
        <f>IF(AS476=1,($R476-Image_corners!V$3)/Image_corners!V$2,-99)</f>
        <v>-99</v>
      </c>
      <c r="AU476" s="43">
        <f>IF(AS476=1,($S476-Image_corners!V$4)/Image_corners!V$2,-99)</f>
        <v>-99</v>
      </c>
      <c r="AV476" s="43">
        <f>IF(ISNA(VLOOKUP($A476,Min_pix_val_per_plot!$BE$3:$BJ$296,4,FALSE)),0,IF(OR(VLOOKUP($A476,Min_pix_val_per_plot!$BE$3:$BJ$296,4,FALSE)=0,VLOOKUP($A476,Min_pix_val_per_plot!$BE$3:$BJ$296,5,FALSE)=0,VLOOKUP($A476,Min_pix_val_per_plot!$BE$3:$BJ$296,6,FALSE)=0),0,IF(VLOOKUP($A476,Min_pix_val_per_plot!$BE$3:$BJ$296,2,FALSE)&lt;1200,0,1)))</f>
        <v>0</v>
      </c>
      <c r="AW476" s="43">
        <f>IF(AV476=1,($R476-Image_corners!Y$3)/Image_corners!Y$2,-99)</f>
        <v>-99</v>
      </c>
      <c r="AX476" s="43">
        <f>IF(AV476=1,($S476-Image_corners!Y$4)/Image_corners!Y$2,-99)</f>
        <v>-99</v>
      </c>
      <c r="AY476" s="43">
        <f>IF(ISNA(VLOOKUP($A476,Min_pix_val_per_plot!$BL$3:$BQ$59,4,FALSE)),0,IF(OR(VLOOKUP($A476,Min_pix_val_per_plot!$BL$3:$BQ$59,4,FALSE)=0,VLOOKUP($A476,Min_pix_val_per_plot!$BL$3:$BQ$59,5,FALSE)=0,VLOOKUP($A476,Min_pix_val_per_plot!$BL$3:$BQ$59,6,FALSE)=0),0,IF(VLOOKUP($A476,Min_pix_val_per_plot!$BL$3:$BQ$59,2,FALSE)&lt;1200,0,1)))</f>
        <v>0</v>
      </c>
      <c r="AZ476" s="43">
        <f>IF(AY476=1,($R476-Image_corners!AB$3)/Image_corners!AB$2,-99)</f>
        <v>-99</v>
      </c>
      <c r="BA476" s="43">
        <f>IF(AY476=1,($S476-Image_corners!AB$4)/Image_corners!AB$2,-99)</f>
        <v>-99</v>
      </c>
      <c r="BB476" s="43">
        <f>IF(ISNA(VLOOKUP($A476,Min_pix_val_per_plot!$BS$3:$BX$82,4,FALSE)),0,IF(OR(VLOOKUP($A476,Min_pix_val_per_plot!$BS$3:$BX$82,4,FALSE)=0,VLOOKUP($A476,Min_pix_val_per_plot!$BS$3:$BX$82,5,FALSE)=0,VLOOKUP($A476,Min_pix_val_per_plot!$BS$3:$BX$82,6,FALSE)=0),0,IF(VLOOKUP($A476,Min_pix_val_per_plot!$BS$3:$BX$82,2,FALSE)&lt;1200,0,1)))</f>
        <v>0</v>
      </c>
      <c r="BC476" s="43">
        <f>IF(BB476=1,($R476-Image_corners!AE$3)/Image_corners!AE$2,-99)</f>
        <v>-99</v>
      </c>
      <c r="BD476" s="43">
        <f>IF(BB476=1,($S476-Image_corners!AE$4)/Image_corners!AE$2,-99)</f>
        <v>-99</v>
      </c>
      <c r="BE476" s="43">
        <f>IF(ISNA(VLOOKUP($A476,Min_pix_val_per_plot!$BZ$3:$CE$66,4,FALSE)),0,IF(OR(VLOOKUP($A476,Min_pix_val_per_plot!$BZ$3:$CE$66,4,FALSE)=0,VLOOKUP($A476,Min_pix_val_per_plot!$BZ$3:$CE$66,5,FALSE)=0,VLOOKUP($A476,Min_pix_val_per_plot!$BZ$3:$CE$66,6,FALSE)=0),0,IF(VLOOKUP($A476,Min_pix_val_per_plot!$BZ$3:$CE$66,2,FALSE)&lt;1200,0,1)))</f>
        <v>0</v>
      </c>
      <c r="BF476" s="43">
        <f>IF(BE476=1,($R476-Image_corners!AH$3)/Image_corners!AH$2,-99)</f>
        <v>-99</v>
      </c>
      <c r="BG476" s="43">
        <f>IF(BE476=1,($S476-Image_corners!AH$4)/Image_corners!AH$2,-99)</f>
        <v>-99</v>
      </c>
    </row>
    <row r="477" spans="1:59">
      <c r="A477" s="36">
        <v>473</v>
      </c>
      <c r="B477" s="36">
        <v>2517741.4070000001</v>
      </c>
      <c r="C477" s="36">
        <v>6857361.7620000001</v>
      </c>
      <c r="D477" s="36">
        <v>171.70035229999999</v>
      </c>
      <c r="E477" s="36">
        <v>1</v>
      </c>
      <c r="F477" s="36">
        <v>1</v>
      </c>
      <c r="G477" s="36">
        <v>1</v>
      </c>
      <c r="H477" s="39">
        <v>1158</v>
      </c>
      <c r="I477" s="39">
        <v>0.43436960276338499</v>
      </c>
      <c r="J477" s="39">
        <v>24.033006591796902</v>
      </c>
      <c r="K477" s="39">
        <v>18.199251028745199</v>
      </c>
      <c r="L477" s="39">
        <v>22.459997863769502</v>
      </c>
      <c r="M477" s="39">
        <v>996</v>
      </c>
      <c r="N477" s="39">
        <v>0.50903614457831303</v>
      </c>
      <c r="O477" s="39">
        <v>23.2290057373047</v>
      </c>
      <c r="P477" s="39">
        <v>17.909940370274999</v>
      </c>
      <c r="Q477" s="39">
        <v>21.934398193359399</v>
      </c>
      <c r="R477" s="41">
        <f t="shared" si="50"/>
        <v>359539.61290549772</v>
      </c>
      <c r="S477" s="41">
        <f t="shared" si="51"/>
        <v>6857315.1380256098</v>
      </c>
      <c r="T477" s="41">
        <f t="shared" si="46"/>
        <v>0.52559967041010225</v>
      </c>
      <c r="U477" s="41">
        <f t="shared" si="47"/>
        <v>-7.4666541814928045E-2</v>
      </c>
      <c r="V477" s="41">
        <f t="shared" si="48"/>
        <v>1</v>
      </c>
      <c r="W477" s="41">
        <f t="shared" si="49"/>
        <v>1</v>
      </c>
      <c r="X477" s="43">
        <f>IF(ISNA(VLOOKUP($A477,Min_pix_val_per_plot!$A$3:$F$241,4,FALSE)),0,IF(OR(VLOOKUP($A477,Min_pix_val_per_plot!$A$3:$F$241,4,FALSE)=0,VLOOKUP($A477,Min_pix_val_per_plot!$A$3:$F$241,5,FALSE)=0,VLOOKUP($A477,Min_pix_val_per_plot!$A$3:$F$241,6,FALSE)=0),0,IF(VLOOKUP($A477,Min_pix_val_per_plot!$A$3:$F$241,2,FALSE)&lt;1200,0,1)))</f>
        <v>1</v>
      </c>
      <c r="Y477" s="43">
        <f>IF(X477=1,($R477-Image_corners!A$3)/Image_corners!A$2,-99)</f>
        <v>7069.7258109954419</v>
      </c>
      <c r="Z477" s="43">
        <f>IF(X477=1,($S477-Image_corners!A$4)/Image_corners!A$2,-99)</f>
        <v>-5144.2239487804472</v>
      </c>
      <c r="AA477" s="43">
        <f>IF(ISNA(VLOOKUP($A477,Min_pix_val_per_plot!$H$3:$M$299,4,FALSE)),0,IF(OR(VLOOKUP($A477,Min_pix_val_per_plot!$H$3:$M$299,4,FALSE)=0,VLOOKUP($A477,Min_pix_val_per_plot!$H$3:$M$299,5,FALSE)=0,VLOOKUP($A477,Min_pix_val_per_plot!$H$3:$M$299,6,FALSE)=0),0,IF(VLOOKUP($A477,Min_pix_val_per_plot!$H$3:$M$299,2,FALSE)&lt;1200,0,1)))</f>
        <v>0</v>
      </c>
      <c r="AB477" s="43">
        <f>IF(AA477=1,($R477-Image_corners!D$3)/Image_corners!D$2,-99)</f>
        <v>-99</v>
      </c>
      <c r="AC477" s="43">
        <f>IF(AA477=1,($S477-Image_corners!D$4)/Image_corners!D$2,-99)</f>
        <v>-99</v>
      </c>
      <c r="AD477" s="43">
        <f>IF(ISNA(VLOOKUP($A477,Min_pix_val_per_plot!$O$3:$T$327,4,FALSE)),0,IF(OR(VLOOKUP($A477,Min_pix_val_per_plot!$O$3:$T$327,4,FALSE)=0,VLOOKUP($A477,Min_pix_val_per_plot!$O$3:$T$327,5,FALSE)=0,VLOOKUP($A477,Min_pix_val_per_plot!$O$3:$T$327,6,FALSE)=0),0,IF(VLOOKUP($A477,Min_pix_val_per_plot!$O$3:$T$327,2,FALSE)&lt;1200,0,1)))</f>
        <v>0</v>
      </c>
      <c r="AE477" s="43">
        <f>IF(AD477=1,($R477-Image_corners!G$3)/Image_corners!G$2,-99)</f>
        <v>-99</v>
      </c>
      <c r="AF477" s="43">
        <f>IF(AD477=1,($S477-Image_corners!G$4)/Image_corners!G$2,-99)</f>
        <v>-99</v>
      </c>
      <c r="AG477" s="43">
        <f>IF(ISNA(VLOOKUP($A477,Min_pix_val_per_plot!$V$3:$AA$335,4,FALSE)),0,IF(OR(VLOOKUP($A477,Min_pix_val_per_plot!$V$3:$AA$335,4,FALSE)=0,VLOOKUP($A477,Min_pix_val_per_plot!$V$3:$AA$335,5,FALSE)=0,VLOOKUP($A477,Min_pix_val_per_plot!$V$3:$AA$335,6,FALSE)=0),0,IF(VLOOKUP($A477,Min_pix_val_per_plot!$V$3:$AA$335,2,FALSE)&lt;1200,0,1)))</f>
        <v>0</v>
      </c>
      <c r="AH477" s="43">
        <f>IF(AG477=1,($R477-Image_corners!J$3)/Image_corners!J$2,-99)</f>
        <v>-99</v>
      </c>
      <c r="AI477" s="43">
        <f>IF(AG477=1,($S477-Image_corners!J$4)/Image_corners!J$2,-99)</f>
        <v>-99</v>
      </c>
      <c r="AJ477" s="43">
        <f>IF(ISNA(VLOOKUP($A477,Min_pix_val_per_plot!$AC$3:$AH$345,4,FALSE)),0,IF(OR(VLOOKUP($A477,Min_pix_val_per_plot!$AC$3:$AH$345,4,FALSE)=0,VLOOKUP($A477,Min_pix_val_per_plot!$AC$3:$AH$345,5,FALSE)=0,VLOOKUP($A477,Min_pix_val_per_plot!$AC$3:$AH$345,6,FALSE)=0),0,IF(VLOOKUP($A477,Min_pix_val_per_plot!$AC$3:$AH$345,2,FALSE)&lt;1200,0,1)))</f>
        <v>0</v>
      </c>
      <c r="AK477" s="43">
        <f>IF(AJ477=1,($R477-Image_corners!M$3)/Image_corners!M$2,-99)</f>
        <v>-99</v>
      </c>
      <c r="AL477" s="43">
        <f>IF(AJ477=1,($S477-Image_corners!M$4)/Image_corners!M$2,-99)</f>
        <v>-99</v>
      </c>
      <c r="AM477" s="43">
        <f>IF(ISNA(VLOOKUP($A477,Min_pix_val_per_plot!$AJ$3:$AO$325,4,FALSE)),0,IF(OR(VLOOKUP($A477,Min_pix_val_per_plot!$AJ$3:$AO$325,4,FALSE)=0,VLOOKUP($A477,Min_pix_val_per_plot!$AJ$3:$AO$325,5,FALSE)=0,VLOOKUP($A477,Min_pix_val_per_plot!$AJ$3:$AO$325,6,FALSE)=0),0,IF(VLOOKUP($A477,Min_pix_val_per_plot!$AJ$3:$AO$325,2,FALSE)&lt;1200,0,1)))</f>
        <v>0</v>
      </c>
      <c r="AN477" s="43">
        <f>IF(AM477=1,($R477-Image_corners!P$3)/Image_corners!P$2,-99)</f>
        <v>-99</v>
      </c>
      <c r="AO477" s="43">
        <f>IF(AM477=1,($S477-Image_corners!P$4)/Image_corners!P$2,-99)</f>
        <v>-99</v>
      </c>
      <c r="AP477" s="43">
        <f>IF(ISNA(VLOOKUP($A477,Min_pix_val_per_plot!$AQ$3:$AV$386,4,FALSE)),0,IF(OR(VLOOKUP($A477,Min_pix_val_per_plot!$AQ$3:$AV$386,4,FALSE)=0,VLOOKUP($A477,Min_pix_val_per_plot!$AQ$3:$AV$386,5,FALSE)=0,VLOOKUP($A477,Min_pix_val_per_plot!$AQ$3:$AV$386,6,FALSE)=0),0,IF(VLOOKUP($A477,Min_pix_val_per_plot!$AQ$3:$AV$386,2,FALSE)&lt;1200,0,1)))</f>
        <v>0</v>
      </c>
      <c r="AQ477" s="43">
        <f>IF(AP477=1,($R477-Image_corners!S$3)/Image_corners!S$2,-99)</f>
        <v>-99</v>
      </c>
      <c r="AR477" s="43">
        <f>IF(AP477=1,($S477-Image_corners!S$4)/Image_corners!S$2,-99)</f>
        <v>-99</v>
      </c>
      <c r="AS477" s="43">
        <f>IF(ISNA(VLOOKUP($A477,Min_pix_val_per_plot!$AX$3:$BC$331,4,FALSE)),0,IF(OR(VLOOKUP($A477,Min_pix_val_per_plot!$AX$3:$BC$331,4,FALSE)=0,VLOOKUP($A477,Min_pix_val_per_plot!$AX$3:$BC$331,5,FALSE)=0,VLOOKUP($A477,Min_pix_val_per_plot!$AX$3:$BC$331,6,FALSE)=0),0,IF(VLOOKUP($A477,Min_pix_val_per_plot!$AX$3:$BC$331,2,FALSE)&lt;1200,0,1)))</f>
        <v>0</v>
      </c>
      <c r="AT477" s="43">
        <f>IF(AS477=1,($R477-Image_corners!V$3)/Image_corners!V$2,-99)</f>
        <v>-99</v>
      </c>
      <c r="AU477" s="43">
        <f>IF(AS477=1,($S477-Image_corners!V$4)/Image_corners!V$2,-99)</f>
        <v>-99</v>
      </c>
      <c r="AV477" s="43">
        <f>IF(ISNA(VLOOKUP($A477,Min_pix_val_per_plot!$BE$3:$BJ$296,4,FALSE)),0,IF(OR(VLOOKUP($A477,Min_pix_val_per_plot!$BE$3:$BJ$296,4,FALSE)=0,VLOOKUP($A477,Min_pix_val_per_plot!$BE$3:$BJ$296,5,FALSE)=0,VLOOKUP($A477,Min_pix_val_per_plot!$BE$3:$BJ$296,6,FALSE)=0),0,IF(VLOOKUP($A477,Min_pix_val_per_plot!$BE$3:$BJ$296,2,FALSE)&lt;1200,0,1)))</f>
        <v>0</v>
      </c>
      <c r="AW477" s="43">
        <f>IF(AV477=1,($R477-Image_corners!Y$3)/Image_corners!Y$2,-99)</f>
        <v>-99</v>
      </c>
      <c r="AX477" s="43">
        <f>IF(AV477=1,($S477-Image_corners!Y$4)/Image_corners!Y$2,-99)</f>
        <v>-99</v>
      </c>
      <c r="AY477" s="43">
        <f>IF(ISNA(VLOOKUP($A477,Min_pix_val_per_plot!$BL$3:$BQ$59,4,FALSE)),0,IF(OR(VLOOKUP($A477,Min_pix_val_per_plot!$BL$3:$BQ$59,4,FALSE)=0,VLOOKUP($A477,Min_pix_val_per_plot!$BL$3:$BQ$59,5,FALSE)=0,VLOOKUP($A477,Min_pix_val_per_plot!$BL$3:$BQ$59,6,FALSE)=0),0,IF(VLOOKUP($A477,Min_pix_val_per_plot!$BL$3:$BQ$59,2,FALSE)&lt;1200,0,1)))</f>
        <v>0</v>
      </c>
      <c r="AZ477" s="43">
        <f>IF(AY477=1,($R477-Image_corners!AB$3)/Image_corners!AB$2,-99)</f>
        <v>-99</v>
      </c>
      <c r="BA477" s="43">
        <f>IF(AY477=1,($S477-Image_corners!AB$4)/Image_corners!AB$2,-99)</f>
        <v>-99</v>
      </c>
      <c r="BB477" s="43">
        <f>IF(ISNA(VLOOKUP($A477,Min_pix_val_per_plot!$BS$3:$BX$82,4,FALSE)),0,IF(OR(VLOOKUP($A477,Min_pix_val_per_plot!$BS$3:$BX$82,4,FALSE)=0,VLOOKUP($A477,Min_pix_val_per_plot!$BS$3:$BX$82,5,FALSE)=0,VLOOKUP($A477,Min_pix_val_per_plot!$BS$3:$BX$82,6,FALSE)=0),0,IF(VLOOKUP($A477,Min_pix_val_per_plot!$BS$3:$BX$82,2,FALSE)&lt;1200,0,1)))</f>
        <v>0</v>
      </c>
      <c r="BC477" s="43">
        <f>IF(BB477=1,($R477-Image_corners!AE$3)/Image_corners!AE$2,-99)</f>
        <v>-99</v>
      </c>
      <c r="BD477" s="43">
        <f>IF(BB477=1,($S477-Image_corners!AE$4)/Image_corners!AE$2,-99)</f>
        <v>-99</v>
      </c>
      <c r="BE477" s="43">
        <f>IF(ISNA(VLOOKUP($A477,Min_pix_val_per_plot!$BZ$3:$CE$66,4,FALSE)),0,IF(OR(VLOOKUP($A477,Min_pix_val_per_plot!$BZ$3:$CE$66,4,FALSE)=0,VLOOKUP($A477,Min_pix_val_per_plot!$BZ$3:$CE$66,5,FALSE)=0,VLOOKUP($A477,Min_pix_val_per_plot!$BZ$3:$CE$66,6,FALSE)=0),0,IF(VLOOKUP($A477,Min_pix_val_per_plot!$BZ$3:$CE$66,2,FALSE)&lt;1200,0,1)))</f>
        <v>0</v>
      </c>
      <c r="BF477" s="43">
        <f>IF(BE477=1,($R477-Image_corners!AH$3)/Image_corners!AH$2,-99)</f>
        <v>-99</v>
      </c>
      <c r="BG477" s="43">
        <f>IF(BE477=1,($S477-Image_corners!AH$4)/Image_corners!AH$2,-99)</f>
        <v>-99</v>
      </c>
    </row>
    <row r="478" spans="1:59">
      <c r="A478" s="36">
        <v>474</v>
      </c>
      <c r="B478" s="36">
        <v>2517782.1889999998</v>
      </c>
      <c r="C478" s="36">
        <v>6857750.4380000001</v>
      </c>
      <c r="D478" s="36">
        <v>165.7877536</v>
      </c>
      <c r="E478" s="36">
        <v>1</v>
      </c>
      <c r="F478" s="36">
        <v>0</v>
      </c>
      <c r="G478" s="36">
        <v>2</v>
      </c>
      <c r="H478" s="39">
        <v>3237</v>
      </c>
      <c r="I478" s="39">
        <v>0.413036762434353</v>
      </c>
      <c r="J478" s="39">
        <v>23.0390032958985</v>
      </c>
      <c r="K478" s="39">
        <v>16.206502508866201</v>
      </c>
      <c r="L478" s="39">
        <v>20.1873988342285</v>
      </c>
      <c r="M478" s="39">
        <v>1088</v>
      </c>
      <c r="N478" s="39">
        <v>0.55147058823529405</v>
      </c>
      <c r="O478" s="39">
        <v>22.512010498046902</v>
      </c>
      <c r="P478" s="39">
        <v>16.015899425569099</v>
      </c>
      <c r="Q478" s="39">
        <v>20.455910034179698</v>
      </c>
      <c r="R478" s="41">
        <f t="shared" si="50"/>
        <v>359598.27373589296</v>
      </c>
      <c r="S478" s="41">
        <f t="shared" si="51"/>
        <v>6857701.4562806217</v>
      </c>
      <c r="T478" s="41">
        <f t="shared" si="46"/>
        <v>-0.26851119995119888</v>
      </c>
      <c r="U478" s="41">
        <f t="shared" si="47"/>
        <v>-0.13843382580094105</v>
      </c>
      <c r="V478" s="41">
        <f t="shared" si="48"/>
        <v>1</v>
      </c>
      <c r="W478" s="41">
        <f t="shared" si="49"/>
        <v>1</v>
      </c>
      <c r="X478" s="43">
        <f>IF(ISNA(VLOOKUP($A478,Min_pix_val_per_plot!$A$3:$F$241,4,FALSE)),0,IF(OR(VLOOKUP($A478,Min_pix_val_per_plot!$A$3:$F$241,4,FALSE)=0,VLOOKUP($A478,Min_pix_val_per_plot!$A$3:$F$241,5,FALSE)=0,VLOOKUP($A478,Min_pix_val_per_plot!$A$3:$F$241,6,FALSE)=0),0,IF(VLOOKUP($A478,Min_pix_val_per_plot!$A$3:$F$241,2,FALSE)&lt;1200,0,1)))</f>
        <v>1</v>
      </c>
      <c r="Y478" s="43">
        <f>IF(X478=1,($R478-Image_corners!A$3)/Image_corners!A$2,-99)</f>
        <v>7187.0474717859179</v>
      </c>
      <c r="Z478" s="43">
        <f>IF(X478=1,($S478-Image_corners!A$4)/Image_corners!A$2,-99)</f>
        <v>-4371.5874387566</v>
      </c>
      <c r="AA478" s="43">
        <f>IF(ISNA(VLOOKUP($A478,Min_pix_val_per_plot!$H$3:$M$299,4,FALSE)),0,IF(OR(VLOOKUP($A478,Min_pix_val_per_plot!$H$3:$M$299,4,FALSE)=0,VLOOKUP($A478,Min_pix_val_per_plot!$H$3:$M$299,5,FALSE)=0,VLOOKUP($A478,Min_pix_val_per_plot!$H$3:$M$299,6,FALSE)=0),0,IF(VLOOKUP($A478,Min_pix_val_per_plot!$H$3:$M$299,2,FALSE)&lt;1200,0,1)))</f>
        <v>1</v>
      </c>
      <c r="AB478" s="43">
        <f>IF(AA478=1,($R478-Image_corners!D$3)/Image_corners!D$2,-99)</f>
        <v>7187.0474717859179</v>
      </c>
      <c r="AC478" s="43">
        <f>IF(AA478=1,($S478-Image_corners!D$4)/Image_corners!D$2,-99)</f>
        <v>-5321.5874387566</v>
      </c>
      <c r="AD478" s="43">
        <f>IF(ISNA(VLOOKUP($A478,Min_pix_val_per_plot!$O$3:$T$327,4,FALSE)),0,IF(OR(VLOOKUP($A478,Min_pix_val_per_plot!$O$3:$T$327,4,FALSE)=0,VLOOKUP($A478,Min_pix_val_per_plot!$O$3:$T$327,5,FALSE)=0,VLOOKUP($A478,Min_pix_val_per_plot!$O$3:$T$327,6,FALSE)=0),0,IF(VLOOKUP($A478,Min_pix_val_per_plot!$O$3:$T$327,2,FALSE)&lt;1200,0,1)))</f>
        <v>0</v>
      </c>
      <c r="AE478" s="43">
        <f>IF(AD478=1,($R478-Image_corners!G$3)/Image_corners!G$2,-99)</f>
        <v>-99</v>
      </c>
      <c r="AF478" s="43">
        <f>IF(AD478=1,($S478-Image_corners!G$4)/Image_corners!G$2,-99)</f>
        <v>-99</v>
      </c>
      <c r="AG478" s="43">
        <f>IF(ISNA(VLOOKUP($A478,Min_pix_val_per_plot!$V$3:$AA$335,4,FALSE)),0,IF(OR(VLOOKUP($A478,Min_pix_val_per_plot!$V$3:$AA$335,4,FALSE)=0,VLOOKUP($A478,Min_pix_val_per_plot!$V$3:$AA$335,5,FALSE)=0,VLOOKUP($A478,Min_pix_val_per_plot!$V$3:$AA$335,6,FALSE)=0),0,IF(VLOOKUP($A478,Min_pix_val_per_plot!$V$3:$AA$335,2,FALSE)&lt;1200,0,1)))</f>
        <v>0</v>
      </c>
      <c r="AH478" s="43">
        <f>IF(AG478=1,($R478-Image_corners!J$3)/Image_corners!J$2,-99)</f>
        <v>-99</v>
      </c>
      <c r="AI478" s="43">
        <f>IF(AG478=1,($S478-Image_corners!J$4)/Image_corners!J$2,-99)</f>
        <v>-99</v>
      </c>
      <c r="AJ478" s="43">
        <f>IF(ISNA(VLOOKUP($A478,Min_pix_val_per_plot!$AC$3:$AH$345,4,FALSE)),0,IF(OR(VLOOKUP($A478,Min_pix_val_per_plot!$AC$3:$AH$345,4,FALSE)=0,VLOOKUP($A478,Min_pix_val_per_plot!$AC$3:$AH$345,5,FALSE)=0,VLOOKUP($A478,Min_pix_val_per_plot!$AC$3:$AH$345,6,FALSE)=0),0,IF(VLOOKUP($A478,Min_pix_val_per_plot!$AC$3:$AH$345,2,FALSE)&lt;1200,0,1)))</f>
        <v>0</v>
      </c>
      <c r="AK478" s="43">
        <f>IF(AJ478=1,($R478-Image_corners!M$3)/Image_corners!M$2,-99)</f>
        <v>-99</v>
      </c>
      <c r="AL478" s="43">
        <f>IF(AJ478=1,($S478-Image_corners!M$4)/Image_corners!M$2,-99)</f>
        <v>-99</v>
      </c>
      <c r="AM478" s="43">
        <f>IF(ISNA(VLOOKUP($A478,Min_pix_val_per_plot!$AJ$3:$AO$325,4,FALSE)),0,IF(OR(VLOOKUP($A478,Min_pix_val_per_plot!$AJ$3:$AO$325,4,FALSE)=0,VLOOKUP($A478,Min_pix_val_per_plot!$AJ$3:$AO$325,5,FALSE)=0,VLOOKUP($A478,Min_pix_val_per_plot!$AJ$3:$AO$325,6,FALSE)=0),0,IF(VLOOKUP($A478,Min_pix_val_per_plot!$AJ$3:$AO$325,2,FALSE)&lt;1200,0,1)))</f>
        <v>0</v>
      </c>
      <c r="AN478" s="43">
        <f>IF(AM478=1,($R478-Image_corners!P$3)/Image_corners!P$2,-99)</f>
        <v>-99</v>
      </c>
      <c r="AO478" s="43">
        <f>IF(AM478=1,($S478-Image_corners!P$4)/Image_corners!P$2,-99)</f>
        <v>-99</v>
      </c>
      <c r="AP478" s="43">
        <f>IF(ISNA(VLOOKUP($A478,Min_pix_val_per_plot!$AQ$3:$AV$386,4,FALSE)),0,IF(OR(VLOOKUP($A478,Min_pix_val_per_plot!$AQ$3:$AV$386,4,FALSE)=0,VLOOKUP($A478,Min_pix_val_per_plot!$AQ$3:$AV$386,5,FALSE)=0,VLOOKUP($A478,Min_pix_val_per_plot!$AQ$3:$AV$386,6,FALSE)=0),0,IF(VLOOKUP($A478,Min_pix_val_per_plot!$AQ$3:$AV$386,2,FALSE)&lt;1200,0,1)))</f>
        <v>0</v>
      </c>
      <c r="AQ478" s="43">
        <f>IF(AP478=1,($R478-Image_corners!S$3)/Image_corners!S$2,-99)</f>
        <v>-99</v>
      </c>
      <c r="AR478" s="43">
        <f>IF(AP478=1,($S478-Image_corners!S$4)/Image_corners!S$2,-99)</f>
        <v>-99</v>
      </c>
      <c r="AS478" s="43">
        <f>IF(ISNA(VLOOKUP($A478,Min_pix_val_per_plot!$AX$3:$BC$331,4,FALSE)),0,IF(OR(VLOOKUP($A478,Min_pix_val_per_plot!$AX$3:$BC$331,4,FALSE)=0,VLOOKUP($A478,Min_pix_val_per_plot!$AX$3:$BC$331,5,FALSE)=0,VLOOKUP($A478,Min_pix_val_per_plot!$AX$3:$BC$331,6,FALSE)=0),0,IF(VLOOKUP($A478,Min_pix_val_per_plot!$AX$3:$BC$331,2,FALSE)&lt;1200,0,1)))</f>
        <v>0</v>
      </c>
      <c r="AT478" s="43">
        <f>IF(AS478=1,($R478-Image_corners!V$3)/Image_corners!V$2,-99)</f>
        <v>-99</v>
      </c>
      <c r="AU478" s="43">
        <f>IF(AS478=1,($S478-Image_corners!V$4)/Image_corners!V$2,-99)</f>
        <v>-99</v>
      </c>
      <c r="AV478" s="43">
        <f>IF(ISNA(VLOOKUP($A478,Min_pix_val_per_plot!$BE$3:$BJ$296,4,FALSE)),0,IF(OR(VLOOKUP($A478,Min_pix_val_per_plot!$BE$3:$BJ$296,4,FALSE)=0,VLOOKUP($A478,Min_pix_val_per_plot!$BE$3:$BJ$296,5,FALSE)=0,VLOOKUP($A478,Min_pix_val_per_plot!$BE$3:$BJ$296,6,FALSE)=0),0,IF(VLOOKUP($A478,Min_pix_val_per_plot!$BE$3:$BJ$296,2,FALSE)&lt;1200,0,1)))</f>
        <v>0</v>
      </c>
      <c r="AW478" s="43">
        <f>IF(AV478=1,($R478-Image_corners!Y$3)/Image_corners!Y$2,-99)</f>
        <v>-99</v>
      </c>
      <c r="AX478" s="43">
        <f>IF(AV478=1,($S478-Image_corners!Y$4)/Image_corners!Y$2,-99)</f>
        <v>-99</v>
      </c>
      <c r="AY478" s="43">
        <f>IF(ISNA(VLOOKUP($A478,Min_pix_val_per_plot!$BL$3:$BQ$59,4,FALSE)),0,IF(OR(VLOOKUP($A478,Min_pix_val_per_plot!$BL$3:$BQ$59,4,FALSE)=0,VLOOKUP($A478,Min_pix_val_per_plot!$BL$3:$BQ$59,5,FALSE)=0,VLOOKUP($A478,Min_pix_val_per_plot!$BL$3:$BQ$59,6,FALSE)=0),0,IF(VLOOKUP($A478,Min_pix_val_per_plot!$BL$3:$BQ$59,2,FALSE)&lt;1200,0,1)))</f>
        <v>0</v>
      </c>
      <c r="AZ478" s="43">
        <f>IF(AY478=1,($R478-Image_corners!AB$3)/Image_corners!AB$2,-99)</f>
        <v>-99</v>
      </c>
      <c r="BA478" s="43">
        <f>IF(AY478=1,($S478-Image_corners!AB$4)/Image_corners!AB$2,-99)</f>
        <v>-99</v>
      </c>
      <c r="BB478" s="43">
        <f>IF(ISNA(VLOOKUP($A478,Min_pix_val_per_plot!$BS$3:$BX$82,4,FALSE)),0,IF(OR(VLOOKUP($A478,Min_pix_val_per_plot!$BS$3:$BX$82,4,FALSE)=0,VLOOKUP($A478,Min_pix_val_per_plot!$BS$3:$BX$82,5,FALSE)=0,VLOOKUP($A478,Min_pix_val_per_plot!$BS$3:$BX$82,6,FALSE)=0),0,IF(VLOOKUP($A478,Min_pix_val_per_plot!$BS$3:$BX$82,2,FALSE)&lt;1200,0,1)))</f>
        <v>0</v>
      </c>
      <c r="BC478" s="43">
        <f>IF(BB478=1,($R478-Image_corners!AE$3)/Image_corners!AE$2,-99)</f>
        <v>-99</v>
      </c>
      <c r="BD478" s="43">
        <f>IF(BB478=1,($S478-Image_corners!AE$4)/Image_corners!AE$2,-99)</f>
        <v>-99</v>
      </c>
      <c r="BE478" s="43">
        <f>IF(ISNA(VLOOKUP($A478,Min_pix_val_per_plot!$BZ$3:$CE$66,4,FALSE)),0,IF(OR(VLOOKUP($A478,Min_pix_val_per_plot!$BZ$3:$CE$66,4,FALSE)=0,VLOOKUP($A478,Min_pix_val_per_plot!$BZ$3:$CE$66,5,FALSE)=0,VLOOKUP($A478,Min_pix_val_per_plot!$BZ$3:$CE$66,6,FALSE)=0),0,IF(VLOOKUP($A478,Min_pix_val_per_plot!$BZ$3:$CE$66,2,FALSE)&lt;1200,0,1)))</f>
        <v>0</v>
      </c>
      <c r="BF478" s="43">
        <f>IF(BE478=1,($R478-Image_corners!AH$3)/Image_corners!AH$2,-99)</f>
        <v>-99</v>
      </c>
      <c r="BG478" s="43">
        <f>IF(BE478=1,($S478-Image_corners!AH$4)/Image_corners!AH$2,-99)</f>
        <v>-99</v>
      </c>
    </row>
    <row r="479" spans="1:59">
      <c r="A479" s="36">
        <v>475</v>
      </c>
      <c r="B479" s="36">
        <v>2517823.9019999998</v>
      </c>
      <c r="C479" s="36">
        <v>6857095.9000000004</v>
      </c>
      <c r="D479" s="36">
        <v>163.25570039999999</v>
      </c>
      <c r="E479" s="36">
        <v>1</v>
      </c>
      <c r="F479" s="36">
        <v>1</v>
      </c>
      <c r="G479" s="36">
        <v>2</v>
      </c>
      <c r="H479" s="39">
        <v>1448</v>
      </c>
      <c r="I479" s="39">
        <v>0.462707182320442</v>
      </c>
      <c r="J479" s="39">
        <v>19.423997802734402</v>
      </c>
      <c r="K479" s="39">
        <v>13.561687545188001</v>
      </c>
      <c r="L479" s="39">
        <v>17.2245082092285</v>
      </c>
      <c r="M479" s="39">
        <v>1656</v>
      </c>
      <c r="N479" s="39">
        <v>0.56582125603864697</v>
      </c>
      <c r="O479" s="39">
        <v>18.6059893798828</v>
      </c>
      <c r="P479" s="39">
        <v>13.306827344191399</v>
      </c>
      <c r="Q479" s="39">
        <v>16.667416687011698</v>
      </c>
      <c r="R479" s="41">
        <f t="shared" si="50"/>
        <v>359609.74373724312</v>
      </c>
      <c r="S479" s="41">
        <f t="shared" si="51"/>
        <v>6857045.7955128681</v>
      </c>
      <c r="T479" s="41">
        <f t="shared" si="46"/>
        <v>0.55709152221680114</v>
      </c>
      <c r="U479" s="41">
        <f t="shared" si="47"/>
        <v>-0.10311407371820497</v>
      </c>
      <c r="V479" s="41">
        <f t="shared" si="48"/>
        <v>1</v>
      </c>
      <c r="W479" s="41">
        <f t="shared" si="49"/>
        <v>1</v>
      </c>
      <c r="X479" s="43">
        <f>IF(ISNA(VLOOKUP($A479,Min_pix_val_per_plot!$A$3:$F$241,4,FALSE)),0,IF(OR(VLOOKUP($A479,Min_pix_val_per_plot!$A$3:$F$241,4,FALSE)=0,VLOOKUP($A479,Min_pix_val_per_plot!$A$3:$F$241,5,FALSE)=0,VLOOKUP($A479,Min_pix_val_per_plot!$A$3:$F$241,6,FALSE)=0),0,IF(VLOOKUP($A479,Min_pix_val_per_plot!$A$3:$F$241,2,FALSE)&lt;1200,0,1)))</f>
        <v>1</v>
      </c>
      <c r="Y479" s="43">
        <f>IF(X479=1,($R479-Image_corners!A$3)/Image_corners!A$2,-99)</f>
        <v>7209.9874744862318</v>
      </c>
      <c r="Z479" s="43">
        <f>IF(X479=1,($S479-Image_corners!A$4)/Image_corners!A$2,-99)</f>
        <v>-5682.9089742638171</v>
      </c>
      <c r="AA479" s="43">
        <f>IF(ISNA(VLOOKUP($A479,Min_pix_val_per_plot!$H$3:$M$299,4,FALSE)),0,IF(OR(VLOOKUP($A479,Min_pix_val_per_plot!$H$3:$M$299,4,FALSE)=0,VLOOKUP($A479,Min_pix_val_per_plot!$H$3:$M$299,5,FALSE)=0,VLOOKUP($A479,Min_pix_val_per_plot!$H$3:$M$299,6,FALSE)=0),0,IF(VLOOKUP($A479,Min_pix_val_per_plot!$H$3:$M$299,2,FALSE)&lt;1200,0,1)))</f>
        <v>0</v>
      </c>
      <c r="AB479" s="43">
        <f>IF(AA479=1,($R479-Image_corners!D$3)/Image_corners!D$2,-99)</f>
        <v>-99</v>
      </c>
      <c r="AC479" s="43">
        <f>IF(AA479=1,($S479-Image_corners!D$4)/Image_corners!D$2,-99)</f>
        <v>-99</v>
      </c>
      <c r="AD479" s="43">
        <f>IF(ISNA(VLOOKUP($A479,Min_pix_val_per_plot!$O$3:$T$327,4,FALSE)),0,IF(OR(VLOOKUP($A479,Min_pix_val_per_plot!$O$3:$T$327,4,FALSE)=0,VLOOKUP($A479,Min_pix_val_per_plot!$O$3:$T$327,5,FALSE)=0,VLOOKUP($A479,Min_pix_val_per_plot!$O$3:$T$327,6,FALSE)=0),0,IF(VLOOKUP($A479,Min_pix_val_per_plot!$O$3:$T$327,2,FALSE)&lt;1200,0,1)))</f>
        <v>0</v>
      </c>
      <c r="AE479" s="43">
        <f>IF(AD479=1,($R479-Image_corners!G$3)/Image_corners!G$2,-99)</f>
        <v>-99</v>
      </c>
      <c r="AF479" s="43">
        <f>IF(AD479=1,($S479-Image_corners!G$4)/Image_corners!G$2,-99)</f>
        <v>-99</v>
      </c>
      <c r="AG479" s="43">
        <f>IF(ISNA(VLOOKUP($A479,Min_pix_val_per_plot!$V$3:$AA$335,4,FALSE)),0,IF(OR(VLOOKUP($A479,Min_pix_val_per_plot!$V$3:$AA$335,4,FALSE)=0,VLOOKUP($A479,Min_pix_val_per_plot!$V$3:$AA$335,5,FALSE)=0,VLOOKUP($A479,Min_pix_val_per_plot!$V$3:$AA$335,6,FALSE)=0),0,IF(VLOOKUP($A479,Min_pix_val_per_plot!$V$3:$AA$335,2,FALSE)&lt;1200,0,1)))</f>
        <v>0</v>
      </c>
      <c r="AH479" s="43">
        <f>IF(AG479=1,($R479-Image_corners!J$3)/Image_corners!J$2,-99)</f>
        <v>-99</v>
      </c>
      <c r="AI479" s="43">
        <f>IF(AG479=1,($S479-Image_corners!J$4)/Image_corners!J$2,-99)</f>
        <v>-99</v>
      </c>
      <c r="AJ479" s="43">
        <f>IF(ISNA(VLOOKUP($A479,Min_pix_val_per_plot!$AC$3:$AH$345,4,FALSE)),0,IF(OR(VLOOKUP($A479,Min_pix_val_per_plot!$AC$3:$AH$345,4,FALSE)=0,VLOOKUP($A479,Min_pix_val_per_plot!$AC$3:$AH$345,5,FALSE)=0,VLOOKUP($A479,Min_pix_val_per_plot!$AC$3:$AH$345,6,FALSE)=0),0,IF(VLOOKUP($A479,Min_pix_val_per_plot!$AC$3:$AH$345,2,FALSE)&lt;1200,0,1)))</f>
        <v>0</v>
      </c>
      <c r="AK479" s="43">
        <f>IF(AJ479=1,($R479-Image_corners!M$3)/Image_corners!M$2,-99)</f>
        <v>-99</v>
      </c>
      <c r="AL479" s="43">
        <f>IF(AJ479=1,($S479-Image_corners!M$4)/Image_corners!M$2,-99)</f>
        <v>-99</v>
      </c>
      <c r="AM479" s="43">
        <f>IF(ISNA(VLOOKUP($A479,Min_pix_val_per_plot!$AJ$3:$AO$325,4,FALSE)),0,IF(OR(VLOOKUP($A479,Min_pix_val_per_plot!$AJ$3:$AO$325,4,FALSE)=0,VLOOKUP($A479,Min_pix_val_per_plot!$AJ$3:$AO$325,5,FALSE)=0,VLOOKUP($A479,Min_pix_val_per_plot!$AJ$3:$AO$325,6,FALSE)=0),0,IF(VLOOKUP($A479,Min_pix_val_per_plot!$AJ$3:$AO$325,2,FALSE)&lt;1200,0,1)))</f>
        <v>0</v>
      </c>
      <c r="AN479" s="43">
        <f>IF(AM479=1,($R479-Image_corners!P$3)/Image_corners!P$2,-99)</f>
        <v>-99</v>
      </c>
      <c r="AO479" s="43">
        <f>IF(AM479=1,($S479-Image_corners!P$4)/Image_corners!P$2,-99)</f>
        <v>-99</v>
      </c>
      <c r="AP479" s="43">
        <f>IF(ISNA(VLOOKUP($A479,Min_pix_val_per_plot!$AQ$3:$AV$386,4,FALSE)),0,IF(OR(VLOOKUP($A479,Min_pix_val_per_plot!$AQ$3:$AV$386,4,FALSE)=0,VLOOKUP($A479,Min_pix_val_per_plot!$AQ$3:$AV$386,5,FALSE)=0,VLOOKUP($A479,Min_pix_val_per_plot!$AQ$3:$AV$386,6,FALSE)=0),0,IF(VLOOKUP($A479,Min_pix_val_per_plot!$AQ$3:$AV$386,2,FALSE)&lt;1200,0,1)))</f>
        <v>0</v>
      </c>
      <c r="AQ479" s="43">
        <f>IF(AP479=1,($R479-Image_corners!S$3)/Image_corners!S$2,-99)</f>
        <v>-99</v>
      </c>
      <c r="AR479" s="43">
        <f>IF(AP479=1,($S479-Image_corners!S$4)/Image_corners!S$2,-99)</f>
        <v>-99</v>
      </c>
      <c r="AS479" s="43">
        <f>IF(ISNA(VLOOKUP($A479,Min_pix_val_per_plot!$AX$3:$BC$331,4,FALSE)),0,IF(OR(VLOOKUP($A479,Min_pix_val_per_plot!$AX$3:$BC$331,4,FALSE)=0,VLOOKUP($A479,Min_pix_val_per_plot!$AX$3:$BC$331,5,FALSE)=0,VLOOKUP($A479,Min_pix_val_per_plot!$AX$3:$BC$331,6,FALSE)=0),0,IF(VLOOKUP($A479,Min_pix_val_per_plot!$AX$3:$BC$331,2,FALSE)&lt;1200,0,1)))</f>
        <v>0</v>
      </c>
      <c r="AT479" s="43">
        <f>IF(AS479=1,($R479-Image_corners!V$3)/Image_corners!V$2,-99)</f>
        <v>-99</v>
      </c>
      <c r="AU479" s="43">
        <f>IF(AS479=1,($S479-Image_corners!V$4)/Image_corners!V$2,-99)</f>
        <v>-99</v>
      </c>
      <c r="AV479" s="43">
        <f>IF(ISNA(VLOOKUP($A479,Min_pix_val_per_plot!$BE$3:$BJ$296,4,FALSE)),0,IF(OR(VLOOKUP($A479,Min_pix_val_per_plot!$BE$3:$BJ$296,4,FALSE)=0,VLOOKUP($A479,Min_pix_val_per_plot!$BE$3:$BJ$296,5,FALSE)=0,VLOOKUP($A479,Min_pix_val_per_plot!$BE$3:$BJ$296,6,FALSE)=0),0,IF(VLOOKUP($A479,Min_pix_val_per_plot!$BE$3:$BJ$296,2,FALSE)&lt;1200,0,1)))</f>
        <v>0</v>
      </c>
      <c r="AW479" s="43">
        <f>IF(AV479=1,($R479-Image_corners!Y$3)/Image_corners!Y$2,-99)</f>
        <v>-99</v>
      </c>
      <c r="AX479" s="43">
        <f>IF(AV479=1,($S479-Image_corners!Y$4)/Image_corners!Y$2,-99)</f>
        <v>-99</v>
      </c>
      <c r="AY479" s="43">
        <f>IF(ISNA(VLOOKUP($A479,Min_pix_val_per_plot!$BL$3:$BQ$59,4,FALSE)),0,IF(OR(VLOOKUP($A479,Min_pix_val_per_plot!$BL$3:$BQ$59,4,FALSE)=0,VLOOKUP($A479,Min_pix_val_per_plot!$BL$3:$BQ$59,5,FALSE)=0,VLOOKUP($A479,Min_pix_val_per_plot!$BL$3:$BQ$59,6,FALSE)=0),0,IF(VLOOKUP($A479,Min_pix_val_per_plot!$BL$3:$BQ$59,2,FALSE)&lt;1200,0,1)))</f>
        <v>0</v>
      </c>
      <c r="AZ479" s="43">
        <f>IF(AY479=1,($R479-Image_corners!AB$3)/Image_corners!AB$2,-99)</f>
        <v>-99</v>
      </c>
      <c r="BA479" s="43">
        <f>IF(AY479=1,($S479-Image_corners!AB$4)/Image_corners!AB$2,-99)</f>
        <v>-99</v>
      </c>
      <c r="BB479" s="43">
        <f>IF(ISNA(VLOOKUP($A479,Min_pix_val_per_plot!$BS$3:$BX$82,4,FALSE)),0,IF(OR(VLOOKUP($A479,Min_pix_val_per_plot!$BS$3:$BX$82,4,FALSE)=0,VLOOKUP($A479,Min_pix_val_per_plot!$BS$3:$BX$82,5,FALSE)=0,VLOOKUP($A479,Min_pix_val_per_plot!$BS$3:$BX$82,6,FALSE)=0),0,IF(VLOOKUP($A479,Min_pix_val_per_plot!$BS$3:$BX$82,2,FALSE)&lt;1200,0,1)))</f>
        <v>0</v>
      </c>
      <c r="BC479" s="43">
        <f>IF(BB479=1,($R479-Image_corners!AE$3)/Image_corners!AE$2,-99)</f>
        <v>-99</v>
      </c>
      <c r="BD479" s="43">
        <f>IF(BB479=1,($S479-Image_corners!AE$4)/Image_corners!AE$2,-99)</f>
        <v>-99</v>
      </c>
      <c r="BE479" s="43">
        <f>IF(ISNA(VLOOKUP($A479,Min_pix_val_per_plot!$BZ$3:$CE$66,4,FALSE)),0,IF(OR(VLOOKUP($A479,Min_pix_val_per_plot!$BZ$3:$CE$66,4,FALSE)=0,VLOOKUP($A479,Min_pix_val_per_plot!$BZ$3:$CE$66,5,FALSE)=0,VLOOKUP($A479,Min_pix_val_per_plot!$BZ$3:$CE$66,6,FALSE)=0),0,IF(VLOOKUP($A479,Min_pix_val_per_plot!$BZ$3:$CE$66,2,FALSE)&lt;1200,0,1)))</f>
        <v>0</v>
      </c>
      <c r="BF479" s="43">
        <f>IF(BE479=1,($R479-Image_corners!AH$3)/Image_corners!AH$2,-99)</f>
        <v>-99</v>
      </c>
      <c r="BG479" s="43">
        <f>IF(BE479=1,($S479-Image_corners!AH$4)/Image_corners!AH$2,-99)</f>
        <v>-99</v>
      </c>
    </row>
    <row r="480" spans="1:59">
      <c r="A480" s="36">
        <v>476</v>
      </c>
      <c r="B480" s="36">
        <v>2517842.861</v>
      </c>
      <c r="C480" s="36">
        <v>6857140.8679999998</v>
      </c>
      <c r="D480" s="36">
        <v>147.57655639999999</v>
      </c>
      <c r="E480" s="36">
        <v>1</v>
      </c>
      <c r="F480" s="36">
        <v>1</v>
      </c>
      <c r="G480" s="36">
        <v>1</v>
      </c>
      <c r="H480" s="39">
        <v>1176</v>
      </c>
      <c r="I480" s="39">
        <v>0.52125850340136104</v>
      </c>
      <c r="J480" s="39">
        <v>19.2569903564453</v>
      </c>
      <c r="K480" s="39">
        <v>14.12716969031</v>
      </c>
      <c r="L480" s="39">
        <v>17.785710449218801</v>
      </c>
      <c r="M480" s="39">
        <v>1821</v>
      </c>
      <c r="N480" s="39">
        <v>0.59143327841845095</v>
      </c>
      <c r="O480" s="39">
        <v>19.8439959716797</v>
      </c>
      <c r="P480" s="39">
        <v>13.852778778896599</v>
      </c>
      <c r="Q480" s="39">
        <v>17.374650878906301</v>
      </c>
      <c r="R480" s="41">
        <f t="shared" si="50"/>
        <v>359630.75385809731</v>
      </c>
      <c r="S480" s="41">
        <f t="shared" si="51"/>
        <v>6857089.8336881837</v>
      </c>
      <c r="T480" s="41">
        <f t="shared" si="46"/>
        <v>0.41105957031249929</v>
      </c>
      <c r="U480" s="41">
        <f t="shared" si="47"/>
        <v>-7.0174775017089908E-2</v>
      </c>
      <c r="V480" s="41">
        <f t="shared" si="48"/>
        <v>1</v>
      </c>
      <c r="W480" s="41">
        <f t="shared" si="49"/>
        <v>1</v>
      </c>
      <c r="X480" s="43">
        <f>IF(ISNA(VLOOKUP($A480,Min_pix_val_per_plot!$A$3:$F$241,4,FALSE)),0,IF(OR(VLOOKUP($A480,Min_pix_val_per_plot!$A$3:$F$241,4,FALSE)=0,VLOOKUP($A480,Min_pix_val_per_plot!$A$3:$F$241,5,FALSE)=0,VLOOKUP($A480,Min_pix_val_per_plot!$A$3:$F$241,6,FALSE)=0),0,IF(VLOOKUP($A480,Min_pix_val_per_plot!$A$3:$F$241,2,FALSE)&lt;1200,0,1)))</f>
        <v>1</v>
      </c>
      <c r="Y480" s="43">
        <f>IF(X480=1,($R480-Image_corners!A$3)/Image_corners!A$2,-99)</f>
        <v>7252.0077161946101</v>
      </c>
      <c r="Z480" s="43">
        <f>IF(X480=1,($S480-Image_corners!A$4)/Image_corners!A$2,-99)</f>
        <v>-5594.8326236326247</v>
      </c>
      <c r="AA480" s="43">
        <f>IF(ISNA(VLOOKUP($A480,Min_pix_val_per_plot!$H$3:$M$299,4,FALSE)),0,IF(OR(VLOOKUP($A480,Min_pix_val_per_plot!$H$3:$M$299,4,FALSE)=0,VLOOKUP($A480,Min_pix_val_per_plot!$H$3:$M$299,5,FALSE)=0,VLOOKUP($A480,Min_pix_val_per_plot!$H$3:$M$299,6,FALSE)=0),0,IF(VLOOKUP($A480,Min_pix_val_per_plot!$H$3:$M$299,2,FALSE)&lt;1200,0,1)))</f>
        <v>0</v>
      </c>
      <c r="AB480" s="43">
        <f>IF(AA480=1,($R480-Image_corners!D$3)/Image_corners!D$2,-99)</f>
        <v>-99</v>
      </c>
      <c r="AC480" s="43">
        <f>IF(AA480=1,($S480-Image_corners!D$4)/Image_corners!D$2,-99)</f>
        <v>-99</v>
      </c>
      <c r="AD480" s="43">
        <f>IF(ISNA(VLOOKUP($A480,Min_pix_val_per_plot!$O$3:$T$327,4,FALSE)),0,IF(OR(VLOOKUP($A480,Min_pix_val_per_plot!$O$3:$T$327,4,FALSE)=0,VLOOKUP($A480,Min_pix_val_per_plot!$O$3:$T$327,5,FALSE)=0,VLOOKUP($A480,Min_pix_val_per_plot!$O$3:$T$327,6,FALSE)=0),0,IF(VLOOKUP($A480,Min_pix_val_per_plot!$O$3:$T$327,2,FALSE)&lt;1200,0,1)))</f>
        <v>0</v>
      </c>
      <c r="AE480" s="43">
        <f>IF(AD480=1,($R480-Image_corners!G$3)/Image_corners!G$2,-99)</f>
        <v>-99</v>
      </c>
      <c r="AF480" s="43">
        <f>IF(AD480=1,($S480-Image_corners!G$4)/Image_corners!G$2,-99)</f>
        <v>-99</v>
      </c>
      <c r="AG480" s="43">
        <f>IF(ISNA(VLOOKUP($A480,Min_pix_val_per_plot!$V$3:$AA$335,4,FALSE)),0,IF(OR(VLOOKUP($A480,Min_pix_val_per_plot!$V$3:$AA$335,4,FALSE)=0,VLOOKUP($A480,Min_pix_val_per_plot!$V$3:$AA$335,5,FALSE)=0,VLOOKUP($A480,Min_pix_val_per_plot!$V$3:$AA$335,6,FALSE)=0),0,IF(VLOOKUP($A480,Min_pix_val_per_plot!$V$3:$AA$335,2,FALSE)&lt;1200,0,1)))</f>
        <v>0</v>
      </c>
      <c r="AH480" s="43">
        <f>IF(AG480=1,($R480-Image_corners!J$3)/Image_corners!J$2,-99)</f>
        <v>-99</v>
      </c>
      <c r="AI480" s="43">
        <f>IF(AG480=1,($S480-Image_corners!J$4)/Image_corners!J$2,-99)</f>
        <v>-99</v>
      </c>
      <c r="AJ480" s="43">
        <f>IF(ISNA(VLOOKUP($A480,Min_pix_val_per_plot!$AC$3:$AH$345,4,FALSE)),0,IF(OR(VLOOKUP($A480,Min_pix_val_per_plot!$AC$3:$AH$345,4,FALSE)=0,VLOOKUP($A480,Min_pix_val_per_plot!$AC$3:$AH$345,5,FALSE)=0,VLOOKUP($A480,Min_pix_val_per_plot!$AC$3:$AH$345,6,FALSE)=0),0,IF(VLOOKUP($A480,Min_pix_val_per_plot!$AC$3:$AH$345,2,FALSE)&lt;1200,0,1)))</f>
        <v>0</v>
      </c>
      <c r="AK480" s="43">
        <f>IF(AJ480=1,($R480-Image_corners!M$3)/Image_corners!M$2,-99)</f>
        <v>-99</v>
      </c>
      <c r="AL480" s="43">
        <f>IF(AJ480=1,($S480-Image_corners!M$4)/Image_corners!M$2,-99)</f>
        <v>-99</v>
      </c>
      <c r="AM480" s="43">
        <f>IF(ISNA(VLOOKUP($A480,Min_pix_val_per_plot!$AJ$3:$AO$325,4,FALSE)),0,IF(OR(VLOOKUP($A480,Min_pix_val_per_plot!$AJ$3:$AO$325,4,FALSE)=0,VLOOKUP($A480,Min_pix_val_per_plot!$AJ$3:$AO$325,5,FALSE)=0,VLOOKUP($A480,Min_pix_val_per_plot!$AJ$3:$AO$325,6,FALSE)=0),0,IF(VLOOKUP($A480,Min_pix_val_per_plot!$AJ$3:$AO$325,2,FALSE)&lt;1200,0,1)))</f>
        <v>0</v>
      </c>
      <c r="AN480" s="43">
        <f>IF(AM480=1,($R480-Image_corners!P$3)/Image_corners!P$2,-99)</f>
        <v>-99</v>
      </c>
      <c r="AO480" s="43">
        <f>IF(AM480=1,($S480-Image_corners!P$4)/Image_corners!P$2,-99)</f>
        <v>-99</v>
      </c>
      <c r="AP480" s="43">
        <f>IF(ISNA(VLOOKUP($A480,Min_pix_val_per_plot!$AQ$3:$AV$386,4,FALSE)),0,IF(OR(VLOOKUP($A480,Min_pix_val_per_plot!$AQ$3:$AV$386,4,FALSE)=0,VLOOKUP($A480,Min_pix_val_per_plot!$AQ$3:$AV$386,5,FALSE)=0,VLOOKUP($A480,Min_pix_val_per_plot!$AQ$3:$AV$386,6,FALSE)=0),0,IF(VLOOKUP($A480,Min_pix_val_per_plot!$AQ$3:$AV$386,2,FALSE)&lt;1200,0,1)))</f>
        <v>0</v>
      </c>
      <c r="AQ480" s="43">
        <f>IF(AP480=1,($R480-Image_corners!S$3)/Image_corners!S$2,-99)</f>
        <v>-99</v>
      </c>
      <c r="AR480" s="43">
        <f>IF(AP480=1,($S480-Image_corners!S$4)/Image_corners!S$2,-99)</f>
        <v>-99</v>
      </c>
      <c r="AS480" s="43">
        <f>IF(ISNA(VLOOKUP($A480,Min_pix_val_per_plot!$AX$3:$BC$331,4,FALSE)),0,IF(OR(VLOOKUP($A480,Min_pix_val_per_plot!$AX$3:$BC$331,4,FALSE)=0,VLOOKUP($A480,Min_pix_val_per_plot!$AX$3:$BC$331,5,FALSE)=0,VLOOKUP($A480,Min_pix_val_per_plot!$AX$3:$BC$331,6,FALSE)=0),0,IF(VLOOKUP($A480,Min_pix_val_per_plot!$AX$3:$BC$331,2,FALSE)&lt;1200,0,1)))</f>
        <v>0</v>
      </c>
      <c r="AT480" s="43">
        <f>IF(AS480=1,($R480-Image_corners!V$3)/Image_corners!V$2,-99)</f>
        <v>-99</v>
      </c>
      <c r="AU480" s="43">
        <f>IF(AS480=1,($S480-Image_corners!V$4)/Image_corners!V$2,-99)</f>
        <v>-99</v>
      </c>
      <c r="AV480" s="43">
        <f>IF(ISNA(VLOOKUP($A480,Min_pix_val_per_plot!$BE$3:$BJ$296,4,FALSE)),0,IF(OR(VLOOKUP($A480,Min_pix_val_per_plot!$BE$3:$BJ$296,4,FALSE)=0,VLOOKUP($A480,Min_pix_val_per_plot!$BE$3:$BJ$296,5,FALSE)=0,VLOOKUP($A480,Min_pix_val_per_plot!$BE$3:$BJ$296,6,FALSE)=0),0,IF(VLOOKUP($A480,Min_pix_val_per_plot!$BE$3:$BJ$296,2,FALSE)&lt;1200,0,1)))</f>
        <v>0</v>
      </c>
      <c r="AW480" s="43">
        <f>IF(AV480=1,($R480-Image_corners!Y$3)/Image_corners!Y$2,-99)</f>
        <v>-99</v>
      </c>
      <c r="AX480" s="43">
        <f>IF(AV480=1,($S480-Image_corners!Y$4)/Image_corners!Y$2,-99)</f>
        <v>-99</v>
      </c>
      <c r="AY480" s="43">
        <f>IF(ISNA(VLOOKUP($A480,Min_pix_val_per_plot!$BL$3:$BQ$59,4,FALSE)),0,IF(OR(VLOOKUP($A480,Min_pix_val_per_plot!$BL$3:$BQ$59,4,FALSE)=0,VLOOKUP($A480,Min_pix_val_per_plot!$BL$3:$BQ$59,5,FALSE)=0,VLOOKUP($A480,Min_pix_val_per_plot!$BL$3:$BQ$59,6,FALSE)=0),0,IF(VLOOKUP($A480,Min_pix_val_per_plot!$BL$3:$BQ$59,2,FALSE)&lt;1200,0,1)))</f>
        <v>0</v>
      </c>
      <c r="AZ480" s="43">
        <f>IF(AY480=1,($R480-Image_corners!AB$3)/Image_corners!AB$2,-99)</f>
        <v>-99</v>
      </c>
      <c r="BA480" s="43">
        <f>IF(AY480=1,($S480-Image_corners!AB$4)/Image_corners!AB$2,-99)</f>
        <v>-99</v>
      </c>
      <c r="BB480" s="43">
        <f>IF(ISNA(VLOOKUP($A480,Min_pix_val_per_plot!$BS$3:$BX$82,4,FALSE)),0,IF(OR(VLOOKUP($A480,Min_pix_val_per_plot!$BS$3:$BX$82,4,FALSE)=0,VLOOKUP($A480,Min_pix_val_per_plot!$BS$3:$BX$82,5,FALSE)=0,VLOOKUP($A480,Min_pix_val_per_plot!$BS$3:$BX$82,6,FALSE)=0),0,IF(VLOOKUP($A480,Min_pix_val_per_plot!$BS$3:$BX$82,2,FALSE)&lt;1200,0,1)))</f>
        <v>0</v>
      </c>
      <c r="BC480" s="43">
        <f>IF(BB480=1,($R480-Image_corners!AE$3)/Image_corners!AE$2,-99)</f>
        <v>-99</v>
      </c>
      <c r="BD480" s="43">
        <f>IF(BB480=1,($S480-Image_corners!AE$4)/Image_corners!AE$2,-99)</f>
        <v>-99</v>
      </c>
      <c r="BE480" s="43">
        <f>IF(ISNA(VLOOKUP($A480,Min_pix_val_per_plot!$BZ$3:$CE$66,4,FALSE)),0,IF(OR(VLOOKUP($A480,Min_pix_val_per_plot!$BZ$3:$CE$66,4,FALSE)=0,VLOOKUP($A480,Min_pix_val_per_plot!$BZ$3:$CE$66,5,FALSE)=0,VLOOKUP($A480,Min_pix_val_per_plot!$BZ$3:$CE$66,6,FALSE)=0),0,IF(VLOOKUP($A480,Min_pix_val_per_plot!$BZ$3:$CE$66,2,FALSE)&lt;1200,0,1)))</f>
        <v>0</v>
      </c>
      <c r="BF480" s="43">
        <f>IF(BE480=1,($R480-Image_corners!AH$3)/Image_corners!AH$2,-99)</f>
        <v>-99</v>
      </c>
      <c r="BG480" s="43">
        <f>IF(BE480=1,($S480-Image_corners!AH$4)/Image_corners!AH$2,-99)</f>
        <v>-99</v>
      </c>
    </row>
    <row r="481" spans="1:59">
      <c r="A481" s="36">
        <v>477</v>
      </c>
      <c r="B481" s="36">
        <v>2517887.1310000001</v>
      </c>
      <c r="C481" s="36">
        <v>6857770.2800000003</v>
      </c>
      <c r="D481" s="36">
        <v>168.0066692</v>
      </c>
      <c r="E481" s="36">
        <v>1</v>
      </c>
      <c r="F481" s="36">
        <v>0</v>
      </c>
      <c r="G481" s="36">
        <v>2</v>
      </c>
      <c r="H481" s="39">
        <v>409</v>
      </c>
      <c r="I481" s="39">
        <v>0.57212713936430304</v>
      </c>
      <c r="J481" s="39">
        <v>25.912004394531301</v>
      </c>
      <c r="K481" s="39">
        <v>20.330724225725501</v>
      </c>
      <c r="L481" s="39">
        <v>24.235205383300801</v>
      </c>
      <c r="M481" s="39">
        <v>1642</v>
      </c>
      <c r="N481" s="39">
        <v>0.54263093788063299</v>
      </c>
      <c r="O481" s="39">
        <v>25.8760089111328</v>
      </c>
      <c r="P481" s="39">
        <v>19.504956223733</v>
      </c>
      <c r="Q481" s="39">
        <v>23.945505065917999</v>
      </c>
      <c r="R481" s="41">
        <f t="shared" si="50"/>
        <v>359704.00294520793</v>
      </c>
      <c r="S481" s="41">
        <f t="shared" si="51"/>
        <v>6857716.432111796</v>
      </c>
      <c r="T481" s="41">
        <f t="shared" si="46"/>
        <v>0.28970031738280255</v>
      </c>
      <c r="U481" s="41">
        <f t="shared" si="47"/>
        <v>2.9496201483670048E-2</v>
      </c>
      <c r="V481" s="41">
        <f t="shared" si="48"/>
        <v>1</v>
      </c>
      <c r="W481" s="41">
        <f t="shared" si="49"/>
        <v>1</v>
      </c>
      <c r="X481" s="43">
        <f>IF(ISNA(VLOOKUP($A481,Min_pix_val_per_plot!$A$3:$F$241,4,FALSE)),0,IF(OR(VLOOKUP($A481,Min_pix_val_per_plot!$A$3:$F$241,4,FALSE)=0,VLOOKUP($A481,Min_pix_val_per_plot!$A$3:$F$241,5,FALSE)=0,VLOOKUP($A481,Min_pix_val_per_plot!$A$3:$F$241,6,FALSE)=0),0,IF(VLOOKUP($A481,Min_pix_val_per_plot!$A$3:$F$241,2,FALSE)&lt;1200,0,1)))</f>
        <v>1</v>
      </c>
      <c r="Y481" s="43">
        <f>IF(X481=1,($R481-Image_corners!A$3)/Image_corners!A$2,-99)</f>
        <v>7398.505890415865</v>
      </c>
      <c r="Z481" s="43">
        <f>IF(X481=1,($S481-Image_corners!A$4)/Image_corners!A$2,-99)</f>
        <v>-4341.6357764080167</v>
      </c>
      <c r="AA481" s="43">
        <f>IF(ISNA(VLOOKUP($A481,Min_pix_val_per_plot!$H$3:$M$299,4,FALSE)),0,IF(OR(VLOOKUP($A481,Min_pix_val_per_plot!$H$3:$M$299,4,FALSE)=0,VLOOKUP($A481,Min_pix_val_per_plot!$H$3:$M$299,5,FALSE)=0,VLOOKUP($A481,Min_pix_val_per_plot!$H$3:$M$299,6,FALSE)=0),0,IF(VLOOKUP($A481,Min_pix_val_per_plot!$H$3:$M$299,2,FALSE)&lt;1200,0,1)))</f>
        <v>0</v>
      </c>
      <c r="AB481" s="43">
        <f>IF(AA481=1,($R481-Image_corners!D$3)/Image_corners!D$2,-99)</f>
        <v>-99</v>
      </c>
      <c r="AC481" s="43">
        <f>IF(AA481=1,($S481-Image_corners!D$4)/Image_corners!D$2,-99)</f>
        <v>-99</v>
      </c>
      <c r="AD481" s="43">
        <f>IF(ISNA(VLOOKUP($A481,Min_pix_val_per_plot!$O$3:$T$327,4,FALSE)),0,IF(OR(VLOOKUP($A481,Min_pix_val_per_plot!$O$3:$T$327,4,FALSE)=0,VLOOKUP($A481,Min_pix_val_per_plot!$O$3:$T$327,5,FALSE)=0,VLOOKUP($A481,Min_pix_val_per_plot!$O$3:$T$327,6,FALSE)=0),0,IF(VLOOKUP($A481,Min_pix_val_per_plot!$O$3:$T$327,2,FALSE)&lt;1200,0,1)))</f>
        <v>0</v>
      </c>
      <c r="AE481" s="43">
        <f>IF(AD481=1,($R481-Image_corners!G$3)/Image_corners!G$2,-99)</f>
        <v>-99</v>
      </c>
      <c r="AF481" s="43">
        <f>IF(AD481=1,($S481-Image_corners!G$4)/Image_corners!G$2,-99)</f>
        <v>-99</v>
      </c>
      <c r="AG481" s="43">
        <f>IF(ISNA(VLOOKUP($A481,Min_pix_val_per_plot!$V$3:$AA$335,4,FALSE)),0,IF(OR(VLOOKUP($A481,Min_pix_val_per_plot!$V$3:$AA$335,4,FALSE)=0,VLOOKUP($A481,Min_pix_val_per_plot!$V$3:$AA$335,5,FALSE)=0,VLOOKUP($A481,Min_pix_val_per_plot!$V$3:$AA$335,6,FALSE)=0),0,IF(VLOOKUP($A481,Min_pix_val_per_plot!$V$3:$AA$335,2,FALSE)&lt;1200,0,1)))</f>
        <v>0</v>
      </c>
      <c r="AH481" s="43">
        <f>IF(AG481=1,($R481-Image_corners!J$3)/Image_corners!J$2,-99)</f>
        <v>-99</v>
      </c>
      <c r="AI481" s="43">
        <f>IF(AG481=1,($S481-Image_corners!J$4)/Image_corners!J$2,-99)</f>
        <v>-99</v>
      </c>
      <c r="AJ481" s="43">
        <f>IF(ISNA(VLOOKUP($A481,Min_pix_val_per_plot!$AC$3:$AH$345,4,FALSE)),0,IF(OR(VLOOKUP($A481,Min_pix_val_per_plot!$AC$3:$AH$345,4,FALSE)=0,VLOOKUP($A481,Min_pix_val_per_plot!$AC$3:$AH$345,5,FALSE)=0,VLOOKUP($A481,Min_pix_val_per_plot!$AC$3:$AH$345,6,FALSE)=0),0,IF(VLOOKUP($A481,Min_pix_val_per_plot!$AC$3:$AH$345,2,FALSE)&lt;1200,0,1)))</f>
        <v>0</v>
      </c>
      <c r="AK481" s="43">
        <f>IF(AJ481=1,($R481-Image_corners!M$3)/Image_corners!M$2,-99)</f>
        <v>-99</v>
      </c>
      <c r="AL481" s="43">
        <f>IF(AJ481=1,($S481-Image_corners!M$4)/Image_corners!M$2,-99)</f>
        <v>-99</v>
      </c>
      <c r="AM481" s="43">
        <f>IF(ISNA(VLOOKUP($A481,Min_pix_val_per_plot!$AJ$3:$AO$325,4,FALSE)),0,IF(OR(VLOOKUP($A481,Min_pix_val_per_plot!$AJ$3:$AO$325,4,FALSE)=0,VLOOKUP($A481,Min_pix_val_per_plot!$AJ$3:$AO$325,5,FALSE)=0,VLOOKUP($A481,Min_pix_val_per_plot!$AJ$3:$AO$325,6,FALSE)=0),0,IF(VLOOKUP($A481,Min_pix_val_per_plot!$AJ$3:$AO$325,2,FALSE)&lt;1200,0,1)))</f>
        <v>0</v>
      </c>
      <c r="AN481" s="43">
        <f>IF(AM481=1,($R481-Image_corners!P$3)/Image_corners!P$2,-99)</f>
        <v>-99</v>
      </c>
      <c r="AO481" s="43">
        <f>IF(AM481=1,($S481-Image_corners!P$4)/Image_corners!P$2,-99)</f>
        <v>-99</v>
      </c>
      <c r="AP481" s="43">
        <f>IF(ISNA(VLOOKUP($A481,Min_pix_val_per_plot!$AQ$3:$AV$386,4,FALSE)),0,IF(OR(VLOOKUP($A481,Min_pix_val_per_plot!$AQ$3:$AV$386,4,FALSE)=0,VLOOKUP($A481,Min_pix_val_per_plot!$AQ$3:$AV$386,5,FALSE)=0,VLOOKUP($A481,Min_pix_val_per_plot!$AQ$3:$AV$386,6,FALSE)=0),0,IF(VLOOKUP($A481,Min_pix_val_per_plot!$AQ$3:$AV$386,2,FALSE)&lt;1200,0,1)))</f>
        <v>0</v>
      </c>
      <c r="AQ481" s="43">
        <f>IF(AP481=1,($R481-Image_corners!S$3)/Image_corners!S$2,-99)</f>
        <v>-99</v>
      </c>
      <c r="AR481" s="43">
        <f>IF(AP481=1,($S481-Image_corners!S$4)/Image_corners!S$2,-99)</f>
        <v>-99</v>
      </c>
      <c r="AS481" s="43">
        <f>IF(ISNA(VLOOKUP($A481,Min_pix_val_per_plot!$AX$3:$BC$331,4,FALSE)),0,IF(OR(VLOOKUP($A481,Min_pix_val_per_plot!$AX$3:$BC$331,4,FALSE)=0,VLOOKUP($A481,Min_pix_val_per_plot!$AX$3:$BC$331,5,FALSE)=0,VLOOKUP($A481,Min_pix_val_per_plot!$AX$3:$BC$331,6,FALSE)=0),0,IF(VLOOKUP($A481,Min_pix_val_per_plot!$AX$3:$BC$331,2,FALSE)&lt;1200,0,1)))</f>
        <v>0</v>
      </c>
      <c r="AT481" s="43">
        <f>IF(AS481=1,($R481-Image_corners!V$3)/Image_corners!V$2,-99)</f>
        <v>-99</v>
      </c>
      <c r="AU481" s="43">
        <f>IF(AS481=1,($S481-Image_corners!V$4)/Image_corners!V$2,-99)</f>
        <v>-99</v>
      </c>
      <c r="AV481" s="43">
        <f>IF(ISNA(VLOOKUP($A481,Min_pix_val_per_plot!$BE$3:$BJ$296,4,FALSE)),0,IF(OR(VLOOKUP($A481,Min_pix_val_per_plot!$BE$3:$BJ$296,4,FALSE)=0,VLOOKUP($A481,Min_pix_val_per_plot!$BE$3:$BJ$296,5,FALSE)=0,VLOOKUP($A481,Min_pix_val_per_plot!$BE$3:$BJ$296,6,FALSE)=0),0,IF(VLOOKUP($A481,Min_pix_val_per_plot!$BE$3:$BJ$296,2,FALSE)&lt;1200,0,1)))</f>
        <v>0</v>
      </c>
      <c r="AW481" s="43">
        <f>IF(AV481=1,($R481-Image_corners!Y$3)/Image_corners!Y$2,-99)</f>
        <v>-99</v>
      </c>
      <c r="AX481" s="43">
        <f>IF(AV481=1,($S481-Image_corners!Y$4)/Image_corners!Y$2,-99)</f>
        <v>-99</v>
      </c>
      <c r="AY481" s="43">
        <f>IF(ISNA(VLOOKUP($A481,Min_pix_val_per_plot!$BL$3:$BQ$59,4,FALSE)),0,IF(OR(VLOOKUP($A481,Min_pix_val_per_plot!$BL$3:$BQ$59,4,FALSE)=0,VLOOKUP($A481,Min_pix_val_per_plot!$BL$3:$BQ$59,5,FALSE)=0,VLOOKUP($A481,Min_pix_val_per_plot!$BL$3:$BQ$59,6,FALSE)=0),0,IF(VLOOKUP($A481,Min_pix_val_per_plot!$BL$3:$BQ$59,2,FALSE)&lt;1200,0,1)))</f>
        <v>0</v>
      </c>
      <c r="AZ481" s="43">
        <f>IF(AY481=1,($R481-Image_corners!AB$3)/Image_corners!AB$2,-99)</f>
        <v>-99</v>
      </c>
      <c r="BA481" s="43">
        <f>IF(AY481=1,($S481-Image_corners!AB$4)/Image_corners!AB$2,-99)</f>
        <v>-99</v>
      </c>
      <c r="BB481" s="43">
        <f>IF(ISNA(VLOOKUP($A481,Min_pix_val_per_plot!$BS$3:$BX$82,4,FALSE)),0,IF(OR(VLOOKUP($A481,Min_pix_val_per_plot!$BS$3:$BX$82,4,FALSE)=0,VLOOKUP($A481,Min_pix_val_per_plot!$BS$3:$BX$82,5,FALSE)=0,VLOOKUP($A481,Min_pix_val_per_plot!$BS$3:$BX$82,6,FALSE)=0),0,IF(VLOOKUP($A481,Min_pix_val_per_plot!$BS$3:$BX$82,2,FALSE)&lt;1200,0,1)))</f>
        <v>0</v>
      </c>
      <c r="BC481" s="43">
        <f>IF(BB481=1,($R481-Image_corners!AE$3)/Image_corners!AE$2,-99)</f>
        <v>-99</v>
      </c>
      <c r="BD481" s="43">
        <f>IF(BB481=1,($S481-Image_corners!AE$4)/Image_corners!AE$2,-99)</f>
        <v>-99</v>
      </c>
      <c r="BE481" s="43">
        <f>IF(ISNA(VLOOKUP($A481,Min_pix_val_per_plot!$BZ$3:$CE$66,4,FALSE)),0,IF(OR(VLOOKUP($A481,Min_pix_val_per_plot!$BZ$3:$CE$66,4,FALSE)=0,VLOOKUP($A481,Min_pix_val_per_plot!$BZ$3:$CE$66,5,FALSE)=0,VLOOKUP($A481,Min_pix_val_per_plot!$BZ$3:$CE$66,6,FALSE)=0),0,IF(VLOOKUP($A481,Min_pix_val_per_plot!$BZ$3:$CE$66,2,FALSE)&lt;1200,0,1)))</f>
        <v>0</v>
      </c>
      <c r="BF481" s="43">
        <f>IF(BE481=1,($R481-Image_corners!AH$3)/Image_corners!AH$2,-99)</f>
        <v>-99</v>
      </c>
      <c r="BG481" s="43">
        <f>IF(BE481=1,($S481-Image_corners!AH$4)/Image_corners!AH$2,-99)</f>
        <v>-99</v>
      </c>
    </row>
    <row r="482" spans="1:59">
      <c r="A482" s="36">
        <v>478</v>
      </c>
      <c r="B482" s="36">
        <v>2517934.5159999998</v>
      </c>
      <c r="C482" s="36">
        <v>6857449.2620000001</v>
      </c>
      <c r="D482" s="36">
        <v>169.94511420000001</v>
      </c>
      <c r="E482" s="36">
        <v>1</v>
      </c>
      <c r="F482" s="36">
        <v>0</v>
      </c>
      <c r="G482" s="36">
        <v>1</v>
      </c>
      <c r="H482" s="39">
        <v>1952</v>
      </c>
      <c r="I482" s="39">
        <v>0.47131147540983598</v>
      </c>
      <c r="J482" s="39">
        <v>24.377000732421902</v>
      </c>
      <c r="K482" s="39">
        <v>19.291702859568101</v>
      </c>
      <c r="L482" s="39">
        <v>22.918300933837902</v>
      </c>
      <c r="M482" s="39">
        <v>1501</v>
      </c>
      <c r="N482" s="39">
        <v>0.58094603597601602</v>
      </c>
      <c r="O482" s="39">
        <v>23.9740008544922</v>
      </c>
      <c r="P482" s="39">
        <v>18.960875578912201</v>
      </c>
      <c r="Q482" s="39">
        <v>22.563594360351601</v>
      </c>
      <c r="R482" s="41">
        <f t="shared" si="50"/>
        <v>359736.52241803444</v>
      </c>
      <c r="S482" s="41">
        <f t="shared" si="51"/>
        <v>6857393.6210862873</v>
      </c>
      <c r="T482" s="41">
        <f t="shared" si="46"/>
        <v>0.35470657348630041</v>
      </c>
      <c r="U482" s="41">
        <f t="shared" si="47"/>
        <v>-0.10963456056618004</v>
      </c>
      <c r="V482" s="41">
        <f t="shared" si="48"/>
        <v>1</v>
      </c>
      <c r="W482" s="41">
        <f t="shared" si="49"/>
        <v>1</v>
      </c>
      <c r="X482" s="43">
        <f>IF(ISNA(VLOOKUP($A482,Min_pix_val_per_plot!$A$3:$F$241,4,FALSE)),0,IF(OR(VLOOKUP($A482,Min_pix_val_per_plot!$A$3:$F$241,4,FALSE)=0,VLOOKUP($A482,Min_pix_val_per_plot!$A$3:$F$241,5,FALSE)=0,VLOOKUP($A482,Min_pix_val_per_plot!$A$3:$F$241,6,FALSE)=0),0,IF(VLOOKUP($A482,Min_pix_val_per_plot!$A$3:$F$241,2,FALSE)&lt;1200,0,1)))</f>
        <v>1</v>
      </c>
      <c r="Y482" s="43">
        <f>IF(X482=1,($R482-Image_corners!A$3)/Image_corners!A$2,-99)</f>
        <v>7463.5448360688752</v>
      </c>
      <c r="Z482" s="43">
        <f>IF(X482=1,($S482-Image_corners!A$4)/Image_corners!A$2,-99)</f>
        <v>-4987.2578274253756</v>
      </c>
      <c r="AA482" s="43">
        <f>IF(ISNA(VLOOKUP($A482,Min_pix_val_per_plot!$H$3:$M$299,4,FALSE)),0,IF(OR(VLOOKUP($A482,Min_pix_val_per_plot!$H$3:$M$299,4,FALSE)=0,VLOOKUP($A482,Min_pix_val_per_plot!$H$3:$M$299,5,FALSE)=0,VLOOKUP($A482,Min_pix_val_per_plot!$H$3:$M$299,6,FALSE)=0),0,IF(VLOOKUP($A482,Min_pix_val_per_plot!$H$3:$M$299,2,FALSE)&lt;1200,0,1)))</f>
        <v>1</v>
      </c>
      <c r="AB482" s="43">
        <f>IF(AA482=1,($R482-Image_corners!D$3)/Image_corners!D$2,-99)</f>
        <v>7463.5448360688752</v>
      </c>
      <c r="AC482" s="43">
        <f>IF(AA482=1,($S482-Image_corners!D$4)/Image_corners!D$2,-99)</f>
        <v>-5937.2578274253756</v>
      </c>
      <c r="AD482" s="43">
        <f>IF(ISNA(VLOOKUP($A482,Min_pix_val_per_plot!$O$3:$T$327,4,FALSE)),0,IF(OR(VLOOKUP($A482,Min_pix_val_per_plot!$O$3:$T$327,4,FALSE)=0,VLOOKUP($A482,Min_pix_val_per_plot!$O$3:$T$327,5,FALSE)=0,VLOOKUP($A482,Min_pix_val_per_plot!$O$3:$T$327,6,FALSE)=0),0,IF(VLOOKUP($A482,Min_pix_val_per_plot!$O$3:$T$327,2,FALSE)&lt;1200,0,1)))</f>
        <v>0</v>
      </c>
      <c r="AE482" s="43">
        <f>IF(AD482=1,($R482-Image_corners!G$3)/Image_corners!G$2,-99)</f>
        <v>-99</v>
      </c>
      <c r="AF482" s="43">
        <f>IF(AD482=1,($S482-Image_corners!G$4)/Image_corners!G$2,-99)</f>
        <v>-99</v>
      </c>
      <c r="AG482" s="43">
        <f>IF(ISNA(VLOOKUP($A482,Min_pix_val_per_plot!$V$3:$AA$335,4,FALSE)),0,IF(OR(VLOOKUP($A482,Min_pix_val_per_plot!$V$3:$AA$335,4,FALSE)=0,VLOOKUP($A482,Min_pix_val_per_plot!$V$3:$AA$335,5,FALSE)=0,VLOOKUP($A482,Min_pix_val_per_plot!$V$3:$AA$335,6,FALSE)=0),0,IF(VLOOKUP($A482,Min_pix_val_per_plot!$V$3:$AA$335,2,FALSE)&lt;1200,0,1)))</f>
        <v>0</v>
      </c>
      <c r="AH482" s="43">
        <f>IF(AG482=1,($R482-Image_corners!J$3)/Image_corners!J$2,-99)</f>
        <v>-99</v>
      </c>
      <c r="AI482" s="43">
        <f>IF(AG482=1,($S482-Image_corners!J$4)/Image_corners!J$2,-99)</f>
        <v>-99</v>
      </c>
      <c r="AJ482" s="43">
        <f>IF(ISNA(VLOOKUP($A482,Min_pix_val_per_plot!$AC$3:$AH$345,4,FALSE)),0,IF(OR(VLOOKUP($A482,Min_pix_val_per_plot!$AC$3:$AH$345,4,FALSE)=0,VLOOKUP($A482,Min_pix_val_per_plot!$AC$3:$AH$345,5,FALSE)=0,VLOOKUP($A482,Min_pix_val_per_plot!$AC$3:$AH$345,6,FALSE)=0),0,IF(VLOOKUP($A482,Min_pix_val_per_plot!$AC$3:$AH$345,2,FALSE)&lt;1200,0,1)))</f>
        <v>0</v>
      </c>
      <c r="AK482" s="43">
        <f>IF(AJ482=1,($R482-Image_corners!M$3)/Image_corners!M$2,-99)</f>
        <v>-99</v>
      </c>
      <c r="AL482" s="43">
        <f>IF(AJ482=1,($S482-Image_corners!M$4)/Image_corners!M$2,-99)</f>
        <v>-99</v>
      </c>
      <c r="AM482" s="43">
        <f>IF(ISNA(VLOOKUP($A482,Min_pix_val_per_plot!$AJ$3:$AO$325,4,FALSE)),0,IF(OR(VLOOKUP($A482,Min_pix_val_per_plot!$AJ$3:$AO$325,4,FALSE)=0,VLOOKUP($A482,Min_pix_val_per_plot!$AJ$3:$AO$325,5,FALSE)=0,VLOOKUP($A482,Min_pix_val_per_plot!$AJ$3:$AO$325,6,FALSE)=0),0,IF(VLOOKUP($A482,Min_pix_val_per_plot!$AJ$3:$AO$325,2,FALSE)&lt;1200,0,1)))</f>
        <v>0</v>
      </c>
      <c r="AN482" s="43">
        <f>IF(AM482=1,($R482-Image_corners!P$3)/Image_corners!P$2,-99)</f>
        <v>-99</v>
      </c>
      <c r="AO482" s="43">
        <f>IF(AM482=1,($S482-Image_corners!P$4)/Image_corners!P$2,-99)</f>
        <v>-99</v>
      </c>
      <c r="AP482" s="43">
        <f>IF(ISNA(VLOOKUP($A482,Min_pix_val_per_plot!$AQ$3:$AV$386,4,FALSE)),0,IF(OR(VLOOKUP($A482,Min_pix_val_per_plot!$AQ$3:$AV$386,4,FALSE)=0,VLOOKUP($A482,Min_pix_val_per_plot!$AQ$3:$AV$386,5,FALSE)=0,VLOOKUP($A482,Min_pix_val_per_plot!$AQ$3:$AV$386,6,FALSE)=0),0,IF(VLOOKUP($A482,Min_pix_val_per_plot!$AQ$3:$AV$386,2,FALSE)&lt;1200,0,1)))</f>
        <v>0</v>
      </c>
      <c r="AQ482" s="43">
        <f>IF(AP482=1,($R482-Image_corners!S$3)/Image_corners!S$2,-99)</f>
        <v>-99</v>
      </c>
      <c r="AR482" s="43">
        <f>IF(AP482=1,($S482-Image_corners!S$4)/Image_corners!S$2,-99)</f>
        <v>-99</v>
      </c>
      <c r="AS482" s="43">
        <f>IF(ISNA(VLOOKUP($A482,Min_pix_val_per_plot!$AX$3:$BC$331,4,FALSE)),0,IF(OR(VLOOKUP($A482,Min_pix_val_per_plot!$AX$3:$BC$331,4,FALSE)=0,VLOOKUP($A482,Min_pix_val_per_plot!$AX$3:$BC$331,5,FALSE)=0,VLOOKUP($A482,Min_pix_val_per_plot!$AX$3:$BC$331,6,FALSE)=0),0,IF(VLOOKUP($A482,Min_pix_val_per_plot!$AX$3:$BC$331,2,FALSE)&lt;1200,0,1)))</f>
        <v>0</v>
      </c>
      <c r="AT482" s="43">
        <f>IF(AS482=1,($R482-Image_corners!V$3)/Image_corners!V$2,-99)</f>
        <v>-99</v>
      </c>
      <c r="AU482" s="43">
        <f>IF(AS482=1,($S482-Image_corners!V$4)/Image_corners!V$2,-99)</f>
        <v>-99</v>
      </c>
      <c r="AV482" s="43">
        <f>IF(ISNA(VLOOKUP($A482,Min_pix_val_per_plot!$BE$3:$BJ$296,4,FALSE)),0,IF(OR(VLOOKUP($A482,Min_pix_val_per_plot!$BE$3:$BJ$296,4,FALSE)=0,VLOOKUP($A482,Min_pix_val_per_plot!$BE$3:$BJ$296,5,FALSE)=0,VLOOKUP($A482,Min_pix_val_per_plot!$BE$3:$BJ$296,6,FALSE)=0),0,IF(VLOOKUP($A482,Min_pix_val_per_plot!$BE$3:$BJ$296,2,FALSE)&lt;1200,0,1)))</f>
        <v>0</v>
      </c>
      <c r="AW482" s="43">
        <f>IF(AV482=1,($R482-Image_corners!Y$3)/Image_corners!Y$2,-99)</f>
        <v>-99</v>
      </c>
      <c r="AX482" s="43">
        <f>IF(AV482=1,($S482-Image_corners!Y$4)/Image_corners!Y$2,-99)</f>
        <v>-99</v>
      </c>
      <c r="AY482" s="43">
        <f>IF(ISNA(VLOOKUP($A482,Min_pix_val_per_plot!$BL$3:$BQ$59,4,FALSE)),0,IF(OR(VLOOKUP($A482,Min_pix_val_per_plot!$BL$3:$BQ$59,4,FALSE)=0,VLOOKUP($A482,Min_pix_val_per_plot!$BL$3:$BQ$59,5,FALSE)=0,VLOOKUP($A482,Min_pix_val_per_plot!$BL$3:$BQ$59,6,FALSE)=0),0,IF(VLOOKUP($A482,Min_pix_val_per_plot!$BL$3:$BQ$59,2,FALSE)&lt;1200,0,1)))</f>
        <v>0</v>
      </c>
      <c r="AZ482" s="43">
        <f>IF(AY482=1,($R482-Image_corners!AB$3)/Image_corners!AB$2,-99)</f>
        <v>-99</v>
      </c>
      <c r="BA482" s="43">
        <f>IF(AY482=1,($S482-Image_corners!AB$4)/Image_corners!AB$2,-99)</f>
        <v>-99</v>
      </c>
      <c r="BB482" s="43">
        <f>IF(ISNA(VLOOKUP($A482,Min_pix_val_per_plot!$BS$3:$BX$82,4,FALSE)),0,IF(OR(VLOOKUP($A482,Min_pix_val_per_plot!$BS$3:$BX$82,4,FALSE)=0,VLOOKUP($A482,Min_pix_val_per_plot!$BS$3:$BX$82,5,FALSE)=0,VLOOKUP($A482,Min_pix_val_per_plot!$BS$3:$BX$82,6,FALSE)=0),0,IF(VLOOKUP($A482,Min_pix_val_per_plot!$BS$3:$BX$82,2,FALSE)&lt;1200,0,1)))</f>
        <v>0</v>
      </c>
      <c r="BC482" s="43">
        <f>IF(BB482=1,($R482-Image_corners!AE$3)/Image_corners!AE$2,-99)</f>
        <v>-99</v>
      </c>
      <c r="BD482" s="43">
        <f>IF(BB482=1,($S482-Image_corners!AE$4)/Image_corners!AE$2,-99)</f>
        <v>-99</v>
      </c>
      <c r="BE482" s="43">
        <f>IF(ISNA(VLOOKUP($A482,Min_pix_val_per_plot!$BZ$3:$CE$66,4,FALSE)),0,IF(OR(VLOOKUP($A482,Min_pix_val_per_plot!$BZ$3:$CE$66,4,FALSE)=0,VLOOKUP($A482,Min_pix_val_per_plot!$BZ$3:$CE$66,5,FALSE)=0,VLOOKUP($A482,Min_pix_val_per_plot!$BZ$3:$CE$66,6,FALSE)=0),0,IF(VLOOKUP($A482,Min_pix_val_per_plot!$BZ$3:$CE$66,2,FALSE)&lt;1200,0,1)))</f>
        <v>0</v>
      </c>
      <c r="BF482" s="43">
        <f>IF(BE482=1,($R482-Image_corners!AH$3)/Image_corners!AH$2,-99)</f>
        <v>-99</v>
      </c>
      <c r="BG482" s="43">
        <f>IF(BE482=1,($S482-Image_corners!AH$4)/Image_corners!AH$2,-99)</f>
        <v>-99</v>
      </c>
    </row>
    <row r="483" spans="1:59">
      <c r="A483" s="36">
        <v>479</v>
      </c>
      <c r="B483" s="36">
        <v>2517962.6860000002</v>
      </c>
      <c r="C483" s="36">
        <v>6857518.0930000003</v>
      </c>
      <c r="D483" s="36">
        <v>168.38453060000001</v>
      </c>
      <c r="E483" s="36">
        <v>1</v>
      </c>
      <c r="F483" s="36">
        <v>0</v>
      </c>
      <c r="G483" s="36">
        <v>1</v>
      </c>
      <c r="H483" s="39">
        <v>416</v>
      </c>
      <c r="I483" s="39">
        <v>0.57692307692307698</v>
      </c>
      <c r="J483" s="39">
        <v>26.097001953125002</v>
      </c>
      <c r="K483" s="39">
        <v>18.656895908008899</v>
      </c>
      <c r="L483" s="39">
        <v>23.106500549316401</v>
      </c>
      <c r="M483" s="39">
        <v>1684</v>
      </c>
      <c r="N483" s="39">
        <v>0.57600950118764804</v>
      </c>
      <c r="O483" s="39">
        <v>25.4700030517578</v>
      </c>
      <c r="P483" s="39">
        <v>17.974374288778002</v>
      </c>
      <c r="Q483" s="39">
        <v>22.732956237793001</v>
      </c>
      <c r="R483" s="41">
        <f t="shared" si="50"/>
        <v>359767.83303654782</v>
      </c>
      <c r="S483" s="41">
        <f t="shared" si="51"/>
        <v>6857461.0680481708</v>
      </c>
      <c r="T483" s="41">
        <f t="shared" si="46"/>
        <v>0.37354431152339984</v>
      </c>
      <c r="U483" s="41">
        <f t="shared" si="47"/>
        <v>9.1357573542893977E-4</v>
      </c>
      <c r="V483" s="41">
        <f t="shared" si="48"/>
        <v>1</v>
      </c>
      <c r="W483" s="41">
        <f t="shared" si="49"/>
        <v>1</v>
      </c>
      <c r="X483" s="43">
        <f>IF(ISNA(VLOOKUP($A483,Min_pix_val_per_plot!$A$3:$F$241,4,FALSE)),0,IF(OR(VLOOKUP($A483,Min_pix_val_per_plot!$A$3:$F$241,4,FALSE)=0,VLOOKUP($A483,Min_pix_val_per_plot!$A$3:$F$241,5,FALSE)=0,VLOOKUP($A483,Min_pix_val_per_plot!$A$3:$F$241,6,FALSE)=0),0,IF(VLOOKUP($A483,Min_pix_val_per_plot!$A$3:$F$241,2,FALSE)&lt;1200,0,1)))</f>
        <v>1</v>
      </c>
      <c r="Y483" s="43">
        <f>IF(X483=1,($R483-Image_corners!A$3)/Image_corners!A$2,-99)</f>
        <v>7526.1660730956355</v>
      </c>
      <c r="Z483" s="43">
        <f>IF(X483=1,($S483-Image_corners!A$4)/Image_corners!A$2,-99)</f>
        <v>-4852.3639036584646</v>
      </c>
      <c r="AA483" s="43">
        <f>IF(ISNA(VLOOKUP($A483,Min_pix_val_per_plot!$H$3:$M$299,4,FALSE)),0,IF(OR(VLOOKUP($A483,Min_pix_val_per_plot!$H$3:$M$299,4,FALSE)=0,VLOOKUP($A483,Min_pix_val_per_plot!$H$3:$M$299,5,FALSE)=0,VLOOKUP($A483,Min_pix_val_per_plot!$H$3:$M$299,6,FALSE)=0),0,IF(VLOOKUP($A483,Min_pix_val_per_plot!$H$3:$M$299,2,FALSE)&lt;1200,0,1)))</f>
        <v>1</v>
      </c>
      <c r="AB483" s="43">
        <f>IF(AA483=1,($R483-Image_corners!D$3)/Image_corners!D$2,-99)</f>
        <v>7526.1660730956355</v>
      </c>
      <c r="AC483" s="43">
        <f>IF(AA483=1,($S483-Image_corners!D$4)/Image_corners!D$2,-99)</f>
        <v>-5802.3639036584646</v>
      </c>
      <c r="AD483" s="43">
        <f>IF(ISNA(VLOOKUP($A483,Min_pix_val_per_plot!$O$3:$T$327,4,FALSE)),0,IF(OR(VLOOKUP($A483,Min_pix_val_per_plot!$O$3:$T$327,4,FALSE)=0,VLOOKUP($A483,Min_pix_val_per_plot!$O$3:$T$327,5,FALSE)=0,VLOOKUP($A483,Min_pix_val_per_plot!$O$3:$T$327,6,FALSE)=0),0,IF(VLOOKUP($A483,Min_pix_val_per_plot!$O$3:$T$327,2,FALSE)&lt;1200,0,1)))</f>
        <v>0</v>
      </c>
      <c r="AE483" s="43">
        <f>IF(AD483=1,($R483-Image_corners!G$3)/Image_corners!G$2,-99)</f>
        <v>-99</v>
      </c>
      <c r="AF483" s="43">
        <f>IF(AD483=1,($S483-Image_corners!G$4)/Image_corners!G$2,-99)</f>
        <v>-99</v>
      </c>
      <c r="AG483" s="43">
        <f>IF(ISNA(VLOOKUP($A483,Min_pix_val_per_plot!$V$3:$AA$335,4,FALSE)),0,IF(OR(VLOOKUP($A483,Min_pix_val_per_plot!$V$3:$AA$335,4,FALSE)=0,VLOOKUP($A483,Min_pix_val_per_plot!$V$3:$AA$335,5,FALSE)=0,VLOOKUP($A483,Min_pix_val_per_plot!$V$3:$AA$335,6,FALSE)=0),0,IF(VLOOKUP($A483,Min_pix_val_per_plot!$V$3:$AA$335,2,FALSE)&lt;1200,0,1)))</f>
        <v>0</v>
      </c>
      <c r="AH483" s="43">
        <f>IF(AG483=1,($R483-Image_corners!J$3)/Image_corners!J$2,-99)</f>
        <v>-99</v>
      </c>
      <c r="AI483" s="43">
        <f>IF(AG483=1,($S483-Image_corners!J$4)/Image_corners!J$2,-99)</f>
        <v>-99</v>
      </c>
      <c r="AJ483" s="43">
        <f>IF(ISNA(VLOOKUP($A483,Min_pix_val_per_plot!$AC$3:$AH$345,4,FALSE)),0,IF(OR(VLOOKUP($A483,Min_pix_val_per_plot!$AC$3:$AH$345,4,FALSE)=0,VLOOKUP($A483,Min_pix_val_per_plot!$AC$3:$AH$345,5,FALSE)=0,VLOOKUP($A483,Min_pix_val_per_plot!$AC$3:$AH$345,6,FALSE)=0),0,IF(VLOOKUP($A483,Min_pix_val_per_plot!$AC$3:$AH$345,2,FALSE)&lt;1200,0,1)))</f>
        <v>0</v>
      </c>
      <c r="AK483" s="43">
        <f>IF(AJ483=1,($R483-Image_corners!M$3)/Image_corners!M$2,-99)</f>
        <v>-99</v>
      </c>
      <c r="AL483" s="43">
        <f>IF(AJ483=1,($S483-Image_corners!M$4)/Image_corners!M$2,-99)</f>
        <v>-99</v>
      </c>
      <c r="AM483" s="43">
        <f>IF(ISNA(VLOOKUP($A483,Min_pix_val_per_plot!$AJ$3:$AO$325,4,FALSE)),0,IF(OR(VLOOKUP($A483,Min_pix_val_per_plot!$AJ$3:$AO$325,4,FALSE)=0,VLOOKUP($A483,Min_pix_val_per_plot!$AJ$3:$AO$325,5,FALSE)=0,VLOOKUP($A483,Min_pix_val_per_plot!$AJ$3:$AO$325,6,FALSE)=0),0,IF(VLOOKUP($A483,Min_pix_val_per_plot!$AJ$3:$AO$325,2,FALSE)&lt;1200,0,1)))</f>
        <v>0</v>
      </c>
      <c r="AN483" s="43">
        <f>IF(AM483=1,($R483-Image_corners!P$3)/Image_corners!P$2,-99)</f>
        <v>-99</v>
      </c>
      <c r="AO483" s="43">
        <f>IF(AM483=1,($S483-Image_corners!P$4)/Image_corners!P$2,-99)</f>
        <v>-99</v>
      </c>
      <c r="AP483" s="43">
        <f>IF(ISNA(VLOOKUP($A483,Min_pix_val_per_plot!$AQ$3:$AV$386,4,FALSE)),0,IF(OR(VLOOKUP($A483,Min_pix_val_per_plot!$AQ$3:$AV$386,4,FALSE)=0,VLOOKUP($A483,Min_pix_val_per_plot!$AQ$3:$AV$386,5,FALSE)=0,VLOOKUP($A483,Min_pix_val_per_plot!$AQ$3:$AV$386,6,FALSE)=0),0,IF(VLOOKUP($A483,Min_pix_val_per_plot!$AQ$3:$AV$386,2,FALSE)&lt;1200,0,1)))</f>
        <v>0</v>
      </c>
      <c r="AQ483" s="43">
        <f>IF(AP483=1,($R483-Image_corners!S$3)/Image_corners!S$2,-99)</f>
        <v>-99</v>
      </c>
      <c r="AR483" s="43">
        <f>IF(AP483=1,($S483-Image_corners!S$4)/Image_corners!S$2,-99)</f>
        <v>-99</v>
      </c>
      <c r="AS483" s="43">
        <f>IF(ISNA(VLOOKUP($A483,Min_pix_val_per_plot!$AX$3:$BC$331,4,FALSE)),0,IF(OR(VLOOKUP($A483,Min_pix_val_per_plot!$AX$3:$BC$331,4,FALSE)=0,VLOOKUP($A483,Min_pix_val_per_plot!$AX$3:$BC$331,5,FALSE)=0,VLOOKUP($A483,Min_pix_val_per_plot!$AX$3:$BC$331,6,FALSE)=0),0,IF(VLOOKUP($A483,Min_pix_val_per_plot!$AX$3:$BC$331,2,FALSE)&lt;1200,0,1)))</f>
        <v>0</v>
      </c>
      <c r="AT483" s="43">
        <f>IF(AS483=1,($R483-Image_corners!V$3)/Image_corners!V$2,-99)</f>
        <v>-99</v>
      </c>
      <c r="AU483" s="43">
        <f>IF(AS483=1,($S483-Image_corners!V$4)/Image_corners!V$2,-99)</f>
        <v>-99</v>
      </c>
      <c r="AV483" s="43">
        <f>IF(ISNA(VLOOKUP($A483,Min_pix_val_per_plot!$BE$3:$BJ$296,4,FALSE)),0,IF(OR(VLOOKUP($A483,Min_pix_val_per_plot!$BE$3:$BJ$296,4,FALSE)=0,VLOOKUP($A483,Min_pix_val_per_plot!$BE$3:$BJ$296,5,FALSE)=0,VLOOKUP($A483,Min_pix_val_per_plot!$BE$3:$BJ$296,6,FALSE)=0),0,IF(VLOOKUP($A483,Min_pix_val_per_plot!$BE$3:$BJ$296,2,FALSE)&lt;1200,0,1)))</f>
        <v>0</v>
      </c>
      <c r="AW483" s="43">
        <f>IF(AV483=1,($R483-Image_corners!Y$3)/Image_corners!Y$2,-99)</f>
        <v>-99</v>
      </c>
      <c r="AX483" s="43">
        <f>IF(AV483=1,($S483-Image_corners!Y$4)/Image_corners!Y$2,-99)</f>
        <v>-99</v>
      </c>
      <c r="AY483" s="43">
        <f>IF(ISNA(VLOOKUP($A483,Min_pix_val_per_plot!$BL$3:$BQ$59,4,FALSE)),0,IF(OR(VLOOKUP($A483,Min_pix_val_per_plot!$BL$3:$BQ$59,4,FALSE)=0,VLOOKUP($A483,Min_pix_val_per_plot!$BL$3:$BQ$59,5,FALSE)=0,VLOOKUP($A483,Min_pix_val_per_plot!$BL$3:$BQ$59,6,FALSE)=0),0,IF(VLOOKUP($A483,Min_pix_val_per_plot!$BL$3:$BQ$59,2,FALSE)&lt;1200,0,1)))</f>
        <v>0</v>
      </c>
      <c r="AZ483" s="43">
        <f>IF(AY483=1,($R483-Image_corners!AB$3)/Image_corners!AB$2,-99)</f>
        <v>-99</v>
      </c>
      <c r="BA483" s="43">
        <f>IF(AY483=1,($S483-Image_corners!AB$4)/Image_corners!AB$2,-99)</f>
        <v>-99</v>
      </c>
      <c r="BB483" s="43">
        <f>IF(ISNA(VLOOKUP($A483,Min_pix_val_per_plot!$BS$3:$BX$82,4,FALSE)),0,IF(OR(VLOOKUP($A483,Min_pix_val_per_plot!$BS$3:$BX$82,4,FALSE)=0,VLOOKUP($A483,Min_pix_val_per_plot!$BS$3:$BX$82,5,FALSE)=0,VLOOKUP($A483,Min_pix_val_per_plot!$BS$3:$BX$82,6,FALSE)=0),0,IF(VLOOKUP($A483,Min_pix_val_per_plot!$BS$3:$BX$82,2,FALSE)&lt;1200,0,1)))</f>
        <v>0</v>
      </c>
      <c r="BC483" s="43">
        <f>IF(BB483=1,($R483-Image_corners!AE$3)/Image_corners!AE$2,-99)</f>
        <v>-99</v>
      </c>
      <c r="BD483" s="43">
        <f>IF(BB483=1,($S483-Image_corners!AE$4)/Image_corners!AE$2,-99)</f>
        <v>-99</v>
      </c>
      <c r="BE483" s="43">
        <f>IF(ISNA(VLOOKUP($A483,Min_pix_val_per_plot!$BZ$3:$CE$66,4,FALSE)),0,IF(OR(VLOOKUP($A483,Min_pix_val_per_plot!$BZ$3:$CE$66,4,FALSE)=0,VLOOKUP($A483,Min_pix_val_per_plot!$BZ$3:$CE$66,5,FALSE)=0,VLOOKUP($A483,Min_pix_val_per_plot!$BZ$3:$CE$66,6,FALSE)=0),0,IF(VLOOKUP($A483,Min_pix_val_per_plot!$BZ$3:$CE$66,2,FALSE)&lt;1200,0,1)))</f>
        <v>0</v>
      </c>
      <c r="BF483" s="43">
        <f>IF(BE483=1,($R483-Image_corners!AH$3)/Image_corners!AH$2,-99)</f>
        <v>-99</v>
      </c>
      <c r="BG483" s="43">
        <f>IF(BE483=1,($S483-Image_corners!AH$4)/Image_corners!AH$2,-99)</f>
        <v>-99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05"/>
  <sheetViews>
    <sheetView topLeftCell="A25" workbookViewId="0">
      <selection activeCell="G25" sqref="G25"/>
    </sheetView>
  </sheetViews>
  <sheetFormatPr defaultRowHeight="15"/>
  <sheetData>
    <row r="1" spans="1:13">
      <c r="A1" s="30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thickBot="1">
      <c r="A2" s="4"/>
      <c r="B2" s="5" t="s">
        <v>25</v>
      </c>
      <c r="C2" s="5"/>
      <c r="D2" s="5"/>
      <c r="E2" s="5" t="s">
        <v>26</v>
      </c>
      <c r="F2" s="5"/>
      <c r="G2" s="5"/>
      <c r="H2" s="5" t="s">
        <v>27</v>
      </c>
      <c r="I2" s="5"/>
      <c r="J2" s="5"/>
      <c r="K2" s="5" t="s">
        <v>28</v>
      </c>
      <c r="L2" s="5"/>
      <c r="M2" s="6"/>
    </row>
    <row r="3" spans="1:13">
      <c r="A3" s="4"/>
      <c r="B3" s="7" t="s">
        <v>7</v>
      </c>
      <c r="C3" s="7" t="s">
        <v>9</v>
      </c>
      <c r="D3" s="5"/>
      <c r="E3" s="7" t="s">
        <v>7</v>
      </c>
      <c r="F3" s="7" t="s">
        <v>9</v>
      </c>
      <c r="G3" s="5"/>
      <c r="H3" s="7" t="s">
        <v>7</v>
      </c>
      <c r="I3" s="7" t="s">
        <v>9</v>
      </c>
      <c r="J3" s="5"/>
      <c r="K3" s="7" t="s">
        <v>7</v>
      </c>
      <c r="L3" s="7" t="s">
        <v>9</v>
      </c>
      <c r="M3" s="6"/>
    </row>
    <row r="4" spans="1:13">
      <c r="A4" s="4">
        <v>6</v>
      </c>
      <c r="B4" s="8">
        <v>6</v>
      </c>
      <c r="C4" s="9">
        <v>1</v>
      </c>
      <c r="D4" s="5"/>
      <c r="E4" s="8">
        <v>6</v>
      </c>
      <c r="F4" s="9">
        <v>1</v>
      </c>
      <c r="G4" s="5"/>
      <c r="H4" s="8">
        <v>6</v>
      </c>
      <c r="I4" s="9">
        <v>0</v>
      </c>
      <c r="J4" s="5"/>
      <c r="K4" s="8">
        <v>6</v>
      </c>
      <c r="L4" s="9">
        <v>0</v>
      </c>
      <c r="M4" s="6"/>
    </row>
    <row r="5" spans="1:13">
      <c r="A5" s="4">
        <v>8</v>
      </c>
      <c r="B5" s="8">
        <v>8</v>
      </c>
      <c r="C5" s="9">
        <v>2</v>
      </c>
      <c r="D5" s="5"/>
      <c r="E5" s="8">
        <v>8</v>
      </c>
      <c r="F5" s="9">
        <v>2</v>
      </c>
      <c r="G5" s="5"/>
      <c r="H5" s="8">
        <v>8</v>
      </c>
      <c r="I5" s="9">
        <v>0</v>
      </c>
      <c r="J5" s="5"/>
      <c r="K5" s="8">
        <v>8</v>
      </c>
      <c r="L5" s="9">
        <v>0</v>
      </c>
      <c r="M5" s="6"/>
    </row>
    <row r="6" spans="1:13">
      <c r="A6" s="4">
        <v>10</v>
      </c>
      <c r="B6" s="8">
        <v>10</v>
      </c>
      <c r="C6" s="9">
        <v>10</v>
      </c>
      <c r="D6" s="5"/>
      <c r="E6" s="8">
        <v>10</v>
      </c>
      <c r="F6" s="9">
        <v>8</v>
      </c>
      <c r="G6" s="5"/>
      <c r="H6" s="8">
        <v>10</v>
      </c>
      <c r="I6" s="9">
        <v>0</v>
      </c>
      <c r="J6" s="5"/>
      <c r="K6" s="8">
        <v>10</v>
      </c>
      <c r="L6" s="9">
        <v>2</v>
      </c>
      <c r="M6" s="6"/>
    </row>
    <row r="7" spans="1:13">
      <c r="A7" s="4">
        <v>12</v>
      </c>
      <c r="B7" s="8">
        <v>12</v>
      </c>
      <c r="C7" s="9">
        <v>19</v>
      </c>
      <c r="D7" s="5"/>
      <c r="E7" s="8">
        <v>12</v>
      </c>
      <c r="F7" s="9">
        <v>13</v>
      </c>
      <c r="G7" s="5"/>
      <c r="H7" s="8">
        <v>12</v>
      </c>
      <c r="I7" s="9">
        <v>1</v>
      </c>
      <c r="J7" s="5"/>
      <c r="K7" s="8">
        <v>12</v>
      </c>
      <c r="L7" s="9">
        <v>5</v>
      </c>
      <c r="M7" s="6"/>
    </row>
    <row r="8" spans="1:13">
      <c r="A8" s="4">
        <v>14</v>
      </c>
      <c r="B8" s="8">
        <v>14</v>
      </c>
      <c r="C8" s="9">
        <v>47</v>
      </c>
      <c r="D8" s="5"/>
      <c r="E8" s="8">
        <v>14</v>
      </c>
      <c r="F8" s="9">
        <v>32</v>
      </c>
      <c r="G8" s="5"/>
      <c r="H8" s="8">
        <v>14</v>
      </c>
      <c r="I8" s="9">
        <v>4</v>
      </c>
      <c r="J8" s="5"/>
      <c r="K8" s="8">
        <v>14</v>
      </c>
      <c r="L8" s="9">
        <v>11</v>
      </c>
      <c r="M8" s="6"/>
    </row>
    <row r="9" spans="1:13">
      <c r="A9" s="4">
        <v>16</v>
      </c>
      <c r="B9" s="8">
        <v>16</v>
      </c>
      <c r="C9" s="9">
        <v>86</v>
      </c>
      <c r="D9" s="5"/>
      <c r="E9" s="8">
        <v>16</v>
      </c>
      <c r="F9" s="9">
        <v>44</v>
      </c>
      <c r="G9" s="5"/>
      <c r="H9" s="8">
        <v>16</v>
      </c>
      <c r="I9" s="9">
        <v>8</v>
      </c>
      <c r="J9" s="5"/>
      <c r="K9" s="8">
        <v>16</v>
      </c>
      <c r="L9" s="9">
        <v>34</v>
      </c>
      <c r="M9" s="6"/>
    </row>
    <row r="10" spans="1:13">
      <c r="A10" s="4">
        <v>18</v>
      </c>
      <c r="B10" s="8">
        <v>18</v>
      </c>
      <c r="C10" s="9">
        <v>89</v>
      </c>
      <c r="D10" s="5"/>
      <c r="E10" s="8">
        <v>18</v>
      </c>
      <c r="F10" s="9">
        <v>60</v>
      </c>
      <c r="G10" s="5"/>
      <c r="H10" s="8">
        <v>18</v>
      </c>
      <c r="I10" s="9">
        <v>13</v>
      </c>
      <c r="J10" s="5"/>
      <c r="K10" s="8">
        <v>18</v>
      </c>
      <c r="L10" s="9">
        <v>16</v>
      </c>
      <c r="M10" s="6"/>
    </row>
    <row r="11" spans="1:13">
      <c r="A11" s="4">
        <v>20</v>
      </c>
      <c r="B11" s="8">
        <v>20</v>
      </c>
      <c r="C11" s="9">
        <v>66</v>
      </c>
      <c r="D11" s="5"/>
      <c r="E11" s="8">
        <v>20</v>
      </c>
      <c r="F11" s="9">
        <v>35</v>
      </c>
      <c r="G11" s="5"/>
      <c r="H11" s="8">
        <v>20</v>
      </c>
      <c r="I11" s="9">
        <v>17</v>
      </c>
      <c r="J11" s="5"/>
      <c r="K11" s="8">
        <v>20</v>
      </c>
      <c r="L11" s="9">
        <v>14</v>
      </c>
      <c r="M11" s="6"/>
    </row>
    <row r="12" spans="1:13">
      <c r="A12" s="4">
        <v>22</v>
      </c>
      <c r="B12" s="8">
        <v>22</v>
      </c>
      <c r="C12" s="9">
        <v>55</v>
      </c>
      <c r="D12" s="5"/>
      <c r="E12" s="8">
        <v>22</v>
      </c>
      <c r="F12" s="9">
        <v>18</v>
      </c>
      <c r="G12" s="5"/>
      <c r="H12" s="8">
        <v>22</v>
      </c>
      <c r="I12" s="9">
        <v>29</v>
      </c>
      <c r="J12" s="5"/>
      <c r="K12" s="8">
        <v>22</v>
      </c>
      <c r="L12" s="9">
        <v>8</v>
      </c>
      <c r="M12" s="6"/>
    </row>
    <row r="13" spans="1:13">
      <c r="A13" s="4">
        <v>24</v>
      </c>
      <c r="B13" s="8">
        <v>24</v>
      </c>
      <c r="C13" s="9">
        <v>42</v>
      </c>
      <c r="D13" s="5"/>
      <c r="E13" s="8">
        <v>24</v>
      </c>
      <c r="F13" s="9">
        <v>10</v>
      </c>
      <c r="G13" s="5"/>
      <c r="H13" s="8">
        <v>24</v>
      </c>
      <c r="I13" s="9">
        <v>25</v>
      </c>
      <c r="J13" s="5"/>
      <c r="K13" s="8">
        <v>24</v>
      </c>
      <c r="L13" s="9">
        <v>7</v>
      </c>
      <c r="M13" s="6"/>
    </row>
    <row r="14" spans="1:13">
      <c r="A14" s="4">
        <v>26</v>
      </c>
      <c r="B14" s="8">
        <v>26</v>
      </c>
      <c r="C14" s="9">
        <v>27</v>
      </c>
      <c r="D14" s="5"/>
      <c r="E14" s="8">
        <v>26</v>
      </c>
      <c r="F14" s="9">
        <v>6</v>
      </c>
      <c r="G14" s="5"/>
      <c r="H14" s="8">
        <v>26</v>
      </c>
      <c r="I14" s="9">
        <v>20</v>
      </c>
      <c r="J14" s="5"/>
      <c r="K14" s="8">
        <v>26</v>
      </c>
      <c r="L14" s="9">
        <v>1</v>
      </c>
      <c r="M14" s="6"/>
    </row>
    <row r="15" spans="1:13">
      <c r="A15" s="4">
        <v>28</v>
      </c>
      <c r="B15" s="8">
        <v>28</v>
      </c>
      <c r="C15" s="9">
        <v>16</v>
      </c>
      <c r="D15" s="5"/>
      <c r="E15" s="8">
        <v>28</v>
      </c>
      <c r="F15" s="9">
        <v>1</v>
      </c>
      <c r="G15" s="5"/>
      <c r="H15" s="8">
        <v>28</v>
      </c>
      <c r="I15" s="9">
        <v>15</v>
      </c>
      <c r="J15" s="5"/>
      <c r="K15" s="8">
        <v>28</v>
      </c>
      <c r="L15" s="9">
        <v>0</v>
      </c>
      <c r="M15" s="6"/>
    </row>
    <row r="16" spans="1:13">
      <c r="A16" s="4">
        <v>30</v>
      </c>
      <c r="B16" s="8">
        <v>30</v>
      </c>
      <c r="C16" s="9">
        <v>7</v>
      </c>
      <c r="D16" s="5"/>
      <c r="E16" s="8">
        <v>30</v>
      </c>
      <c r="F16" s="9">
        <v>0</v>
      </c>
      <c r="G16" s="5"/>
      <c r="H16" s="8">
        <v>30</v>
      </c>
      <c r="I16" s="9">
        <v>6</v>
      </c>
      <c r="J16" s="5"/>
      <c r="K16" s="8">
        <v>30</v>
      </c>
      <c r="L16" s="9">
        <v>1</v>
      </c>
      <c r="M16" s="6"/>
    </row>
    <row r="17" spans="1:13">
      <c r="A17" s="4">
        <v>32</v>
      </c>
      <c r="B17" s="8">
        <v>32</v>
      </c>
      <c r="C17" s="9">
        <v>3</v>
      </c>
      <c r="D17" s="5"/>
      <c r="E17" s="8">
        <v>32</v>
      </c>
      <c r="F17" s="9">
        <v>1</v>
      </c>
      <c r="G17" s="5"/>
      <c r="H17" s="8">
        <v>32</v>
      </c>
      <c r="I17" s="9">
        <v>2</v>
      </c>
      <c r="J17" s="5"/>
      <c r="K17" s="8">
        <v>32</v>
      </c>
      <c r="L17" s="9">
        <v>0</v>
      </c>
      <c r="M17" s="6"/>
    </row>
    <row r="18" spans="1:13">
      <c r="A18" s="4">
        <v>34</v>
      </c>
      <c r="B18" s="8">
        <v>34</v>
      </c>
      <c r="C18" s="9">
        <v>3</v>
      </c>
      <c r="D18" s="5"/>
      <c r="E18" s="8">
        <v>34</v>
      </c>
      <c r="F18" s="9">
        <v>0</v>
      </c>
      <c r="G18" s="5"/>
      <c r="H18" s="8">
        <v>34</v>
      </c>
      <c r="I18" s="9">
        <v>3</v>
      </c>
      <c r="J18" s="5"/>
      <c r="K18" s="8">
        <v>34</v>
      </c>
      <c r="L18" s="9">
        <v>0</v>
      </c>
      <c r="M18" s="6"/>
    </row>
    <row r="19" spans="1:13">
      <c r="A19" s="4">
        <v>36</v>
      </c>
      <c r="B19" s="8">
        <v>36</v>
      </c>
      <c r="C19" s="9">
        <v>0</v>
      </c>
      <c r="D19" s="5"/>
      <c r="E19" s="8">
        <v>36</v>
      </c>
      <c r="F19" s="9">
        <v>0</v>
      </c>
      <c r="G19" s="5"/>
      <c r="H19" s="8">
        <v>36</v>
      </c>
      <c r="I19" s="9">
        <v>0</v>
      </c>
      <c r="J19" s="5"/>
      <c r="K19" s="8">
        <v>36</v>
      </c>
      <c r="L19" s="9">
        <v>0</v>
      </c>
      <c r="M19" s="6"/>
    </row>
    <row r="20" spans="1:13">
      <c r="A20" s="4">
        <v>38</v>
      </c>
      <c r="B20" s="8">
        <v>38</v>
      </c>
      <c r="C20" s="9">
        <v>0</v>
      </c>
      <c r="D20" s="5"/>
      <c r="E20" s="8">
        <v>38</v>
      </c>
      <c r="F20" s="9">
        <v>0</v>
      </c>
      <c r="G20" s="5"/>
      <c r="H20" s="8">
        <v>38</v>
      </c>
      <c r="I20" s="9">
        <v>0</v>
      </c>
      <c r="J20" s="5"/>
      <c r="K20" s="8">
        <v>38</v>
      </c>
      <c r="L20" s="9">
        <v>0</v>
      </c>
      <c r="M20" s="6"/>
    </row>
    <row r="21" spans="1:13">
      <c r="A21" s="4">
        <v>40</v>
      </c>
      <c r="B21" s="8">
        <v>40</v>
      </c>
      <c r="C21" s="9">
        <v>0</v>
      </c>
      <c r="D21" s="5"/>
      <c r="E21" s="8">
        <v>40</v>
      </c>
      <c r="F21" s="9">
        <v>0</v>
      </c>
      <c r="G21" s="5"/>
      <c r="H21" s="8">
        <v>40</v>
      </c>
      <c r="I21" s="9">
        <v>0</v>
      </c>
      <c r="J21" s="5"/>
      <c r="K21" s="8">
        <v>40</v>
      </c>
      <c r="L21" s="9">
        <v>0</v>
      </c>
      <c r="M21" s="6"/>
    </row>
    <row r="22" spans="1:13" ht="15.75" thickBot="1">
      <c r="A22" s="4"/>
      <c r="B22" s="10" t="s">
        <v>8</v>
      </c>
      <c r="C22" s="10">
        <v>0</v>
      </c>
      <c r="D22" s="5"/>
      <c r="E22" s="10" t="s">
        <v>8</v>
      </c>
      <c r="F22" s="10">
        <v>0</v>
      </c>
      <c r="G22" s="5"/>
      <c r="H22" s="10" t="s">
        <v>8</v>
      </c>
      <c r="I22" s="10">
        <v>0</v>
      </c>
      <c r="J22" s="5"/>
      <c r="K22" s="10" t="s">
        <v>8</v>
      </c>
      <c r="L22" s="10">
        <v>0</v>
      </c>
      <c r="M22" s="6"/>
    </row>
    <row r="23" spans="1:13" ht="15.75" thickBot="1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</row>
    <row r="24" spans="1:13" ht="15.75" thickBot="1"/>
    <row r="25" spans="1:13" ht="15.75" thickBot="1">
      <c r="A25" s="29" t="s">
        <v>30</v>
      </c>
      <c r="B25" s="14"/>
      <c r="C25" s="14"/>
      <c r="D25" s="14"/>
      <c r="E25" s="15"/>
    </row>
    <row r="26" spans="1:13">
      <c r="A26" s="16"/>
      <c r="B26" s="17" t="s">
        <v>7</v>
      </c>
      <c r="C26" s="17" t="s">
        <v>9</v>
      </c>
      <c r="D26" s="18" t="s">
        <v>10</v>
      </c>
      <c r="E26" s="19"/>
    </row>
    <row r="27" spans="1:13">
      <c r="A27" s="16">
        <v>1</v>
      </c>
      <c r="B27" s="20">
        <v>1</v>
      </c>
      <c r="C27" s="21">
        <v>231</v>
      </c>
      <c r="D27" s="22">
        <f>C27/SUM($C$27:$C$29)*100</f>
        <v>48.837209302325576</v>
      </c>
      <c r="E27" s="19"/>
    </row>
    <row r="28" spans="1:13">
      <c r="A28" s="16">
        <v>2</v>
      </c>
      <c r="B28" s="20">
        <v>2</v>
      </c>
      <c r="C28" s="21">
        <v>143</v>
      </c>
      <c r="D28" s="22">
        <f>C28/SUM($C$27:$C$29)*100</f>
        <v>30.232558139534881</v>
      </c>
      <c r="E28" s="19"/>
    </row>
    <row r="29" spans="1:13">
      <c r="A29" s="16">
        <v>3</v>
      </c>
      <c r="B29" s="20">
        <v>3</v>
      </c>
      <c r="C29" s="21">
        <v>99</v>
      </c>
      <c r="D29" s="22">
        <f>C29/SUM($C$27:$C$29)*100</f>
        <v>20.930232558139537</v>
      </c>
      <c r="E29" s="19"/>
    </row>
    <row r="30" spans="1:13" ht="15.75" thickBot="1">
      <c r="A30" s="16"/>
      <c r="B30" s="23" t="s">
        <v>8</v>
      </c>
      <c r="C30" s="23">
        <v>0</v>
      </c>
      <c r="D30" s="24"/>
      <c r="E30" s="19"/>
    </row>
    <row r="31" spans="1:13" ht="15.75" thickBot="1">
      <c r="A31" s="25"/>
      <c r="B31" s="26"/>
      <c r="C31" s="27"/>
      <c r="D31" s="27"/>
      <c r="E31" s="28"/>
    </row>
    <row r="32" spans="1:13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</sheetData>
  <sortState ref="B27:B29">
    <sortCondition ref="B27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74"/>
  <sheetViews>
    <sheetView topLeftCell="A447" workbookViewId="0">
      <selection activeCell="C2" sqref="C2"/>
    </sheetView>
  </sheetViews>
  <sheetFormatPr defaultRowHeight="15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11</v>
      </c>
      <c r="S1" t="s">
        <v>12</v>
      </c>
      <c r="T1" t="s">
        <v>24</v>
      </c>
      <c r="U1" t="s">
        <v>23</v>
      </c>
    </row>
    <row r="2" spans="1:21">
      <c r="A2">
        <v>1</v>
      </c>
      <c r="B2">
        <v>2514047.8250000002</v>
      </c>
      <c r="C2">
        <v>6860504.4939999999</v>
      </c>
      <c r="D2">
        <v>179.72091889999999</v>
      </c>
      <c r="E2">
        <v>1</v>
      </c>
      <c r="F2">
        <v>1</v>
      </c>
      <c r="G2">
        <v>2</v>
      </c>
      <c r="H2">
        <v>690</v>
      </c>
      <c r="I2">
        <v>0.20579710144927499</v>
      </c>
      <c r="J2">
        <v>12.8869952392578</v>
      </c>
      <c r="K2">
        <v>8.3588401003649793</v>
      </c>
      <c r="L2">
        <v>11.4390147399903</v>
      </c>
      <c r="M2">
        <v>3757</v>
      </c>
      <c r="N2">
        <v>0.27628426936385397</v>
      </c>
      <c r="O2">
        <v>12.3190020751953</v>
      </c>
      <c r="P2">
        <v>8.0561733843798997</v>
      </c>
      <c r="Q2">
        <v>10.7986926269531</v>
      </c>
      <c r="R2">
        <v>355995.50367412769</v>
      </c>
      <c r="S2">
        <v>6860624.4363864502</v>
      </c>
      <c r="T2">
        <v>0.64032211303720032</v>
      </c>
      <c r="U2">
        <v>1</v>
      </c>
    </row>
    <row r="3" spans="1:21">
      <c r="A3">
        <v>2</v>
      </c>
      <c r="B3">
        <v>2514013.1170000001</v>
      </c>
      <c r="C3">
        <v>6860669.1349999998</v>
      </c>
      <c r="D3">
        <v>191.2432996</v>
      </c>
      <c r="E3">
        <v>1</v>
      </c>
      <c r="F3">
        <v>0</v>
      </c>
      <c r="G3">
        <v>2</v>
      </c>
      <c r="H3">
        <v>1673</v>
      </c>
      <c r="I3">
        <v>0.34130304841601899</v>
      </c>
      <c r="J3">
        <v>13.8660144042969</v>
      </c>
      <c r="K3">
        <v>9.32275388188026</v>
      </c>
      <c r="L3">
        <v>12.414895935058601</v>
      </c>
      <c r="M3">
        <v>2290</v>
      </c>
      <c r="N3">
        <v>0.46550218340611399</v>
      </c>
      <c r="O3">
        <v>13.2399920654297</v>
      </c>
      <c r="P3">
        <v>8.8553124830458092</v>
      </c>
      <c r="Q3">
        <v>11.6254092407227</v>
      </c>
      <c r="R3">
        <v>355968.43247694237</v>
      </c>
      <c r="S3">
        <v>6860790.4770757519</v>
      </c>
      <c r="T3">
        <v>0.78948669433590091</v>
      </c>
      <c r="U3">
        <v>1</v>
      </c>
    </row>
    <row r="4" spans="1:21">
      <c r="A4">
        <v>4</v>
      </c>
      <c r="B4">
        <v>2514019.048</v>
      </c>
      <c r="C4">
        <v>6861165.8540000003</v>
      </c>
      <c r="D4">
        <v>167.7654119</v>
      </c>
      <c r="E4">
        <v>1</v>
      </c>
      <c r="F4">
        <v>1</v>
      </c>
      <c r="G4">
        <v>1</v>
      </c>
      <c r="H4">
        <v>1482</v>
      </c>
      <c r="I4">
        <v>0.37854251012145801</v>
      </c>
      <c r="J4">
        <v>12.4360064697266</v>
      </c>
      <c r="K4">
        <v>7.41039862650356</v>
      </c>
      <c r="L4">
        <v>10.6819934082031</v>
      </c>
      <c r="M4">
        <v>2102</v>
      </c>
      <c r="N4">
        <v>0.52188392007611795</v>
      </c>
      <c r="O4">
        <v>11.6349963378906</v>
      </c>
      <c r="P4">
        <v>6.9593997723783598</v>
      </c>
      <c r="Q4">
        <v>9.9398059082031391</v>
      </c>
      <c r="R4">
        <v>355997.26856911572</v>
      </c>
      <c r="S4">
        <v>6861286.3139501438</v>
      </c>
      <c r="T4">
        <v>0.74218749999996092</v>
      </c>
      <c r="U4">
        <v>1</v>
      </c>
    </row>
    <row r="5" spans="1:21">
      <c r="A5">
        <v>5</v>
      </c>
      <c r="B5">
        <v>2514081.5410000002</v>
      </c>
      <c r="C5">
        <v>6861271.0690000001</v>
      </c>
      <c r="D5">
        <v>165.86342920000001</v>
      </c>
      <c r="E5">
        <v>1</v>
      </c>
      <c r="F5">
        <v>0</v>
      </c>
      <c r="G5">
        <v>1</v>
      </c>
      <c r="H5">
        <v>424</v>
      </c>
      <c r="I5">
        <v>0.37735849056603799</v>
      </c>
      <c r="J5">
        <v>12.8190173339844</v>
      </c>
      <c r="K5">
        <v>8.6802989312374397</v>
      </c>
      <c r="L5">
        <v>11.5085490417481</v>
      </c>
      <c r="M5">
        <v>3826</v>
      </c>
      <c r="N5">
        <v>0.52796654469419801</v>
      </c>
      <c r="O5">
        <v>12.8910083007813</v>
      </c>
      <c r="P5">
        <v>7.8956499804795799</v>
      </c>
      <c r="Q5">
        <v>10.7394999694824</v>
      </c>
      <c r="R5">
        <v>356064.53860430222</v>
      </c>
      <c r="S5">
        <v>6861388.516731373</v>
      </c>
      <c r="T5">
        <v>0.76904907226569996</v>
      </c>
      <c r="U5">
        <v>1</v>
      </c>
    </row>
    <row r="6" spans="1:21">
      <c r="A6">
        <v>7</v>
      </c>
      <c r="B6">
        <v>2514014.6</v>
      </c>
      <c r="C6">
        <v>6861559.1200000001</v>
      </c>
      <c r="D6">
        <v>159.9063414</v>
      </c>
      <c r="E6">
        <v>1</v>
      </c>
      <c r="F6">
        <v>0</v>
      </c>
      <c r="G6">
        <v>2</v>
      </c>
      <c r="H6">
        <v>489</v>
      </c>
      <c r="I6">
        <v>0.34151329243353801</v>
      </c>
      <c r="J6">
        <v>11.0200061035156</v>
      </c>
      <c r="K6">
        <v>7.9253700512240597</v>
      </c>
      <c r="L6">
        <v>9.9102038574218891</v>
      </c>
      <c r="M6">
        <v>7838</v>
      </c>
      <c r="N6">
        <v>0.46351109977034999</v>
      </c>
      <c r="O6">
        <v>11.1499957275391</v>
      </c>
      <c r="P6">
        <v>7.2331364747545397</v>
      </c>
      <c r="Q6">
        <v>9.3468035888671999</v>
      </c>
      <c r="R6">
        <v>356010.96631335473</v>
      </c>
      <c r="S6">
        <v>6861679.3034250606</v>
      </c>
      <c r="T6">
        <v>0.56340026855468928</v>
      </c>
      <c r="U6">
        <v>1</v>
      </c>
    </row>
    <row r="7" spans="1:21">
      <c r="A7">
        <v>8</v>
      </c>
      <c r="B7">
        <v>2514024.4070000001</v>
      </c>
      <c r="C7">
        <v>6861680.0269999998</v>
      </c>
      <c r="D7">
        <v>156.34521570000001</v>
      </c>
      <c r="E7">
        <v>1</v>
      </c>
      <c r="F7">
        <v>0</v>
      </c>
      <c r="G7">
        <v>2</v>
      </c>
      <c r="H7">
        <v>438</v>
      </c>
      <c r="I7">
        <v>0.37214611872146097</v>
      </c>
      <c r="J7">
        <v>10.3700122070313</v>
      </c>
      <c r="K7">
        <v>6.7533340176669201</v>
      </c>
      <c r="L7">
        <v>9.1120028686523593</v>
      </c>
      <c r="M7">
        <v>4497</v>
      </c>
      <c r="N7">
        <v>0.47209250611518799</v>
      </c>
      <c r="O7">
        <v>10.6180133056641</v>
      </c>
      <c r="P7">
        <v>6.1384812614871702</v>
      </c>
      <c r="Q7">
        <v>8.5823527526855603</v>
      </c>
      <c r="R7">
        <v>356026.3384659359</v>
      </c>
      <c r="S7">
        <v>6861799.6098346692</v>
      </c>
      <c r="T7">
        <v>0.52965011596679901</v>
      </c>
      <c r="U7">
        <v>1</v>
      </c>
    </row>
    <row r="8" spans="1:21">
      <c r="A8">
        <v>10</v>
      </c>
      <c r="B8">
        <v>2514139.9249999998</v>
      </c>
      <c r="C8">
        <v>6859888.2110000001</v>
      </c>
      <c r="D8">
        <v>182.77130030000001</v>
      </c>
      <c r="E8">
        <v>1</v>
      </c>
      <c r="F8">
        <v>1</v>
      </c>
      <c r="G8">
        <v>2</v>
      </c>
      <c r="H8">
        <v>513</v>
      </c>
      <c r="I8">
        <v>0.29824561403508798</v>
      </c>
      <c r="J8">
        <v>9.9069995117187695</v>
      </c>
      <c r="K8">
        <v>6.7337236701117797</v>
      </c>
      <c r="L8">
        <v>8.8644999694824396</v>
      </c>
      <c r="M8">
        <v>1195</v>
      </c>
      <c r="N8">
        <v>0.422594142259414</v>
      </c>
      <c r="O8">
        <v>9.0430010986328302</v>
      </c>
      <c r="P8">
        <v>5.9682857303343102</v>
      </c>
      <c r="Q8">
        <v>8.1075038146972798</v>
      </c>
      <c r="R8">
        <v>356059.06379523559</v>
      </c>
      <c r="S8">
        <v>6860004.6589778252</v>
      </c>
      <c r="T8">
        <v>0.7569961547851598</v>
      </c>
      <c r="U8">
        <v>1</v>
      </c>
    </row>
    <row r="9" spans="1:21">
      <c r="A9">
        <v>11</v>
      </c>
      <c r="B9">
        <v>2514121.5639999998</v>
      </c>
      <c r="C9">
        <v>6859935.6909999996</v>
      </c>
      <c r="D9">
        <v>182.29966010000001</v>
      </c>
      <c r="E9">
        <v>1</v>
      </c>
      <c r="F9">
        <v>1</v>
      </c>
      <c r="G9">
        <v>2</v>
      </c>
      <c r="H9">
        <v>484</v>
      </c>
      <c r="I9">
        <v>0.338842975206612</v>
      </c>
      <c r="J9">
        <v>10.7279986572266</v>
      </c>
      <c r="K9">
        <v>7.0367753696441797</v>
      </c>
      <c r="L9">
        <v>9.2334040832519708</v>
      </c>
      <c r="M9">
        <v>1141</v>
      </c>
      <c r="N9">
        <v>0.47414548641542498</v>
      </c>
      <c r="O9">
        <v>9.7310046386718891</v>
      </c>
      <c r="P9">
        <v>6.2887536366780799</v>
      </c>
      <c r="Q9">
        <v>8.3224574279785308</v>
      </c>
      <c r="R9">
        <v>356042.91532558133</v>
      </c>
      <c r="S9">
        <v>6860052.9279633518</v>
      </c>
      <c r="T9">
        <v>0.91094665527343999</v>
      </c>
      <c r="U9">
        <v>1</v>
      </c>
    </row>
    <row r="10" spans="1:21">
      <c r="A10">
        <v>12</v>
      </c>
      <c r="B10">
        <v>2514115.14</v>
      </c>
      <c r="C10">
        <v>6860025.2199999997</v>
      </c>
      <c r="D10">
        <v>184.2272236</v>
      </c>
      <c r="E10">
        <v>1</v>
      </c>
      <c r="F10">
        <v>0</v>
      </c>
      <c r="G10">
        <v>2</v>
      </c>
      <c r="H10">
        <v>488</v>
      </c>
      <c r="I10">
        <v>0.34426229508196698</v>
      </c>
      <c r="J10">
        <v>10.7920092773438</v>
      </c>
      <c r="K10">
        <v>6.6159761619567998</v>
      </c>
      <c r="L10">
        <v>8.9701045227050908</v>
      </c>
      <c r="M10">
        <v>1101</v>
      </c>
      <c r="N10">
        <v>0.461398728428701</v>
      </c>
      <c r="O10">
        <v>9.6150073242187695</v>
      </c>
      <c r="P10">
        <v>5.7815253313395996</v>
      </c>
      <c r="Q10">
        <v>8.0446002197265791</v>
      </c>
      <c r="R10">
        <v>356040.62889925385</v>
      </c>
      <c r="S10">
        <v>6860142.6436842354</v>
      </c>
      <c r="T10">
        <v>0.92550430297851172</v>
      </c>
      <c r="U10">
        <v>1</v>
      </c>
    </row>
    <row r="11" spans="1:21">
      <c r="A11">
        <v>13</v>
      </c>
      <c r="B11">
        <v>2514181.236</v>
      </c>
      <c r="C11">
        <v>6860371.3949999996</v>
      </c>
      <c r="D11">
        <v>192.1108309</v>
      </c>
      <c r="E11">
        <v>1</v>
      </c>
      <c r="F11">
        <v>0</v>
      </c>
      <c r="G11">
        <v>1</v>
      </c>
      <c r="H11">
        <v>1652</v>
      </c>
      <c r="I11">
        <v>0.30992736077481797</v>
      </c>
      <c r="J11">
        <v>20.013002319336</v>
      </c>
      <c r="K11">
        <v>13.234191008450701</v>
      </c>
      <c r="L11">
        <v>17.4951617431641</v>
      </c>
      <c r="M11">
        <v>998</v>
      </c>
      <c r="N11">
        <v>0.42985971943887802</v>
      </c>
      <c r="O11">
        <v>18.7959918212891</v>
      </c>
      <c r="P11">
        <v>12.8009551647971</v>
      </c>
      <c r="Q11">
        <v>16.7992053222656</v>
      </c>
      <c r="R11">
        <v>356122.61238335766</v>
      </c>
      <c r="S11">
        <v>6860485.3450537426</v>
      </c>
      <c r="T11">
        <v>0.69595642089850074</v>
      </c>
      <c r="U11">
        <v>1</v>
      </c>
    </row>
    <row r="12" spans="1:21">
      <c r="A12">
        <v>15</v>
      </c>
      <c r="B12">
        <v>2514123.3689999999</v>
      </c>
      <c r="C12">
        <v>6861180.341</v>
      </c>
      <c r="D12">
        <v>180.84978950000001</v>
      </c>
      <c r="E12">
        <v>1</v>
      </c>
      <c r="F12">
        <v>0</v>
      </c>
      <c r="G12">
        <v>1</v>
      </c>
      <c r="H12">
        <v>420</v>
      </c>
      <c r="I12">
        <v>0.42380952380952402</v>
      </c>
      <c r="J12">
        <v>22.275010986328098</v>
      </c>
      <c r="K12">
        <v>15.093736067842899</v>
      </c>
      <c r="L12">
        <v>20.5139086914063</v>
      </c>
      <c r="M12">
        <v>6415</v>
      </c>
      <c r="N12">
        <v>0.54247856586126297</v>
      </c>
      <c r="O12">
        <v>21.7640093994141</v>
      </c>
      <c r="P12">
        <v>13.6307932043644</v>
      </c>
      <c r="Q12">
        <v>19.002197570800799</v>
      </c>
      <c r="R12">
        <v>356102.13052423287</v>
      </c>
      <c r="S12">
        <v>6861295.9699931527</v>
      </c>
      <c r="T12">
        <v>1.5117111206055007</v>
      </c>
      <c r="U12">
        <v>1</v>
      </c>
    </row>
    <row r="13" spans="1:21">
      <c r="A13">
        <v>16</v>
      </c>
      <c r="B13">
        <v>2514127.2999999998</v>
      </c>
      <c r="C13">
        <v>6861266.148</v>
      </c>
      <c r="D13">
        <v>165.04217990000001</v>
      </c>
      <c r="E13">
        <v>1</v>
      </c>
      <c r="F13">
        <v>1</v>
      </c>
      <c r="G13">
        <v>2</v>
      </c>
      <c r="H13">
        <v>435</v>
      </c>
      <c r="I13">
        <v>0.34022988505747098</v>
      </c>
      <c r="J13">
        <v>13.9460009765625</v>
      </c>
      <c r="K13">
        <v>9.3545022061976209</v>
      </c>
      <c r="L13">
        <v>12.0587985229492</v>
      </c>
      <c r="M13">
        <v>6479</v>
      </c>
      <c r="N13">
        <v>0.434171940114215</v>
      </c>
      <c r="O13">
        <v>13.6540087890625</v>
      </c>
      <c r="P13">
        <v>8.8091643393059407</v>
      </c>
      <c r="Q13">
        <v>11.4172534179688</v>
      </c>
      <c r="R13">
        <v>356110.01477682556</v>
      </c>
      <c r="S13">
        <v>6861381.4905096954</v>
      </c>
      <c r="T13">
        <v>0.64154510498040018</v>
      </c>
      <c r="U13">
        <v>1</v>
      </c>
    </row>
    <row r="14" spans="1:21">
      <c r="A14">
        <v>17</v>
      </c>
      <c r="B14">
        <v>2514141.8169999998</v>
      </c>
      <c r="C14">
        <v>6861764.7019999996</v>
      </c>
      <c r="D14">
        <v>160.29064579999999</v>
      </c>
      <c r="E14">
        <v>1</v>
      </c>
      <c r="F14">
        <v>1</v>
      </c>
      <c r="G14">
        <v>1</v>
      </c>
      <c r="H14">
        <v>469</v>
      </c>
      <c r="I14">
        <v>0.402985074626866</v>
      </c>
      <c r="J14">
        <v>16.0050067138672</v>
      </c>
      <c r="K14">
        <v>11.2864212908064</v>
      </c>
      <c r="L14">
        <v>14.7521014404297</v>
      </c>
      <c r="M14">
        <v>2992</v>
      </c>
      <c r="N14">
        <v>0.49197860962566797</v>
      </c>
      <c r="O14">
        <v>15.9440020751953</v>
      </c>
      <c r="P14">
        <v>10.595416173433</v>
      </c>
      <c r="Q14">
        <v>13.9523554992676</v>
      </c>
      <c r="R14">
        <v>356147.51103610313</v>
      </c>
      <c r="S14">
        <v>6861878.7639913857</v>
      </c>
      <c r="T14">
        <v>0.79974594116209907</v>
      </c>
      <c r="U14">
        <v>1</v>
      </c>
    </row>
    <row r="15" spans="1:21">
      <c r="A15">
        <v>18</v>
      </c>
      <c r="B15">
        <v>2514185.8080000002</v>
      </c>
      <c r="C15">
        <v>6861881.4879999999</v>
      </c>
      <c r="D15">
        <v>167.9693053</v>
      </c>
      <c r="E15">
        <v>1</v>
      </c>
      <c r="F15">
        <v>1</v>
      </c>
      <c r="G15">
        <v>1</v>
      </c>
      <c r="H15">
        <v>1904</v>
      </c>
      <c r="I15">
        <v>0.33403361344537802</v>
      </c>
      <c r="J15">
        <v>16.4429949951172</v>
      </c>
      <c r="K15">
        <v>11.891517821591799</v>
      </c>
      <c r="L15">
        <v>14.666456909179701</v>
      </c>
      <c r="M15">
        <v>4700</v>
      </c>
      <c r="N15">
        <v>0.44595744680851102</v>
      </c>
      <c r="O15">
        <v>15.9709948730469</v>
      </c>
      <c r="P15">
        <v>11.1677309289982</v>
      </c>
      <c r="Q15">
        <v>14.061411590576199</v>
      </c>
      <c r="R15">
        <v>356196.83538681833</v>
      </c>
      <c r="S15">
        <v>6861993.377252019</v>
      </c>
      <c r="T15">
        <v>0.60504531860350141</v>
      </c>
      <c r="U15">
        <v>1</v>
      </c>
    </row>
    <row r="16" spans="1:21">
      <c r="A16">
        <v>19</v>
      </c>
      <c r="B16">
        <v>2514209.054</v>
      </c>
      <c r="C16">
        <v>6859558.1310000001</v>
      </c>
      <c r="D16">
        <v>187.31520860000001</v>
      </c>
      <c r="E16">
        <v>1</v>
      </c>
      <c r="F16">
        <v>1</v>
      </c>
      <c r="G16">
        <v>1</v>
      </c>
      <c r="H16">
        <v>452</v>
      </c>
      <c r="I16">
        <v>0.52433628318584102</v>
      </c>
      <c r="J16">
        <v>15.1819934082031</v>
      </c>
      <c r="K16">
        <v>11.1383538392533</v>
      </c>
      <c r="L16">
        <v>14.1709094238281</v>
      </c>
      <c r="M16">
        <v>1363</v>
      </c>
      <c r="N16">
        <v>0.589875275128393</v>
      </c>
      <c r="O16">
        <v>15.5530108642578</v>
      </c>
      <c r="P16">
        <v>10.498584565246301</v>
      </c>
      <c r="Q16">
        <v>13.3838076782227</v>
      </c>
      <c r="R16">
        <v>356112.88273017912</v>
      </c>
      <c r="S16">
        <v>6859671.7938185064</v>
      </c>
      <c r="T16">
        <v>0.78710174560539947</v>
      </c>
      <c r="U16">
        <v>1</v>
      </c>
    </row>
    <row r="17" spans="1:21">
      <c r="A17">
        <v>20</v>
      </c>
      <c r="B17">
        <v>2514285.1860000002</v>
      </c>
      <c r="C17">
        <v>6859753.5959999999</v>
      </c>
      <c r="D17">
        <v>181.3564456</v>
      </c>
      <c r="E17">
        <v>1</v>
      </c>
      <c r="F17">
        <v>0</v>
      </c>
      <c r="G17">
        <v>1</v>
      </c>
      <c r="H17">
        <v>525</v>
      </c>
      <c r="I17">
        <v>0.31619047619047602</v>
      </c>
      <c r="J17">
        <v>15.1849993896485</v>
      </c>
      <c r="K17">
        <v>9.1896727444534694</v>
      </c>
      <c r="L17">
        <v>13.2866015625</v>
      </c>
      <c r="M17">
        <v>1173</v>
      </c>
      <c r="N17">
        <v>0.46035805626598503</v>
      </c>
      <c r="O17">
        <v>15.2959918212891</v>
      </c>
      <c r="P17">
        <v>8.8202207052462995</v>
      </c>
      <c r="Q17">
        <v>12.9362017822266</v>
      </c>
      <c r="R17">
        <v>356197.93811612384</v>
      </c>
      <c r="S17">
        <v>6859863.5067614364</v>
      </c>
      <c r="T17">
        <v>0.35039978027339913</v>
      </c>
      <c r="U17">
        <v>1</v>
      </c>
    </row>
    <row r="18" spans="1:21">
      <c r="A18">
        <v>21</v>
      </c>
      <c r="B18">
        <v>2514269.8139999998</v>
      </c>
      <c r="C18">
        <v>6859822.3289999999</v>
      </c>
      <c r="D18">
        <v>182.60540649999999</v>
      </c>
      <c r="E18">
        <v>1</v>
      </c>
      <c r="F18">
        <v>1</v>
      </c>
      <c r="G18">
        <v>1</v>
      </c>
      <c r="H18">
        <v>485</v>
      </c>
      <c r="I18">
        <v>0.45154639175257699</v>
      </c>
      <c r="J18">
        <v>15.5119952392578</v>
      </c>
      <c r="K18">
        <v>10.7257417331782</v>
      </c>
      <c r="L18">
        <v>14.290994567871101</v>
      </c>
      <c r="M18">
        <v>1078</v>
      </c>
      <c r="N18">
        <v>0.554730983302412</v>
      </c>
      <c r="O18">
        <v>15.5630053710938</v>
      </c>
      <c r="P18">
        <v>10.2537708791097</v>
      </c>
      <c r="Q18">
        <v>13.8498042297363</v>
      </c>
      <c r="R18">
        <v>356185.75534379599</v>
      </c>
      <c r="S18">
        <v>6859932.8648042772</v>
      </c>
      <c r="T18">
        <v>0.4411903381348008</v>
      </c>
      <c r="U18">
        <v>1</v>
      </c>
    </row>
    <row r="19" spans="1:21">
      <c r="A19">
        <v>22</v>
      </c>
      <c r="B19">
        <v>2514264.9730000002</v>
      </c>
      <c r="C19">
        <v>6859948.2089999998</v>
      </c>
      <c r="D19">
        <v>188.7870025</v>
      </c>
      <c r="E19">
        <v>1</v>
      </c>
      <c r="F19">
        <v>1</v>
      </c>
      <c r="G19">
        <v>1</v>
      </c>
      <c r="H19">
        <v>489</v>
      </c>
      <c r="I19">
        <v>0.44785276073619601</v>
      </c>
      <c r="J19">
        <v>17.5300006103516</v>
      </c>
      <c r="K19">
        <v>12.212137937192599</v>
      </c>
      <c r="L19">
        <v>16.462208862304699</v>
      </c>
      <c r="M19">
        <v>950</v>
      </c>
      <c r="N19">
        <v>0.58526315789473704</v>
      </c>
      <c r="O19">
        <v>17.212999267578098</v>
      </c>
      <c r="P19">
        <v>12.510331992522101</v>
      </c>
      <c r="Q19">
        <v>15.9790484619141</v>
      </c>
      <c r="R19">
        <v>356186.72676105431</v>
      </c>
      <c r="S19">
        <v>6860058.8139581764</v>
      </c>
      <c r="T19">
        <v>0.48316040039059871</v>
      </c>
      <c r="U19">
        <v>1</v>
      </c>
    </row>
    <row r="20" spans="1:21">
      <c r="A20">
        <v>23</v>
      </c>
      <c r="B20">
        <v>2514274.2349999999</v>
      </c>
      <c r="C20">
        <v>6860213.9469999997</v>
      </c>
      <c r="D20">
        <v>196.2535944</v>
      </c>
      <c r="E20">
        <v>1</v>
      </c>
      <c r="F20">
        <v>0</v>
      </c>
      <c r="G20">
        <v>2</v>
      </c>
      <c r="H20">
        <v>1563</v>
      </c>
      <c r="I20">
        <v>0.33333333333333298</v>
      </c>
      <c r="J20">
        <v>20.283998413086</v>
      </c>
      <c r="K20">
        <v>13.552320015993301</v>
      </c>
      <c r="L20">
        <v>18.0097468566895</v>
      </c>
      <c r="M20">
        <v>916</v>
      </c>
      <c r="N20">
        <v>0.46615720524017501</v>
      </c>
      <c r="O20">
        <v>19.7370013427735</v>
      </c>
      <c r="P20">
        <v>13.275752550995</v>
      </c>
      <c r="Q20">
        <v>17.3147998046875</v>
      </c>
      <c r="R20">
        <v>356208.23524827784</v>
      </c>
      <c r="S20">
        <v>6860323.7990959669</v>
      </c>
      <c r="T20">
        <v>0.69494705200200002</v>
      </c>
      <c r="U20">
        <v>1</v>
      </c>
    </row>
    <row r="21" spans="1:21">
      <c r="A21">
        <v>24</v>
      </c>
      <c r="B21">
        <v>2514220.5589999999</v>
      </c>
      <c r="C21">
        <v>6860450.7510000002</v>
      </c>
      <c r="D21">
        <v>201.58171780000001</v>
      </c>
      <c r="E21">
        <v>1</v>
      </c>
      <c r="F21">
        <v>0</v>
      </c>
      <c r="G21">
        <v>1</v>
      </c>
      <c r="H21">
        <v>1161</v>
      </c>
      <c r="I21">
        <v>0.334194659776055</v>
      </c>
      <c r="J21">
        <v>18.778001708984402</v>
      </c>
      <c r="K21">
        <v>11.902852733459101</v>
      </c>
      <c r="L21">
        <v>16.958607788085999</v>
      </c>
      <c r="M21">
        <v>966</v>
      </c>
      <c r="N21">
        <v>0.45652173913043498</v>
      </c>
      <c r="O21">
        <v>17.602006835937502</v>
      </c>
      <c r="P21">
        <v>11.2835780552456</v>
      </c>
      <c r="Q21">
        <v>16.544993896484399</v>
      </c>
      <c r="R21">
        <v>356165.54788337491</v>
      </c>
      <c r="S21">
        <v>6860562.7895402862</v>
      </c>
      <c r="T21">
        <v>0.41361389160159945</v>
      </c>
      <c r="U21">
        <v>1</v>
      </c>
    </row>
    <row r="22" spans="1:21">
      <c r="A22">
        <v>25</v>
      </c>
      <c r="B22">
        <v>2514230.9190000002</v>
      </c>
      <c r="C22">
        <v>6860581.6710000001</v>
      </c>
      <c r="D22">
        <v>190.49988300000001</v>
      </c>
      <c r="E22">
        <v>1</v>
      </c>
      <c r="F22">
        <v>0</v>
      </c>
      <c r="G22">
        <v>2</v>
      </c>
      <c r="H22">
        <v>1165</v>
      </c>
      <c r="I22">
        <v>0.30300429184549399</v>
      </c>
      <c r="J22">
        <v>14.0640124511719</v>
      </c>
      <c r="K22">
        <v>7.87227270643114</v>
      </c>
      <c r="L22">
        <v>11.542109222412099</v>
      </c>
      <c r="M22">
        <v>3553</v>
      </c>
      <c r="N22">
        <v>0.401350971010414</v>
      </c>
      <c r="O22">
        <v>13.9460009765625</v>
      </c>
      <c r="P22">
        <v>7.3507055417282103</v>
      </c>
      <c r="Q22">
        <v>10.9478076171875</v>
      </c>
      <c r="R22">
        <v>356181.93423430459</v>
      </c>
      <c r="S22">
        <v>6860693.071169449</v>
      </c>
      <c r="T22">
        <v>0.59430160522459907</v>
      </c>
      <c r="U22">
        <v>1</v>
      </c>
    </row>
    <row r="23" spans="1:21">
      <c r="A23">
        <v>26</v>
      </c>
      <c r="B23">
        <v>2514226.8420000002</v>
      </c>
      <c r="C23">
        <v>6860612.0800000001</v>
      </c>
      <c r="D23">
        <v>192.3693456</v>
      </c>
      <c r="E23">
        <v>1</v>
      </c>
      <c r="F23">
        <v>0</v>
      </c>
      <c r="G23">
        <v>2</v>
      </c>
      <c r="H23">
        <v>1227</v>
      </c>
      <c r="I23">
        <v>0.28117359413202903</v>
      </c>
      <c r="J23">
        <v>11.1199969482422</v>
      </c>
      <c r="K23">
        <v>6.9822425901105998</v>
      </c>
      <c r="L23">
        <v>9.6348460388183792</v>
      </c>
      <c r="M23">
        <v>3145</v>
      </c>
      <c r="N23">
        <v>0.41971383147853702</v>
      </c>
      <c r="O23">
        <v>10.5739916992188</v>
      </c>
      <c r="P23">
        <v>6.3170844007518401</v>
      </c>
      <c r="Q23">
        <v>8.9998034667968891</v>
      </c>
      <c r="R23">
        <v>356179.26489549322</v>
      </c>
      <c r="S23">
        <v>6860723.6310250796</v>
      </c>
      <c r="T23">
        <v>0.63504257202149006</v>
      </c>
      <c r="U23">
        <v>1</v>
      </c>
    </row>
    <row r="24" spans="1:21">
      <c r="A24">
        <v>28</v>
      </c>
      <c r="B24">
        <v>2514233.5980000002</v>
      </c>
      <c r="C24">
        <v>6860854.5300000003</v>
      </c>
      <c r="D24">
        <v>171.33424299999999</v>
      </c>
      <c r="E24">
        <v>1</v>
      </c>
      <c r="F24">
        <v>0</v>
      </c>
      <c r="G24">
        <v>2</v>
      </c>
      <c r="H24">
        <v>2177</v>
      </c>
      <c r="I24">
        <v>0.23794212218649499</v>
      </c>
      <c r="J24">
        <v>14.4830035400391</v>
      </c>
      <c r="K24">
        <v>9.8364400658311606</v>
      </c>
      <c r="L24">
        <v>12.5531039428711</v>
      </c>
      <c r="M24">
        <v>3797</v>
      </c>
      <c r="N24">
        <v>0.425862523044509</v>
      </c>
      <c r="O24">
        <v>13.3529986572266</v>
      </c>
      <c r="P24">
        <v>8.8645303820688905</v>
      </c>
      <c r="Q24">
        <v>11.5360125732422</v>
      </c>
      <c r="R24">
        <v>356197.19622688839</v>
      </c>
      <c r="S24">
        <v>6860965.4723135447</v>
      </c>
      <c r="T24">
        <v>1.0170913696289006</v>
      </c>
      <c r="U24">
        <v>1</v>
      </c>
    </row>
    <row r="25" spans="1:21">
      <c r="A25">
        <v>29</v>
      </c>
      <c r="B25">
        <v>2514254.1630000002</v>
      </c>
      <c r="C25">
        <v>6861038.608</v>
      </c>
      <c r="D25">
        <v>177.4502809</v>
      </c>
      <c r="E25">
        <v>1</v>
      </c>
      <c r="F25">
        <v>1</v>
      </c>
      <c r="G25">
        <v>2</v>
      </c>
      <c r="H25">
        <v>444</v>
      </c>
      <c r="I25">
        <v>0.25900900900900897</v>
      </c>
      <c r="J25">
        <v>26.8240069580078</v>
      </c>
      <c r="K25">
        <v>17.299216341986899</v>
      </c>
      <c r="L25">
        <v>24.7050006103516</v>
      </c>
      <c r="M25">
        <v>5722</v>
      </c>
      <c r="N25">
        <v>0.32278923453337999</v>
      </c>
      <c r="O25">
        <v>26.6390093994141</v>
      </c>
      <c r="P25">
        <v>16.388132588048201</v>
      </c>
      <c r="Q25">
        <v>24.290599365234399</v>
      </c>
      <c r="R25">
        <v>356226.22716320341</v>
      </c>
      <c r="S25">
        <v>6861148.3759814091</v>
      </c>
      <c r="T25">
        <v>0.414401245117201</v>
      </c>
      <c r="U25">
        <v>1</v>
      </c>
    </row>
    <row r="26" spans="1:21">
      <c r="A26">
        <v>30</v>
      </c>
      <c r="B26">
        <v>2514258.7140000002</v>
      </c>
      <c r="C26">
        <v>6861775.3169999998</v>
      </c>
      <c r="D26">
        <v>159.68814090000001</v>
      </c>
      <c r="E26">
        <v>1</v>
      </c>
      <c r="F26">
        <v>0</v>
      </c>
      <c r="G26">
        <v>2</v>
      </c>
      <c r="H26">
        <v>1700</v>
      </c>
      <c r="I26">
        <v>0.379411764705882</v>
      </c>
      <c r="J26">
        <v>16.136003417968801</v>
      </c>
      <c r="K26">
        <v>11.2318645835262</v>
      </c>
      <c r="L26">
        <v>14.314706726074199</v>
      </c>
      <c r="M26">
        <v>3452</v>
      </c>
      <c r="N26">
        <v>0.55475086906141402</v>
      </c>
      <c r="O26">
        <v>15.7579974365235</v>
      </c>
      <c r="P26">
        <v>11.0180767452957</v>
      </c>
      <c r="Q26">
        <v>14.2488024902344</v>
      </c>
      <c r="R26">
        <v>356264.75504099083</v>
      </c>
      <c r="S26">
        <v>6861883.9725402799</v>
      </c>
      <c r="T26">
        <v>6.5904235839798986E-2</v>
      </c>
      <c r="U26">
        <v>1</v>
      </c>
    </row>
    <row r="27" spans="1:21">
      <c r="A27">
        <v>31</v>
      </c>
      <c r="B27">
        <v>2514218.86</v>
      </c>
      <c r="C27">
        <v>6861916.0310000004</v>
      </c>
      <c r="D27">
        <v>170.57651100000001</v>
      </c>
      <c r="E27">
        <v>1</v>
      </c>
      <c r="F27">
        <v>0</v>
      </c>
      <c r="G27">
        <v>1</v>
      </c>
      <c r="H27">
        <v>1424</v>
      </c>
      <c r="I27">
        <v>0.385533707865169</v>
      </c>
      <c r="J27">
        <v>16.910997314453098</v>
      </c>
      <c r="K27">
        <v>11.605251499721</v>
      </c>
      <c r="L27">
        <v>14.618205566406299</v>
      </c>
      <c r="M27">
        <v>895</v>
      </c>
      <c r="N27">
        <v>0.51731843575419001</v>
      </c>
      <c r="O27">
        <v>16.261003417968801</v>
      </c>
      <c r="P27">
        <v>11.1105662748549</v>
      </c>
      <c r="Q27">
        <v>14.030514831543</v>
      </c>
      <c r="R27">
        <v>356231.44043391233</v>
      </c>
      <c r="S27">
        <v>6862026.3529685671</v>
      </c>
      <c r="T27">
        <v>0.58769073486329937</v>
      </c>
      <c r="U27">
        <v>1</v>
      </c>
    </row>
    <row r="28" spans="1:21">
      <c r="A28">
        <v>32</v>
      </c>
      <c r="B28">
        <v>2514316.5090000001</v>
      </c>
      <c r="C28">
        <v>6859815.4139999999</v>
      </c>
      <c r="D28">
        <v>184.18155530000001</v>
      </c>
      <c r="E28">
        <v>1</v>
      </c>
      <c r="F28">
        <v>1</v>
      </c>
      <c r="G28">
        <v>1</v>
      </c>
      <c r="H28">
        <v>508</v>
      </c>
      <c r="I28">
        <v>0.452755905511811</v>
      </c>
      <c r="J28">
        <v>15.9260119628906</v>
      </c>
      <c r="K28">
        <v>10.610410806120701</v>
      </c>
      <c r="L28">
        <v>13.6753611755371</v>
      </c>
      <c r="M28">
        <v>1009</v>
      </c>
      <c r="N28">
        <v>0.55896927651139705</v>
      </c>
      <c r="O28">
        <v>15.5640124511719</v>
      </c>
      <c r="P28">
        <v>10.358878331559399</v>
      </c>
      <c r="Q28">
        <v>13.3733996582031</v>
      </c>
      <c r="R28">
        <v>356232.07439629181</v>
      </c>
      <c r="S28">
        <v>6859923.8038396398</v>
      </c>
      <c r="T28">
        <v>0.30196151733400001</v>
      </c>
      <c r="U28">
        <v>1</v>
      </c>
    </row>
    <row r="29" spans="1:21">
      <c r="A29">
        <v>33</v>
      </c>
      <c r="B29">
        <v>2514307.9730000002</v>
      </c>
      <c r="C29">
        <v>6859943.2470000004</v>
      </c>
      <c r="D29">
        <v>188.4660954</v>
      </c>
      <c r="E29">
        <v>1</v>
      </c>
      <c r="F29">
        <v>0</v>
      </c>
      <c r="G29">
        <v>1</v>
      </c>
      <c r="H29">
        <v>499</v>
      </c>
      <c r="I29">
        <v>0.52304609218436904</v>
      </c>
      <c r="J29">
        <v>18.451005859375002</v>
      </c>
      <c r="K29">
        <v>12.8363581784032</v>
      </c>
      <c r="L29">
        <v>16.6949984741211</v>
      </c>
      <c r="M29">
        <v>932</v>
      </c>
      <c r="N29">
        <v>0.59227467811158796</v>
      </c>
      <c r="O29">
        <v>17.810991210937502</v>
      </c>
      <c r="P29">
        <v>12.4720914178146</v>
      </c>
      <c r="Q29">
        <v>16.3212519836426</v>
      </c>
      <c r="R29">
        <v>356229.44540886959</v>
      </c>
      <c r="S29">
        <v>6860051.8740827404</v>
      </c>
      <c r="T29">
        <v>0.37374649047849928</v>
      </c>
      <c r="U29">
        <v>1</v>
      </c>
    </row>
    <row r="30" spans="1:21">
      <c r="A30">
        <v>34</v>
      </c>
      <c r="B30">
        <v>2514379.841</v>
      </c>
      <c r="C30">
        <v>6860073.051</v>
      </c>
      <c r="D30">
        <v>192.29176889999999</v>
      </c>
      <c r="E30">
        <v>1</v>
      </c>
      <c r="F30">
        <v>1</v>
      </c>
      <c r="G30">
        <v>2</v>
      </c>
      <c r="H30">
        <v>1428</v>
      </c>
      <c r="I30">
        <v>0.23109243697479001</v>
      </c>
      <c r="J30">
        <v>21.9129962158203</v>
      </c>
      <c r="K30">
        <v>15.7736907675488</v>
      </c>
      <c r="L30">
        <v>19.803597564697299</v>
      </c>
      <c r="M30">
        <v>985</v>
      </c>
      <c r="N30">
        <v>0.39898477157360401</v>
      </c>
      <c r="O30">
        <v>20.399003906250002</v>
      </c>
      <c r="P30">
        <v>15.5172758628227</v>
      </c>
      <c r="Q30">
        <v>19.049151153564502</v>
      </c>
      <c r="R30">
        <v>356307.21323005547</v>
      </c>
      <c r="S30">
        <v>6860178.2031944823</v>
      </c>
      <c r="T30">
        <v>0.75444641113279687</v>
      </c>
      <c r="U30">
        <v>1</v>
      </c>
    </row>
    <row r="31" spans="1:21">
      <c r="A31">
        <v>35</v>
      </c>
      <c r="B31">
        <v>2514327.1779999998</v>
      </c>
      <c r="C31">
        <v>6860155.8619999997</v>
      </c>
      <c r="D31">
        <v>197.35454390000001</v>
      </c>
      <c r="E31">
        <v>1</v>
      </c>
      <c r="F31">
        <v>1</v>
      </c>
      <c r="G31">
        <v>2</v>
      </c>
      <c r="H31">
        <v>1467</v>
      </c>
      <c r="I31">
        <v>0.278800272665303</v>
      </c>
      <c r="J31">
        <v>21.4479998779297</v>
      </c>
      <c r="K31">
        <v>15.265779202610901</v>
      </c>
      <c r="L31">
        <v>20.088206787109399</v>
      </c>
      <c r="M31">
        <v>944</v>
      </c>
      <c r="N31">
        <v>0.420550847457627</v>
      </c>
      <c r="O31">
        <v>20.821000976562502</v>
      </c>
      <c r="P31">
        <v>15.3759656174571</v>
      </c>
      <c r="Q31">
        <v>19.361302490234401</v>
      </c>
      <c r="R31">
        <v>356258.43434071698</v>
      </c>
      <c r="S31">
        <v>6860263.3425412243</v>
      </c>
      <c r="T31">
        <v>0.72690429687499858</v>
      </c>
      <c r="U31">
        <v>1</v>
      </c>
    </row>
    <row r="32" spans="1:21">
      <c r="A32">
        <v>36</v>
      </c>
      <c r="B32">
        <v>2514319.0580000002</v>
      </c>
      <c r="C32">
        <v>6860272.2529999996</v>
      </c>
      <c r="D32">
        <v>200.9349809</v>
      </c>
      <c r="E32">
        <v>1</v>
      </c>
      <c r="F32">
        <v>1</v>
      </c>
      <c r="G32">
        <v>1</v>
      </c>
      <c r="H32">
        <v>1226</v>
      </c>
      <c r="I32">
        <v>0.374388254486134</v>
      </c>
      <c r="J32">
        <v>21.2579974365235</v>
      </c>
      <c r="K32">
        <v>14.087662758559899</v>
      </c>
      <c r="L32">
        <v>18.221107788086002</v>
      </c>
      <c r="M32">
        <v>913</v>
      </c>
      <c r="N32">
        <v>0.48083242059145698</v>
      </c>
      <c r="O32">
        <v>20.2890032958985</v>
      </c>
      <c r="P32">
        <v>13.7337322276957</v>
      </c>
      <c r="Q32">
        <v>17.5221064758301</v>
      </c>
      <c r="R32">
        <v>356255.69305660279</v>
      </c>
      <c r="S32">
        <v>6860379.9656071179</v>
      </c>
      <c r="T32">
        <v>0.69900131225590201</v>
      </c>
      <c r="U32">
        <v>1</v>
      </c>
    </row>
    <row r="33" spans="1:21">
      <c r="A33">
        <v>38</v>
      </c>
      <c r="B33">
        <v>2514373.2560000001</v>
      </c>
      <c r="C33">
        <v>6861673.2149999999</v>
      </c>
      <c r="D33">
        <v>167.72398150000001</v>
      </c>
      <c r="E33">
        <v>1</v>
      </c>
      <c r="F33">
        <v>1</v>
      </c>
      <c r="G33">
        <v>2</v>
      </c>
      <c r="H33">
        <v>1385</v>
      </c>
      <c r="I33">
        <v>0.35523465703971102</v>
      </c>
      <c r="J33">
        <v>17.8800067138672</v>
      </c>
      <c r="K33">
        <v>12.4252694425337</v>
      </c>
      <c r="L33">
        <v>15.684407348632799</v>
      </c>
      <c r="M33">
        <v>6095</v>
      </c>
      <c r="N33">
        <v>0.426251025430681</v>
      </c>
      <c r="O33">
        <v>18.778001708984402</v>
      </c>
      <c r="P33">
        <v>12.003489430847299</v>
      </c>
      <c r="Q33">
        <v>15.480397338867199</v>
      </c>
      <c r="R33">
        <v>356374.44758338283</v>
      </c>
      <c r="S33">
        <v>6861776.7108230339</v>
      </c>
      <c r="T33">
        <v>0.20401000976560013</v>
      </c>
      <c r="U33">
        <v>1</v>
      </c>
    </row>
    <row r="34" spans="1:21">
      <c r="A34">
        <v>40</v>
      </c>
      <c r="B34">
        <v>2514428.1860000002</v>
      </c>
      <c r="C34">
        <v>6859867.8380000005</v>
      </c>
      <c r="D34">
        <v>188.10802440000001</v>
      </c>
      <c r="E34">
        <v>1</v>
      </c>
      <c r="F34">
        <v>1</v>
      </c>
      <c r="G34">
        <v>1</v>
      </c>
      <c r="H34">
        <v>2568</v>
      </c>
      <c r="I34">
        <v>0.57009345794392496</v>
      </c>
      <c r="J34">
        <v>20.137010498046902</v>
      </c>
      <c r="K34">
        <v>13.2444765875996</v>
      </c>
      <c r="L34">
        <v>17.034959716796902</v>
      </c>
      <c r="M34">
        <v>938</v>
      </c>
      <c r="N34">
        <v>0.643923240938166</v>
      </c>
      <c r="O34">
        <v>17.9880084228516</v>
      </c>
      <c r="P34">
        <v>13.1796053620299</v>
      </c>
      <c r="Q34">
        <v>16.344803161621101</v>
      </c>
      <c r="R34">
        <v>356346.03330879175</v>
      </c>
      <c r="S34">
        <v>6859971.0110154804</v>
      </c>
      <c r="T34">
        <v>0.69015655517580043</v>
      </c>
      <c r="U34">
        <v>1</v>
      </c>
    </row>
    <row r="35" spans="1:21">
      <c r="A35">
        <v>41</v>
      </c>
      <c r="B35">
        <v>2514448.6609999998</v>
      </c>
      <c r="C35">
        <v>6859977.3499999996</v>
      </c>
      <c r="D35">
        <v>191.3509861</v>
      </c>
      <c r="E35">
        <v>1</v>
      </c>
      <c r="F35">
        <v>0</v>
      </c>
      <c r="G35">
        <v>2</v>
      </c>
      <c r="H35">
        <v>1396</v>
      </c>
      <c r="I35">
        <v>0.225644699140401</v>
      </c>
      <c r="J35">
        <v>22.098009033203098</v>
      </c>
      <c r="K35">
        <v>13.954200098424099</v>
      </c>
      <c r="L35">
        <v>19.361009521484402</v>
      </c>
      <c r="M35">
        <v>1012</v>
      </c>
      <c r="N35">
        <v>0.37055335968379399</v>
      </c>
      <c r="O35">
        <v>20.537004394531301</v>
      </c>
      <c r="P35">
        <v>13.9194674035855</v>
      </c>
      <c r="Q35">
        <v>18.835209960937501</v>
      </c>
      <c r="R35">
        <v>356371.53482324834</v>
      </c>
      <c r="S35">
        <v>6860079.4441787973</v>
      </c>
      <c r="T35">
        <v>0.52579956054690058</v>
      </c>
      <c r="U35">
        <v>1</v>
      </c>
    </row>
    <row r="36" spans="1:21">
      <c r="A36">
        <v>42</v>
      </c>
      <c r="B36">
        <v>2514407.1409999998</v>
      </c>
      <c r="C36">
        <v>6860077.8820000002</v>
      </c>
      <c r="D36">
        <v>199.59771939999999</v>
      </c>
      <c r="E36">
        <v>1</v>
      </c>
      <c r="F36">
        <v>0</v>
      </c>
      <c r="G36">
        <v>2</v>
      </c>
      <c r="H36">
        <v>1299</v>
      </c>
      <c r="I36">
        <v>0.27482678983833703</v>
      </c>
      <c r="J36">
        <v>19.8190020751953</v>
      </c>
      <c r="K36">
        <v>13.6047398438019</v>
      </c>
      <c r="L36">
        <v>17.1497103881836</v>
      </c>
      <c r="M36">
        <v>1021</v>
      </c>
      <c r="N36">
        <v>0.40744368266405501</v>
      </c>
      <c r="O36">
        <v>19.5560015869141</v>
      </c>
      <c r="P36">
        <v>13.027027441608</v>
      </c>
      <c r="Q36">
        <v>16.745604248046899</v>
      </c>
      <c r="R36">
        <v>356334.70275999745</v>
      </c>
      <c r="S36">
        <v>6860181.7686965205</v>
      </c>
      <c r="T36">
        <v>0.40410614013670099</v>
      </c>
      <c r="U36">
        <v>1</v>
      </c>
    </row>
    <row r="37" spans="1:21">
      <c r="A37">
        <v>43</v>
      </c>
      <c r="B37">
        <v>2514444.2080000001</v>
      </c>
      <c r="C37">
        <v>6860268.2659999998</v>
      </c>
      <c r="D37">
        <v>197.1436473</v>
      </c>
      <c r="E37">
        <v>1</v>
      </c>
      <c r="F37">
        <v>0</v>
      </c>
      <c r="G37">
        <v>1</v>
      </c>
      <c r="H37">
        <v>1152</v>
      </c>
      <c r="I37">
        <v>0.5</v>
      </c>
      <c r="J37">
        <v>18.6499957275391</v>
      </c>
      <c r="K37">
        <v>12.6576763820648</v>
      </c>
      <c r="L37">
        <v>16.625253601074199</v>
      </c>
      <c r="M37">
        <v>2172</v>
      </c>
      <c r="N37">
        <v>0.69290976058931897</v>
      </c>
      <c r="O37">
        <v>17.970994873046902</v>
      </c>
      <c r="P37">
        <v>11.994772275727399</v>
      </c>
      <c r="Q37">
        <v>15.5442065429688</v>
      </c>
      <c r="R37">
        <v>356380.50643973314</v>
      </c>
      <c r="S37">
        <v>6860370.2092626654</v>
      </c>
      <c r="T37">
        <v>1.0810470581053995</v>
      </c>
      <c r="U37">
        <v>1</v>
      </c>
    </row>
    <row r="38" spans="1:21">
      <c r="A38">
        <v>44</v>
      </c>
      <c r="B38">
        <v>2514479.9920000001</v>
      </c>
      <c r="C38">
        <v>6860319.7120000003</v>
      </c>
      <c r="D38">
        <v>193.65882450000001</v>
      </c>
      <c r="E38">
        <v>1</v>
      </c>
      <c r="F38">
        <v>1</v>
      </c>
      <c r="G38">
        <v>1</v>
      </c>
      <c r="H38">
        <v>1227</v>
      </c>
      <c r="I38">
        <v>0.54604726976365103</v>
      </c>
      <c r="J38">
        <v>17.2220172119141</v>
      </c>
      <c r="K38">
        <v>11.0044474532232</v>
      </c>
      <c r="L38">
        <v>15.380595703125</v>
      </c>
      <c r="M38">
        <v>4790</v>
      </c>
      <c r="N38">
        <v>0.69728601252609601</v>
      </c>
      <c r="O38">
        <v>16.9360064697266</v>
      </c>
      <c r="P38">
        <v>10.4318604147023</v>
      </c>
      <c r="Q38">
        <v>14.777662963867201</v>
      </c>
      <c r="R38">
        <v>356418.61984378839</v>
      </c>
      <c r="S38">
        <v>6860419.9412228409</v>
      </c>
      <c r="T38">
        <v>0.602932739257799</v>
      </c>
      <c r="U38">
        <v>1</v>
      </c>
    </row>
    <row r="39" spans="1:21">
      <c r="A39">
        <v>45</v>
      </c>
      <c r="B39">
        <v>2514434.4169999999</v>
      </c>
      <c r="C39">
        <v>6860461.0130000003</v>
      </c>
      <c r="D39">
        <v>196.07463200000001</v>
      </c>
      <c r="E39">
        <v>1</v>
      </c>
      <c r="F39">
        <v>1</v>
      </c>
      <c r="G39">
        <v>1</v>
      </c>
      <c r="H39">
        <v>1435</v>
      </c>
      <c r="I39">
        <v>0.45226480836236899</v>
      </c>
      <c r="J39">
        <v>18.607011718750002</v>
      </c>
      <c r="K39">
        <v>12.280741923480299</v>
      </c>
      <c r="L39">
        <v>15.9067553710938</v>
      </c>
      <c r="M39">
        <v>6076</v>
      </c>
      <c r="N39">
        <v>0.57389730085582602</v>
      </c>
      <c r="O39">
        <v>17.783006591796902</v>
      </c>
      <c r="P39">
        <v>11.9888624376494</v>
      </c>
      <c r="Q39">
        <v>15.601805419921901</v>
      </c>
      <c r="R39">
        <v>356379.61829418567</v>
      </c>
      <c r="S39">
        <v>6860563.1718901964</v>
      </c>
      <c r="T39">
        <v>0.30494995117189916</v>
      </c>
      <c r="U39">
        <v>1</v>
      </c>
    </row>
    <row r="40" spans="1:21">
      <c r="A40">
        <v>46</v>
      </c>
      <c r="B40">
        <v>2514478.287</v>
      </c>
      <c r="C40">
        <v>6860517.7879999997</v>
      </c>
      <c r="D40">
        <v>187.92766760000001</v>
      </c>
      <c r="E40">
        <v>1</v>
      </c>
      <c r="F40">
        <v>1</v>
      </c>
      <c r="G40">
        <v>2</v>
      </c>
      <c r="H40">
        <v>462</v>
      </c>
      <c r="I40">
        <v>0.44805194805194798</v>
      </c>
      <c r="J40">
        <v>18.617006225586</v>
      </c>
      <c r="K40">
        <v>13.345777360504799</v>
      </c>
      <c r="L40">
        <v>17.034300537109399</v>
      </c>
      <c r="M40">
        <v>3656</v>
      </c>
      <c r="N40">
        <v>0.49097374179431102</v>
      </c>
      <c r="O40">
        <v>19.1969927978516</v>
      </c>
      <c r="P40">
        <v>12.5517087754583</v>
      </c>
      <c r="Q40">
        <v>16.541002197265598</v>
      </c>
      <c r="R40">
        <v>356426.05364438763</v>
      </c>
      <c r="S40">
        <v>6860617.8532467689</v>
      </c>
      <c r="T40">
        <v>0.49329833984380045</v>
      </c>
      <c r="U40">
        <v>1</v>
      </c>
    </row>
    <row r="41" spans="1:21">
      <c r="A41">
        <v>47</v>
      </c>
      <c r="B41">
        <v>2514430.517</v>
      </c>
      <c r="C41">
        <v>6860758.9550000001</v>
      </c>
      <c r="D41">
        <v>166.09376309999999</v>
      </c>
      <c r="E41">
        <v>1</v>
      </c>
      <c r="F41">
        <v>0</v>
      </c>
      <c r="G41">
        <v>2</v>
      </c>
      <c r="H41">
        <v>441</v>
      </c>
      <c r="I41">
        <v>0.34467120181405903</v>
      </c>
      <c r="J41">
        <v>14.9060076904297</v>
      </c>
      <c r="K41">
        <v>9.7545920866336093</v>
      </c>
      <c r="L41">
        <v>12.967006225585999</v>
      </c>
      <c r="M41">
        <v>5056</v>
      </c>
      <c r="N41">
        <v>0.434137658227848</v>
      </c>
      <c r="O41">
        <v>14.3970050048828</v>
      </c>
      <c r="P41">
        <v>9.0337783153204807</v>
      </c>
      <c r="Q41">
        <v>12.5180072021485</v>
      </c>
      <c r="R41">
        <v>356389.46632663632</v>
      </c>
      <c r="S41">
        <v>6860860.9288526773</v>
      </c>
      <c r="T41">
        <v>0.44899902343749964</v>
      </c>
      <c r="U41">
        <v>1</v>
      </c>
    </row>
    <row r="42" spans="1:21">
      <c r="A42">
        <v>49</v>
      </c>
      <c r="B42">
        <v>2514472.1060000001</v>
      </c>
      <c r="C42">
        <v>6861412.2589999996</v>
      </c>
      <c r="D42">
        <v>169.4531068</v>
      </c>
      <c r="E42">
        <v>1</v>
      </c>
      <c r="F42">
        <v>0</v>
      </c>
      <c r="G42">
        <v>2</v>
      </c>
      <c r="H42">
        <v>1441</v>
      </c>
      <c r="I42">
        <v>0.24982650936849399</v>
      </c>
      <c r="J42">
        <v>26.6470050048828</v>
      </c>
      <c r="K42">
        <v>17.101306004413999</v>
      </c>
      <c r="L42">
        <v>24.4740008544922</v>
      </c>
      <c r="M42">
        <v>2472</v>
      </c>
      <c r="N42">
        <v>0.29935275080906099</v>
      </c>
      <c r="O42">
        <v>26.2930010986328</v>
      </c>
      <c r="P42">
        <v>16.241440231992801</v>
      </c>
      <c r="Q42">
        <v>23.875101776123099</v>
      </c>
      <c r="R42">
        <v>356461.13975963288</v>
      </c>
      <c r="S42">
        <v>6861511.5137059204</v>
      </c>
      <c r="T42">
        <v>0.59889907836910083</v>
      </c>
      <c r="U42">
        <v>1</v>
      </c>
    </row>
    <row r="43" spans="1:21">
      <c r="A43">
        <v>50</v>
      </c>
      <c r="B43">
        <v>2514478.2140000002</v>
      </c>
      <c r="C43">
        <v>6861533.4790000003</v>
      </c>
      <c r="D43">
        <v>173.09329719999999</v>
      </c>
      <c r="E43">
        <v>1</v>
      </c>
      <c r="F43">
        <v>1</v>
      </c>
      <c r="G43">
        <v>2</v>
      </c>
      <c r="H43">
        <v>1329</v>
      </c>
      <c r="I43">
        <v>0.40406320541760699</v>
      </c>
      <c r="J43">
        <v>17.2539996337891</v>
      </c>
      <c r="K43">
        <v>12.3235406401663</v>
      </c>
      <c r="L43">
        <v>15.5182063293457</v>
      </c>
      <c r="M43">
        <v>2663</v>
      </c>
      <c r="N43">
        <v>0.52084115659031205</v>
      </c>
      <c r="O43">
        <v>16.791002197265598</v>
      </c>
      <c r="P43">
        <v>11.8757831025796</v>
      </c>
      <c r="Q43">
        <v>14.882257385253901</v>
      </c>
      <c r="R43">
        <v>356472.83186356712</v>
      </c>
      <c r="S43">
        <v>6861632.3033982776</v>
      </c>
      <c r="T43">
        <v>0.63594894409179936</v>
      </c>
      <c r="U43">
        <v>1</v>
      </c>
    </row>
    <row r="44" spans="1:21">
      <c r="A44">
        <v>51</v>
      </c>
      <c r="B44">
        <v>2514441.8390000002</v>
      </c>
      <c r="C44">
        <v>6861677.3300000001</v>
      </c>
      <c r="D44">
        <v>169.8010362</v>
      </c>
      <c r="E44">
        <v>1</v>
      </c>
      <c r="F44">
        <v>0</v>
      </c>
      <c r="G44">
        <v>2</v>
      </c>
      <c r="H44">
        <v>1381</v>
      </c>
      <c r="I44">
        <v>0.325850832729906</v>
      </c>
      <c r="J44">
        <v>17.964006347656301</v>
      </c>
      <c r="K44">
        <v>12.706403209387201</v>
      </c>
      <c r="L44">
        <v>15.578012390136699</v>
      </c>
      <c r="M44">
        <v>4193</v>
      </c>
      <c r="N44">
        <v>0.41092296684951102</v>
      </c>
      <c r="O44">
        <v>17.839006347656301</v>
      </c>
      <c r="P44">
        <v>12.0940493341979</v>
      </c>
      <c r="Q44">
        <v>15.0661036682129</v>
      </c>
      <c r="R44">
        <v>356443.13671292132</v>
      </c>
      <c r="S44">
        <v>6861777.656468045</v>
      </c>
      <c r="T44">
        <v>0.51190872192379899</v>
      </c>
      <c r="U44">
        <v>1</v>
      </c>
    </row>
    <row r="45" spans="1:21">
      <c r="A45">
        <v>52</v>
      </c>
      <c r="B45">
        <v>2514473.8769999999</v>
      </c>
      <c r="C45">
        <v>6861779.3779999996</v>
      </c>
      <c r="D45">
        <v>166.1234245</v>
      </c>
      <c r="E45">
        <v>1</v>
      </c>
      <c r="F45">
        <v>1</v>
      </c>
      <c r="G45">
        <v>3</v>
      </c>
      <c r="H45">
        <v>2181</v>
      </c>
      <c r="I45">
        <v>0.35580009170105498</v>
      </c>
      <c r="J45">
        <v>13.388002319336</v>
      </c>
      <c r="K45">
        <v>9.2010766362634993</v>
      </c>
      <c r="L45">
        <v>11.798604125976601</v>
      </c>
      <c r="M45">
        <v>1605</v>
      </c>
      <c r="N45">
        <v>0.50529595015576301</v>
      </c>
      <c r="O45">
        <v>12.5840014648438</v>
      </c>
      <c r="P45">
        <v>8.6602786908281999</v>
      </c>
      <c r="Q45">
        <v>11.0858531188965</v>
      </c>
      <c r="R45">
        <v>356479.84282377764</v>
      </c>
      <c r="S45">
        <v>6861878.1012756918</v>
      </c>
      <c r="T45">
        <v>0.71275100708010086</v>
      </c>
      <c r="U45">
        <v>1</v>
      </c>
    </row>
    <row r="46" spans="1:21">
      <c r="A46">
        <v>55</v>
      </c>
      <c r="B46">
        <v>2514535.4559999998</v>
      </c>
      <c r="C46">
        <v>6860073.2010000004</v>
      </c>
      <c r="D46">
        <v>187.8678175</v>
      </c>
      <c r="E46">
        <v>1</v>
      </c>
      <c r="F46">
        <v>1</v>
      </c>
      <c r="G46">
        <v>1</v>
      </c>
      <c r="H46">
        <v>1191</v>
      </c>
      <c r="I46">
        <v>0.424013434089001</v>
      </c>
      <c r="J46">
        <v>20.003007812500002</v>
      </c>
      <c r="K46">
        <v>12.8016408429827</v>
      </c>
      <c r="L46">
        <v>18.331010742187502</v>
      </c>
      <c r="M46">
        <v>5208</v>
      </c>
      <c r="N46">
        <v>0.46889400921659002</v>
      </c>
      <c r="O46">
        <v>20.278001708984402</v>
      </c>
      <c r="P46">
        <v>12.7168074663429</v>
      </c>
      <c r="Q46">
        <v>18.0030039978028</v>
      </c>
      <c r="R46">
        <v>356462.64526883909</v>
      </c>
      <c r="S46">
        <v>6860171.1731739817</v>
      </c>
      <c r="T46">
        <v>0.32800674438470168</v>
      </c>
      <c r="U46">
        <v>1</v>
      </c>
    </row>
    <row r="47" spans="1:21">
      <c r="A47">
        <v>56</v>
      </c>
      <c r="B47">
        <v>2514524.0759999999</v>
      </c>
      <c r="C47">
        <v>6860120.79</v>
      </c>
      <c r="D47">
        <v>188.5534026</v>
      </c>
      <c r="E47">
        <v>1</v>
      </c>
      <c r="F47">
        <v>0</v>
      </c>
      <c r="G47">
        <v>1</v>
      </c>
      <c r="H47">
        <v>1171</v>
      </c>
      <c r="I47">
        <v>0.29291204099060603</v>
      </c>
      <c r="J47">
        <v>20.326005859375002</v>
      </c>
      <c r="K47">
        <v>11.0863550040572</v>
      </c>
      <c r="L47">
        <v>18.3680026245117</v>
      </c>
      <c r="M47">
        <v>4459</v>
      </c>
      <c r="N47">
        <v>0.40524781341107902</v>
      </c>
      <c r="O47">
        <v>19.853013916015598</v>
      </c>
      <c r="P47">
        <v>10.6482005988994</v>
      </c>
      <c r="Q47">
        <v>17.903001708984402</v>
      </c>
      <c r="R47">
        <v>356453.47430889931</v>
      </c>
      <c r="S47">
        <v>6860219.2289333809</v>
      </c>
      <c r="T47">
        <v>0.46500091552729828</v>
      </c>
      <c r="U47">
        <v>1</v>
      </c>
    </row>
    <row r="48" spans="1:21">
      <c r="A48">
        <v>58</v>
      </c>
      <c r="B48">
        <v>2514562.696</v>
      </c>
      <c r="C48">
        <v>6860376.4950000001</v>
      </c>
      <c r="D48">
        <v>187.06670449999999</v>
      </c>
      <c r="E48">
        <v>1</v>
      </c>
      <c r="F48">
        <v>0</v>
      </c>
      <c r="G48">
        <v>1</v>
      </c>
      <c r="H48">
        <v>440</v>
      </c>
      <c r="I48">
        <v>0.51818181818181797</v>
      </c>
      <c r="J48">
        <v>17.787004394531301</v>
      </c>
      <c r="K48">
        <v>12.444240601737601</v>
      </c>
      <c r="L48">
        <v>15.9110957336426</v>
      </c>
      <c r="M48">
        <v>3166</v>
      </c>
      <c r="N48">
        <v>0.54832596336070705</v>
      </c>
      <c r="O48">
        <v>17.8640155029297</v>
      </c>
      <c r="P48">
        <v>11.719014356920001</v>
      </c>
      <c r="Q48">
        <v>15.353952331543001</v>
      </c>
      <c r="R48">
        <v>356503.84217803803</v>
      </c>
      <c r="S48">
        <v>6860472.8388285842</v>
      </c>
      <c r="T48">
        <v>0.55714340209959978</v>
      </c>
      <c r="U48">
        <v>1</v>
      </c>
    </row>
    <row r="49" spans="1:21">
      <c r="A49">
        <v>59</v>
      </c>
      <c r="B49">
        <v>2514526.1159999999</v>
      </c>
      <c r="C49">
        <v>6860421.5350000001</v>
      </c>
      <c r="D49">
        <v>186.87259510000001</v>
      </c>
      <c r="E49">
        <v>1</v>
      </c>
      <c r="F49">
        <v>1</v>
      </c>
      <c r="G49">
        <v>1</v>
      </c>
      <c r="H49">
        <v>757</v>
      </c>
      <c r="I49">
        <v>0.64332892998679003</v>
      </c>
      <c r="J49">
        <v>16.597001953125002</v>
      </c>
      <c r="K49">
        <v>9.7216459712275896</v>
      </c>
      <c r="L49">
        <v>14.3861506652832</v>
      </c>
      <c r="M49">
        <v>3251</v>
      </c>
      <c r="N49">
        <v>0.60473700399876995</v>
      </c>
      <c r="O49">
        <v>16.265001220703098</v>
      </c>
      <c r="P49">
        <v>9.5372716905171</v>
      </c>
      <c r="Q49">
        <v>13.5394061279297</v>
      </c>
      <c r="R49">
        <v>356469.38438835472</v>
      </c>
      <c r="S49">
        <v>6860519.5113997376</v>
      </c>
      <c r="T49">
        <v>0.84674453735349964</v>
      </c>
      <c r="U49">
        <v>1</v>
      </c>
    </row>
    <row r="50" spans="1:21">
      <c r="A50">
        <v>60</v>
      </c>
      <c r="B50">
        <v>2514539.1889999998</v>
      </c>
      <c r="C50">
        <v>6860520.7649999997</v>
      </c>
      <c r="D50">
        <v>180.86477160000001</v>
      </c>
      <c r="E50">
        <v>1</v>
      </c>
      <c r="F50">
        <v>1</v>
      </c>
      <c r="G50">
        <v>2</v>
      </c>
      <c r="H50">
        <v>449</v>
      </c>
      <c r="I50">
        <v>0.396436525612472</v>
      </c>
      <c r="J50">
        <v>18.5310076904297</v>
      </c>
      <c r="K50">
        <v>11.6851888013326</v>
      </c>
      <c r="L50">
        <v>16.293504638671902</v>
      </c>
      <c r="M50">
        <v>3367</v>
      </c>
      <c r="N50">
        <v>0.46005346005345998</v>
      </c>
      <c r="O50">
        <v>18.576005859375002</v>
      </c>
      <c r="P50">
        <v>11.3437966841728</v>
      </c>
      <c r="Q50">
        <v>16.0406100463867</v>
      </c>
      <c r="R50">
        <v>356487.01865330845</v>
      </c>
      <c r="S50">
        <v>6860618.0166753503</v>
      </c>
      <c r="T50">
        <v>0.25289459228520172</v>
      </c>
      <c r="U50">
        <v>1</v>
      </c>
    </row>
    <row r="51" spans="1:21">
      <c r="A51">
        <v>61</v>
      </c>
      <c r="B51">
        <v>2514584.5410000002</v>
      </c>
      <c r="C51">
        <v>6861382.8260000004</v>
      </c>
      <c r="D51">
        <v>167.78065280000001</v>
      </c>
      <c r="E51">
        <v>1</v>
      </c>
      <c r="F51">
        <v>1</v>
      </c>
      <c r="G51">
        <v>1</v>
      </c>
      <c r="H51">
        <v>1269</v>
      </c>
      <c r="I51">
        <v>0.29472025216706099</v>
      </c>
      <c r="J51">
        <v>17.6459979248047</v>
      </c>
      <c r="K51">
        <v>12.7634402892044</v>
      </c>
      <c r="L51">
        <v>15.8685076904297</v>
      </c>
      <c r="M51">
        <v>2405</v>
      </c>
      <c r="N51">
        <v>0.42952182952182999</v>
      </c>
      <c r="O51">
        <v>17.451005859375002</v>
      </c>
      <c r="P51">
        <v>12.165196183986</v>
      </c>
      <c r="Q51">
        <v>15.171361083984401</v>
      </c>
      <c r="R51">
        <v>356572.0799010715</v>
      </c>
      <c r="S51">
        <v>6861476.9291832382</v>
      </c>
      <c r="T51">
        <v>0.69714660644529935</v>
      </c>
      <c r="U51">
        <v>1</v>
      </c>
    </row>
    <row r="52" spans="1:21">
      <c r="A52">
        <v>62</v>
      </c>
      <c r="B52">
        <v>2514536.7459999998</v>
      </c>
      <c r="C52">
        <v>6861473.818</v>
      </c>
      <c r="D52">
        <v>171.42790629999999</v>
      </c>
      <c r="E52">
        <v>1</v>
      </c>
      <c r="F52">
        <v>1</v>
      </c>
      <c r="G52">
        <v>1</v>
      </c>
      <c r="H52">
        <v>1262</v>
      </c>
      <c r="I52">
        <v>0.45483359746434199</v>
      </c>
      <c r="J52">
        <v>15.1569995117188</v>
      </c>
      <c r="K52">
        <v>10.6183934668608</v>
      </c>
      <c r="L52">
        <v>13.508904571533201</v>
      </c>
      <c r="M52">
        <v>2461</v>
      </c>
      <c r="N52">
        <v>0.56724908573750499</v>
      </c>
      <c r="O52">
        <v>14.3560046386719</v>
      </c>
      <c r="P52">
        <v>10.149596405745701</v>
      </c>
      <c r="Q52">
        <v>12.9442004394531</v>
      </c>
      <c r="R52">
        <v>356528.54043965077</v>
      </c>
      <c r="S52">
        <v>6861570.014906263</v>
      </c>
      <c r="T52">
        <v>0.56470413208010051</v>
      </c>
      <c r="U52">
        <v>1</v>
      </c>
    </row>
    <row r="53" spans="1:21">
      <c r="A53">
        <v>63</v>
      </c>
      <c r="B53">
        <v>2514519.3149999999</v>
      </c>
      <c r="C53">
        <v>6861537.2949999999</v>
      </c>
      <c r="D53">
        <v>170.489262</v>
      </c>
      <c r="E53">
        <v>1</v>
      </c>
      <c r="F53">
        <v>1</v>
      </c>
      <c r="G53">
        <v>1</v>
      </c>
      <c r="H53">
        <v>1302</v>
      </c>
      <c r="I53">
        <v>0.43164362519201199</v>
      </c>
      <c r="J53">
        <v>15.9150103759766</v>
      </c>
      <c r="K53">
        <v>10.866739897856901</v>
      </c>
      <c r="L53">
        <v>13.844397277832</v>
      </c>
      <c r="M53">
        <v>2560</v>
      </c>
      <c r="N53">
        <v>0.54960937499999996</v>
      </c>
      <c r="O53">
        <v>15.5160083007813</v>
      </c>
      <c r="P53">
        <v>10.4014008727657</v>
      </c>
      <c r="Q53">
        <v>13.1922015380859</v>
      </c>
      <c r="R53">
        <v>356514.0587343701</v>
      </c>
      <c r="S53">
        <v>6861634.2183867721</v>
      </c>
      <c r="T53">
        <v>0.65219573974609979</v>
      </c>
      <c r="U53">
        <v>1</v>
      </c>
    </row>
    <row r="54" spans="1:21">
      <c r="A54">
        <v>64</v>
      </c>
      <c r="B54">
        <v>2514547.3509999998</v>
      </c>
      <c r="C54">
        <v>6861741.733</v>
      </c>
      <c r="D54">
        <v>165.98502640000001</v>
      </c>
      <c r="E54">
        <v>1</v>
      </c>
      <c r="F54">
        <v>0</v>
      </c>
      <c r="G54">
        <v>2</v>
      </c>
      <c r="H54">
        <v>489</v>
      </c>
      <c r="I54">
        <v>0.32515337423312901</v>
      </c>
      <c r="J54">
        <v>13.9030017089844</v>
      </c>
      <c r="K54">
        <v>9.7497916296756806</v>
      </c>
      <c r="L54">
        <v>12.3282046508789</v>
      </c>
      <c r="M54">
        <v>6462</v>
      </c>
      <c r="N54">
        <v>0.44351593933766598</v>
      </c>
      <c r="O54">
        <v>13.5439929199219</v>
      </c>
      <c r="P54">
        <v>9.1195927303598694</v>
      </c>
      <c r="Q54">
        <v>11.8437518310547</v>
      </c>
      <c r="R54">
        <v>356551.49070738733</v>
      </c>
      <c r="S54">
        <v>6861837.1124132853</v>
      </c>
      <c r="T54">
        <v>0.48445281982420063</v>
      </c>
      <c r="U54">
        <v>1</v>
      </c>
    </row>
    <row r="55" spans="1:21">
      <c r="A55">
        <v>65</v>
      </c>
      <c r="B55">
        <v>2514560.8280000002</v>
      </c>
      <c r="C55">
        <v>6861866.6689999998</v>
      </c>
      <c r="D55">
        <v>169.6338614</v>
      </c>
      <c r="E55">
        <v>1</v>
      </c>
      <c r="F55">
        <v>0</v>
      </c>
      <c r="G55">
        <v>2</v>
      </c>
      <c r="H55">
        <v>447</v>
      </c>
      <c r="I55">
        <v>0.32885906040268498</v>
      </c>
      <c r="J55">
        <v>14.1350115966797</v>
      </c>
      <c r="K55">
        <v>9.8093571472168097</v>
      </c>
      <c r="L55">
        <v>12.8581622314453</v>
      </c>
      <c r="M55">
        <v>1023</v>
      </c>
      <c r="N55">
        <v>0.442815249266862</v>
      </c>
      <c r="O55">
        <v>13.4109973144531</v>
      </c>
      <c r="P55">
        <v>9.1685104209498505</v>
      </c>
      <c r="Q55">
        <v>11.984302825927699</v>
      </c>
      <c r="R55">
        <v>356570.71422893798</v>
      </c>
      <c r="S55">
        <v>6861961.2735592332</v>
      </c>
      <c r="T55">
        <v>0.87385940551760122</v>
      </c>
      <c r="U55">
        <v>1</v>
      </c>
    </row>
    <row r="56" spans="1:21">
      <c r="A56">
        <v>69</v>
      </c>
      <c r="B56">
        <v>2514609.7089999998</v>
      </c>
      <c r="C56">
        <v>6859831.9450000003</v>
      </c>
      <c r="D56">
        <v>184.08536749999999</v>
      </c>
      <c r="E56">
        <v>1</v>
      </c>
      <c r="F56">
        <v>0</v>
      </c>
      <c r="G56">
        <v>2</v>
      </c>
      <c r="H56">
        <v>1158</v>
      </c>
      <c r="I56">
        <v>0.43696027633851497</v>
      </c>
      <c r="J56">
        <v>20.9870013427735</v>
      </c>
      <c r="K56">
        <v>15.331249874559701</v>
      </c>
      <c r="L56">
        <v>19.151203460693399</v>
      </c>
      <c r="M56">
        <v>6812</v>
      </c>
      <c r="N56">
        <v>0.53493834409864904</v>
      </c>
      <c r="O56">
        <v>21.041002197265598</v>
      </c>
      <c r="P56">
        <v>15.1752941784714</v>
      </c>
      <c r="Q56">
        <v>18.804602355957002</v>
      </c>
      <c r="R56">
        <v>356525.67916688859</v>
      </c>
      <c r="S56">
        <v>6859926.7867922103</v>
      </c>
      <c r="T56">
        <v>0.34660110473639705</v>
      </c>
      <c r="U56">
        <v>1</v>
      </c>
    </row>
    <row r="57" spans="1:21">
      <c r="A57">
        <v>70</v>
      </c>
      <c r="B57">
        <v>2514602.9870000002</v>
      </c>
      <c r="C57">
        <v>6861369.9409999996</v>
      </c>
      <c r="D57">
        <v>167.21528760000001</v>
      </c>
      <c r="E57">
        <v>1</v>
      </c>
      <c r="F57">
        <v>1</v>
      </c>
      <c r="G57">
        <v>2</v>
      </c>
      <c r="H57">
        <v>1296</v>
      </c>
      <c r="I57">
        <v>0.342592592592593</v>
      </c>
      <c r="J57">
        <v>19.0950030517578</v>
      </c>
      <c r="K57">
        <v>12.1972014420917</v>
      </c>
      <c r="L57">
        <v>16.094349975585999</v>
      </c>
      <c r="M57">
        <v>2359</v>
      </c>
      <c r="N57">
        <v>0.49215769393810899</v>
      </c>
      <c r="O57">
        <v>17.877992553711</v>
      </c>
      <c r="P57">
        <v>11.7573811495722</v>
      </c>
      <c r="Q57">
        <v>15.3636515808106</v>
      </c>
      <c r="R57">
        <v>356589.90904254105</v>
      </c>
      <c r="S57">
        <v>6861463.208897233</v>
      </c>
      <c r="T57">
        <v>0.73069839477539844</v>
      </c>
      <c r="U57">
        <v>1</v>
      </c>
    </row>
    <row r="58" spans="1:21">
      <c r="A58">
        <v>72</v>
      </c>
      <c r="B58">
        <v>2514628.9750000001</v>
      </c>
      <c r="C58">
        <v>6861564.2850000001</v>
      </c>
      <c r="D58">
        <v>166.7284167</v>
      </c>
      <c r="E58">
        <v>1</v>
      </c>
      <c r="F58">
        <v>1</v>
      </c>
      <c r="G58">
        <v>2</v>
      </c>
      <c r="H58">
        <v>2139</v>
      </c>
      <c r="I58">
        <v>0.34969611968209402</v>
      </c>
      <c r="J58">
        <v>13.2969989013672</v>
      </c>
      <c r="K58">
        <v>9.0710835670893708</v>
      </c>
      <c r="L58">
        <v>12.150506896972701</v>
      </c>
      <c r="M58">
        <v>2808</v>
      </c>
      <c r="N58">
        <v>0.50320512820512797</v>
      </c>
      <c r="O58">
        <v>12.8580035400391</v>
      </c>
      <c r="P58">
        <v>8.2994028333438497</v>
      </c>
      <c r="Q58">
        <v>11.024301452636699</v>
      </c>
      <c r="R58">
        <v>356624.82990508364</v>
      </c>
      <c r="S58">
        <v>6861656.1157804178</v>
      </c>
      <c r="T58">
        <v>1.1262054443360014</v>
      </c>
      <c r="U58">
        <v>1</v>
      </c>
    </row>
    <row r="59" spans="1:21">
      <c r="A59">
        <v>73</v>
      </c>
      <c r="B59">
        <v>2514619.923</v>
      </c>
      <c r="C59">
        <v>6861681.4019999998</v>
      </c>
      <c r="D59">
        <v>166.55849509999999</v>
      </c>
      <c r="E59">
        <v>1</v>
      </c>
      <c r="F59">
        <v>1</v>
      </c>
      <c r="G59">
        <v>2</v>
      </c>
      <c r="H59">
        <v>465</v>
      </c>
      <c r="I59">
        <v>0.38494623655914001</v>
      </c>
      <c r="J59">
        <v>12.3829974365235</v>
      </c>
      <c r="K59">
        <v>8.0096888146033791</v>
      </c>
      <c r="L59">
        <v>10.881750030517599</v>
      </c>
      <c r="M59">
        <v>3339</v>
      </c>
      <c r="N59">
        <v>0.498053309374064</v>
      </c>
      <c r="O59">
        <v>12.0280017089844</v>
      </c>
      <c r="P59">
        <v>7.3245156510746998</v>
      </c>
      <c r="Q59">
        <v>10.0945109558106</v>
      </c>
      <c r="R59">
        <v>356621.19124664145</v>
      </c>
      <c r="S59">
        <v>6861773.5069580115</v>
      </c>
      <c r="T59">
        <v>0.78723907470699928</v>
      </c>
      <c r="U59">
        <v>1</v>
      </c>
    </row>
    <row r="60" spans="1:21">
      <c r="A60">
        <v>74</v>
      </c>
      <c r="B60">
        <v>2514640.6320000002</v>
      </c>
      <c r="C60">
        <v>6861750.7869999995</v>
      </c>
      <c r="D60">
        <v>171.8760217</v>
      </c>
      <c r="E60">
        <v>1</v>
      </c>
      <c r="F60">
        <v>1</v>
      </c>
      <c r="G60">
        <v>2</v>
      </c>
      <c r="H60">
        <v>452</v>
      </c>
      <c r="I60">
        <v>0.33407079646017701</v>
      </c>
      <c r="J60">
        <v>15.5049914550781</v>
      </c>
      <c r="K60">
        <v>10.1482964763451</v>
      </c>
      <c r="L60">
        <v>12.7460040283203</v>
      </c>
      <c r="M60">
        <v>4496</v>
      </c>
      <c r="N60">
        <v>0.43838967971530302</v>
      </c>
      <c r="O60">
        <v>14.5269946289063</v>
      </c>
      <c r="P60">
        <v>9.2763656948580806</v>
      </c>
      <c r="Q60">
        <v>12.298213500976599</v>
      </c>
      <c r="R60">
        <v>356645.07552356366</v>
      </c>
      <c r="S60">
        <v>6861841.8514803117</v>
      </c>
      <c r="T60">
        <v>0.44779052734370062</v>
      </c>
      <c r="U60">
        <v>1</v>
      </c>
    </row>
    <row r="61" spans="1:21">
      <c r="A61">
        <v>76</v>
      </c>
      <c r="B61">
        <v>2514712.5299999998</v>
      </c>
      <c r="C61">
        <v>6859116.9560000002</v>
      </c>
      <c r="D61">
        <v>161.7688034</v>
      </c>
      <c r="E61">
        <v>1</v>
      </c>
      <c r="F61">
        <v>0</v>
      </c>
      <c r="G61">
        <v>1</v>
      </c>
      <c r="H61">
        <v>408</v>
      </c>
      <c r="I61">
        <v>0.60049019607843102</v>
      </c>
      <c r="J61">
        <v>8.3240069580078302</v>
      </c>
      <c r="K61">
        <v>4.4314205951339796</v>
      </c>
      <c r="L61">
        <v>6.6062014770508002</v>
      </c>
      <c r="M61">
        <v>853</v>
      </c>
      <c r="N61">
        <v>0.65533411488862803</v>
      </c>
      <c r="O61">
        <v>8.0890063476562695</v>
      </c>
      <c r="P61">
        <v>3.8764895629882998</v>
      </c>
      <c r="Q61">
        <v>6.2300952148437601</v>
      </c>
      <c r="R61">
        <v>356595.39416050253</v>
      </c>
      <c r="S61">
        <v>6859207.9296475099</v>
      </c>
      <c r="T61">
        <v>0.37610626220704013</v>
      </c>
      <c r="U61">
        <v>1</v>
      </c>
    </row>
    <row r="62" spans="1:21">
      <c r="A62">
        <v>81</v>
      </c>
      <c r="B62">
        <v>2514748.6850000001</v>
      </c>
      <c r="C62">
        <v>6859864.6310000001</v>
      </c>
      <c r="D62">
        <v>181.872401</v>
      </c>
      <c r="E62">
        <v>1</v>
      </c>
      <c r="F62">
        <v>0</v>
      </c>
      <c r="G62">
        <v>3</v>
      </c>
      <c r="H62">
        <v>1271</v>
      </c>
      <c r="I62">
        <v>0.21479150275373701</v>
      </c>
      <c r="J62">
        <v>13.1950091552735</v>
      </c>
      <c r="K62">
        <v>9.2091912670556102</v>
      </c>
      <c r="L62">
        <v>11.615594024658201</v>
      </c>
      <c r="M62">
        <v>3398</v>
      </c>
      <c r="N62">
        <v>0.33814008240141302</v>
      </c>
      <c r="O62">
        <v>12.6930102539063</v>
      </c>
      <c r="P62">
        <v>8.5651655447668702</v>
      </c>
      <c r="Q62">
        <v>11.0456103515625</v>
      </c>
      <c r="R62">
        <v>356665.99330778886</v>
      </c>
      <c r="S62">
        <v>6859953.020613133</v>
      </c>
      <c r="T62">
        <v>0.56998367309570064</v>
      </c>
      <c r="U62">
        <v>1</v>
      </c>
    </row>
    <row r="63" spans="1:21">
      <c r="A63">
        <v>82</v>
      </c>
      <c r="B63">
        <v>2514730.4500000002</v>
      </c>
      <c r="C63">
        <v>6861293.8140000002</v>
      </c>
      <c r="D63">
        <v>171.32493529999999</v>
      </c>
      <c r="E63">
        <v>1</v>
      </c>
      <c r="F63">
        <v>1</v>
      </c>
      <c r="G63">
        <v>2</v>
      </c>
      <c r="H63">
        <v>1681</v>
      </c>
      <c r="I63">
        <v>0.27781082688875702</v>
      </c>
      <c r="J63">
        <v>19.1770037841797</v>
      </c>
      <c r="K63">
        <v>14.049458193331199</v>
      </c>
      <c r="L63">
        <v>17.323754425048801</v>
      </c>
      <c r="M63">
        <v>2603</v>
      </c>
      <c r="N63">
        <v>0.43373031117940802</v>
      </c>
      <c r="O63">
        <v>18.7510089111328</v>
      </c>
      <c r="P63">
        <v>13.884737176571701</v>
      </c>
      <c r="Q63">
        <v>16.435004730224598</v>
      </c>
      <c r="R63">
        <v>356713.70497663086</v>
      </c>
      <c r="S63">
        <v>6861381.2942056712</v>
      </c>
      <c r="T63">
        <v>0.88874969482420241</v>
      </c>
      <c r="U63">
        <v>1</v>
      </c>
    </row>
    <row r="64" spans="1:21">
      <c r="A64">
        <v>83</v>
      </c>
      <c r="B64">
        <v>2514777.64</v>
      </c>
      <c r="C64">
        <v>6861357.9349999996</v>
      </c>
      <c r="D64">
        <v>174.43513300000001</v>
      </c>
      <c r="E64">
        <v>1</v>
      </c>
      <c r="F64">
        <v>1</v>
      </c>
      <c r="G64">
        <v>2</v>
      </c>
      <c r="H64">
        <v>485</v>
      </c>
      <c r="I64">
        <v>0.41443298969072201</v>
      </c>
      <c r="J64">
        <v>17.056993408203098</v>
      </c>
      <c r="K64">
        <v>12.480077828420701</v>
      </c>
      <c r="L64">
        <v>15.5621089172363</v>
      </c>
      <c r="M64">
        <v>2556</v>
      </c>
      <c r="N64">
        <v>0.52503912363067295</v>
      </c>
      <c r="O64">
        <v>16.2850054931641</v>
      </c>
      <c r="P64">
        <v>11.8298240508279</v>
      </c>
      <c r="Q64">
        <v>14.867151184081999</v>
      </c>
      <c r="R64">
        <v>356763.79512727534</v>
      </c>
      <c r="S64">
        <v>6861443.1593837356</v>
      </c>
      <c r="T64">
        <v>0.69495773315430043</v>
      </c>
      <c r="U64">
        <v>1</v>
      </c>
    </row>
    <row r="65" spans="1:21">
      <c r="A65">
        <v>85</v>
      </c>
      <c r="B65">
        <v>2514713.5070000002</v>
      </c>
      <c r="C65">
        <v>6861582.0020000003</v>
      </c>
      <c r="D65">
        <v>168.2221806</v>
      </c>
      <c r="E65">
        <v>1</v>
      </c>
      <c r="F65">
        <v>1</v>
      </c>
      <c r="G65">
        <v>2</v>
      </c>
      <c r="H65">
        <v>469</v>
      </c>
      <c r="I65">
        <v>0.43283582089552203</v>
      </c>
      <c r="J65">
        <v>12.8759936523438</v>
      </c>
      <c r="K65">
        <v>8.7922445839329892</v>
      </c>
      <c r="L65">
        <v>11.8099955749512</v>
      </c>
      <c r="M65">
        <v>2779</v>
      </c>
      <c r="N65">
        <v>0.50989564591579695</v>
      </c>
      <c r="O65">
        <v>12.4520129394531</v>
      </c>
      <c r="P65">
        <v>8.0486907336085398</v>
      </c>
      <c r="Q65">
        <v>11.1513598632813</v>
      </c>
      <c r="R65">
        <v>356710.07599792496</v>
      </c>
      <c r="S65">
        <v>6861669.9109007148</v>
      </c>
      <c r="T65">
        <v>0.6586357116699002</v>
      </c>
      <c r="U65">
        <v>1</v>
      </c>
    </row>
    <row r="66" spans="1:21">
      <c r="A66">
        <v>86</v>
      </c>
      <c r="B66">
        <v>2514742.9819999998</v>
      </c>
      <c r="C66">
        <v>6861671.1210000003</v>
      </c>
      <c r="D66">
        <v>167.5081763</v>
      </c>
      <c r="E66">
        <v>1</v>
      </c>
      <c r="F66">
        <v>1</v>
      </c>
      <c r="G66">
        <v>1</v>
      </c>
      <c r="H66">
        <v>458</v>
      </c>
      <c r="I66">
        <v>0.45196506550218302</v>
      </c>
      <c r="J66">
        <v>11.9150103759766</v>
      </c>
      <c r="K66">
        <v>6.8106656698401897</v>
      </c>
      <c r="L66">
        <v>9.5095080566406391</v>
      </c>
      <c r="M66">
        <v>7687</v>
      </c>
      <c r="N66">
        <v>0.55262130870300497</v>
      </c>
      <c r="O66">
        <v>11.7019976806641</v>
      </c>
      <c r="P66">
        <v>6.3172206393034296</v>
      </c>
      <c r="Q66">
        <v>9.1443988037109492</v>
      </c>
      <c r="R66">
        <v>356743.62585567997</v>
      </c>
      <c r="S66">
        <v>6861757.560799202</v>
      </c>
      <c r="T66">
        <v>0.36510925292968999</v>
      </c>
      <c r="U66">
        <v>1</v>
      </c>
    </row>
    <row r="67" spans="1:21">
      <c r="A67">
        <v>87</v>
      </c>
      <c r="B67">
        <v>2514719.4210000001</v>
      </c>
      <c r="C67">
        <v>6861781.9970000004</v>
      </c>
      <c r="D67">
        <v>170.0299406</v>
      </c>
      <c r="E67">
        <v>1</v>
      </c>
      <c r="F67">
        <v>1</v>
      </c>
      <c r="G67">
        <v>2</v>
      </c>
      <c r="H67">
        <v>422</v>
      </c>
      <c r="I67">
        <v>0.44786729857819901</v>
      </c>
      <c r="J67">
        <v>12.2980059814453</v>
      </c>
      <c r="K67">
        <v>7.6482106456838599</v>
      </c>
      <c r="L67">
        <v>10.3884143066406</v>
      </c>
      <c r="M67">
        <v>7627</v>
      </c>
      <c r="N67">
        <v>0.51383243739347095</v>
      </c>
      <c r="O67">
        <v>12.055009765625</v>
      </c>
      <c r="P67">
        <v>7.0844334967982698</v>
      </c>
      <c r="Q67">
        <v>9.8966128540039193</v>
      </c>
      <c r="R67">
        <v>356725.20802025136</v>
      </c>
      <c r="S67">
        <v>6861869.3880449366</v>
      </c>
      <c r="T67">
        <v>0.49180145263668074</v>
      </c>
      <c r="U67">
        <v>1</v>
      </c>
    </row>
    <row r="68" spans="1:21">
      <c r="A68">
        <v>88</v>
      </c>
      <c r="B68">
        <v>2514741.8489999999</v>
      </c>
      <c r="C68">
        <v>6861880.2130000005</v>
      </c>
      <c r="D68">
        <v>172.68753430000001</v>
      </c>
      <c r="E68">
        <v>1</v>
      </c>
      <c r="F68">
        <v>0</v>
      </c>
      <c r="G68">
        <v>2</v>
      </c>
      <c r="H68">
        <v>424</v>
      </c>
      <c r="I68">
        <v>0.37735849056603799</v>
      </c>
      <c r="J68">
        <v>14.3630084228516</v>
      </c>
      <c r="K68">
        <v>10.205041866880499</v>
      </c>
      <c r="L68">
        <v>13.318805999755901</v>
      </c>
      <c r="M68">
        <v>3069</v>
      </c>
      <c r="N68">
        <v>0.45063538611925702</v>
      </c>
      <c r="O68">
        <v>14.2330035400391</v>
      </c>
      <c r="P68">
        <v>9.4642009469934099</v>
      </c>
      <c r="Q68">
        <v>12.4507502746582</v>
      </c>
      <c r="R68">
        <v>356752.13909717172</v>
      </c>
      <c r="S68">
        <v>6861966.4489373844</v>
      </c>
      <c r="T68">
        <v>0.86805572509770101</v>
      </c>
      <c r="U68">
        <v>1</v>
      </c>
    </row>
    <row r="69" spans="1:21">
      <c r="A69">
        <v>91</v>
      </c>
      <c r="B69">
        <v>2514840.148</v>
      </c>
      <c r="C69">
        <v>6861374.9119999995</v>
      </c>
      <c r="D69">
        <v>176.7581596</v>
      </c>
      <c r="E69">
        <v>1</v>
      </c>
      <c r="F69">
        <v>1</v>
      </c>
      <c r="G69">
        <v>2</v>
      </c>
      <c r="H69">
        <v>481</v>
      </c>
      <c r="I69">
        <v>0.30145530145530097</v>
      </c>
      <c r="J69">
        <v>19.977006835937502</v>
      </c>
      <c r="K69">
        <v>14.125869947161</v>
      </c>
      <c r="L69">
        <v>17.201009674072299</v>
      </c>
      <c r="M69">
        <v>5782</v>
      </c>
      <c r="N69">
        <v>0.40902801798685601</v>
      </c>
      <c r="O69">
        <v>18.7590045166016</v>
      </c>
      <c r="P69">
        <v>13.3952886746758</v>
      </c>
      <c r="Q69">
        <v>16.392402954101598</v>
      </c>
      <c r="R69">
        <v>356827.00995940936</v>
      </c>
      <c r="S69">
        <v>6861457.2315640142</v>
      </c>
      <c r="T69">
        <v>0.80860671997070099</v>
      </c>
      <c r="U69">
        <v>1</v>
      </c>
    </row>
    <row r="70" spans="1:21">
      <c r="A70">
        <v>92</v>
      </c>
      <c r="B70">
        <v>2514870.8930000002</v>
      </c>
      <c r="C70">
        <v>6861448.6200000001</v>
      </c>
      <c r="D70">
        <v>175.21455270000001</v>
      </c>
      <c r="E70">
        <v>1</v>
      </c>
      <c r="F70">
        <v>1</v>
      </c>
      <c r="G70">
        <v>2</v>
      </c>
      <c r="H70">
        <v>478</v>
      </c>
      <c r="I70">
        <v>0.338912133891213</v>
      </c>
      <c r="J70">
        <v>19.330003662109402</v>
      </c>
      <c r="K70">
        <v>13.295672255890301</v>
      </c>
      <c r="L70">
        <v>16.183252258300801</v>
      </c>
      <c r="M70">
        <v>5449</v>
      </c>
      <c r="N70">
        <v>0.40943292347219701</v>
      </c>
      <c r="O70">
        <v>18.346010131836</v>
      </c>
      <c r="P70">
        <v>12.555868511117</v>
      </c>
      <c r="Q70">
        <v>15.6244586181641</v>
      </c>
      <c r="R70">
        <v>356861.1173989916</v>
      </c>
      <c r="S70">
        <v>6861529.4307450568</v>
      </c>
      <c r="T70">
        <v>0.55879364013670063</v>
      </c>
      <c r="U70">
        <v>1</v>
      </c>
    </row>
    <row r="71" spans="1:21">
      <c r="A71">
        <v>93</v>
      </c>
      <c r="B71">
        <v>2514812.5290000001</v>
      </c>
      <c r="C71">
        <v>6861521.2680000002</v>
      </c>
      <c r="D71">
        <v>169.72431850000001</v>
      </c>
      <c r="E71">
        <v>1</v>
      </c>
      <c r="F71">
        <v>0</v>
      </c>
      <c r="G71">
        <v>2</v>
      </c>
      <c r="H71">
        <v>427</v>
      </c>
      <c r="I71">
        <v>0.36533957845433301</v>
      </c>
      <c r="J71">
        <v>17.177995605468801</v>
      </c>
      <c r="K71">
        <v>11.9104240119061</v>
      </c>
      <c r="L71">
        <v>15.227014465331999</v>
      </c>
      <c r="M71">
        <v>5242</v>
      </c>
      <c r="N71">
        <v>0.42064097672644002</v>
      </c>
      <c r="O71">
        <v>17.080003662109402</v>
      </c>
      <c r="P71">
        <v>11.059384908114099</v>
      </c>
      <c r="Q71">
        <v>14.6014117431641</v>
      </c>
      <c r="R71">
        <v>356806.17567375652</v>
      </c>
      <c r="S71">
        <v>6861604.682576797</v>
      </c>
      <c r="T71">
        <v>0.62560272216789947</v>
      </c>
      <c r="U71">
        <v>1</v>
      </c>
    </row>
    <row r="72" spans="1:21">
      <c r="A72">
        <v>94</v>
      </c>
      <c r="B72">
        <v>2514849.324</v>
      </c>
      <c r="C72">
        <v>6861679.5520000001</v>
      </c>
      <c r="D72">
        <v>168.91743439999999</v>
      </c>
      <c r="E72">
        <v>1</v>
      </c>
      <c r="F72">
        <v>1</v>
      </c>
      <c r="G72">
        <v>1</v>
      </c>
      <c r="H72">
        <v>445</v>
      </c>
      <c r="I72">
        <v>0.35730337078651703</v>
      </c>
      <c r="J72">
        <v>15.4219989013672</v>
      </c>
      <c r="K72">
        <v>9.8810283591530705</v>
      </c>
      <c r="L72">
        <v>13.1915110778809</v>
      </c>
      <c r="M72">
        <v>5129</v>
      </c>
      <c r="N72">
        <v>0.45505946578280398</v>
      </c>
      <c r="O72">
        <v>14.7270068359375</v>
      </c>
      <c r="P72">
        <v>9.2144849004046208</v>
      </c>
      <c r="Q72">
        <v>12.532516784667999</v>
      </c>
      <c r="R72">
        <v>356850.22699758003</v>
      </c>
      <c r="S72">
        <v>6861761.0750149507</v>
      </c>
      <c r="T72">
        <v>0.65899429321290093</v>
      </c>
      <c r="U72">
        <v>1</v>
      </c>
    </row>
    <row r="73" spans="1:21">
      <c r="A73">
        <v>95</v>
      </c>
      <c r="B73">
        <v>2514872.8569999998</v>
      </c>
      <c r="C73">
        <v>6861720.443</v>
      </c>
      <c r="D73">
        <v>168.0833658</v>
      </c>
      <c r="E73">
        <v>1</v>
      </c>
      <c r="F73">
        <v>1</v>
      </c>
      <c r="G73">
        <v>2</v>
      </c>
      <c r="H73">
        <v>429</v>
      </c>
      <c r="I73">
        <v>0.296037296037296</v>
      </c>
      <c r="J73">
        <v>13.6530017089844</v>
      </c>
      <c r="K73">
        <v>9.4024276349402598</v>
      </c>
      <c r="L73">
        <v>12.777501983642599</v>
      </c>
      <c r="M73">
        <v>5236</v>
      </c>
      <c r="N73">
        <v>0.42226890756302499</v>
      </c>
      <c r="O73">
        <v>14.3940142822266</v>
      </c>
      <c r="P73">
        <v>8.7267868117655798</v>
      </c>
      <c r="Q73">
        <v>11.8677996826172</v>
      </c>
      <c r="R73">
        <v>356875.61747608258</v>
      </c>
      <c r="S73">
        <v>6861800.8301472468</v>
      </c>
      <c r="T73">
        <v>0.90970230102539951</v>
      </c>
      <c r="U73">
        <v>1</v>
      </c>
    </row>
    <row r="74" spans="1:21">
      <c r="A74">
        <v>96</v>
      </c>
      <c r="B74">
        <v>2514833.4139999999</v>
      </c>
      <c r="C74">
        <v>6861831.8600000003</v>
      </c>
      <c r="D74">
        <v>170.2460907</v>
      </c>
      <c r="E74">
        <v>1</v>
      </c>
      <c r="F74">
        <v>1</v>
      </c>
      <c r="G74">
        <v>1</v>
      </c>
      <c r="H74">
        <v>442</v>
      </c>
      <c r="I74">
        <v>0.427601809954751</v>
      </c>
      <c r="J74">
        <v>13.4370135498047</v>
      </c>
      <c r="K74">
        <v>8.3844466596158806</v>
      </c>
      <c r="L74">
        <v>11.272410888671899</v>
      </c>
      <c r="M74">
        <v>6716</v>
      </c>
      <c r="N74">
        <v>0.50089338892197699</v>
      </c>
      <c r="O74">
        <v>13.5520037841797</v>
      </c>
      <c r="P74">
        <v>7.7197170222972202</v>
      </c>
      <c r="Q74">
        <v>10.734156341552699</v>
      </c>
      <c r="R74">
        <v>356841.3619746514</v>
      </c>
      <c r="S74">
        <v>6861913.9305013111</v>
      </c>
      <c r="T74">
        <v>0.53825454711919996</v>
      </c>
      <c r="U74">
        <v>1</v>
      </c>
    </row>
    <row r="75" spans="1:21">
      <c r="A75">
        <v>98</v>
      </c>
      <c r="B75">
        <v>2514942.3620000002</v>
      </c>
      <c r="C75">
        <v>6860830.1629999997</v>
      </c>
      <c r="D75">
        <v>184.16239849999999</v>
      </c>
      <c r="E75">
        <v>1</v>
      </c>
      <c r="F75">
        <v>0</v>
      </c>
      <c r="G75">
        <v>1</v>
      </c>
      <c r="H75">
        <v>1329</v>
      </c>
      <c r="I75">
        <v>0.31000752445447699</v>
      </c>
      <c r="J75">
        <v>23.7370013427735</v>
      </c>
      <c r="K75">
        <v>11.2176871935596</v>
      </c>
      <c r="L75">
        <v>19.987404174804698</v>
      </c>
      <c r="M75">
        <v>4959</v>
      </c>
      <c r="N75">
        <v>0.37568058076225003</v>
      </c>
      <c r="O75">
        <v>23.623002929687502</v>
      </c>
      <c r="P75">
        <v>10.832413801641801</v>
      </c>
      <c r="Q75">
        <v>20.136754913330101</v>
      </c>
      <c r="R75">
        <v>356903.97141304956</v>
      </c>
      <c r="S75">
        <v>6860908.4338821778</v>
      </c>
      <c r="T75">
        <v>-0.1493507385254027</v>
      </c>
      <c r="U75">
        <v>1</v>
      </c>
    </row>
    <row r="76" spans="1:21">
      <c r="A76">
        <v>100</v>
      </c>
      <c r="B76">
        <v>2514911.344</v>
      </c>
      <c r="C76">
        <v>6861213.6059999997</v>
      </c>
      <c r="D76">
        <v>182.0978064</v>
      </c>
      <c r="E76">
        <v>1</v>
      </c>
      <c r="F76">
        <v>0</v>
      </c>
      <c r="G76">
        <v>1</v>
      </c>
      <c r="H76">
        <v>455</v>
      </c>
      <c r="I76">
        <v>0.36263736263736301</v>
      </c>
      <c r="J76">
        <v>17.672990722656301</v>
      </c>
      <c r="K76">
        <v>10.9634076243434</v>
      </c>
      <c r="L76">
        <v>15.1660639953613</v>
      </c>
      <c r="M76">
        <v>8524</v>
      </c>
      <c r="N76">
        <v>0.45377756921633</v>
      </c>
      <c r="O76">
        <v>17.1029986572266</v>
      </c>
      <c r="P76">
        <v>10.4462361244648</v>
      </c>
      <c r="Q76">
        <v>14.630506439209</v>
      </c>
      <c r="R76">
        <v>356890.67846889456</v>
      </c>
      <c r="S76">
        <v>6861292.8382891556</v>
      </c>
      <c r="T76">
        <v>0.53555755615230005</v>
      </c>
      <c r="U76">
        <v>1</v>
      </c>
    </row>
    <row r="77" spans="1:21">
      <c r="A77">
        <v>101</v>
      </c>
      <c r="B77">
        <v>2514916.5550000002</v>
      </c>
      <c r="C77">
        <v>6861326.227</v>
      </c>
      <c r="D77">
        <v>176.82619500000001</v>
      </c>
      <c r="E77">
        <v>1</v>
      </c>
      <c r="F77">
        <v>1</v>
      </c>
      <c r="G77">
        <v>2</v>
      </c>
      <c r="H77">
        <v>456</v>
      </c>
      <c r="I77">
        <v>0.304824561403509</v>
      </c>
      <c r="J77">
        <v>18.322008056640598</v>
      </c>
      <c r="K77">
        <v>13.7146698883731</v>
      </c>
      <c r="L77">
        <v>16.649412841796899</v>
      </c>
      <c r="M77">
        <v>4900</v>
      </c>
      <c r="N77">
        <v>0.41571428571428598</v>
      </c>
      <c r="O77">
        <v>17.6849993896485</v>
      </c>
      <c r="P77">
        <v>12.9041773872229</v>
      </c>
      <c r="Q77">
        <v>15.849899597167999</v>
      </c>
      <c r="R77">
        <v>356901.07801829447</v>
      </c>
      <c r="S77">
        <v>6861405.0809014458</v>
      </c>
      <c r="T77">
        <v>0.7995132446288995</v>
      </c>
      <c r="U77">
        <v>1</v>
      </c>
    </row>
    <row r="78" spans="1:21">
      <c r="A78">
        <v>102</v>
      </c>
      <c r="B78">
        <v>2514970.4279999998</v>
      </c>
      <c r="C78">
        <v>6861447.0240000002</v>
      </c>
      <c r="D78">
        <v>174.39079620000001</v>
      </c>
      <c r="E78">
        <v>1</v>
      </c>
      <c r="F78">
        <v>0</v>
      </c>
      <c r="G78">
        <v>2</v>
      </c>
      <c r="H78">
        <v>444</v>
      </c>
      <c r="I78">
        <v>0.304054054054054</v>
      </c>
      <c r="J78">
        <v>16.7890032958985</v>
      </c>
      <c r="K78">
        <v>12.727742023159401</v>
      </c>
      <c r="L78">
        <v>15.2262042236328</v>
      </c>
      <c r="M78">
        <v>4536</v>
      </c>
      <c r="N78">
        <v>0.394620811287478</v>
      </c>
      <c r="O78">
        <v>16.4360064697266</v>
      </c>
      <c r="P78">
        <v>11.8261632093859</v>
      </c>
      <c r="Q78">
        <v>14.663503570556699</v>
      </c>
      <c r="R78">
        <v>356960.4573278469</v>
      </c>
      <c r="S78">
        <v>6861523.2443083422</v>
      </c>
      <c r="T78">
        <v>0.56270065307610118</v>
      </c>
      <c r="U78">
        <v>1</v>
      </c>
    </row>
    <row r="79" spans="1:21">
      <c r="A79">
        <v>103</v>
      </c>
      <c r="B79">
        <v>2514940.821</v>
      </c>
      <c r="C79">
        <v>6861542.9579999996</v>
      </c>
      <c r="D79">
        <v>177.54499269999999</v>
      </c>
      <c r="E79">
        <v>1</v>
      </c>
      <c r="F79">
        <v>1</v>
      </c>
      <c r="G79">
        <v>2</v>
      </c>
      <c r="H79">
        <v>473</v>
      </c>
      <c r="I79">
        <v>0.3446088794926</v>
      </c>
      <c r="J79">
        <v>18.360002441406301</v>
      </c>
      <c r="K79">
        <v>13.882475241384199</v>
      </c>
      <c r="L79">
        <v>16.933055419921899</v>
      </c>
      <c r="M79">
        <v>4221</v>
      </c>
      <c r="N79">
        <v>0.442786069651741</v>
      </c>
      <c r="O79">
        <v>18.8800067138672</v>
      </c>
      <c r="P79">
        <v>12.998501889494801</v>
      </c>
      <c r="Q79">
        <v>16.128905792236299</v>
      </c>
      <c r="R79">
        <v>356935.31163490185</v>
      </c>
      <c r="S79">
        <v>6861620.4268110935</v>
      </c>
      <c r="T79">
        <v>0.80414962768560017</v>
      </c>
      <c r="U79">
        <v>1</v>
      </c>
    </row>
    <row r="80" spans="1:21">
      <c r="A80">
        <v>104</v>
      </c>
      <c r="B80">
        <v>2514980.67</v>
      </c>
      <c r="C80">
        <v>6861613.4069999997</v>
      </c>
      <c r="D80">
        <v>173.71288720000001</v>
      </c>
      <c r="E80">
        <v>1</v>
      </c>
      <c r="F80">
        <v>0</v>
      </c>
      <c r="G80">
        <v>2</v>
      </c>
      <c r="H80">
        <v>445</v>
      </c>
      <c r="I80">
        <v>0.28988764044943799</v>
      </c>
      <c r="J80">
        <v>18.4219989013672</v>
      </c>
      <c r="K80">
        <v>13.855035367555301</v>
      </c>
      <c r="L80">
        <v>16.818242950439501</v>
      </c>
      <c r="M80">
        <v>5130</v>
      </c>
      <c r="N80">
        <v>0.39044834307992199</v>
      </c>
      <c r="O80">
        <v>18.278001708984402</v>
      </c>
      <c r="P80">
        <v>13.2331936381029</v>
      </c>
      <c r="Q80">
        <v>16.333601684570301</v>
      </c>
      <c r="R80">
        <v>356978.36163682764</v>
      </c>
      <c r="S80">
        <v>6861688.9509398378</v>
      </c>
      <c r="T80">
        <v>0.48464126586920031</v>
      </c>
      <c r="U80">
        <v>1</v>
      </c>
    </row>
    <row r="81" spans="1:21">
      <c r="A81">
        <v>105</v>
      </c>
      <c r="B81">
        <v>2514919.1519999998</v>
      </c>
      <c r="C81">
        <v>6861734.3619999997</v>
      </c>
      <c r="D81">
        <v>165.99276839999999</v>
      </c>
      <c r="E81">
        <v>1</v>
      </c>
      <c r="F81">
        <v>0</v>
      </c>
      <c r="G81">
        <v>1</v>
      </c>
      <c r="H81">
        <v>426</v>
      </c>
      <c r="I81">
        <v>0.42488262910798102</v>
      </c>
      <c r="J81">
        <v>14.2290057373047</v>
      </c>
      <c r="K81">
        <v>9.0723956921635995</v>
      </c>
      <c r="L81">
        <v>12.319401855468801</v>
      </c>
      <c r="M81">
        <v>5123</v>
      </c>
      <c r="N81">
        <v>0.52391177044700399</v>
      </c>
      <c r="O81">
        <v>13.5930041503906</v>
      </c>
      <c r="P81">
        <v>8.4878655507868697</v>
      </c>
      <c r="Q81">
        <v>11.850706787109401</v>
      </c>
      <c r="R81">
        <v>356922.4980337802</v>
      </c>
      <c r="S81">
        <v>6861812.596116445</v>
      </c>
      <c r="T81">
        <v>0.46869506835940022</v>
      </c>
      <c r="U81">
        <v>1</v>
      </c>
    </row>
    <row r="82" spans="1:21">
      <c r="A82">
        <v>110</v>
      </c>
      <c r="B82">
        <v>2515065.588</v>
      </c>
      <c r="C82">
        <v>6861511.1869999999</v>
      </c>
      <c r="D82">
        <v>178.84759930000001</v>
      </c>
      <c r="E82">
        <v>1</v>
      </c>
      <c r="F82">
        <v>1</v>
      </c>
      <c r="G82">
        <v>2</v>
      </c>
      <c r="H82">
        <v>463</v>
      </c>
      <c r="I82">
        <v>0.33045356371490298</v>
      </c>
      <c r="J82">
        <v>18.846010131836</v>
      </c>
      <c r="K82">
        <v>14.104439825242601</v>
      </c>
      <c r="L82">
        <v>17.105851287841801</v>
      </c>
      <c r="M82">
        <v>6814</v>
      </c>
      <c r="N82">
        <v>0.36689169357205798</v>
      </c>
      <c r="O82">
        <v>18.5220050048828</v>
      </c>
      <c r="P82">
        <v>13.225172640358799</v>
      </c>
      <c r="Q82">
        <v>16.625801391601598</v>
      </c>
      <c r="R82">
        <v>357058.46088318719</v>
      </c>
      <c r="S82">
        <v>6861582.9381729392</v>
      </c>
      <c r="T82">
        <v>0.48004989624020311</v>
      </c>
      <c r="U82">
        <v>1</v>
      </c>
    </row>
    <row r="83" spans="1:21">
      <c r="A83">
        <v>111</v>
      </c>
      <c r="B83">
        <v>2515050.4709999999</v>
      </c>
      <c r="C83">
        <v>6861652.1830000002</v>
      </c>
      <c r="D83">
        <v>173.20895139999999</v>
      </c>
      <c r="E83">
        <v>1</v>
      </c>
      <c r="F83">
        <v>0</v>
      </c>
      <c r="G83">
        <v>2</v>
      </c>
      <c r="H83">
        <v>432</v>
      </c>
      <c r="I83">
        <v>0.233796296296296</v>
      </c>
      <c r="J83">
        <v>17.1350115966797</v>
      </c>
      <c r="K83">
        <v>12.8529974125519</v>
      </c>
      <c r="L83">
        <v>15.8665026855469</v>
      </c>
      <c r="M83">
        <v>3678</v>
      </c>
      <c r="N83">
        <v>0.38064165307232201</v>
      </c>
      <c r="O83">
        <v>16.890001220703098</v>
      </c>
      <c r="P83">
        <v>12.170852958270601</v>
      </c>
      <c r="Q83">
        <v>15.052603454589899</v>
      </c>
      <c r="R83">
        <v>357049.86610010819</v>
      </c>
      <c r="S83">
        <v>6861724.4589286447</v>
      </c>
      <c r="T83">
        <v>0.81389923095700034</v>
      </c>
      <c r="U83">
        <v>1</v>
      </c>
    </row>
    <row r="84" spans="1:21">
      <c r="A84">
        <v>112</v>
      </c>
      <c r="B84">
        <v>2515030.4950000001</v>
      </c>
      <c r="C84">
        <v>6861776.233</v>
      </c>
      <c r="D84">
        <v>174.1481636</v>
      </c>
      <c r="E84">
        <v>1</v>
      </c>
      <c r="F84">
        <v>1</v>
      </c>
      <c r="G84">
        <v>2</v>
      </c>
      <c r="H84">
        <v>1720</v>
      </c>
      <c r="I84">
        <v>0.38197674418604599</v>
      </c>
      <c r="J84">
        <v>18.063005371093801</v>
      </c>
      <c r="K84">
        <v>12.5046710492167</v>
      </c>
      <c r="L84">
        <v>15.706408996582001</v>
      </c>
      <c r="M84">
        <v>4682</v>
      </c>
      <c r="N84">
        <v>0.447885519008971</v>
      </c>
      <c r="O84">
        <v>18.321000976562502</v>
      </c>
      <c r="P84">
        <v>11.917778290798401</v>
      </c>
      <c r="Q84">
        <v>14.92400390625</v>
      </c>
      <c r="R84">
        <v>357035.63657194324</v>
      </c>
      <c r="S84">
        <v>6861849.2786299055</v>
      </c>
      <c r="T84">
        <v>0.78240509033200034</v>
      </c>
      <c r="U84">
        <v>1</v>
      </c>
    </row>
    <row r="85" spans="1:21">
      <c r="A85">
        <v>113</v>
      </c>
      <c r="B85">
        <v>2515027.9909999999</v>
      </c>
      <c r="C85">
        <v>6861815.1189999999</v>
      </c>
      <c r="D85">
        <v>175.52796219999999</v>
      </c>
      <c r="E85">
        <v>1</v>
      </c>
      <c r="F85">
        <v>1</v>
      </c>
      <c r="G85">
        <v>2</v>
      </c>
      <c r="H85">
        <v>1577</v>
      </c>
      <c r="I85">
        <v>0.29169308814204198</v>
      </c>
      <c r="J85">
        <v>18.9670123291016</v>
      </c>
      <c r="K85">
        <v>13.158310169298501</v>
      </c>
      <c r="L85">
        <v>16.788405151367201</v>
      </c>
      <c r="M85">
        <v>5678</v>
      </c>
      <c r="N85">
        <v>0.417400493131384</v>
      </c>
      <c r="O85">
        <v>18.680009765625002</v>
      </c>
      <c r="P85">
        <v>12.1974616873394</v>
      </c>
      <c r="Q85">
        <v>16.0704486083985</v>
      </c>
      <c r="R85">
        <v>357034.92933527945</v>
      </c>
      <c r="S85">
        <v>6861888.2325254502</v>
      </c>
      <c r="T85">
        <v>0.71795654296870026</v>
      </c>
      <c r="U85">
        <v>1</v>
      </c>
    </row>
    <row r="86" spans="1:21">
      <c r="A86">
        <v>117</v>
      </c>
      <c r="B86">
        <v>2515173.5380000002</v>
      </c>
      <c r="C86">
        <v>6858974.6600000001</v>
      </c>
      <c r="D86">
        <v>161.9460728</v>
      </c>
      <c r="E86">
        <v>1</v>
      </c>
      <c r="F86">
        <v>0</v>
      </c>
      <c r="G86">
        <v>1</v>
      </c>
      <c r="H86">
        <v>1117</v>
      </c>
      <c r="I86">
        <v>0.47538048343778</v>
      </c>
      <c r="J86">
        <v>23.129991455078098</v>
      </c>
      <c r="K86">
        <v>16.330956607336901</v>
      </c>
      <c r="L86">
        <v>21.615751190185598</v>
      </c>
      <c r="M86">
        <v>3373</v>
      </c>
      <c r="N86">
        <v>0.557663800770827</v>
      </c>
      <c r="O86">
        <v>22.8789996337891</v>
      </c>
      <c r="P86">
        <v>16.060541495970099</v>
      </c>
      <c r="Q86">
        <v>21.451452178955101</v>
      </c>
      <c r="R86">
        <v>357049.27590499906</v>
      </c>
      <c r="S86">
        <v>6859044.5377593748</v>
      </c>
      <c r="T86">
        <v>0.16429901123049717</v>
      </c>
      <c r="U86">
        <v>1</v>
      </c>
    </row>
    <row r="87" spans="1:21">
      <c r="A87">
        <v>118</v>
      </c>
      <c r="B87">
        <v>2515153.9380000001</v>
      </c>
      <c r="C87">
        <v>6859070.9780000001</v>
      </c>
      <c r="D87">
        <v>163.13962699999999</v>
      </c>
      <c r="E87">
        <v>1</v>
      </c>
      <c r="F87">
        <v>1</v>
      </c>
      <c r="G87">
        <v>1</v>
      </c>
      <c r="H87">
        <v>1114</v>
      </c>
      <c r="I87">
        <v>0.60053859964093403</v>
      </c>
      <c r="J87">
        <v>24.1810015869141</v>
      </c>
      <c r="K87">
        <v>19.495512420997201</v>
      </c>
      <c r="L87">
        <v>22.9814074707031</v>
      </c>
      <c r="M87">
        <v>3317</v>
      </c>
      <c r="N87">
        <v>0.65299969852276196</v>
      </c>
      <c r="O87">
        <v>24.289995117187502</v>
      </c>
      <c r="P87">
        <v>19.588840582323101</v>
      </c>
      <c r="Q87">
        <v>22.8930072021485</v>
      </c>
      <c r="R87">
        <v>357034.14271448448</v>
      </c>
      <c r="S87">
        <v>6859141.6420841394</v>
      </c>
      <c r="T87">
        <v>8.8400268554600814E-2</v>
      </c>
      <c r="U87">
        <v>1</v>
      </c>
    </row>
    <row r="88" spans="1:21">
      <c r="A88">
        <v>123</v>
      </c>
      <c r="B88">
        <v>2515194.213</v>
      </c>
      <c r="C88">
        <v>6861062.8200000003</v>
      </c>
      <c r="D88">
        <v>201.713416</v>
      </c>
      <c r="E88">
        <v>1</v>
      </c>
      <c r="F88">
        <v>0</v>
      </c>
      <c r="G88">
        <v>2</v>
      </c>
      <c r="H88">
        <v>442</v>
      </c>
      <c r="I88">
        <v>0.40271493212669701</v>
      </c>
      <c r="J88">
        <v>19.201005859375002</v>
      </c>
      <c r="K88">
        <v>13.213152664647</v>
      </c>
      <c r="L88">
        <v>17.593045349121098</v>
      </c>
      <c r="M88">
        <v>5683</v>
      </c>
      <c r="N88">
        <v>0.48178778814006701</v>
      </c>
      <c r="O88">
        <v>19.153001708984402</v>
      </c>
      <c r="P88">
        <v>12.6758642039275</v>
      </c>
      <c r="Q88">
        <v>16.882603759765601</v>
      </c>
      <c r="R88">
        <v>357166.24695616716</v>
      </c>
      <c r="S88">
        <v>6861129.1858606972</v>
      </c>
      <c r="T88">
        <v>0.71044158935549717</v>
      </c>
      <c r="U88">
        <v>1</v>
      </c>
    </row>
    <row r="89" spans="1:21">
      <c r="A89">
        <v>124</v>
      </c>
      <c r="B89">
        <v>2515146.3689999999</v>
      </c>
      <c r="C89">
        <v>6861178.8159999996</v>
      </c>
      <c r="D89">
        <v>189.99578959999999</v>
      </c>
      <c r="E89">
        <v>1</v>
      </c>
      <c r="F89">
        <v>1</v>
      </c>
      <c r="G89">
        <v>1</v>
      </c>
      <c r="H89">
        <v>472</v>
      </c>
      <c r="I89">
        <v>0.43644067796610198</v>
      </c>
      <c r="J89">
        <v>20.705003662109402</v>
      </c>
      <c r="K89">
        <v>14.2236512217127</v>
      </c>
      <c r="L89">
        <v>19.157251281738301</v>
      </c>
      <c r="M89">
        <v>5157</v>
      </c>
      <c r="N89">
        <v>0.49175877448128802</v>
      </c>
      <c r="O89">
        <v>20.4150103759766</v>
      </c>
      <c r="P89">
        <v>13.394236405018599</v>
      </c>
      <c r="Q89">
        <v>18.486009521484402</v>
      </c>
      <c r="R89">
        <v>357123.81192269368</v>
      </c>
      <c r="S89">
        <v>6861247.2472147252</v>
      </c>
      <c r="T89">
        <v>0.67124176025389914</v>
      </c>
      <c r="U89">
        <v>1</v>
      </c>
    </row>
    <row r="90" spans="1:21">
      <c r="A90">
        <v>125</v>
      </c>
      <c r="B90">
        <v>2515165.9959999998</v>
      </c>
      <c r="C90">
        <v>6861218.2850000001</v>
      </c>
      <c r="D90">
        <v>183.73200130000001</v>
      </c>
      <c r="E90">
        <v>1</v>
      </c>
      <c r="F90">
        <v>1</v>
      </c>
      <c r="G90">
        <v>2</v>
      </c>
      <c r="H90">
        <v>445</v>
      </c>
      <c r="I90">
        <v>0.447191011235955</v>
      </c>
      <c r="J90">
        <v>21.524003906250002</v>
      </c>
      <c r="K90">
        <v>15.058772111598101</v>
      </c>
      <c r="L90">
        <v>19.4524974060059</v>
      </c>
      <c r="M90">
        <v>6533</v>
      </c>
      <c r="N90">
        <v>0.51523036889637197</v>
      </c>
      <c r="O90">
        <v>21.4010028076172</v>
      </c>
      <c r="P90">
        <v>14.265589852461099</v>
      </c>
      <c r="Q90">
        <v>18.923108215332</v>
      </c>
      <c r="R90">
        <v>357145.2355741834</v>
      </c>
      <c r="S90">
        <v>6861285.762305798</v>
      </c>
      <c r="T90">
        <v>0.52938919067389989</v>
      </c>
      <c r="U90">
        <v>1</v>
      </c>
    </row>
    <row r="91" spans="1:21">
      <c r="A91">
        <v>129</v>
      </c>
      <c r="B91">
        <v>2515141.8489999999</v>
      </c>
      <c r="C91">
        <v>6861529.7769999998</v>
      </c>
      <c r="D91">
        <v>182.02339939999999</v>
      </c>
      <c r="E91">
        <v>1</v>
      </c>
      <c r="F91">
        <v>1</v>
      </c>
      <c r="G91">
        <v>2</v>
      </c>
      <c r="H91">
        <v>2848</v>
      </c>
      <c r="I91">
        <v>0.25912921348314599</v>
      </c>
      <c r="J91">
        <v>18.446000976562502</v>
      </c>
      <c r="K91">
        <v>13.7413599327051</v>
      </c>
      <c r="L91">
        <v>17.027349395752001</v>
      </c>
      <c r="M91">
        <v>2134</v>
      </c>
      <c r="N91">
        <v>0.42221180880974701</v>
      </c>
      <c r="O91">
        <v>17.7720050048828</v>
      </c>
      <c r="P91">
        <v>13.2873298411126</v>
      </c>
      <c r="Q91">
        <v>16.0560015869141</v>
      </c>
      <c r="R91">
        <v>357135.48633741686</v>
      </c>
      <c r="S91">
        <v>6861597.9868350327</v>
      </c>
      <c r="T91">
        <v>0.97134780883790128</v>
      </c>
      <c r="U91">
        <v>1</v>
      </c>
    </row>
    <row r="92" spans="1:21">
      <c r="A92">
        <v>130</v>
      </c>
      <c r="B92">
        <v>2515112.5610000002</v>
      </c>
      <c r="C92">
        <v>6861610.8459999999</v>
      </c>
      <c r="D92">
        <v>177.87484499999999</v>
      </c>
      <c r="E92">
        <v>1</v>
      </c>
      <c r="F92">
        <v>1</v>
      </c>
      <c r="G92">
        <v>2</v>
      </c>
      <c r="H92">
        <v>2200</v>
      </c>
      <c r="I92">
        <v>0.29545454545454503</v>
      </c>
      <c r="J92">
        <v>18.7789935302735</v>
      </c>
      <c r="K92">
        <v>13.7789875055129</v>
      </c>
      <c r="L92">
        <v>17.313751525878899</v>
      </c>
      <c r="M92">
        <v>2740</v>
      </c>
      <c r="N92">
        <v>0.44963503649635</v>
      </c>
      <c r="O92">
        <v>17.9259967041016</v>
      </c>
      <c r="P92">
        <v>13.363290993768899</v>
      </c>
      <c r="Q92">
        <v>16.281562347412098</v>
      </c>
      <c r="R92">
        <v>357109.97357223328</v>
      </c>
      <c r="S92">
        <v>6861680.3078291705</v>
      </c>
      <c r="T92">
        <v>1.0321891784668011</v>
      </c>
      <c r="U92">
        <v>1</v>
      </c>
    </row>
    <row r="93" spans="1:21">
      <c r="A93">
        <v>132</v>
      </c>
      <c r="B93">
        <v>2515287.3849999998</v>
      </c>
      <c r="C93">
        <v>6858693.9689999996</v>
      </c>
      <c r="D93">
        <v>156.09786310000001</v>
      </c>
      <c r="E93">
        <v>1</v>
      </c>
      <c r="F93">
        <v>0</v>
      </c>
      <c r="G93">
        <v>2</v>
      </c>
      <c r="H93">
        <v>1294</v>
      </c>
      <c r="I93">
        <v>0.44126738794435899</v>
      </c>
      <c r="J93">
        <v>16.577989501953098</v>
      </c>
      <c r="K93">
        <v>11.2109514030151</v>
      </c>
      <c r="L93">
        <v>15.2519000244141</v>
      </c>
      <c r="M93">
        <v>3876</v>
      </c>
      <c r="N93">
        <v>0.53560371517027905</v>
      </c>
      <c r="O93">
        <v>16.3609942626953</v>
      </c>
      <c r="P93">
        <v>10.8787701076932</v>
      </c>
      <c r="Q93">
        <v>15.050090332031299</v>
      </c>
      <c r="R93">
        <v>357150.03645884414</v>
      </c>
      <c r="S93">
        <v>6858758.9378790269</v>
      </c>
      <c r="T93">
        <v>0.20180969238280078</v>
      </c>
      <c r="U93">
        <v>1</v>
      </c>
    </row>
    <row r="94" spans="1:21">
      <c r="A94">
        <v>133</v>
      </c>
      <c r="B94">
        <v>2515281.3689999999</v>
      </c>
      <c r="C94">
        <v>6858741.4809999997</v>
      </c>
      <c r="D94">
        <v>155.8353884</v>
      </c>
      <c r="E94">
        <v>1</v>
      </c>
      <c r="F94">
        <v>0</v>
      </c>
      <c r="G94">
        <v>2</v>
      </c>
      <c r="H94">
        <v>1183</v>
      </c>
      <c r="I94">
        <v>0.48013524936601898</v>
      </c>
      <c r="J94">
        <v>14.763002319336</v>
      </c>
      <c r="K94">
        <v>9.0726119077108898</v>
      </c>
      <c r="L94">
        <v>12.972606201171899</v>
      </c>
      <c r="M94">
        <v>3449</v>
      </c>
      <c r="N94">
        <v>0.57929834734705699</v>
      </c>
      <c r="O94">
        <v>14.6990069580078</v>
      </c>
      <c r="P94">
        <v>8.8155736114270802</v>
      </c>
      <c r="Q94">
        <v>12.7655047607422</v>
      </c>
      <c r="R94">
        <v>357146.21940198401</v>
      </c>
      <c r="S94">
        <v>6858806.6692460421</v>
      </c>
      <c r="T94">
        <v>0.20710144042969958</v>
      </c>
      <c r="U94">
        <v>1</v>
      </c>
    </row>
    <row r="95" spans="1:21">
      <c r="A95">
        <v>135</v>
      </c>
      <c r="B95">
        <v>2515280.4079999998</v>
      </c>
      <c r="C95">
        <v>6858920.0360000003</v>
      </c>
      <c r="D95">
        <v>152.4073128</v>
      </c>
      <c r="E95">
        <v>1</v>
      </c>
      <c r="F95">
        <v>1</v>
      </c>
      <c r="G95">
        <v>1</v>
      </c>
      <c r="H95">
        <v>1171</v>
      </c>
      <c r="I95">
        <v>0.466268146883006</v>
      </c>
      <c r="J95">
        <v>14.8659991455078</v>
      </c>
      <c r="K95">
        <v>9.7479012451172</v>
      </c>
      <c r="L95">
        <v>13.1696002197266</v>
      </c>
      <c r="M95">
        <v>5419</v>
      </c>
      <c r="N95">
        <v>0.57113858645506599</v>
      </c>
      <c r="O95">
        <v>14.7700061035156</v>
      </c>
      <c r="P95">
        <v>9.5914323375393504</v>
      </c>
      <c r="Q95">
        <v>13.065004272461</v>
      </c>
      <c r="R95">
        <v>357153.49584284012</v>
      </c>
      <c r="S95">
        <v>6858985.0498560863</v>
      </c>
      <c r="T95">
        <v>0.10459594726560084</v>
      </c>
      <c r="U95">
        <v>1</v>
      </c>
    </row>
    <row r="96" spans="1:21">
      <c r="A96">
        <v>141</v>
      </c>
      <c r="B96">
        <v>2515284.1120000002</v>
      </c>
      <c r="C96">
        <v>6860518.9639999997</v>
      </c>
      <c r="D96">
        <v>206.26067789999999</v>
      </c>
      <c r="E96">
        <v>1</v>
      </c>
      <c r="F96">
        <v>0</v>
      </c>
      <c r="G96">
        <v>2</v>
      </c>
      <c r="H96">
        <v>478</v>
      </c>
      <c r="I96">
        <v>0.410041841004184</v>
      </c>
      <c r="J96">
        <v>21.5419940185547</v>
      </c>
      <c r="K96">
        <v>13.958429152035601</v>
      </c>
      <c r="L96">
        <v>19.106260223388698</v>
      </c>
      <c r="M96">
        <v>3470</v>
      </c>
      <c r="N96">
        <v>0.47031700288184403</v>
      </c>
      <c r="O96">
        <v>21.4930133056641</v>
      </c>
      <c r="P96">
        <v>13.4875929155651</v>
      </c>
      <c r="Q96">
        <v>18.7700007629395</v>
      </c>
      <c r="R96">
        <v>357230.94962820329</v>
      </c>
      <c r="S96">
        <v>6860581.8482800983</v>
      </c>
      <c r="T96">
        <v>0.33625946044919885</v>
      </c>
      <c r="U96">
        <v>1</v>
      </c>
    </row>
    <row r="97" spans="1:21">
      <c r="A97">
        <v>143</v>
      </c>
      <c r="B97">
        <v>2515292.1600000001</v>
      </c>
      <c r="C97">
        <v>6860977.4299999997</v>
      </c>
      <c r="D97">
        <v>194.3753644</v>
      </c>
      <c r="E97">
        <v>1</v>
      </c>
      <c r="F97">
        <v>1</v>
      </c>
      <c r="G97">
        <v>3</v>
      </c>
      <c r="H97">
        <v>423</v>
      </c>
      <c r="I97">
        <v>0.39243498817966899</v>
      </c>
      <c r="J97">
        <v>12.263002319336</v>
      </c>
      <c r="K97">
        <v>7.94101639922029</v>
      </c>
      <c r="L97">
        <v>10.726405639648499</v>
      </c>
      <c r="M97">
        <v>5159</v>
      </c>
      <c r="N97">
        <v>0.49466950959488298</v>
      </c>
      <c r="O97">
        <v>12.3630084228516</v>
      </c>
      <c r="P97">
        <v>7.41399283657507</v>
      </c>
      <c r="Q97">
        <v>10.2720050048828</v>
      </c>
      <c r="R97">
        <v>357260.13562786527</v>
      </c>
      <c r="S97">
        <v>6861039.3813391076</v>
      </c>
      <c r="T97">
        <v>0.45440063476569925</v>
      </c>
      <c r="U97">
        <v>1</v>
      </c>
    </row>
    <row r="98" spans="1:21">
      <c r="A98">
        <v>144</v>
      </c>
      <c r="B98">
        <v>2515241.8859999999</v>
      </c>
      <c r="C98">
        <v>6861051.6859999998</v>
      </c>
      <c r="D98">
        <v>202.87844419999999</v>
      </c>
      <c r="E98">
        <v>1</v>
      </c>
      <c r="F98">
        <v>0</v>
      </c>
      <c r="G98">
        <v>2</v>
      </c>
      <c r="H98">
        <v>487</v>
      </c>
      <c r="I98">
        <v>0.33470225872689902</v>
      </c>
      <c r="J98">
        <v>18.5480059814453</v>
      </c>
      <c r="K98">
        <v>12.1170756436572</v>
      </c>
      <c r="L98">
        <v>15.973957366943401</v>
      </c>
      <c r="M98">
        <v>8952</v>
      </c>
      <c r="N98">
        <v>0.45397676496872202</v>
      </c>
      <c r="O98">
        <v>18.2300128173828</v>
      </c>
      <c r="P98">
        <v>11.1643873659874</v>
      </c>
      <c r="Q98">
        <v>15.2970141601563</v>
      </c>
      <c r="R98">
        <v>357213.34820404142</v>
      </c>
      <c r="S98">
        <v>6861115.8659408987</v>
      </c>
      <c r="T98">
        <v>0.67694320678710085</v>
      </c>
      <c r="U98">
        <v>1</v>
      </c>
    </row>
    <row r="99" spans="1:21">
      <c r="A99">
        <v>145</v>
      </c>
      <c r="B99">
        <v>2515252.6889999998</v>
      </c>
      <c r="C99">
        <v>6861155.5039999997</v>
      </c>
      <c r="D99">
        <v>199.6486898</v>
      </c>
      <c r="E99">
        <v>1</v>
      </c>
      <c r="F99">
        <v>0</v>
      </c>
      <c r="G99">
        <v>2</v>
      </c>
      <c r="H99">
        <v>461</v>
      </c>
      <c r="I99">
        <v>0.35140997830802601</v>
      </c>
      <c r="J99">
        <v>19.017015380859402</v>
      </c>
      <c r="K99">
        <v>12.3836627503462</v>
      </c>
      <c r="L99">
        <v>17.083706970214902</v>
      </c>
      <c r="M99">
        <v>5729</v>
      </c>
      <c r="N99">
        <v>0.42712515273171597</v>
      </c>
      <c r="O99">
        <v>18.810014648437502</v>
      </c>
      <c r="P99">
        <v>11.919136121007201</v>
      </c>
      <c r="Q99">
        <v>16.432950134277402</v>
      </c>
      <c r="R99">
        <v>357228.92687109631</v>
      </c>
      <c r="S99">
        <v>6861219.0583305424</v>
      </c>
      <c r="T99">
        <v>0.6507568359375</v>
      </c>
      <c r="U99">
        <v>1</v>
      </c>
    </row>
    <row r="100" spans="1:21">
      <c r="A100">
        <v>146</v>
      </c>
      <c r="B100">
        <v>2515257.199</v>
      </c>
      <c r="C100">
        <v>6861220.8530000001</v>
      </c>
      <c r="D100">
        <v>195.877769</v>
      </c>
      <c r="E100">
        <v>1</v>
      </c>
      <c r="F100">
        <v>0</v>
      </c>
      <c r="G100">
        <v>2</v>
      </c>
      <c r="H100">
        <v>497</v>
      </c>
      <c r="I100">
        <v>0.39436619718309901</v>
      </c>
      <c r="J100">
        <v>19.399003906250002</v>
      </c>
      <c r="K100">
        <v>14.4148249892935</v>
      </c>
      <c r="L100">
        <v>17.6459979248047</v>
      </c>
      <c r="M100">
        <v>2361</v>
      </c>
      <c r="N100">
        <v>0.49512918254976701</v>
      </c>
      <c r="O100">
        <v>19.6300067138672</v>
      </c>
      <c r="P100">
        <v>13.780559220282001</v>
      </c>
      <c r="Q100">
        <v>17.1427531433106</v>
      </c>
      <c r="R100">
        <v>357236.44574395503</v>
      </c>
      <c r="S100">
        <v>6861284.1191938687</v>
      </c>
      <c r="T100">
        <v>0.50324478149410012</v>
      </c>
      <c r="U100">
        <v>1</v>
      </c>
    </row>
    <row r="101" spans="1:21">
      <c r="A101">
        <v>148</v>
      </c>
      <c r="B101">
        <v>2515342.0619999999</v>
      </c>
      <c r="C101">
        <v>6858065.159</v>
      </c>
      <c r="D101">
        <v>157.2310603</v>
      </c>
      <c r="E101">
        <v>1</v>
      </c>
      <c r="F101">
        <v>0</v>
      </c>
      <c r="G101">
        <v>2</v>
      </c>
      <c r="H101">
        <v>392</v>
      </c>
      <c r="I101">
        <v>0.31377551020408201</v>
      </c>
      <c r="J101">
        <v>7.4689959716796999</v>
      </c>
      <c r="K101">
        <v>4.43874363555343</v>
      </c>
      <c r="L101">
        <v>6.1939990234375202</v>
      </c>
      <c r="M101">
        <v>2958</v>
      </c>
      <c r="N101">
        <v>0.41446923597024998</v>
      </c>
      <c r="O101">
        <v>6.9740008544921999</v>
      </c>
      <c r="P101">
        <v>3.8993513079989199</v>
      </c>
      <c r="Q101">
        <v>5.7434596252441601</v>
      </c>
      <c r="R101">
        <v>357175.64140596933</v>
      </c>
      <c r="S101">
        <v>6858128.3754555769</v>
      </c>
      <c r="T101">
        <v>0.45053939819336009</v>
      </c>
      <c r="U101">
        <v>1</v>
      </c>
    </row>
    <row r="102" spans="1:21">
      <c r="A102">
        <v>149</v>
      </c>
      <c r="B102">
        <v>2515359.1370000001</v>
      </c>
      <c r="C102">
        <v>6858224.8339999998</v>
      </c>
      <c r="D102">
        <v>158.52622529999999</v>
      </c>
      <c r="E102">
        <v>1</v>
      </c>
      <c r="F102">
        <v>0</v>
      </c>
      <c r="G102">
        <v>2</v>
      </c>
      <c r="H102">
        <v>452</v>
      </c>
      <c r="I102">
        <v>0.221238938053097</v>
      </c>
      <c r="J102">
        <v>10.825014038086</v>
      </c>
      <c r="K102">
        <v>6.5393362149325398</v>
      </c>
      <c r="L102">
        <v>8.8104457092285298</v>
      </c>
      <c r="M102">
        <v>3036</v>
      </c>
      <c r="N102">
        <v>0.34025032938076399</v>
      </c>
      <c r="O102">
        <v>10.9499987792969</v>
      </c>
      <c r="P102">
        <v>5.9802356200806397</v>
      </c>
      <c r="Q102">
        <v>8.1935015869140795</v>
      </c>
      <c r="R102">
        <v>357200.06095513544</v>
      </c>
      <c r="S102">
        <v>6858287.0670402311</v>
      </c>
      <c r="T102">
        <v>0.61694412231445028</v>
      </c>
      <c r="U102">
        <v>1</v>
      </c>
    </row>
    <row r="103" spans="1:21">
      <c r="A103">
        <v>151</v>
      </c>
      <c r="B103">
        <v>2515368.159</v>
      </c>
      <c r="C103">
        <v>6858479.415</v>
      </c>
      <c r="D103">
        <v>160.47919619999999</v>
      </c>
      <c r="E103">
        <v>1</v>
      </c>
      <c r="F103">
        <v>1</v>
      </c>
      <c r="G103">
        <v>2</v>
      </c>
      <c r="H103">
        <v>1273</v>
      </c>
      <c r="I103">
        <v>0.55616653574234098</v>
      </c>
      <c r="J103">
        <v>19.015001220703098</v>
      </c>
      <c r="K103">
        <v>13.1370993771173</v>
      </c>
      <c r="L103">
        <v>17.230009765624999</v>
      </c>
      <c r="M103">
        <v>3550</v>
      </c>
      <c r="N103">
        <v>0.52112676056338003</v>
      </c>
      <c r="O103">
        <v>20.1080035400391</v>
      </c>
      <c r="P103">
        <v>13.606330620260801</v>
      </c>
      <c r="Q103">
        <v>17.574856872558598</v>
      </c>
      <c r="R103">
        <v>357220.81509240635</v>
      </c>
      <c r="S103">
        <v>6858540.919918525</v>
      </c>
      <c r="T103">
        <v>-0.34484710693359943</v>
      </c>
      <c r="U103">
        <v>1</v>
      </c>
    </row>
    <row r="104" spans="1:21">
      <c r="A104">
        <v>152</v>
      </c>
      <c r="B104">
        <v>2515307.3319999999</v>
      </c>
      <c r="C104">
        <v>6858581.5999999996</v>
      </c>
      <c r="D104">
        <v>160.29484400000001</v>
      </c>
      <c r="E104">
        <v>1</v>
      </c>
      <c r="F104">
        <v>0</v>
      </c>
      <c r="G104">
        <v>2</v>
      </c>
      <c r="H104">
        <v>1233</v>
      </c>
      <c r="I104">
        <v>0.47931873479318698</v>
      </c>
      <c r="J104">
        <v>18.6239947509766</v>
      </c>
      <c r="K104">
        <v>13.4689622217101</v>
      </c>
      <c r="L104">
        <v>17.427945251464902</v>
      </c>
      <c r="M104">
        <v>3208</v>
      </c>
      <c r="N104">
        <v>0.55205735660847899</v>
      </c>
      <c r="O104">
        <v>18.502000732421902</v>
      </c>
      <c r="P104">
        <v>13.0435932076069</v>
      </c>
      <c r="Q104">
        <v>17.0938037109375</v>
      </c>
      <c r="R104">
        <v>357164.77583592274</v>
      </c>
      <c r="S104">
        <v>6858645.7862066133</v>
      </c>
      <c r="T104">
        <v>0.3341415405274013</v>
      </c>
      <c r="U104">
        <v>1</v>
      </c>
    </row>
    <row r="105" spans="1:21">
      <c r="A105">
        <v>153</v>
      </c>
      <c r="B105">
        <v>2515384.17</v>
      </c>
      <c r="C105">
        <v>6858714.2750000004</v>
      </c>
      <c r="D105">
        <v>157.32230390000001</v>
      </c>
      <c r="E105">
        <v>1</v>
      </c>
      <c r="F105">
        <v>1</v>
      </c>
      <c r="G105">
        <v>2</v>
      </c>
      <c r="H105">
        <v>1340</v>
      </c>
      <c r="I105">
        <v>0.40970149253731297</v>
      </c>
      <c r="J105">
        <v>18.2470111083985</v>
      </c>
      <c r="K105">
        <v>12.9119123595343</v>
      </c>
      <c r="L105">
        <v>16.381997985839899</v>
      </c>
      <c r="M105">
        <v>1586</v>
      </c>
      <c r="N105">
        <v>0.52017654476670905</v>
      </c>
      <c r="O105">
        <v>17.9389971923828</v>
      </c>
      <c r="P105">
        <v>12.465798543561601</v>
      </c>
      <c r="Q105">
        <v>15.9790057373047</v>
      </c>
      <c r="R105">
        <v>357247.64002436079</v>
      </c>
      <c r="S105">
        <v>6858774.7534932382</v>
      </c>
      <c r="T105">
        <v>0.40299224853519888</v>
      </c>
      <c r="U105">
        <v>1</v>
      </c>
    </row>
    <row r="106" spans="1:21">
      <c r="A106">
        <v>154</v>
      </c>
      <c r="B106">
        <v>2515323.5789999999</v>
      </c>
      <c r="C106">
        <v>6858874.2920000004</v>
      </c>
      <c r="D106">
        <v>152.66149100000001</v>
      </c>
      <c r="E106">
        <v>1</v>
      </c>
      <c r="F106">
        <v>0</v>
      </c>
      <c r="G106">
        <v>2</v>
      </c>
      <c r="H106">
        <v>1257</v>
      </c>
      <c r="I106">
        <v>0.38504375497215598</v>
      </c>
      <c r="J106">
        <v>14.4270037841797</v>
      </c>
      <c r="K106">
        <v>8.9244857681491698</v>
      </c>
      <c r="L106">
        <v>13.206007690429701</v>
      </c>
      <c r="M106">
        <v>1050</v>
      </c>
      <c r="N106">
        <v>0.49047619047619001</v>
      </c>
      <c r="O106">
        <v>14.3560046386719</v>
      </c>
      <c r="P106">
        <v>8.6789099634473708</v>
      </c>
      <c r="Q106">
        <v>12.784404296875</v>
      </c>
      <c r="R106">
        <v>357194.50411658065</v>
      </c>
      <c r="S106">
        <v>6858937.3700487278</v>
      </c>
      <c r="T106">
        <v>0.421603393554701</v>
      </c>
      <c r="U106">
        <v>1</v>
      </c>
    </row>
    <row r="107" spans="1:21">
      <c r="A107">
        <v>155</v>
      </c>
      <c r="B107">
        <v>2515358.8289999999</v>
      </c>
      <c r="C107">
        <v>6858956.6299999999</v>
      </c>
      <c r="D107">
        <v>152.63956519999999</v>
      </c>
      <c r="E107">
        <v>1</v>
      </c>
      <c r="F107">
        <v>0</v>
      </c>
      <c r="G107">
        <v>1</v>
      </c>
      <c r="H107">
        <v>1819</v>
      </c>
      <c r="I107">
        <v>0.54975261132490405</v>
      </c>
      <c r="J107">
        <v>14.5249957275391</v>
      </c>
      <c r="K107">
        <v>9.0833329659300297</v>
      </c>
      <c r="L107">
        <v>12.100500793457</v>
      </c>
      <c r="M107">
        <v>1331</v>
      </c>
      <c r="N107">
        <v>0.64537941397445497</v>
      </c>
      <c r="O107">
        <v>14.1429919433594</v>
      </c>
      <c r="P107">
        <v>8.8866074009265095</v>
      </c>
      <c r="Q107">
        <v>11.773803253173799</v>
      </c>
      <c r="R107">
        <v>357233.50913818955</v>
      </c>
      <c r="S107">
        <v>6859017.9808042897</v>
      </c>
      <c r="T107">
        <v>0.32669754028320064</v>
      </c>
      <c r="U107">
        <v>1</v>
      </c>
    </row>
    <row r="108" spans="1:21">
      <c r="A108">
        <v>162</v>
      </c>
      <c r="B108">
        <v>2515310.9649999999</v>
      </c>
      <c r="C108">
        <v>6860981.8269999996</v>
      </c>
      <c r="D108">
        <v>197.39842089999999</v>
      </c>
      <c r="E108">
        <v>1</v>
      </c>
      <c r="F108">
        <v>0</v>
      </c>
      <c r="G108">
        <v>2</v>
      </c>
      <c r="H108">
        <v>433</v>
      </c>
      <c r="I108">
        <v>0.302540415704388</v>
      </c>
      <c r="J108">
        <v>14.326005859375</v>
      </c>
      <c r="K108">
        <v>9.3693553212147105</v>
      </c>
      <c r="L108">
        <v>12.382703704834</v>
      </c>
      <c r="M108">
        <v>7356</v>
      </c>
      <c r="N108">
        <v>0.40891789015769398</v>
      </c>
      <c r="O108">
        <v>14.9120043945313</v>
      </c>
      <c r="P108">
        <v>8.6980435662151301</v>
      </c>
      <c r="Q108">
        <v>11.5160083007813</v>
      </c>
      <c r="R108">
        <v>357279.12050407729</v>
      </c>
      <c r="S108">
        <v>6861042.9053190267</v>
      </c>
      <c r="T108">
        <v>0.86669540405270062</v>
      </c>
      <c r="U108">
        <v>1</v>
      </c>
    </row>
    <row r="109" spans="1:21">
      <c r="A109">
        <v>163</v>
      </c>
      <c r="B109">
        <v>2515371.156</v>
      </c>
      <c r="C109">
        <v>6861185.7170000002</v>
      </c>
      <c r="D109">
        <v>191.04689690000001</v>
      </c>
      <c r="E109">
        <v>1</v>
      </c>
      <c r="F109">
        <v>0</v>
      </c>
      <c r="G109">
        <v>2</v>
      </c>
      <c r="H109">
        <v>2460</v>
      </c>
      <c r="I109">
        <v>0.32357723577235797</v>
      </c>
      <c r="J109">
        <v>19.1979998779297</v>
      </c>
      <c r="K109">
        <v>12.9970671642744</v>
      </c>
      <c r="L109">
        <v>16.749599761962902</v>
      </c>
      <c r="M109">
        <v>2384</v>
      </c>
      <c r="N109">
        <v>0.44924496644295298</v>
      </c>
      <c r="O109">
        <v>18.836000366211</v>
      </c>
      <c r="P109">
        <v>12.5859773676248</v>
      </c>
      <c r="Q109">
        <v>16.291804809570301</v>
      </c>
      <c r="R109">
        <v>357348.64296400611</v>
      </c>
      <c r="S109">
        <v>6861243.7684345944</v>
      </c>
      <c r="T109">
        <v>0.45779495239260015</v>
      </c>
      <c r="U109">
        <v>1</v>
      </c>
    </row>
    <row r="110" spans="1:21">
      <c r="A110">
        <v>164</v>
      </c>
      <c r="B110">
        <v>2515313.9139999999</v>
      </c>
      <c r="C110">
        <v>6861262.4129999997</v>
      </c>
      <c r="D110">
        <v>194.74895219999999</v>
      </c>
      <c r="E110">
        <v>1</v>
      </c>
      <c r="F110">
        <v>1</v>
      </c>
      <c r="G110">
        <v>1</v>
      </c>
      <c r="H110">
        <v>3607</v>
      </c>
      <c r="I110">
        <v>0.48211810368727498</v>
      </c>
      <c r="J110">
        <v>18.813005371093801</v>
      </c>
      <c r="K110">
        <v>11.1408718702165</v>
      </c>
      <c r="L110">
        <v>15.4769465637207</v>
      </c>
      <c r="M110">
        <v>2148</v>
      </c>
      <c r="N110">
        <v>0.56191806331471095</v>
      </c>
      <c r="O110">
        <v>17.362993164062502</v>
      </c>
      <c r="P110">
        <v>10.7598710893394</v>
      </c>
      <c r="Q110">
        <v>14.8540057373047</v>
      </c>
      <c r="R110">
        <v>357295.00859321095</v>
      </c>
      <c r="S110">
        <v>6861323.0115401996</v>
      </c>
      <c r="T110">
        <v>0.62294082641600035</v>
      </c>
      <c r="U110">
        <v>1</v>
      </c>
    </row>
    <row r="111" spans="1:21">
      <c r="A111">
        <v>165</v>
      </c>
      <c r="B111">
        <v>2515349.1830000002</v>
      </c>
      <c r="C111">
        <v>6861320.426</v>
      </c>
      <c r="D111">
        <v>198.01044920000001</v>
      </c>
      <c r="E111">
        <v>1</v>
      </c>
      <c r="F111">
        <v>0</v>
      </c>
      <c r="G111">
        <v>2</v>
      </c>
      <c r="H111">
        <v>1518</v>
      </c>
      <c r="I111">
        <v>0.36693017127799699</v>
      </c>
      <c r="J111">
        <v>18.780015869140598</v>
      </c>
      <c r="K111">
        <v>12.801722314300701</v>
      </c>
      <c r="L111">
        <v>16.6340045166016</v>
      </c>
      <c r="M111">
        <v>2191</v>
      </c>
      <c r="N111">
        <v>0.48744865358283901</v>
      </c>
      <c r="O111">
        <v>17.878007812500002</v>
      </c>
      <c r="P111">
        <v>12.5142275606939</v>
      </c>
      <c r="Q111">
        <v>16.026201171875002</v>
      </c>
      <c r="R111">
        <v>357332.91054394678</v>
      </c>
      <c r="S111">
        <v>6861379.3262171401</v>
      </c>
      <c r="T111">
        <v>0.60780334472659803</v>
      </c>
      <c r="U111">
        <v>1</v>
      </c>
    </row>
    <row r="112" spans="1:21">
      <c r="A112">
        <v>167</v>
      </c>
      <c r="B112">
        <v>2515473.9900000002</v>
      </c>
      <c r="C112">
        <v>6858448.074</v>
      </c>
      <c r="D112">
        <v>153.59789799999999</v>
      </c>
      <c r="E112">
        <v>1</v>
      </c>
      <c r="F112">
        <v>0</v>
      </c>
      <c r="G112">
        <v>1</v>
      </c>
      <c r="H112">
        <v>1267</v>
      </c>
      <c r="I112">
        <v>0.398579321231255</v>
      </c>
      <c r="J112">
        <v>14.9840106201172</v>
      </c>
      <c r="K112">
        <v>9.8153799350368196</v>
      </c>
      <c r="L112">
        <v>12.9506053161621</v>
      </c>
      <c r="M112">
        <v>1606</v>
      </c>
      <c r="N112">
        <v>0.51494396014943999</v>
      </c>
      <c r="O112">
        <v>14.2870043945313</v>
      </c>
      <c r="P112">
        <v>9.5432578537124595</v>
      </c>
      <c r="Q112">
        <v>12.4089068603516</v>
      </c>
      <c r="R112">
        <v>357325.07128102361</v>
      </c>
      <c r="S112">
        <v>6858504.7344315359</v>
      </c>
      <c r="T112">
        <v>0.54169845581050069</v>
      </c>
      <c r="U112">
        <v>1</v>
      </c>
    </row>
    <row r="113" spans="1:21">
      <c r="A113">
        <v>168</v>
      </c>
      <c r="B113">
        <v>2515440.3879999998</v>
      </c>
      <c r="C113">
        <v>6858554.6529999999</v>
      </c>
      <c r="D113">
        <v>155.8282754</v>
      </c>
      <c r="E113">
        <v>1</v>
      </c>
      <c r="F113">
        <v>0</v>
      </c>
      <c r="G113">
        <v>1</v>
      </c>
      <c r="H113">
        <v>1213</v>
      </c>
      <c r="I113">
        <v>0.47650453421269601</v>
      </c>
      <c r="J113">
        <v>14.5560015869141</v>
      </c>
      <c r="K113">
        <v>10.8873227865865</v>
      </c>
      <c r="L113">
        <v>13.6502032470703</v>
      </c>
      <c r="M113">
        <v>1564</v>
      </c>
      <c r="N113">
        <v>0.58056265984654698</v>
      </c>
      <c r="O113">
        <v>14.2819995117188</v>
      </c>
      <c r="P113">
        <v>10.912080548914499</v>
      </c>
      <c r="Q113">
        <v>13.563756866455099</v>
      </c>
      <c r="R113">
        <v>357296.42648834572</v>
      </c>
      <c r="S113">
        <v>6858612.7332173698</v>
      </c>
      <c r="T113">
        <v>8.6446380615200269E-2</v>
      </c>
      <c r="U113">
        <v>1</v>
      </c>
    </row>
    <row r="114" spans="1:21">
      <c r="A114">
        <v>169</v>
      </c>
      <c r="B114">
        <v>2515410.426</v>
      </c>
      <c r="C114">
        <v>6858679.8279999997</v>
      </c>
      <c r="D114">
        <v>156.19549900000001</v>
      </c>
      <c r="E114">
        <v>1</v>
      </c>
      <c r="F114">
        <v>0</v>
      </c>
      <c r="G114">
        <v>1</v>
      </c>
      <c r="H114">
        <v>1284</v>
      </c>
      <c r="I114">
        <v>0.47274143302180699</v>
      </c>
      <c r="J114">
        <v>19.1730059814453</v>
      </c>
      <c r="K114">
        <v>13.580399015756299</v>
      </c>
      <c r="L114">
        <v>17.132609863281299</v>
      </c>
      <c r="M114">
        <v>1540</v>
      </c>
      <c r="N114">
        <v>0.55909090909090897</v>
      </c>
      <c r="O114">
        <v>18.6210040283203</v>
      </c>
      <c r="P114">
        <v>13.5065970212687</v>
      </c>
      <c r="Q114">
        <v>16.772705383300799</v>
      </c>
      <c r="R114">
        <v>357272.27503829112</v>
      </c>
      <c r="S114">
        <v>6858739.1372791911</v>
      </c>
      <c r="T114">
        <v>0.35990447998050001</v>
      </c>
      <c r="U114">
        <v>1</v>
      </c>
    </row>
    <row r="115" spans="1:21">
      <c r="A115">
        <v>172</v>
      </c>
      <c r="B115">
        <v>2515470.3459999999</v>
      </c>
      <c r="C115">
        <v>6859060.7819999997</v>
      </c>
      <c r="D115">
        <v>157.47427279999999</v>
      </c>
      <c r="E115">
        <v>1</v>
      </c>
      <c r="F115">
        <v>0</v>
      </c>
      <c r="G115">
        <v>3</v>
      </c>
      <c r="H115">
        <v>443</v>
      </c>
      <c r="I115">
        <v>0.40632054176072202</v>
      </c>
      <c r="J115">
        <v>18.0010089111328</v>
      </c>
      <c r="K115">
        <v>13.5637488164285</v>
      </c>
      <c r="L115">
        <v>16.370505065918</v>
      </c>
      <c r="M115">
        <v>1501</v>
      </c>
      <c r="N115">
        <v>0.49300466355762801</v>
      </c>
      <c r="O115">
        <v>17.852006835937502</v>
      </c>
      <c r="P115">
        <v>13.2294581874692</v>
      </c>
      <c r="Q115">
        <v>15.9570025634766</v>
      </c>
      <c r="R115">
        <v>357349.69432126981</v>
      </c>
      <c r="S115">
        <v>6859116.8599957321</v>
      </c>
      <c r="T115">
        <v>0.41350250244139986</v>
      </c>
      <c r="U115">
        <v>1</v>
      </c>
    </row>
    <row r="116" spans="1:21">
      <c r="A116">
        <v>174</v>
      </c>
      <c r="B116">
        <v>2515477.2209999999</v>
      </c>
      <c r="C116">
        <v>6860266.7350000003</v>
      </c>
      <c r="D116">
        <v>194.3941591</v>
      </c>
      <c r="E116">
        <v>1</v>
      </c>
      <c r="F116">
        <v>0</v>
      </c>
      <c r="G116">
        <v>3</v>
      </c>
      <c r="H116">
        <v>498</v>
      </c>
      <c r="I116">
        <v>0.24497991967871499</v>
      </c>
      <c r="J116">
        <v>14.0039996337891</v>
      </c>
      <c r="K116">
        <v>8.6946902222329197</v>
      </c>
      <c r="L116">
        <v>11.3755015563965</v>
      </c>
      <c r="M116">
        <v>4538</v>
      </c>
      <c r="N116">
        <v>0.27699427060379</v>
      </c>
      <c r="O116">
        <v>13.2690142822266</v>
      </c>
      <c r="P116">
        <v>7.6418624116153104</v>
      </c>
      <c r="Q116">
        <v>10.4330004882813</v>
      </c>
      <c r="R116">
        <v>357412.18834363797</v>
      </c>
      <c r="S116">
        <v>6860321.0185071696</v>
      </c>
      <c r="T116">
        <v>0.94250106811520062</v>
      </c>
      <c r="U116">
        <v>1</v>
      </c>
    </row>
    <row r="117" spans="1:21">
      <c r="A117">
        <v>182</v>
      </c>
      <c r="B117">
        <v>2515474.5890000002</v>
      </c>
      <c r="C117">
        <v>6860878.1239999998</v>
      </c>
      <c r="D117">
        <v>197.69895439999999</v>
      </c>
      <c r="E117">
        <v>1</v>
      </c>
      <c r="F117">
        <v>1</v>
      </c>
      <c r="G117">
        <v>2</v>
      </c>
      <c r="H117">
        <v>510</v>
      </c>
      <c r="I117">
        <v>0.27647058823529402</v>
      </c>
      <c r="J117">
        <v>15.2570056152344</v>
      </c>
      <c r="K117">
        <v>10.255418783875401</v>
      </c>
      <c r="L117">
        <v>13.926997680664099</v>
      </c>
      <c r="M117">
        <v>1018</v>
      </c>
      <c r="N117">
        <v>0.42043222003929298</v>
      </c>
      <c r="O117">
        <v>14.346010131836</v>
      </c>
      <c r="P117">
        <v>9.9282992036464002</v>
      </c>
      <c r="Q117">
        <v>13.2034136962891</v>
      </c>
      <c r="R117">
        <v>357437.76130708051</v>
      </c>
      <c r="S117">
        <v>6860931.7799950112</v>
      </c>
      <c r="T117">
        <v>0.72358398437499893</v>
      </c>
      <c r="U117">
        <v>1</v>
      </c>
    </row>
    <row r="118" spans="1:21">
      <c r="A118">
        <v>183</v>
      </c>
      <c r="B118">
        <v>2515427.767</v>
      </c>
      <c r="C118">
        <v>6860950.2039999999</v>
      </c>
      <c r="D118">
        <v>196.58377469999999</v>
      </c>
      <c r="E118">
        <v>1</v>
      </c>
      <c r="F118">
        <v>0</v>
      </c>
      <c r="G118">
        <v>2</v>
      </c>
      <c r="H118">
        <v>467</v>
      </c>
      <c r="I118">
        <v>0.26338329764453999</v>
      </c>
      <c r="J118">
        <v>16.107011718750002</v>
      </c>
      <c r="K118">
        <v>11.0177981922239</v>
      </c>
      <c r="L118">
        <v>13.868006439208999</v>
      </c>
      <c r="M118">
        <v>1063</v>
      </c>
      <c r="N118">
        <v>0.436500470366886</v>
      </c>
      <c r="O118">
        <v>15.1840075683594</v>
      </c>
      <c r="P118">
        <v>10.577385442412201</v>
      </c>
      <c r="Q118">
        <v>13.4748141479492</v>
      </c>
      <c r="R118">
        <v>357394.32129804633</v>
      </c>
      <c r="S118">
        <v>6861005.9319924209</v>
      </c>
      <c r="T118">
        <v>0.39319229125979938</v>
      </c>
      <c r="U118">
        <v>1</v>
      </c>
    </row>
    <row r="119" spans="1:21">
      <c r="A119">
        <v>184</v>
      </c>
      <c r="B119">
        <v>2515453.787</v>
      </c>
      <c r="C119">
        <v>6861055.9819999998</v>
      </c>
      <c r="D119">
        <v>206.77603239999999</v>
      </c>
      <c r="E119">
        <v>1</v>
      </c>
      <c r="F119">
        <v>1</v>
      </c>
      <c r="G119">
        <v>2</v>
      </c>
      <c r="H119">
        <v>1897</v>
      </c>
      <c r="I119">
        <v>0.42488139167105998</v>
      </c>
      <c r="J119">
        <v>18.8009967041016</v>
      </c>
      <c r="K119">
        <v>11.111049843289001</v>
      </c>
      <c r="L119">
        <v>15.398500366211</v>
      </c>
      <c r="M119">
        <v>3205</v>
      </c>
      <c r="N119">
        <v>0.52917316692667704</v>
      </c>
      <c r="O119">
        <v>18.0039996337891</v>
      </c>
      <c r="P119">
        <v>10.567385250266</v>
      </c>
      <c r="Q119">
        <v>14.963798828125</v>
      </c>
      <c r="R119">
        <v>357425.1888070241</v>
      </c>
      <c r="S119">
        <v>6861110.3798920996</v>
      </c>
      <c r="T119">
        <v>0.43470153808599932</v>
      </c>
      <c r="U119">
        <v>1</v>
      </c>
    </row>
    <row r="120" spans="1:21">
      <c r="A120">
        <v>187</v>
      </c>
      <c r="B120">
        <v>2515589.486</v>
      </c>
      <c r="C120">
        <v>6857993.6950000003</v>
      </c>
      <c r="D120">
        <v>146.9230972</v>
      </c>
      <c r="E120">
        <v>1</v>
      </c>
      <c r="F120">
        <v>0</v>
      </c>
      <c r="G120">
        <v>2</v>
      </c>
      <c r="H120">
        <v>1512</v>
      </c>
      <c r="I120">
        <v>0.50859788359788405</v>
      </c>
      <c r="J120">
        <v>20.702012939453098</v>
      </c>
      <c r="K120">
        <v>14.221105586548701</v>
      </c>
      <c r="L120">
        <v>18.142203063964899</v>
      </c>
      <c r="M120">
        <v>6263</v>
      </c>
      <c r="N120">
        <v>0.53361009101069801</v>
      </c>
      <c r="O120">
        <v>20.4790057373047</v>
      </c>
      <c r="P120">
        <v>13.947782765368601</v>
      </c>
      <c r="Q120">
        <v>17.849992675781301</v>
      </c>
      <c r="R120">
        <v>357419.46705631213</v>
      </c>
      <c r="S120">
        <v>6858045.5832358319</v>
      </c>
      <c r="T120">
        <v>0.29221038818359801</v>
      </c>
      <c r="U120">
        <v>1</v>
      </c>
    </row>
    <row r="121" spans="1:21">
      <c r="A121">
        <v>188</v>
      </c>
      <c r="B121">
        <v>2515591.4920000001</v>
      </c>
      <c r="C121">
        <v>6858061.057</v>
      </c>
      <c r="D121">
        <v>155.12769779999999</v>
      </c>
      <c r="E121">
        <v>1</v>
      </c>
      <c r="F121">
        <v>0</v>
      </c>
      <c r="G121">
        <v>2</v>
      </c>
      <c r="H121">
        <v>1345</v>
      </c>
      <c r="I121">
        <v>0.47211895910780699</v>
      </c>
      <c r="J121">
        <v>16.604997558593801</v>
      </c>
      <c r="K121">
        <v>11.7508825210786</v>
      </c>
      <c r="L121">
        <v>15.4537585449219</v>
      </c>
      <c r="M121">
        <v>2071</v>
      </c>
      <c r="N121">
        <v>0.57653307580878799</v>
      </c>
      <c r="O121">
        <v>16.7149981689453</v>
      </c>
      <c r="P121">
        <v>11.531965253388501</v>
      </c>
      <c r="Q121">
        <v>15.3868121337891</v>
      </c>
      <c r="R121">
        <v>357424.57783888135</v>
      </c>
      <c r="S121">
        <v>6858112.7701639505</v>
      </c>
      <c r="T121">
        <v>6.6946411132800421E-2</v>
      </c>
      <c r="U121">
        <v>1</v>
      </c>
    </row>
    <row r="122" spans="1:21">
      <c r="A122">
        <v>189</v>
      </c>
      <c r="B122">
        <v>2515565.6260000002</v>
      </c>
      <c r="C122">
        <v>6858126.9309999999</v>
      </c>
      <c r="D122">
        <v>155.22493109999999</v>
      </c>
      <c r="E122">
        <v>1</v>
      </c>
      <c r="F122">
        <v>0</v>
      </c>
      <c r="G122">
        <v>2</v>
      </c>
      <c r="H122">
        <v>1331</v>
      </c>
      <c r="I122">
        <v>0.41622839969947401</v>
      </c>
      <c r="J122">
        <v>18.414995117187502</v>
      </c>
      <c r="K122">
        <v>12.736895513154099</v>
      </c>
      <c r="L122">
        <v>15.969603271484401</v>
      </c>
      <c r="M122">
        <v>2660</v>
      </c>
      <c r="N122">
        <v>0.59774436090225602</v>
      </c>
      <c r="O122">
        <v>17.6969927978516</v>
      </c>
      <c r="P122">
        <v>12.1347670567593</v>
      </c>
      <c r="Q122">
        <v>15.2821612548828</v>
      </c>
      <c r="R122">
        <v>357401.7819931758</v>
      </c>
      <c r="S122">
        <v>6858179.7568860725</v>
      </c>
      <c r="T122">
        <v>0.68744201660160087</v>
      </c>
      <c r="U122">
        <v>1</v>
      </c>
    </row>
    <row r="123" spans="1:21">
      <c r="A123">
        <v>191</v>
      </c>
      <c r="B123">
        <v>2515551.0269999998</v>
      </c>
      <c r="C123">
        <v>6858570.4570000004</v>
      </c>
      <c r="D123">
        <v>158.24947159999999</v>
      </c>
      <c r="E123">
        <v>1</v>
      </c>
      <c r="F123">
        <v>0</v>
      </c>
      <c r="G123">
        <v>2</v>
      </c>
      <c r="H123">
        <v>1631</v>
      </c>
      <c r="I123">
        <v>0.357449417535254</v>
      </c>
      <c r="J123">
        <v>18.9259967041016</v>
      </c>
      <c r="K123">
        <v>13.0654569547231</v>
      </c>
      <c r="L123">
        <v>16.732208557128899</v>
      </c>
      <c r="M123">
        <v>1569</v>
      </c>
      <c r="N123">
        <v>0.48311026131293799</v>
      </c>
      <c r="O123">
        <v>18.5119952392578</v>
      </c>
      <c r="P123">
        <v>12.602411466662</v>
      </c>
      <c r="Q123">
        <v>16.420007629394501</v>
      </c>
      <c r="R123">
        <v>357407.65948399837</v>
      </c>
      <c r="S123">
        <v>6858623.4131442579</v>
      </c>
      <c r="T123">
        <v>0.31220092773439845</v>
      </c>
      <c r="U123">
        <v>1</v>
      </c>
    </row>
    <row r="124" spans="1:21">
      <c r="A124">
        <v>197</v>
      </c>
      <c r="B124">
        <v>2515557.088</v>
      </c>
      <c r="C124">
        <v>6860014.7970000003</v>
      </c>
      <c r="D124">
        <v>188.66311490000001</v>
      </c>
      <c r="E124">
        <v>1</v>
      </c>
      <c r="F124">
        <v>0</v>
      </c>
      <c r="G124">
        <v>2</v>
      </c>
      <c r="H124">
        <v>545</v>
      </c>
      <c r="I124">
        <v>0.262385321100917</v>
      </c>
      <c r="J124">
        <v>19.9389971923828</v>
      </c>
      <c r="K124">
        <v>11.7067580432797</v>
      </c>
      <c r="L124">
        <v>17.367055053710999</v>
      </c>
      <c r="M124">
        <v>4311</v>
      </c>
      <c r="N124">
        <v>0.36557643238227799</v>
      </c>
      <c r="O124">
        <v>20.1300067138672</v>
      </c>
      <c r="P124">
        <v>11.0011202751871</v>
      </c>
      <c r="Q124">
        <v>16.5105014038086</v>
      </c>
      <c r="R124">
        <v>357480.33665921539</v>
      </c>
      <c r="S124">
        <v>6860065.7041894728</v>
      </c>
      <c r="T124">
        <v>0.85655364990239846</v>
      </c>
      <c r="U124">
        <v>1</v>
      </c>
    </row>
    <row r="125" spans="1:21">
      <c r="A125">
        <v>204</v>
      </c>
      <c r="B125">
        <v>2515504.9509999999</v>
      </c>
      <c r="C125">
        <v>6860822.3550000004</v>
      </c>
      <c r="D125">
        <v>195.2628187</v>
      </c>
      <c r="E125">
        <v>1</v>
      </c>
      <c r="F125">
        <v>1</v>
      </c>
      <c r="G125">
        <v>2</v>
      </c>
      <c r="H125">
        <v>499</v>
      </c>
      <c r="I125">
        <v>0.30260521042084199</v>
      </c>
      <c r="J125">
        <v>15.1710070800781</v>
      </c>
      <c r="K125">
        <v>9.8948208056921398</v>
      </c>
      <c r="L125">
        <v>13.5152629089356</v>
      </c>
      <c r="M125">
        <v>999</v>
      </c>
      <c r="N125">
        <v>0.42742742742742701</v>
      </c>
      <c r="O125">
        <v>14.6550158691406</v>
      </c>
      <c r="P125">
        <v>9.2034328337982991</v>
      </c>
      <c r="Q125">
        <v>12.4550105285645</v>
      </c>
      <c r="R125">
        <v>357465.51378362911</v>
      </c>
      <c r="S125">
        <v>6860874.6784557877</v>
      </c>
      <c r="T125">
        <v>1.0602523803711001</v>
      </c>
      <c r="U125">
        <v>1</v>
      </c>
    </row>
    <row r="126" spans="1:21">
      <c r="A126">
        <v>205</v>
      </c>
      <c r="B126">
        <v>2515521.5789999999</v>
      </c>
      <c r="C126">
        <v>6861062.3739999998</v>
      </c>
      <c r="D126">
        <v>203.59986069999999</v>
      </c>
      <c r="E126">
        <v>1</v>
      </c>
      <c r="F126">
        <v>1</v>
      </c>
      <c r="G126">
        <v>2</v>
      </c>
      <c r="H126">
        <v>1240</v>
      </c>
      <c r="I126">
        <v>0.43709677419354798</v>
      </c>
      <c r="J126">
        <v>20.7359942626953</v>
      </c>
      <c r="K126">
        <v>14.985366072777699</v>
      </c>
      <c r="L126">
        <v>19.3221049499512</v>
      </c>
      <c r="M126">
        <v>3884</v>
      </c>
      <c r="N126">
        <v>0.51261585993820802</v>
      </c>
      <c r="O126">
        <v>21.567003173828098</v>
      </c>
      <c r="P126">
        <v>14.2313976270512</v>
      </c>
      <c r="Q126">
        <v>18.8408129882813</v>
      </c>
      <c r="R126">
        <v>357493.19293370197</v>
      </c>
      <c r="S126">
        <v>6861113.6362433201</v>
      </c>
      <c r="T126">
        <v>0.48129196166989985</v>
      </c>
      <c r="U126">
        <v>1</v>
      </c>
    </row>
    <row r="127" spans="1:21">
      <c r="A127">
        <v>206</v>
      </c>
      <c r="B127">
        <v>2515537.5550000002</v>
      </c>
      <c r="C127">
        <v>6861109.7520000003</v>
      </c>
      <c r="D127">
        <v>202.13340790000001</v>
      </c>
      <c r="E127">
        <v>1</v>
      </c>
      <c r="F127">
        <v>1</v>
      </c>
      <c r="G127">
        <v>2</v>
      </c>
      <c r="H127">
        <v>1162</v>
      </c>
      <c r="I127">
        <v>0.43889845094664398</v>
      </c>
      <c r="J127">
        <v>21.0180072021485</v>
      </c>
      <c r="K127">
        <v>15.041479525887899</v>
      </c>
      <c r="L127">
        <v>19.373056335449199</v>
      </c>
      <c r="M127">
        <v>3216</v>
      </c>
      <c r="N127">
        <v>0.53358208955223896</v>
      </c>
      <c r="O127">
        <v>20.8479937744141</v>
      </c>
      <c r="P127">
        <v>14.7202981363932</v>
      </c>
      <c r="Q127">
        <v>18.927154083251999</v>
      </c>
      <c r="R127">
        <v>357511.33486129524</v>
      </c>
      <c r="S127">
        <v>6861160.2190974299</v>
      </c>
      <c r="T127">
        <v>0.44590225219720026</v>
      </c>
      <c r="U127">
        <v>1</v>
      </c>
    </row>
    <row r="128" spans="1:21">
      <c r="A128">
        <v>211</v>
      </c>
      <c r="B128">
        <v>2515624.8470000001</v>
      </c>
      <c r="C128">
        <v>6857984.4519999996</v>
      </c>
      <c r="D128">
        <v>160.87838640000001</v>
      </c>
      <c r="E128">
        <v>1</v>
      </c>
      <c r="F128">
        <v>1</v>
      </c>
      <c r="G128">
        <v>1</v>
      </c>
      <c r="H128">
        <v>1285</v>
      </c>
      <c r="I128">
        <v>0.53307392996108904</v>
      </c>
      <c r="J128">
        <v>18.439012451171902</v>
      </c>
      <c r="K128">
        <v>13.089944890340201</v>
      </c>
      <c r="L128">
        <v>16.7534503173828</v>
      </c>
      <c r="M128">
        <v>1466</v>
      </c>
      <c r="N128">
        <v>0.61664392905866305</v>
      </c>
      <c r="O128">
        <v>17.934007568359402</v>
      </c>
      <c r="P128">
        <v>12.653517711272899</v>
      </c>
      <c r="Q128">
        <v>16.530749816894499</v>
      </c>
      <c r="R128">
        <v>357454.35855401302</v>
      </c>
      <c r="S128">
        <v>6858034.7200563103</v>
      </c>
      <c r="T128">
        <v>0.22270050048830115</v>
      </c>
      <c r="U128">
        <v>1</v>
      </c>
    </row>
    <row r="129" spans="1:21">
      <c r="A129">
        <v>212</v>
      </c>
      <c r="B129">
        <v>2515642.662</v>
      </c>
      <c r="C129">
        <v>6858070.9560000002</v>
      </c>
      <c r="D129">
        <v>153.70529099999999</v>
      </c>
      <c r="E129">
        <v>1</v>
      </c>
      <c r="F129">
        <v>1</v>
      </c>
      <c r="G129">
        <v>1</v>
      </c>
      <c r="H129">
        <v>1254</v>
      </c>
      <c r="I129">
        <v>0.434609250398724</v>
      </c>
      <c r="J129">
        <v>15.8130053710938</v>
      </c>
      <c r="K129">
        <v>10.289667838759801</v>
      </c>
      <c r="L129">
        <v>13.4170092773438</v>
      </c>
      <c r="M129">
        <v>1581</v>
      </c>
      <c r="N129">
        <v>0.55850727387729304</v>
      </c>
      <c r="O129">
        <v>14.7409991455078</v>
      </c>
      <c r="P129">
        <v>9.9562312950855798</v>
      </c>
      <c r="Q129">
        <v>12.835052032470699</v>
      </c>
      <c r="R129">
        <v>357476.1420162078</v>
      </c>
      <c r="S129">
        <v>6858120.2961326269</v>
      </c>
      <c r="T129">
        <v>0.58195724487310052</v>
      </c>
      <c r="U129">
        <v>1</v>
      </c>
    </row>
    <row r="130" spans="1:21">
      <c r="A130">
        <v>213</v>
      </c>
      <c r="B130">
        <v>2515614.2620000001</v>
      </c>
      <c r="C130">
        <v>6858144.193</v>
      </c>
      <c r="D130">
        <v>156.33494669999999</v>
      </c>
      <c r="E130">
        <v>1</v>
      </c>
      <c r="F130">
        <v>1</v>
      </c>
      <c r="G130">
        <v>2</v>
      </c>
      <c r="H130">
        <v>1198</v>
      </c>
      <c r="I130">
        <v>0.441569282136895</v>
      </c>
      <c r="J130">
        <v>16.302995605468801</v>
      </c>
      <c r="K130">
        <v>12.3775930197677</v>
      </c>
      <c r="L130">
        <v>15.357008666992201</v>
      </c>
      <c r="M130">
        <v>1504</v>
      </c>
      <c r="N130">
        <v>0.53125</v>
      </c>
      <c r="O130">
        <v>16.0300006103516</v>
      </c>
      <c r="P130">
        <v>12.095804019143401</v>
      </c>
      <c r="Q130">
        <v>14.9242022705078</v>
      </c>
      <c r="R130">
        <v>357451.15489811933</v>
      </c>
      <c r="S130">
        <v>6858194.7537499713</v>
      </c>
      <c r="T130">
        <v>0.43280639648440022</v>
      </c>
      <c r="U130">
        <v>1</v>
      </c>
    </row>
    <row r="131" spans="1:21">
      <c r="A131">
        <v>214</v>
      </c>
      <c r="B131">
        <v>2515615.0610000002</v>
      </c>
      <c r="C131">
        <v>6858460.4610000001</v>
      </c>
      <c r="D131">
        <v>153.7302578</v>
      </c>
      <c r="E131">
        <v>1</v>
      </c>
      <c r="F131">
        <v>1</v>
      </c>
      <c r="G131">
        <v>1</v>
      </c>
      <c r="H131">
        <v>1495</v>
      </c>
      <c r="I131">
        <v>0.43277591973244101</v>
      </c>
      <c r="J131">
        <v>16.8320025634766</v>
      </c>
      <c r="K131">
        <v>9.5471237427333797</v>
      </c>
      <c r="L131">
        <v>13.322057647705099</v>
      </c>
      <c r="M131">
        <v>1418</v>
      </c>
      <c r="N131">
        <v>0.55077574047954903</v>
      </c>
      <c r="O131">
        <v>16.576005859375002</v>
      </c>
      <c r="P131">
        <v>9.3828456870278298</v>
      </c>
      <c r="Q131">
        <v>12.9872058105469</v>
      </c>
      <c r="R131">
        <v>357466.54152662482</v>
      </c>
      <c r="S131">
        <v>6858510.5974585582</v>
      </c>
      <c r="T131">
        <v>0.33485183715819922</v>
      </c>
      <c r="U131">
        <v>1</v>
      </c>
    </row>
    <row r="132" spans="1:21">
      <c r="A132">
        <v>217</v>
      </c>
      <c r="B132">
        <v>2515644.2250000001</v>
      </c>
      <c r="C132">
        <v>6859983.4199999999</v>
      </c>
      <c r="D132">
        <v>185.69700359999999</v>
      </c>
      <c r="E132">
        <v>1</v>
      </c>
      <c r="F132">
        <v>1</v>
      </c>
      <c r="G132">
        <v>2</v>
      </c>
      <c r="H132">
        <v>440</v>
      </c>
      <c r="I132">
        <v>0.37272727272727302</v>
      </c>
      <c r="J132">
        <v>21.994005126953098</v>
      </c>
      <c r="K132">
        <v>13.928044643678501</v>
      </c>
      <c r="L132">
        <v>19.066747589111301</v>
      </c>
      <c r="M132">
        <v>2562</v>
      </c>
      <c r="N132">
        <v>0.463309914129586</v>
      </c>
      <c r="O132">
        <v>21.602006835937502</v>
      </c>
      <c r="P132">
        <v>13.396575173117901</v>
      </c>
      <c r="Q132">
        <v>18.447607727050801</v>
      </c>
      <c r="R132">
        <v>357565.91999753396</v>
      </c>
      <c r="S132">
        <v>6860030.3452589903</v>
      </c>
      <c r="T132">
        <v>0.61913986206049998</v>
      </c>
      <c r="U132">
        <v>1</v>
      </c>
    </row>
    <row r="133" spans="1:21">
      <c r="A133">
        <v>218</v>
      </c>
      <c r="B133">
        <v>2515687.3509999998</v>
      </c>
      <c r="C133">
        <v>6860066.7230000002</v>
      </c>
      <c r="D133">
        <v>191.0645719</v>
      </c>
      <c r="E133">
        <v>1</v>
      </c>
      <c r="F133">
        <v>0</v>
      </c>
      <c r="G133">
        <v>3</v>
      </c>
      <c r="H133">
        <v>482</v>
      </c>
      <c r="I133">
        <v>0.30912863070539398</v>
      </c>
      <c r="J133">
        <v>19.6300067138672</v>
      </c>
      <c r="K133">
        <v>12.360013255443</v>
      </c>
      <c r="L133">
        <v>16.633208007812499</v>
      </c>
      <c r="M133">
        <v>1070</v>
      </c>
      <c r="N133">
        <v>0.41401869158878501</v>
      </c>
      <c r="O133">
        <v>18.709001464843801</v>
      </c>
      <c r="P133">
        <v>11.617337830466001</v>
      </c>
      <c r="Q133">
        <v>15.8560046386719</v>
      </c>
      <c r="R133">
        <v>357612.83592179202</v>
      </c>
      <c r="S133">
        <v>6860111.5564459069</v>
      </c>
      <c r="T133">
        <v>0.77720336914059907</v>
      </c>
      <c r="U133">
        <v>1</v>
      </c>
    </row>
    <row r="134" spans="1:21">
      <c r="A134">
        <v>219</v>
      </c>
      <c r="B134">
        <v>2515663.054</v>
      </c>
      <c r="C134">
        <v>6860127.4220000003</v>
      </c>
      <c r="D134">
        <v>192.0609795</v>
      </c>
      <c r="E134">
        <v>1</v>
      </c>
      <c r="F134">
        <v>1</v>
      </c>
      <c r="G134">
        <v>2</v>
      </c>
      <c r="H134">
        <v>481</v>
      </c>
      <c r="I134">
        <v>0.37006237006237003</v>
      </c>
      <c r="J134">
        <v>20.242006225586</v>
      </c>
      <c r="K134">
        <v>14.249977960869799</v>
      </c>
      <c r="L134">
        <v>18.254605407714902</v>
      </c>
      <c r="M134">
        <v>1044</v>
      </c>
      <c r="N134">
        <v>0.48946360153256702</v>
      </c>
      <c r="O134">
        <v>19.451005859375002</v>
      </c>
      <c r="P134">
        <v>14.245687029124699</v>
      </c>
      <c r="Q134">
        <v>17.743397827148499</v>
      </c>
      <c r="R134">
        <v>357591.36845258885</v>
      </c>
      <c r="S134">
        <v>6860173.3021161323</v>
      </c>
      <c r="T134">
        <v>0.5112075805664027</v>
      </c>
      <c r="U134">
        <v>1</v>
      </c>
    </row>
    <row r="135" spans="1:21">
      <c r="A135">
        <v>220</v>
      </c>
      <c r="B135">
        <v>2515658.551</v>
      </c>
      <c r="C135">
        <v>6860264.0389999999</v>
      </c>
      <c r="D135">
        <v>196.9132669</v>
      </c>
      <c r="E135">
        <v>1</v>
      </c>
      <c r="F135">
        <v>0</v>
      </c>
      <c r="G135">
        <v>2</v>
      </c>
      <c r="H135">
        <v>454</v>
      </c>
      <c r="I135">
        <v>0.259911894273128</v>
      </c>
      <c r="J135">
        <v>19.156999511718801</v>
      </c>
      <c r="K135">
        <v>12.086018486023001</v>
      </c>
      <c r="L135">
        <v>17.870000762939501</v>
      </c>
      <c r="M135">
        <v>1069</v>
      </c>
      <c r="N135">
        <v>0.38447146866230097</v>
      </c>
      <c r="O135">
        <v>19.6650103759766</v>
      </c>
      <c r="P135">
        <v>11.442066226483901</v>
      </c>
      <c r="Q135">
        <v>17.314550323486301</v>
      </c>
      <c r="R135">
        <v>357593.17272673483</v>
      </c>
      <c r="S135">
        <v>6860309.9595224569</v>
      </c>
      <c r="T135">
        <v>0.55545043945319961</v>
      </c>
      <c r="U135">
        <v>1</v>
      </c>
    </row>
    <row r="136" spans="1:21">
      <c r="A136">
        <v>221</v>
      </c>
      <c r="B136">
        <v>2515602.1919999998</v>
      </c>
      <c r="C136">
        <v>6860354.5140000004</v>
      </c>
      <c r="D136">
        <v>189.46231119999999</v>
      </c>
      <c r="E136">
        <v>1</v>
      </c>
      <c r="F136">
        <v>0</v>
      </c>
      <c r="G136">
        <v>3</v>
      </c>
      <c r="H136">
        <v>450</v>
      </c>
      <c r="I136">
        <v>0.23111111111111099</v>
      </c>
      <c r="J136">
        <v>13.6530017089844</v>
      </c>
      <c r="K136">
        <v>9.7456256015314704</v>
      </c>
      <c r="L136">
        <v>12.3582514953613</v>
      </c>
      <c r="M136">
        <v>998</v>
      </c>
      <c r="N136">
        <v>0.36673346693386799</v>
      </c>
      <c r="O136">
        <v>13.0580004882813</v>
      </c>
      <c r="P136">
        <v>9.0878307448761504</v>
      </c>
      <c r="Q136">
        <v>11.6532092285156</v>
      </c>
      <c r="R136">
        <v>357541.05586720875</v>
      </c>
      <c r="S136">
        <v>6860402.924008592</v>
      </c>
      <c r="T136">
        <v>0.70504226684569993</v>
      </c>
      <c r="U136">
        <v>1</v>
      </c>
    </row>
    <row r="137" spans="1:21">
      <c r="A137">
        <v>223</v>
      </c>
      <c r="B137">
        <v>2515684.824</v>
      </c>
      <c r="C137">
        <v>6860892.642</v>
      </c>
      <c r="D137">
        <v>195.38231970000001</v>
      </c>
      <c r="E137">
        <v>1</v>
      </c>
      <c r="F137">
        <v>1</v>
      </c>
      <c r="G137">
        <v>3</v>
      </c>
      <c r="H137">
        <v>1297</v>
      </c>
      <c r="I137">
        <v>0.28835774865073199</v>
      </c>
      <c r="J137">
        <v>21.8739947509766</v>
      </c>
      <c r="K137">
        <v>14.847564726361499</v>
      </c>
      <c r="L137">
        <v>19.617898864746099</v>
      </c>
      <c r="M137">
        <v>1046</v>
      </c>
      <c r="N137">
        <v>0.36711281070745699</v>
      </c>
      <c r="O137">
        <v>21.267991943359402</v>
      </c>
      <c r="P137">
        <v>14.285977653203799</v>
      </c>
      <c r="Q137">
        <v>19.0275584411621</v>
      </c>
      <c r="R137">
        <v>357648.40945663454</v>
      </c>
      <c r="S137">
        <v>6860936.580290989</v>
      </c>
      <c r="T137">
        <v>0.5903404235839993</v>
      </c>
      <c r="U137">
        <v>1</v>
      </c>
    </row>
    <row r="138" spans="1:21">
      <c r="A138">
        <v>224</v>
      </c>
      <c r="B138">
        <v>2515657.4380000001</v>
      </c>
      <c r="C138">
        <v>6861179.1239999998</v>
      </c>
      <c r="D138">
        <v>204.82246319999999</v>
      </c>
      <c r="E138">
        <v>1</v>
      </c>
      <c r="F138">
        <v>0</v>
      </c>
      <c r="G138">
        <v>2</v>
      </c>
      <c r="H138">
        <v>1170</v>
      </c>
      <c r="I138">
        <v>0.44786324786324799</v>
      </c>
      <c r="J138">
        <v>20.791002197265598</v>
      </c>
      <c r="K138">
        <v>13.351097142836601</v>
      </c>
      <c r="L138">
        <v>18.9090098571778</v>
      </c>
      <c r="M138">
        <v>4740</v>
      </c>
      <c r="N138">
        <v>0.33797468354430399</v>
      </c>
      <c r="O138">
        <v>20.314012451171902</v>
      </c>
      <c r="P138">
        <v>11.937683064428599</v>
      </c>
      <c r="Q138">
        <v>18.470151824951198</v>
      </c>
      <c r="R138">
        <v>357634.27152715123</v>
      </c>
      <c r="S138">
        <v>6861223.9748998322</v>
      </c>
      <c r="T138">
        <v>0.43885803222660158</v>
      </c>
      <c r="U138">
        <v>1</v>
      </c>
    </row>
    <row r="139" spans="1:21">
      <c r="A139">
        <v>229</v>
      </c>
      <c r="B139">
        <v>2515753.719</v>
      </c>
      <c r="C139">
        <v>6858825.5619999999</v>
      </c>
      <c r="D139">
        <v>161.31645270000001</v>
      </c>
      <c r="E139">
        <v>1</v>
      </c>
      <c r="F139">
        <v>0</v>
      </c>
      <c r="G139">
        <v>1</v>
      </c>
      <c r="H139">
        <v>435</v>
      </c>
      <c r="I139">
        <v>0.377011494252874</v>
      </c>
      <c r="J139">
        <v>23.138002319336</v>
      </c>
      <c r="K139">
        <v>16.8226380588208</v>
      </c>
      <c r="L139">
        <v>21.933008117675801</v>
      </c>
      <c r="M139">
        <v>6270</v>
      </c>
      <c r="N139">
        <v>0.41547049441786299</v>
      </c>
      <c r="O139">
        <v>23.5069903564453</v>
      </c>
      <c r="P139">
        <v>15.885920508411999</v>
      </c>
      <c r="Q139">
        <v>21.165199584961002</v>
      </c>
      <c r="R139">
        <v>357621.87147724017</v>
      </c>
      <c r="S139">
        <v>6858868.8537447322</v>
      </c>
      <c r="T139">
        <v>0.76780853271479899</v>
      </c>
      <c r="U139">
        <v>1</v>
      </c>
    </row>
    <row r="140" spans="1:21">
      <c r="A140">
        <v>231</v>
      </c>
      <c r="B140">
        <v>2515749.199</v>
      </c>
      <c r="C140">
        <v>6859792.7410000004</v>
      </c>
      <c r="D140">
        <v>177.4906111</v>
      </c>
      <c r="E140">
        <v>1</v>
      </c>
      <c r="F140">
        <v>0</v>
      </c>
      <c r="G140">
        <v>2</v>
      </c>
      <c r="H140">
        <v>467</v>
      </c>
      <c r="I140">
        <v>0.39614561027837297</v>
      </c>
      <c r="J140">
        <v>16.524003906250002</v>
      </c>
      <c r="K140">
        <v>11.832876264423399</v>
      </c>
      <c r="L140">
        <v>15.008260650634799</v>
      </c>
      <c r="M140">
        <v>4740</v>
      </c>
      <c r="N140">
        <v>0.534810126582278</v>
      </c>
      <c r="O140">
        <v>16.196000976562502</v>
      </c>
      <c r="P140">
        <v>10.330237844731</v>
      </c>
      <c r="Q140">
        <v>14.012614746093799</v>
      </c>
      <c r="R140">
        <v>357661.97039281158</v>
      </c>
      <c r="S140">
        <v>6859835.056500949</v>
      </c>
      <c r="T140">
        <v>0.99564590454099999</v>
      </c>
      <c r="U140">
        <v>1</v>
      </c>
    </row>
    <row r="141" spans="1:21">
      <c r="A141">
        <v>233</v>
      </c>
      <c r="B141">
        <v>2515724.3879999998</v>
      </c>
      <c r="C141">
        <v>6860080.8640000001</v>
      </c>
      <c r="D141">
        <v>195.3854705</v>
      </c>
      <c r="E141">
        <v>1</v>
      </c>
      <c r="F141">
        <v>1</v>
      </c>
      <c r="G141">
        <v>2</v>
      </c>
      <c r="H141">
        <v>471</v>
      </c>
      <c r="I141">
        <v>0.41613588110403399</v>
      </c>
      <c r="J141">
        <v>17.7820147705078</v>
      </c>
      <c r="K141">
        <v>13.427539617365101</v>
      </c>
      <c r="L141">
        <v>16.528798217773499</v>
      </c>
      <c r="M141">
        <v>1007</v>
      </c>
      <c r="N141">
        <v>0.504468718967229</v>
      </c>
      <c r="O141">
        <v>17.313005371093801</v>
      </c>
      <c r="P141">
        <v>12.863180886920301</v>
      </c>
      <c r="Q141">
        <v>16.1166003417969</v>
      </c>
      <c r="R141">
        <v>357650.48001630616</v>
      </c>
      <c r="S141">
        <v>6860123.9712930359</v>
      </c>
      <c r="T141">
        <v>0.41219787597659874</v>
      </c>
      <c r="U141">
        <v>1</v>
      </c>
    </row>
    <row r="142" spans="1:21">
      <c r="A142">
        <v>234</v>
      </c>
      <c r="B142">
        <v>2515763.1239999998</v>
      </c>
      <c r="C142">
        <v>6860237.9450000003</v>
      </c>
      <c r="D142">
        <v>195.50219540000001</v>
      </c>
      <c r="E142">
        <v>1</v>
      </c>
      <c r="F142">
        <v>1</v>
      </c>
      <c r="G142">
        <v>2</v>
      </c>
      <c r="H142">
        <v>467</v>
      </c>
      <c r="I142">
        <v>0.31263383297644498</v>
      </c>
      <c r="J142">
        <v>20.438005371093801</v>
      </c>
      <c r="K142">
        <v>13.754770891896699</v>
      </c>
      <c r="L142">
        <v>18.642015380859402</v>
      </c>
      <c r="M142">
        <v>1109</v>
      </c>
      <c r="N142">
        <v>0.43192064923354401</v>
      </c>
      <c r="O142">
        <v>20.1130084228516</v>
      </c>
      <c r="P142">
        <v>12.9295539637974</v>
      </c>
      <c r="Q142">
        <v>18.047157592773399</v>
      </c>
      <c r="R142">
        <v>357696.4144805384</v>
      </c>
      <c r="S142">
        <v>6860279.0726501038</v>
      </c>
      <c r="T142">
        <v>0.59485778808600287</v>
      </c>
      <c r="U142">
        <v>1</v>
      </c>
    </row>
    <row r="143" spans="1:21">
      <c r="A143">
        <v>235</v>
      </c>
      <c r="B143">
        <v>2515756.4539999999</v>
      </c>
      <c r="C143">
        <v>6860321.6140000001</v>
      </c>
      <c r="D143">
        <v>194.80388020000001</v>
      </c>
      <c r="E143">
        <v>1</v>
      </c>
      <c r="F143">
        <v>0</v>
      </c>
      <c r="G143">
        <v>2</v>
      </c>
      <c r="H143">
        <v>461</v>
      </c>
      <c r="I143">
        <v>0.33405639913232099</v>
      </c>
      <c r="J143">
        <v>21.4590167236328</v>
      </c>
      <c r="K143">
        <v>13.6497953751654</v>
      </c>
      <c r="L143">
        <v>19.5377017211914</v>
      </c>
      <c r="M143">
        <v>977</v>
      </c>
      <c r="N143">
        <v>0.45240532241555798</v>
      </c>
      <c r="O143">
        <v>20.640001220703098</v>
      </c>
      <c r="P143">
        <v>13.4048300256462</v>
      </c>
      <c r="Q143">
        <v>18.7761050415039</v>
      </c>
      <c r="R143">
        <v>357693.61204813066</v>
      </c>
      <c r="S143">
        <v>6860362.9468995212</v>
      </c>
      <c r="T143">
        <v>0.7615966796875</v>
      </c>
      <c r="U143">
        <v>1</v>
      </c>
    </row>
    <row r="144" spans="1:21">
      <c r="A144">
        <v>236</v>
      </c>
      <c r="B144">
        <v>2515774.6510000001</v>
      </c>
      <c r="C144">
        <v>6860651.9699999997</v>
      </c>
      <c r="D144">
        <v>198.7359404</v>
      </c>
      <c r="E144">
        <v>1</v>
      </c>
      <c r="F144">
        <v>0</v>
      </c>
      <c r="G144">
        <v>2</v>
      </c>
      <c r="H144">
        <v>1137</v>
      </c>
      <c r="I144">
        <v>0.38698328935796</v>
      </c>
      <c r="J144">
        <v>21.830003662109402</v>
      </c>
      <c r="K144">
        <v>15.502523428042601</v>
      </c>
      <c r="L144">
        <v>19.6505969238281</v>
      </c>
      <c r="M144">
        <v>1104</v>
      </c>
      <c r="N144">
        <v>0.51902173913043503</v>
      </c>
      <c r="O144">
        <v>20.830003662109402</v>
      </c>
      <c r="P144">
        <v>15.223939704392199</v>
      </c>
      <c r="Q144">
        <v>18.9324969482422</v>
      </c>
      <c r="R144">
        <v>357727.02528976946</v>
      </c>
      <c r="S144">
        <v>6860692.0586334141</v>
      </c>
      <c r="T144">
        <v>0.71809997558590055</v>
      </c>
      <c r="U144">
        <v>1</v>
      </c>
    </row>
    <row r="145" spans="1:21">
      <c r="A145">
        <v>237</v>
      </c>
      <c r="B145">
        <v>2515705.3149999999</v>
      </c>
      <c r="C145">
        <v>6860884.9299999997</v>
      </c>
      <c r="D145">
        <v>198.50386950000001</v>
      </c>
      <c r="E145">
        <v>1</v>
      </c>
      <c r="F145">
        <v>1</v>
      </c>
      <c r="G145">
        <v>2</v>
      </c>
      <c r="H145">
        <v>1256</v>
      </c>
      <c r="I145">
        <v>0.33359872611465002</v>
      </c>
      <c r="J145">
        <v>20.5090045166016</v>
      </c>
      <c r="K145">
        <v>13.32616907555</v>
      </c>
      <c r="L145">
        <v>18.5081927490235</v>
      </c>
      <c r="M145">
        <v>1000</v>
      </c>
      <c r="N145">
        <v>0.47</v>
      </c>
      <c r="O145">
        <v>19.638994140625002</v>
      </c>
      <c r="P145">
        <v>12.971856850678099</v>
      </c>
      <c r="Q145">
        <v>17.934707946777401</v>
      </c>
      <c r="R145">
        <v>357668.51971957006</v>
      </c>
      <c r="S145">
        <v>6860927.9323149286</v>
      </c>
      <c r="T145">
        <v>0.57348480224609943</v>
      </c>
      <c r="U145">
        <v>1</v>
      </c>
    </row>
    <row r="146" spans="1:21">
      <c r="A146">
        <v>239</v>
      </c>
      <c r="B146">
        <v>2515779.0959999999</v>
      </c>
      <c r="C146">
        <v>6861158.2719999999</v>
      </c>
      <c r="D146">
        <v>198.1811817</v>
      </c>
      <c r="E146">
        <v>1</v>
      </c>
      <c r="F146">
        <v>0</v>
      </c>
      <c r="G146">
        <v>2</v>
      </c>
      <c r="H146">
        <v>452</v>
      </c>
      <c r="I146">
        <v>0.26991150442477901</v>
      </c>
      <c r="J146">
        <v>18.2510089111328</v>
      </c>
      <c r="K146">
        <v>11.3208737737482</v>
      </c>
      <c r="L146">
        <v>16.075903625488301</v>
      </c>
      <c r="M146">
        <v>6005</v>
      </c>
      <c r="N146">
        <v>0.349875104079933</v>
      </c>
      <c r="O146">
        <v>18.426011962890598</v>
      </c>
      <c r="P146">
        <v>10.8865284977585</v>
      </c>
      <c r="Q146">
        <v>15.4538043212891</v>
      </c>
      <c r="R146">
        <v>357754.81923350604</v>
      </c>
      <c r="S146">
        <v>6861197.5353304315</v>
      </c>
      <c r="T146">
        <v>0.62209930419920134</v>
      </c>
      <c r="U146">
        <v>1</v>
      </c>
    </row>
    <row r="147" spans="1:21">
      <c r="A147">
        <v>241</v>
      </c>
      <c r="B147">
        <v>2515777.8870000001</v>
      </c>
      <c r="C147">
        <v>6861369.75</v>
      </c>
      <c r="D147">
        <v>187.15737010000001</v>
      </c>
      <c r="E147">
        <v>1</v>
      </c>
      <c r="F147">
        <v>1</v>
      </c>
      <c r="G147">
        <v>1</v>
      </c>
      <c r="H147">
        <v>484</v>
      </c>
      <c r="I147">
        <v>0.35537190082644599</v>
      </c>
      <c r="J147">
        <v>21.5140093994141</v>
      </c>
      <c r="K147">
        <v>14.580542268019499</v>
      </c>
      <c r="L147">
        <v>19.068100280761701</v>
      </c>
      <c r="M147">
        <v>4158</v>
      </c>
      <c r="N147">
        <v>0.424723424723425</v>
      </c>
      <c r="O147">
        <v>21.153001708984402</v>
      </c>
      <c r="P147">
        <v>13.460256532139599</v>
      </c>
      <c r="Q147">
        <v>18.5616976928711</v>
      </c>
      <c r="R147">
        <v>357763.36662757979</v>
      </c>
      <c r="S147">
        <v>6861408.8100522971</v>
      </c>
      <c r="T147">
        <v>0.50640258789060155</v>
      </c>
      <c r="U147">
        <v>1</v>
      </c>
    </row>
    <row r="148" spans="1:21">
      <c r="A148">
        <v>243</v>
      </c>
      <c r="B148">
        <v>2515882.1710000001</v>
      </c>
      <c r="C148">
        <v>6857826.3669999996</v>
      </c>
      <c r="D148">
        <v>156.2948973</v>
      </c>
      <c r="E148">
        <v>1</v>
      </c>
      <c r="F148">
        <v>0</v>
      </c>
      <c r="G148">
        <v>1</v>
      </c>
      <c r="H148">
        <v>1152</v>
      </c>
      <c r="I148">
        <v>0.50347222222222199</v>
      </c>
      <c r="J148">
        <v>18.8370074462891</v>
      </c>
      <c r="K148">
        <v>13.315545959472701</v>
      </c>
      <c r="L148">
        <v>16.837052459716801</v>
      </c>
      <c r="M148">
        <v>1255</v>
      </c>
      <c r="N148">
        <v>0.58486055776892398</v>
      </c>
      <c r="O148">
        <v>18.2820147705078</v>
      </c>
      <c r="P148">
        <v>13.158209085592601</v>
      </c>
      <c r="Q148">
        <v>16.5050067138672</v>
      </c>
      <c r="R148">
        <v>357704.07652761531</v>
      </c>
      <c r="S148">
        <v>6857864.9561761003</v>
      </c>
      <c r="T148">
        <v>0.33204574584960156</v>
      </c>
      <c r="U148">
        <v>1</v>
      </c>
    </row>
    <row r="149" spans="1:21">
      <c r="A149">
        <v>244</v>
      </c>
      <c r="B149">
        <v>2515836.0630000001</v>
      </c>
      <c r="C149">
        <v>6858572.4220000003</v>
      </c>
      <c r="D149">
        <v>165.0480944</v>
      </c>
      <c r="E149">
        <v>1</v>
      </c>
      <c r="F149">
        <v>1</v>
      </c>
      <c r="G149">
        <v>1</v>
      </c>
      <c r="H149">
        <v>428</v>
      </c>
      <c r="I149">
        <v>0.50233644859813098</v>
      </c>
      <c r="J149">
        <v>24.103013916015598</v>
      </c>
      <c r="K149">
        <v>18.129008516839999</v>
      </c>
      <c r="L149">
        <v>22.4806048583985</v>
      </c>
      <c r="M149">
        <v>5847</v>
      </c>
      <c r="N149">
        <v>0.50829485206088598</v>
      </c>
      <c r="O149">
        <v>24.6969927978516</v>
      </c>
      <c r="P149">
        <v>17.259592534604302</v>
      </c>
      <c r="Q149">
        <v>21.822510070800799</v>
      </c>
      <c r="R149">
        <v>357692.43832532992</v>
      </c>
      <c r="S149">
        <v>6858612.2246145094</v>
      </c>
      <c r="T149">
        <v>0.65809478759770101</v>
      </c>
      <c r="U149">
        <v>1</v>
      </c>
    </row>
    <row r="150" spans="1:21">
      <c r="A150">
        <v>249</v>
      </c>
      <c r="B150">
        <v>2515870.2519999999</v>
      </c>
      <c r="C150">
        <v>6860070.477</v>
      </c>
      <c r="D150">
        <v>184.79429049999999</v>
      </c>
      <c r="E150">
        <v>1</v>
      </c>
      <c r="F150">
        <v>0</v>
      </c>
      <c r="G150">
        <v>2</v>
      </c>
      <c r="H150">
        <v>415</v>
      </c>
      <c r="I150">
        <v>0.27710843373493999</v>
      </c>
      <c r="J150">
        <v>18.836000366211</v>
      </c>
      <c r="K150">
        <v>12.988454284668</v>
      </c>
      <c r="L150">
        <v>17.007706756591801</v>
      </c>
      <c r="M150">
        <v>1000</v>
      </c>
      <c r="N150">
        <v>0.40600000000000003</v>
      </c>
      <c r="O150">
        <v>18.0610064697266</v>
      </c>
      <c r="P150">
        <v>12.420128620802799</v>
      </c>
      <c r="Q150">
        <v>16.432600708007801</v>
      </c>
      <c r="R150">
        <v>357795.68690934696</v>
      </c>
      <c r="S150">
        <v>6860106.867076451</v>
      </c>
      <c r="T150">
        <v>0.57510604858400072</v>
      </c>
      <c r="U150">
        <v>1</v>
      </c>
    </row>
    <row r="151" spans="1:21">
      <c r="A151">
        <v>250</v>
      </c>
      <c r="B151">
        <v>2515843.6329999999</v>
      </c>
      <c r="C151">
        <v>6860144.1969999997</v>
      </c>
      <c r="D151">
        <v>188.76668620000001</v>
      </c>
      <c r="E151">
        <v>1</v>
      </c>
      <c r="F151">
        <v>0</v>
      </c>
      <c r="G151">
        <v>2</v>
      </c>
      <c r="H151">
        <v>459</v>
      </c>
      <c r="I151">
        <v>0.26579520697167802</v>
      </c>
      <c r="J151">
        <v>20.0199908447266</v>
      </c>
      <c r="K151">
        <v>13.407321938534499</v>
      </c>
      <c r="L151">
        <v>17.909001464843801</v>
      </c>
      <c r="M151">
        <v>1050</v>
      </c>
      <c r="N151">
        <v>0.371428571428571</v>
      </c>
      <c r="O151">
        <v>20.3760089111328</v>
      </c>
      <c r="P151">
        <v>12.539537769664401</v>
      </c>
      <c r="Q151">
        <v>17.404694671630899</v>
      </c>
      <c r="R151">
        <v>357772.50089760305</v>
      </c>
      <c r="S151">
        <v>6860181.7249295227</v>
      </c>
      <c r="T151">
        <v>0.50430679321290128</v>
      </c>
      <c r="U151">
        <v>1</v>
      </c>
    </row>
    <row r="152" spans="1:21">
      <c r="A152">
        <v>251</v>
      </c>
      <c r="B152">
        <v>2515801.5989999999</v>
      </c>
      <c r="C152">
        <v>6860235.5300000003</v>
      </c>
      <c r="D152">
        <v>190.4380098</v>
      </c>
      <c r="E152">
        <v>1</v>
      </c>
      <c r="F152">
        <v>0</v>
      </c>
      <c r="G152">
        <v>2</v>
      </c>
      <c r="H152">
        <v>465</v>
      </c>
      <c r="I152">
        <v>0.30107526881720398</v>
      </c>
      <c r="J152">
        <v>20.8999957275391</v>
      </c>
      <c r="K152">
        <v>13.915558049128601</v>
      </c>
      <c r="L152">
        <v>18.658198852539101</v>
      </c>
      <c r="M152">
        <v>1080</v>
      </c>
      <c r="N152">
        <v>0.41111111111111098</v>
      </c>
      <c r="O152">
        <v>19.8110064697266</v>
      </c>
      <c r="P152">
        <v>13.512898794690001</v>
      </c>
      <c r="Q152">
        <v>18.1122569274903</v>
      </c>
      <c r="R152">
        <v>357734.73113607621</v>
      </c>
      <c r="S152">
        <v>6860274.8854311444</v>
      </c>
      <c r="T152">
        <v>0.54594192504880112</v>
      </c>
      <c r="U152">
        <v>1</v>
      </c>
    </row>
    <row r="153" spans="1:21">
      <c r="A153">
        <v>252</v>
      </c>
      <c r="B153">
        <v>2515854.0129999998</v>
      </c>
      <c r="C153">
        <v>6860462.5889999997</v>
      </c>
      <c r="D153">
        <v>201.30447799999999</v>
      </c>
      <c r="E153">
        <v>1</v>
      </c>
      <c r="F153">
        <v>1</v>
      </c>
      <c r="G153">
        <v>2</v>
      </c>
      <c r="H153">
        <v>1461</v>
      </c>
      <c r="I153">
        <v>0.323066392881588</v>
      </c>
      <c r="J153">
        <v>20.8510150146485</v>
      </c>
      <c r="K153">
        <v>15.5663776869046</v>
      </c>
      <c r="L153">
        <v>19.3276080322266</v>
      </c>
      <c r="M153">
        <v>999</v>
      </c>
      <c r="N153">
        <v>0.363363363363363</v>
      </c>
      <c r="O153">
        <v>20.765001220703098</v>
      </c>
      <c r="P153">
        <v>13.867364303301001</v>
      </c>
      <c r="Q153">
        <v>18.926752014160201</v>
      </c>
      <c r="R153">
        <v>357797.55480992276</v>
      </c>
      <c r="S153">
        <v>6860499.2479836149</v>
      </c>
      <c r="T153">
        <v>0.40085601806639914</v>
      </c>
      <c r="U153">
        <v>1</v>
      </c>
    </row>
    <row r="154" spans="1:21">
      <c r="A154">
        <v>254</v>
      </c>
      <c r="B154">
        <v>2515883.4219999998</v>
      </c>
      <c r="C154">
        <v>6861032.8890000004</v>
      </c>
      <c r="D154">
        <v>199.3970032</v>
      </c>
      <c r="E154">
        <v>1</v>
      </c>
      <c r="F154">
        <v>0</v>
      </c>
      <c r="G154">
        <v>2</v>
      </c>
      <c r="H154">
        <v>495</v>
      </c>
      <c r="I154">
        <v>0.37575757575757601</v>
      </c>
      <c r="J154">
        <v>17.212999267578098</v>
      </c>
      <c r="K154">
        <v>11.944324583775799</v>
      </c>
      <c r="L154">
        <v>15.277409667968801</v>
      </c>
      <c r="M154">
        <v>2688</v>
      </c>
      <c r="N154">
        <v>0.469122023809524</v>
      </c>
      <c r="O154">
        <v>16.6830157470703</v>
      </c>
      <c r="P154">
        <v>10.9893928558842</v>
      </c>
      <c r="Q154">
        <v>14.8752017211914</v>
      </c>
      <c r="R154">
        <v>357853.23435064772</v>
      </c>
      <c r="S154">
        <v>6861067.492482827</v>
      </c>
      <c r="T154">
        <v>0.40220794677740024</v>
      </c>
      <c r="U154">
        <v>1</v>
      </c>
    </row>
    <row r="155" spans="1:21">
      <c r="A155">
        <v>256</v>
      </c>
      <c r="B155">
        <v>2515810.1009999998</v>
      </c>
      <c r="C155">
        <v>6861382.6459999997</v>
      </c>
      <c r="D155">
        <v>203.42338770000001</v>
      </c>
      <c r="E155">
        <v>1</v>
      </c>
      <c r="F155">
        <v>0</v>
      </c>
      <c r="G155">
        <v>2</v>
      </c>
      <c r="H155">
        <v>477</v>
      </c>
      <c r="I155">
        <v>0.30188679245283001</v>
      </c>
      <c r="J155">
        <v>23.340013427734402</v>
      </c>
      <c r="K155">
        <v>13.9290981331674</v>
      </c>
      <c r="L155">
        <v>20.309407348632799</v>
      </c>
      <c r="M155">
        <v>4076</v>
      </c>
      <c r="N155">
        <v>0.38812561334641799</v>
      </c>
      <c r="O155">
        <v>23.709001464843801</v>
      </c>
      <c r="P155">
        <v>13.3525367760066</v>
      </c>
      <c r="Q155">
        <v>19.630106658935599</v>
      </c>
      <c r="R155">
        <v>357796.13617853849</v>
      </c>
      <c r="S155">
        <v>6861420.2039503474</v>
      </c>
      <c r="T155">
        <v>0.67930068969720026</v>
      </c>
      <c r="U155">
        <v>1</v>
      </c>
    </row>
    <row r="156" spans="1:21">
      <c r="A156">
        <v>257</v>
      </c>
      <c r="B156">
        <v>2515873.517</v>
      </c>
      <c r="C156">
        <v>6861529.4079999998</v>
      </c>
      <c r="D156">
        <v>185.41050730000001</v>
      </c>
      <c r="E156">
        <v>1</v>
      </c>
      <c r="F156">
        <v>0</v>
      </c>
      <c r="G156">
        <v>2</v>
      </c>
      <c r="H156">
        <v>470</v>
      </c>
      <c r="I156">
        <v>0.39787234042553199</v>
      </c>
      <c r="J156">
        <v>18.417009277343801</v>
      </c>
      <c r="K156">
        <v>12.817411386873999</v>
      </c>
      <c r="L156">
        <v>16.275802917480501</v>
      </c>
      <c r="M156">
        <v>4322</v>
      </c>
      <c r="N156">
        <v>0.52036094400740396</v>
      </c>
      <c r="O156">
        <v>17.606004638671902</v>
      </c>
      <c r="P156">
        <v>11.066723252704501</v>
      </c>
      <c r="Q156">
        <v>15.0990100097656</v>
      </c>
      <c r="R156">
        <v>357866.24454032775</v>
      </c>
      <c r="S156">
        <v>6861563.8602508996</v>
      </c>
      <c r="T156">
        <v>1.1767929077149013</v>
      </c>
      <c r="U156">
        <v>1</v>
      </c>
    </row>
    <row r="157" spans="1:21">
      <c r="A157">
        <v>258</v>
      </c>
      <c r="B157">
        <v>2515843.6850000001</v>
      </c>
      <c r="C157">
        <v>6861647.8739999998</v>
      </c>
      <c r="D157">
        <v>200.60694950000001</v>
      </c>
      <c r="E157">
        <v>1</v>
      </c>
      <c r="F157">
        <v>0</v>
      </c>
      <c r="G157">
        <v>2</v>
      </c>
      <c r="H157">
        <v>513</v>
      </c>
      <c r="I157">
        <v>0.33333333333333298</v>
      </c>
      <c r="J157">
        <v>17.4689959716797</v>
      </c>
      <c r="K157">
        <v>13.289732103849699</v>
      </c>
      <c r="L157">
        <v>16.012417144775402</v>
      </c>
      <c r="M157">
        <v>1952</v>
      </c>
      <c r="N157">
        <v>0.44364754098360698</v>
      </c>
      <c r="O157">
        <v>17.4660052490235</v>
      </c>
      <c r="P157">
        <v>12.622545039561601</v>
      </c>
      <c r="Q157">
        <v>15.481508178711</v>
      </c>
      <c r="R157">
        <v>357841.91346328409</v>
      </c>
      <c r="S157">
        <v>6861683.5575332148</v>
      </c>
      <c r="T157">
        <v>0.53090896606440197</v>
      </c>
      <c r="U157">
        <v>1</v>
      </c>
    </row>
    <row r="158" spans="1:21">
      <c r="A158">
        <v>259</v>
      </c>
      <c r="B158">
        <v>2515955.7459999998</v>
      </c>
      <c r="C158">
        <v>6858543.159</v>
      </c>
      <c r="D158">
        <v>161.80044620000001</v>
      </c>
      <c r="E158">
        <v>1</v>
      </c>
      <c r="F158">
        <v>0</v>
      </c>
      <c r="G158">
        <v>2</v>
      </c>
      <c r="H158">
        <v>481</v>
      </c>
      <c r="I158">
        <v>0.33471933471933502</v>
      </c>
      <c r="J158">
        <v>20.2250079345703</v>
      </c>
      <c r="K158">
        <v>14.872072286605899</v>
      </c>
      <c r="L158">
        <v>18.589142150878899</v>
      </c>
      <c r="M158">
        <v>3320</v>
      </c>
      <c r="N158">
        <v>0.41325301204819298</v>
      </c>
      <c r="O158">
        <v>20.253007812500002</v>
      </c>
      <c r="P158">
        <v>14.164680463411001</v>
      </c>
      <c r="Q158">
        <v>17.9969111633301</v>
      </c>
      <c r="R158">
        <v>357810.62546445907</v>
      </c>
      <c r="S158">
        <v>6858577.475472006</v>
      </c>
      <c r="T158">
        <v>0.59223098754879899</v>
      </c>
      <c r="U158">
        <v>1</v>
      </c>
    </row>
    <row r="159" spans="1:21">
      <c r="A159">
        <v>260</v>
      </c>
      <c r="B159">
        <v>2515935.9750000001</v>
      </c>
      <c r="C159">
        <v>6858613.284</v>
      </c>
      <c r="D159">
        <v>157.52061399999999</v>
      </c>
      <c r="E159">
        <v>1</v>
      </c>
      <c r="F159">
        <v>0</v>
      </c>
      <c r="G159">
        <v>2</v>
      </c>
      <c r="H159">
        <v>462</v>
      </c>
      <c r="I159">
        <v>0.35714285714285698</v>
      </c>
      <c r="J159">
        <v>16.434007568359402</v>
      </c>
      <c r="K159">
        <v>12.361434404263999</v>
      </c>
      <c r="L159">
        <v>15.4700030517578</v>
      </c>
      <c r="M159">
        <v>3323</v>
      </c>
      <c r="N159">
        <v>0.44237135118868498</v>
      </c>
      <c r="O159">
        <v>16.252000732421902</v>
      </c>
      <c r="P159">
        <v>11.824193406740701</v>
      </c>
      <c r="Q159">
        <v>14.8264025878906</v>
      </c>
      <c r="R159">
        <v>357794.11326902575</v>
      </c>
      <c r="S159">
        <v>6858648.4267727491</v>
      </c>
      <c r="T159">
        <v>0.64360046386719993</v>
      </c>
      <c r="U159">
        <v>1</v>
      </c>
    </row>
    <row r="160" spans="1:21">
      <c r="A160">
        <v>269</v>
      </c>
      <c r="B160">
        <v>2515938.798</v>
      </c>
      <c r="C160">
        <v>6861683.3099999996</v>
      </c>
      <c r="D160">
        <v>199.22203150000001</v>
      </c>
      <c r="E160">
        <v>1</v>
      </c>
      <c r="F160">
        <v>1</v>
      </c>
      <c r="G160">
        <v>3</v>
      </c>
      <c r="H160">
        <v>578</v>
      </c>
      <c r="I160">
        <v>0.33217993079584801</v>
      </c>
      <c r="J160">
        <v>17.074998779296902</v>
      </c>
      <c r="K160">
        <v>13.004371774307799</v>
      </c>
      <c r="L160">
        <v>15.8285083007813</v>
      </c>
      <c r="M160">
        <v>1950</v>
      </c>
      <c r="N160">
        <v>0.43538461538461498</v>
      </c>
      <c r="O160">
        <v>17.0520037841797</v>
      </c>
      <c r="P160">
        <v>12.4985015774899</v>
      </c>
      <c r="Q160">
        <v>15.1979998779297</v>
      </c>
      <c r="R160">
        <v>357938.54497570643</v>
      </c>
      <c r="S160">
        <v>6861714.5617567562</v>
      </c>
      <c r="T160">
        <v>0.6305084228515998</v>
      </c>
      <c r="U160">
        <v>1</v>
      </c>
    </row>
    <row r="161" spans="1:21">
      <c r="A161">
        <v>270</v>
      </c>
      <c r="B161">
        <v>2516045.11</v>
      </c>
      <c r="C161">
        <v>6857767.5300000003</v>
      </c>
      <c r="D161">
        <v>160.36138439999999</v>
      </c>
      <c r="E161">
        <v>1</v>
      </c>
      <c r="F161">
        <v>1</v>
      </c>
      <c r="G161">
        <v>2</v>
      </c>
      <c r="H161">
        <v>1684</v>
      </c>
      <c r="I161">
        <v>0.41864608076009502</v>
      </c>
      <c r="J161">
        <v>19.9310015869141</v>
      </c>
      <c r="K161">
        <v>13.886563831676201</v>
      </c>
      <c r="L161">
        <v>17.801704711914098</v>
      </c>
      <c r="M161">
        <v>1468</v>
      </c>
      <c r="N161">
        <v>0.53474114441416898</v>
      </c>
      <c r="O161">
        <v>19.1680010986328</v>
      </c>
      <c r="P161">
        <v>13.576938097662</v>
      </c>
      <c r="Q161">
        <v>17.331508178711001</v>
      </c>
      <c r="R161">
        <v>357864.10271595226</v>
      </c>
      <c r="S161">
        <v>6857798.6734962976</v>
      </c>
      <c r="T161">
        <v>0.47019653320309729</v>
      </c>
      <c r="U161">
        <v>1</v>
      </c>
    </row>
    <row r="162" spans="1:21">
      <c r="A162">
        <v>271</v>
      </c>
      <c r="B162">
        <v>2516017.409</v>
      </c>
      <c r="C162">
        <v>6857877.3360000001</v>
      </c>
      <c r="D162">
        <v>157.09428270000001</v>
      </c>
      <c r="E162">
        <v>1</v>
      </c>
      <c r="F162">
        <v>0</v>
      </c>
      <c r="G162">
        <v>3</v>
      </c>
      <c r="H162">
        <v>2842</v>
      </c>
      <c r="I162">
        <v>0.200562983814215</v>
      </c>
      <c r="J162">
        <v>16.7670001220703</v>
      </c>
      <c r="K162">
        <v>11.783331646986399</v>
      </c>
      <c r="L162">
        <v>15.289149017333999</v>
      </c>
      <c r="M162">
        <v>1439</v>
      </c>
      <c r="N162">
        <v>0.32731063238359998</v>
      </c>
      <c r="O162">
        <v>15.9079913330078</v>
      </c>
      <c r="P162">
        <v>11.026696184016499</v>
      </c>
      <c r="Q162">
        <v>14.519951171875</v>
      </c>
      <c r="R162">
        <v>357841.50057586178</v>
      </c>
      <c r="S162">
        <v>6857909.6230660081</v>
      </c>
      <c r="T162">
        <v>0.76919784545899894</v>
      </c>
      <c r="U162">
        <v>1</v>
      </c>
    </row>
    <row r="163" spans="1:21">
      <c r="A163">
        <v>272</v>
      </c>
      <c r="B163">
        <v>2516093.898</v>
      </c>
      <c r="C163">
        <v>6858167.3569999998</v>
      </c>
      <c r="D163">
        <v>161.30028770000001</v>
      </c>
      <c r="E163">
        <v>1</v>
      </c>
      <c r="F163">
        <v>0</v>
      </c>
      <c r="G163">
        <v>1</v>
      </c>
      <c r="H163">
        <v>392</v>
      </c>
      <c r="I163">
        <v>0.55867346938775497</v>
      </c>
      <c r="J163">
        <v>20.8229998779297</v>
      </c>
      <c r="K163">
        <v>15.849246935541199</v>
      </c>
      <c r="L163">
        <v>19.458809204101598</v>
      </c>
      <c r="M163">
        <v>3238</v>
      </c>
      <c r="N163">
        <v>0.59820877084620105</v>
      </c>
      <c r="O163">
        <v>20.5620135498047</v>
      </c>
      <c r="P163">
        <v>15.258579123612099</v>
      </c>
      <c r="Q163">
        <v>19.063005371093801</v>
      </c>
      <c r="R163">
        <v>357931.27414351824</v>
      </c>
      <c r="S163">
        <v>6858195.7597068613</v>
      </c>
      <c r="T163">
        <v>0.39580383300779687</v>
      </c>
      <c r="U163">
        <v>1</v>
      </c>
    </row>
    <row r="164" spans="1:21">
      <c r="A164">
        <v>274</v>
      </c>
      <c r="B164">
        <v>2516018.4410000001</v>
      </c>
      <c r="C164">
        <v>6858668.6370000001</v>
      </c>
      <c r="D164">
        <v>178.03454550000001</v>
      </c>
      <c r="E164">
        <v>1</v>
      </c>
      <c r="F164">
        <v>0</v>
      </c>
      <c r="G164">
        <v>2</v>
      </c>
      <c r="H164">
        <v>521</v>
      </c>
      <c r="I164">
        <v>0.35124760076775402</v>
      </c>
      <c r="J164">
        <v>28.416002197265598</v>
      </c>
      <c r="K164">
        <v>19.9929181865263</v>
      </c>
      <c r="L164">
        <v>26.228666229248098</v>
      </c>
      <c r="M164">
        <v>3643</v>
      </c>
      <c r="N164">
        <v>0.37935767224814698</v>
      </c>
      <c r="O164">
        <v>28.222001953125002</v>
      </c>
      <c r="P164">
        <v>19.125702000938102</v>
      </c>
      <c r="Q164">
        <v>26.0729998779297</v>
      </c>
      <c r="R164">
        <v>357879.03193157684</v>
      </c>
      <c r="S164">
        <v>6858699.9071111884</v>
      </c>
      <c r="T164">
        <v>0.15566635131839845</v>
      </c>
      <c r="U164">
        <v>1</v>
      </c>
    </row>
    <row r="165" spans="1:21">
      <c r="A165">
        <v>283</v>
      </c>
      <c r="B165">
        <v>2516069.7450000001</v>
      </c>
      <c r="C165">
        <v>6860125.6859999998</v>
      </c>
      <c r="D165">
        <v>192.2919325</v>
      </c>
      <c r="E165">
        <v>1</v>
      </c>
      <c r="F165">
        <v>0</v>
      </c>
      <c r="G165">
        <v>3</v>
      </c>
      <c r="H165">
        <v>1298</v>
      </c>
      <c r="I165">
        <v>0.19414483821263501</v>
      </c>
      <c r="J165">
        <v>19.029008789062502</v>
      </c>
      <c r="K165">
        <v>12.670362739052401</v>
      </c>
      <c r="L165">
        <v>16.7057513427735</v>
      </c>
      <c r="M165">
        <v>5189</v>
      </c>
      <c r="N165">
        <v>0.24397764501830799</v>
      </c>
      <c r="O165">
        <v>18.115007324218801</v>
      </c>
      <c r="P165">
        <v>11.3209791716246</v>
      </c>
      <c r="Q165">
        <v>15.762802429199199</v>
      </c>
      <c r="R165">
        <v>357997.48313404567</v>
      </c>
      <c r="S165">
        <v>6860152.8041455066</v>
      </c>
      <c r="T165">
        <v>0.94294891357430011</v>
      </c>
      <c r="U165">
        <v>1</v>
      </c>
    </row>
    <row r="166" spans="1:21">
      <c r="A166">
        <v>289</v>
      </c>
      <c r="B166">
        <v>2516131.111</v>
      </c>
      <c r="C166">
        <v>6857702.3439999996</v>
      </c>
      <c r="D166">
        <v>155.42669000000001</v>
      </c>
      <c r="E166">
        <v>1</v>
      </c>
      <c r="F166">
        <v>0</v>
      </c>
      <c r="G166">
        <v>1</v>
      </c>
      <c r="H166">
        <v>434</v>
      </c>
      <c r="I166">
        <v>0.59447004608294896</v>
      </c>
      <c r="J166">
        <v>18.490007324218801</v>
      </c>
      <c r="K166">
        <v>12.8219197117199</v>
      </c>
      <c r="L166">
        <v>16.566762847900399</v>
      </c>
      <c r="M166">
        <v>4705</v>
      </c>
      <c r="N166">
        <v>0.645058448459086</v>
      </c>
      <c r="O166">
        <v>18.1329974365235</v>
      </c>
      <c r="P166">
        <v>11.771391574151499</v>
      </c>
      <c r="Q166">
        <v>15.8185023498535</v>
      </c>
      <c r="R166">
        <v>357946.99192097178</v>
      </c>
      <c r="S166">
        <v>6857729.5993949706</v>
      </c>
      <c r="T166">
        <v>0.74826049804689987</v>
      </c>
      <c r="U166">
        <v>1</v>
      </c>
    </row>
    <row r="167" spans="1:21">
      <c r="A167">
        <v>290</v>
      </c>
      <c r="B167">
        <v>2516125.2799999998</v>
      </c>
      <c r="C167">
        <v>6857833.8849999998</v>
      </c>
      <c r="D167">
        <v>154.38464429999999</v>
      </c>
      <c r="E167">
        <v>1</v>
      </c>
      <c r="F167">
        <v>0</v>
      </c>
      <c r="G167">
        <v>3</v>
      </c>
      <c r="H167">
        <v>471</v>
      </c>
      <c r="I167">
        <v>0.227176220806794</v>
      </c>
      <c r="J167">
        <v>15.9030169677735</v>
      </c>
      <c r="K167">
        <v>11.1606684959328</v>
      </c>
      <c r="L167">
        <v>14.177553100586</v>
      </c>
      <c r="M167">
        <v>4554</v>
      </c>
      <c r="N167">
        <v>0.32630654369784801</v>
      </c>
      <c r="O167">
        <v>15.3029956054688</v>
      </c>
      <c r="P167">
        <v>10.608288324348599</v>
      </c>
      <c r="Q167">
        <v>13.5877543640137</v>
      </c>
      <c r="R167">
        <v>357947.23567312572</v>
      </c>
      <c r="S167">
        <v>6857861.2482912485</v>
      </c>
      <c r="T167">
        <v>0.58979873657230009</v>
      </c>
      <c r="U167">
        <v>1</v>
      </c>
    </row>
    <row r="168" spans="1:21">
      <c r="A168">
        <v>291</v>
      </c>
      <c r="B168">
        <v>2516172.2940000002</v>
      </c>
      <c r="C168">
        <v>6857966.6799999997</v>
      </c>
      <c r="D168">
        <v>159.74425120000001</v>
      </c>
      <c r="E168">
        <v>1</v>
      </c>
      <c r="F168">
        <v>0</v>
      </c>
      <c r="G168">
        <v>1</v>
      </c>
      <c r="H168">
        <v>424</v>
      </c>
      <c r="I168">
        <v>0.52122641509433998</v>
      </c>
      <c r="J168">
        <v>20.7820147705078</v>
      </c>
      <c r="K168">
        <v>16.572451989686002</v>
      </c>
      <c r="L168">
        <v>19.868204040527399</v>
      </c>
      <c r="M168">
        <v>3158</v>
      </c>
      <c r="N168">
        <v>0.56871437618746001</v>
      </c>
      <c r="O168">
        <v>20.668016357421902</v>
      </c>
      <c r="P168">
        <v>16.109352318403801</v>
      </c>
      <c r="Q168">
        <v>19.575855560302699</v>
      </c>
      <c r="R168">
        <v>358000.31778787903</v>
      </c>
      <c r="S168">
        <v>6857991.7114643622</v>
      </c>
      <c r="T168">
        <v>0.29234848022469961</v>
      </c>
      <c r="U168">
        <v>1</v>
      </c>
    </row>
    <row r="169" spans="1:21">
      <c r="A169">
        <v>292</v>
      </c>
      <c r="B169">
        <v>2516150.0499999998</v>
      </c>
      <c r="C169">
        <v>6858051.2529999996</v>
      </c>
      <c r="D169">
        <v>161.11751860000001</v>
      </c>
      <c r="E169">
        <v>1</v>
      </c>
      <c r="F169">
        <v>1</v>
      </c>
      <c r="G169">
        <v>1</v>
      </c>
      <c r="H169">
        <v>420</v>
      </c>
      <c r="I169">
        <v>0.49761904761904802</v>
      </c>
      <c r="J169">
        <v>21.1640032958985</v>
      </c>
      <c r="K169">
        <v>16.248823360786599</v>
      </c>
      <c r="L169">
        <v>20.3284930419922</v>
      </c>
      <c r="M169">
        <v>3095</v>
      </c>
      <c r="N169">
        <v>0.54474959612277896</v>
      </c>
      <c r="O169">
        <v>21.5560015869141</v>
      </c>
      <c r="P169">
        <v>15.5085694191082</v>
      </c>
      <c r="Q169">
        <v>19.577998657226601</v>
      </c>
      <c r="R169">
        <v>357982.00205787568</v>
      </c>
      <c r="S169">
        <v>6858077.2071667891</v>
      </c>
      <c r="T169">
        <v>0.75049438476559871</v>
      </c>
      <c r="U169">
        <v>1</v>
      </c>
    </row>
    <row r="170" spans="1:21">
      <c r="A170">
        <v>293</v>
      </c>
      <c r="B170">
        <v>2516113.108</v>
      </c>
      <c r="C170">
        <v>6858114.0489999996</v>
      </c>
      <c r="D170">
        <v>161.5634996</v>
      </c>
      <c r="E170">
        <v>1</v>
      </c>
      <c r="F170">
        <v>1</v>
      </c>
      <c r="G170">
        <v>2</v>
      </c>
      <c r="H170">
        <v>398</v>
      </c>
      <c r="I170">
        <v>0.47236180904522601</v>
      </c>
      <c r="J170">
        <v>21.5809954833985</v>
      </c>
      <c r="K170">
        <v>16.642884332566101</v>
      </c>
      <c r="L170">
        <v>19.970798034668</v>
      </c>
      <c r="M170">
        <v>3251</v>
      </c>
      <c r="N170">
        <v>0.53829590895109203</v>
      </c>
      <c r="O170">
        <v>22.0639971923828</v>
      </c>
      <c r="P170">
        <v>15.8733705028354</v>
      </c>
      <c r="Q170">
        <v>19.443010253906301</v>
      </c>
      <c r="R170">
        <v>357948.00174705632</v>
      </c>
      <c r="S170">
        <v>6858141.6306890519</v>
      </c>
      <c r="T170">
        <v>0.52778778076169885</v>
      </c>
      <c r="U170">
        <v>1</v>
      </c>
    </row>
    <row r="171" spans="1:21">
      <c r="A171">
        <v>296</v>
      </c>
      <c r="B171">
        <v>2516149.8420000002</v>
      </c>
      <c r="C171">
        <v>6858725.659</v>
      </c>
      <c r="D171">
        <v>171.81872139999999</v>
      </c>
      <c r="E171">
        <v>1</v>
      </c>
      <c r="F171">
        <v>0</v>
      </c>
      <c r="G171">
        <v>3</v>
      </c>
      <c r="H171">
        <v>1315</v>
      </c>
      <c r="I171">
        <v>0.19543726235741399</v>
      </c>
      <c r="J171">
        <v>13.283998413086</v>
      </c>
      <c r="K171">
        <v>9.3127511781285204</v>
      </c>
      <c r="L171">
        <v>11.713357849121101</v>
      </c>
      <c r="M171">
        <v>1030</v>
      </c>
      <c r="N171">
        <v>0.32524271844660202</v>
      </c>
      <c r="O171">
        <v>12.0329913330078</v>
      </c>
      <c r="P171">
        <v>8.4632634532023001</v>
      </c>
      <c r="Q171">
        <v>10.860202331543</v>
      </c>
      <c r="R171">
        <v>358012.90287052887</v>
      </c>
      <c r="S171">
        <v>6858750.7966194777</v>
      </c>
      <c r="T171">
        <v>0.85315551757810049</v>
      </c>
      <c r="U171">
        <v>1</v>
      </c>
    </row>
    <row r="172" spans="1:21">
      <c r="A172">
        <v>302</v>
      </c>
      <c r="B172">
        <v>2516124.5610000002</v>
      </c>
      <c r="C172">
        <v>6860884.3729999997</v>
      </c>
      <c r="D172">
        <v>203.71797050000001</v>
      </c>
      <c r="E172">
        <v>1</v>
      </c>
      <c r="F172">
        <v>1</v>
      </c>
      <c r="G172">
        <v>1</v>
      </c>
      <c r="H172">
        <v>389</v>
      </c>
      <c r="I172">
        <v>0.526992287917738</v>
      </c>
      <c r="J172">
        <v>18.9270037841797</v>
      </c>
      <c r="K172">
        <v>13.2921188254978</v>
      </c>
      <c r="L172">
        <v>17.443500061035198</v>
      </c>
      <c r="M172">
        <v>991</v>
      </c>
      <c r="N172">
        <v>0.61251261352169495</v>
      </c>
      <c r="O172">
        <v>18.216997070312502</v>
      </c>
      <c r="P172">
        <v>13.2348139317831</v>
      </c>
      <c r="Q172">
        <v>16.888202209472698</v>
      </c>
      <c r="R172">
        <v>358087.22846564581</v>
      </c>
      <c r="S172">
        <v>6860908.032631644</v>
      </c>
      <c r="T172">
        <v>0.5552978515625</v>
      </c>
      <c r="U172">
        <v>1</v>
      </c>
    </row>
    <row r="173" spans="1:21">
      <c r="A173">
        <v>304</v>
      </c>
      <c r="B173">
        <v>2516217.5490000001</v>
      </c>
      <c r="C173">
        <v>6857860.9979999997</v>
      </c>
      <c r="D173">
        <v>159.50547660000001</v>
      </c>
      <c r="E173">
        <v>1</v>
      </c>
      <c r="F173">
        <v>0</v>
      </c>
      <c r="G173">
        <v>1</v>
      </c>
      <c r="H173">
        <v>420</v>
      </c>
      <c r="I173">
        <v>0.45952380952381</v>
      </c>
      <c r="J173">
        <v>20.711992187500002</v>
      </c>
      <c r="K173">
        <v>15.769677400967099</v>
      </c>
      <c r="L173">
        <v>19.504704589843801</v>
      </c>
      <c r="M173">
        <v>3336</v>
      </c>
      <c r="N173">
        <v>0.53027577937649895</v>
      </c>
      <c r="O173">
        <v>20.498002929687502</v>
      </c>
      <c r="P173">
        <v>15.2171138336435</v>
      </c>
      <c r="Q173">
        <v>19.227598876953099</v>
      </c>
      <c r="R173">
        <v>358040.64273787738</v>
      </c>
      <c r="S173">
        <v>6857884.0709282104</v>
      </c>
      <c r="T173">
        <v>0.27710571289070174</v>
      </c>
      <c r="U173">
        <v>1</v>
      </c>
    </row>
    <row r="174" spans="1:21">
      <c r="A174">
        <v>305</v>
      </c>
      <c r="B174">
        <v>2516216.6809999999</v>
      </c>
      <c r="C174">
        <v>6857924.7180000003</v>
      </c>
      <c r="D174">
        <v>141.75078110000001</v>
      </c>
      <c r="E174">
        <v>1</v>
      </c>
      <c r="F174">
        <v>0</v>
      </c>
      <c r="G174">
        <v>1</v>
      </c>
      <c r="H174">
        <v>462</v>
      </c>
      <c r="I174">
        <v>0.45887445887445899</v>
      </c>
      <c r="J174">
        <v>22.7409991455078</v>
      </c>
      <c r="K174">
        <v>16.795867248535199</v>
      </c>
      <c r="L174">
        <v>21.570799560546899</v>
      </c>
      <c r="M174">
        <v>3390</v>
      </c>
      <c r="N174">
        <v>0.51002949852507395</v>
      </c>
      <c r="O174">
        <v>22.5480059814453</v>
      </c>
      <c r="P174">
        <v>16.104502516074199</v>
      </c>
      <c r="Q174">
        <v>21.150010986328098</v>
      </c>
      <c r="R174">
        <v>358042.71503148664</v>
      </c>
      <c r="S174">
        <v>6857947.7529197019</v>
      </c>
      <c r="T174">
        <v>0.42078857421880045</v>
      </c>
      <c r="U174">
        <v>1</v>
      </c>
    </row>
    <row r="175" spans="1:21">
      <c r="A175">
        <v>311</v>
      </c>
      <c r="B175">
        <v>2516227.3020000001</v>
      </c>
      <c r="C175">
        <v>6859539.8830000004</v>
      </c>
      <c r="D175">
        <v>185.46546939999999</v>
      </c>
      <c r="E175">
        <v>1</v>
      </c>
      <c r="F175">
        <v>1</v>
      </c>
      <c r="G175">
        <v>1</v>
      </c>
      <c r="H175">
        <v>417</v>
      </c>
      <c r="I175">
        <v>0.54196642685851304</v>
      </c>
      <c r="J175">
        <v>18.210008544921902</v>
      </c>
      <c r="K175">
        <v>13.6188784230817</v>
      </c>
      <c r="L175">
        <v>16.8370074462891</v>
      </c>
      <c r="M175">
        <v>2900</v>
      </c>
      <c r="N175">
        <v>0.57137931034482803</v>
      </c>
      <c r="O175">
        <v>17.748002929687502</v>
      </c>
      <c r="P175">
        <v>13.313887250536601</v>
      </c>
      <c r="Q175">
        <v>16.398903198242198</v>
      </c>
      <c r="R175">
        <v>358127.82634649094</v>
      </c>
      <c r="S175">
        <v>6859560.4493137253</v>
      </c>
      <c r="T175">
        <v>0.43810424804690129</v>
      </c>
      <c r="U175">
        <v>1</v>
      </c>
    </row>
    <row r="176" spans="1:21">
      <c r="A176">
        <v>330</v>
      </c>
      <c r="B176">
        <v>2516387.9070000001</v>
      </c>
      <c r="C176">
        <v>6859485.8480000002</v>
      </c>
      <c r="D176">
        <v>193.21919009999999</v>
      </c>
      <c r="E176">
        <v>1</v>
      </c>
      <c r="F176">
        <v>1</v>
      </c>
      <c r="G176">
        <v>2</v>
      </c>
      <c r="H176">
        <v>2600</v>
      </c>
      <c r="I176">
        <v>0.327692307692308</v>
      </c>
      <c r="J176">
        <v>18.502000732421902</v>
      </c>
      <c r="K176">
        <v>11.1448116150601</v>
      </c>
      <c r="L176">
        <v>15.3915629577637</v>
      </c>
      <c r="M176">
        <v>2623</v>
      </c>
      <c r="N176">
        <v>0.447579107891727</v>
      </c>
      <c r="O176">
        <v>17.7290057373047</v>
      </c>
      <c r="P176">
        <v>10.697465620231799</v>
      </c>
      <c r="Q176">
        <v>14.787807006835999</v>
      </c>
      <c r="R176">
        <v>358285.7428862736</v>
      </c>
      <c r="S176">
        <v>6859499.0704386644</v>
      </c>
      <c r="T176">
        <v>0.60375595092770062</v>
      </c>
      <c r="U176">
        <v>1</v>
      </c>
    </row>
    <row r="177" spans="1:21">
      <c r="A177">
        <v>331</v>
      </c>
      <c r="B177">
        <v>2516356.3560000001</v>
      </c>
      <c r="C177">
        <v>6859523.091</v>
      </c>
      <c r="D177">
        <v>172.3455155</v>
      </c>
      <c r="E177">
        <v>1</v>
      </c>
      <c r="F177">
        <v>1</v>
      </c>
      <c r="G177">
        <v>2</v>
      </c>
      <c r="H177">
        <v>3404</v>
      </c>
      <c r="I177">
        <v>0.30317273795534699</v>
      </c>
      <c r="J177">
        <v>18.991014404296902</v>
      </c>
      <c r="K177">
        <v>12.7350941163653</v>
      </c>
      <c r="L177">
        <v>16.815302581787101</v>
      </c>
      <c r="M177">
        <v>2682</v>
      </c>
      <c r="N177">
        <v>0.42393736017897099</v>
      </c>
      <c r="O177">
        <v>18.227006835937502</v>
      </c>
      <c r="P177">
        <v>12.2354533805971</v>
      </c>
      <c r="Q177">
        <v>16.458604736328098</v>
      </c>
      <c r="R177">
        <v>358255.94830532389</v>
      </c>
      <c r="S177">
        <v>6859537.7235307805</v>
      </c>
      <c r="T177">
        <v>0.35669784545900285</v>
      </c>
      <c r="U177">
        <v>1</v>
      </c>
    </row>
    <row r="178" spans="1:21">
      <c r="A178">
        <v>334</v>
      </c>
      <c r="B178">
        <v>2516369.5619999999</v>
      </c>
      <c r="C178">
        <v>6860159.8229999999</v>
      </c>
      <c r="D178">
        <v>196.5717751</v>
      </c>
      <c r="E178">
        <v>1</v>
      </c>
      <c r="F178">
        <v>1</v>
      </c>
      <c r="G178">
        <v>2</v>
      </c>
      <c r="H178">
        <v>2221</v>
      </c>
      <c r="I178">
        <v>0.45069788383610998</v>
      </c>
      <c r="J178">
        <v>18.391008300781301</v>
      </c>
      <c r="K178">
        <v>13.368789402696001</v>
      </c>
      <c r="L178">
        <v>17.258247680664098</v>
      </c>
      <c r="M178">
        <v>1022</v>
      </c>
      <c r="N178">
        <v>0.28375733855185897</v>
      </c>
      <c r="O178">
        <v>19.388002319336</v>
      </c>
      <c r="P178">
        <v>11.2443166397178</v>
      </c>
      <c r="Q178">
        <v>16.434606475830101</v>
      </c>
      <c r="R178">
        <v>358298.50894867844</v>
      </c>
      <c r="S178">
        <v>6860173.0662326077</v>
      </c>
      <c r="T178">
        <v>0.82364120483399716</v>
      </c>
      <c r="U178">
        <v>1</v>
      </c>
    </row>
    <row r="179" spans="1:21">
      <c r="A179">
        <v>344</v>
      </c>
      <c r="B179">
        <v>2516461.66</v>
      </c>
      <c r="C179">
        <v>6858639.6730000004</v>
      </c>
      <c r="D179">
        <v>192.00934889999999</v>
      </c>
      <c r="E179">
        <v>1</v>
      </c>
      <c r="F179">
        <v>0</v>
      </c>
      <c r="G179">
        <v>3</v>
      </c>
      <c r="H179">
        <v>490</v>
      </c>
      <c r="I179">
        <v>0.340816326530612</v>
      </c>
      <c r="J179">
        <v>16.1199969482422</v>
      </c>
      <c r="K179">
        <v>10.966444352566301</v>
      </c>
      <c r="L179">
        <v>14.264306945800801</v>
      </c>
      <c r="M179">
        <v>1069</v>
      </c>
      <c r="N179">
        <v>0.43124415341440597</v>
      </c>
      <c r="O179">
        <v>15.0660113525391</v>
      </c>
      <c r="P179">
        <v>9.8993879860326004</v>
      </c>
      <c r="Q179">
        <v>13.3672137451172</v>
      </c>
      <c r="R179">
        <v>358320.37408645288</v>
      </c>
      <c r="S179">
        <v>6858650.5291489959</v>
      </c>
      <c r="T179">
        <v>0.89709320068360121</v>
      </c>
      <c r="U179">
        <v>1</v>
      </c>
    </row>
    <row r="180" spans="1:21">
      <c r="A180">
        <v>347</v>
      </c>
      <c r="B180">
        <v>2516446.406</v>
      </c>
      <c r="C180">
        <v>6859482.6129999999</v>
      </c>
      <c r="D180">
        <v>200.10974899999999</v>
      </c>
      <c r="E180">
        <v>1</v>
      </c>
      <c r="F180">
        <v>1</v>
      </c>
      <c r="G180">
        <v>2</v>
      </c>
      <c r="H180">
        <v>1480</v>
      </c>
      <c r="I180">
        <v>0.31081081081081102</v>
      </c>
      <c r="J180">
        <v>20.224992675781301</v>
      </c>
      <c r="K180">
        <v>14.004305617388599</v>
      </c>
      <c r="L180">
        <v>18.315104217529299</v>
      </c>
      <c r="M180">
        <v>2927</v>
      </c>
      <c r="N180">
        <v>0.39631021523744397</v>
      </c>
      <c r="O180">
        <v>19.752000732421902</v>
      </c>
      <c r="P180">
        <v>13.2579152014084</v>
      </c>
      <c r="Q180">
        <v>17.7539996337891</v>
      </c>
      <c r="R180">
        <v>358344.02128424501</v>
      </c>
      <c r="S180">
        <v>6859493.1403476391</v>
      </c>
      <c r="T180">
        <v>0.56110458374019956</v>
      </c>
      <c r="U180">
        <v>1</v>
      </c>
    </row>
    <row r="181" spans="1:21">
      <c r="A181">
        <v>348</v>
      </c>
      <c r="B181">
        <v>2516441.19</v>
      </c>
      <c r="C181">
        <v>6859574.6330000004</v>
      </c>
      <c r="D181">
        <v>188.7644957</v>
      </c>
      <c r="E181">
        <v>1</v>
      </c>
      <c r="F181">
        <v>1</v>
      </c>
      <c r="G181">
        <v>2</v>
      </c>
      <c r="H181">
        <v>1173</v>
      </c>
      <c r="I181">
        <v>0.39812446717817601</v>
      </c>
      <c r="J181">
        <v>18.6090106201172</v>
      </c>
      <c r="K181">
        <v>13.5926728444734</v>
      </c>
      <c r="L181">
        <v>17.278009338378901</v>
      </c>
      <c r="M181">
        <v>2781</v>
      </c>
      <c r="N181">
        <v>0.48507731032002899</v>
      </c>
      <c r="O181">
        <v>18.3890093994141</v>
      </c>
      <c r="P181">
        <v>13.057220318757</v>
      </c>
      <c r="Q181">
        <v>16.852407379150399</v>
      </c>
      <c r="R181">
        <v>358343.0562871428</v>
      </c>
      <c r="S181">
        <v>6859585.2882817993</v>
      </c>
      <c r="T181">
        <v>0.42560195922850141</v>
      </c>
      <c r="U181">
        <v>1</v>
      </c>
    </row>
    <row r="182" spans="1:21">
      <c r="A182">
        <v>353</v>
      </c>
      <c r="B182">
        <v>2516444.2719999999</v>
      </c>
      <c r="C182">
        <v>6860788.3109999998</v>
      </c>
      <c r="D182">
        <v>191.8373182</v>
      </c>
      <c r="E182">
        <v>1</v>
      </c>
      <c r="F182">
        <v>0</v>
      </c>
      <c r="G182">
        <v>1</v>
      </c>
      <c r="H182">
        <v>476</v>
      </c>
      <c r="I182">
        <v>0.504201680672269</v>
      </c>
      <c r="J182">
        <v>23.511003417968801</v>
      </c>
      <c r="K182">
        <v>15.6785846205889</v>
      </c>
      <c r="L182">
        <v>21.574758453369199</v>
      </c>
      <c r="M182">
        <v>939</v>
      </c>
      <c r="N182">
        <v>0.57614483493077695</v>
      </c>
      <c r="O182">
        <v>23.266008300781301</v>
      </c>
      <c r="P182">
        <v>15.5667754038135</v>
      </c>
      <c r="Q182">
        <v>21.051909179687499</v>
      </c>
      <c r="R182">
        <v>358402.11827144929</v>
      </c>
      <c r="S182">
        <v>6860797.3373333346</v>
      </c>
      <c r="T182">
        <v>0.52284927368170031</v>
      </c>
      <c r="U182">
        <v>1</v>
      </c>
    </row>
    <row r="183" spans="1:21">
      <c r="A183">
        <v>355</v>
      </c>
      <c r="B183">
        <v>2516568.9929999998</v>
      </c>
      <c r="C183">
        <v>6857430.1869999999</v>
      </c>
      <c r="D183">
        <v>173.06931829999999</v>
      </c>
      <c r="E183">
        <v>1</v>
      </c>
      <c r="F183">
        <v>0</v>
      </c>
      <c r="G183">
        <v>2</v>
      </c>
      <c r="H183">
        <v>502</v>
      </c>
      <c r="I183">
        <v>0.175298804780877</v>
      </c>
      <c r="J183">
        <v>31.7820147705078</v>
      </c>
      <c r="K183">
        <v>21.755351805756099</v>
      </c>
      <c r="L183">
        <v>30.362096710205101</v>
      </c>
      <c r="M183">
        <v>2913</v>
      </c>
      <c r="N183">
        <v>0.20185375901132899</v>
      </c>
      <c r="O183">
        <v>31.8789996337891</v>
      </c>
      <c r="P183">
        <v>21.066233093918001</v>
      </c>
      <c r="Q183">
        <v>29.9519976806641</v>
      </c>
      <c r="R183">
        <v>358371.78574038047</v>
      </c>
      <c r="S183">
        <v>6857437.5725840069</v>
      </c>
      <c r="T183">
        <v>0.41009902954100141</v>
      </c>
      <c r="U183">
        <v>1</v>
      </c>
    </row>
    <row r="184" spans="1:21">
      <c r="A184">
        <v>359</v>
      </c>
      <c r="B184">
        <v>2516511.5090000001</v>
      </c>
      <c r="C184">
        <v>6858567.2489999998</v>
      </c>
      <c r="D184">
        <v>193.2987305</v>
      </c>
      <c r="E184">
        <v>1</v>
      </c>
      <c r="F184">
        <v>0</v>
      </c>
      <c r="G184">
        <v>2</v>
      </c>
      <c r="H184">
        <v>509</v>
      </c>
      <c r="I184">
        <v>0.29076620825147298</v>
      </c>
      <c r="J184">
        <v>16.4060076904297</v>
      </c>
      <c r="K184">
        <v>11.8777995997717</v>
      </c>
      <c r="L184">
        <v>15.0350054931641</v>
      </c>
      <c r="M184">
        <v>1003</v>
      </c>
      <c r="N184">
        <v>0.33399800598205398</v>
      </c>
      <c r="O184">
        <v>16.4219989013672</v>
      </c>
      <c r="P184">
        <v>10.569739362522499</v>
      </c>
      <c r="Q184">
        <v>14.4132510375977</v>
      </c>
      <c r="R184">
        <v>358366.82153415598</v>
      </c>
      <c r="S184">
        <v>6858575.89391186</v>
      </c>
      <c r="T184">
        <v>0.62175445556639986</v>
      </c>
      <c r="U184">
        <v>1</v>
      </c>
    </row>
    <row r="185" spans="1:21">
      <c r="A185">
        <v>360</v>
      </c>
      <c r="B185">
        <v>2516574.676</v>
      </c>
      <c r="C185">
        <v>6858674.8039999995</v>
      </c>
      <c r="D185">
        <v>192.81637169999999</v>
      </c>
      <c r="E185">
        <v>1</v>
      </c>
      <c r="F185">
        <v>0</v>
      </c>
      <c r="G185">
        <v>3</v>
      </c>
      <c r="H185">
        <v>478</v>
      </c>
      <c r="I185">
        <v>0.246861924686192</v>
      </c>
      <c r="J185">
        <v>19.788011474609402</v>
      </c>
      <c r="K185">
        <v>14.141437411838099</v>
      </c>
      <c r="L185">
        <v>17.554646606445299</v>
      </c>
      <c r="M185">
        <v>2448</v>
      </c>
      <c r="N185">
        <v>0.200571895424837</v>
      </c>
      <c r="O185">
        <v>18.244005126953098</v>
      </c>
      <c r="P185">
        <v>11.224512823121399</v>
      </c>
      <c r="Q185">
        <v>16.755400390624999</v>
      </c>
      <c r="R185">
        <v>358434.87268492114</v>
      </c>
      <c r="S185">
        <v>6858680.4027292766</v>
      </c>
      <c r="T185">
        <v>0.79924621582030042</v>
      </c>
      <c r="U185">
        <v>1</v>
      </c>
    </row>
    <row r="186" spans="1:21">
      <c r="A186">
        <v>389</v>
      </c>
      <c r="B186">
        <v>2516785.0980000002</v>
      </c>
      <c r="C186">
        <v>6857888.2630000003</v>
      </c>
      <c r="D186">
        <v>169.503851</v>
      </c>
      <c r="E186">
        <v>1</v>
      </c>
      <c r="F186">
        <v>0</v>
      </c>
      <c r="G186">
        <v>2</v>
      </c>
      <c r="H186">
        <v>1771</v>
      </c>
      <c r="I186">
        <v>0.68887634105025397</v>
      </c>
      <c r="J186">
        <v>18.6510028076172</v>
      </c>
      <c r="K186">
        <v>11.141461522817201</v>
      </c>
      <c r="L186">
        <v>15.592004699706999</v>
      </c>
      <c r="M186">
        <v>1196</v>
      </c>
      <c r="N186">
        <v>0.45066889632106999</v>
      </c>
      <c r="O186">
        <v>17.7250079345703</v>
      </c>
      <c r="P186">
        <v>11.523619974679301</v>
      </c>
      <c r="Q186">
        <v>15.3750018310547</v>
      </c>
      <c r="R186">
        <v>358608.75688070391</v>
      </c>
      <c r="S186">
        <v>6857885.1166907921</v>
      </c>
      <c r="T186">
        <v>0.21700286865229934</v>
      </c>
      <c r="U186">
        <v>1</v>
      </c>
    </row>
    <row r="187" spans="1:21">
      <c r="A187">
        <v>396</v>
      </c>
      <c r="B187">
        <v>2516784.253</v>
      </c>
      <c r="C187">
        <v>6859186.148</v>
      </c>
      <c r="D187">
        <v>174.33758510000001</v>
      </c>
      <c r="E187">
        <v>1</v>
      </c>
      <c r="F187">
        <v>0</v>
      </c>
      <c r="G187">
        <v>2</v>
      </c>
      <c r="H187">
        <v>1182</v>
      </c>
      <c r="I187">
        <v>0.20219966159052499</v>
      </c>
      <c r="J187">
        <v>24.0719927978516</v>
      </c>
      <c r="K187">
        <v>14.4884574487227</v>
      </c>
      <c r="L187">
        <v>21.739612121581999</v>
      </c>
      <c r="M187">
        <v>1117</v>
      </c>
      <c r="N187">
        <v>0.28827215756490598</v>
      </c>
      <c r="O187">
        <v>23.8540057373047</v>
      </c>
      <c r="P187">
        <v>13.6424824917392</v>
      </c>
      <c r="Q187">
        <v>21.098598022461001</v>
      </c>
      <c r="R187">
        <v>358667.78090212611</v>
      </c>
      <c r="S187">
        <v>6859181.4507748978</v>
      </c>
      <c r="T187">
        <v>0.64101409912099783</v>
      </c>
      <c r="U187">
        <v>1</v>
      </c>
    </row>
    <row r="188" spans="1:21">
      <c r="A188">
        <v>397</v>
      </c>
      <c r="B188">
        <v>2516787.6460000002</v>
      </c>
      <c r="C188">
        <v>6859258.9330000002</v>
      </c>
      <c r="D188">
        <v>191.58640869999999</v>
      </c>
      <c r="E188">
        <v>1</v>
      </c>
      <c r="F188">
        <v>0</v>
      </c>
      <c r="G188">
        <v>2</v>
      </c>
      <c r="H188">
        <v>1254</v>
      </c>
      <c r="I188">
        <v>0.16666666666666699</v>
      </c>
      <c r="J188">
        <v>23.169008178711</v>
      </c>
      <c r="K188">
        <v>14.161123414838199</v>
      </c>
      <c r="L188">
        <v>21.1647967529297</v>
      </c>
      <c r="M188">
        <v>1039</v>
      </c>
      <c r="N188">
        <v>0.28200192492781501</v>
      </c>
      <c r="O188">
        <v>22.1420001220703</v>
      </c>
      <c r="P188">
        <v>12.970229847271399</v>
      </c>
      <c r="Q188">
        <v>20.553750915527399</v>
      </c>
      <c r="R188">
        <v>358674.52714088466</v>
      </c>
      <c r="S188">
        <v>6859253.9900658205</v>
      </c>
      <c r="T188">
        <v>0.61104583740230112</v>
      </c>
      <c r="U188">
        <v>1</v>
      </c>
    </row>
    <row r="189" spans="1:21">
      <c r="A189">
        <v>402</v>
      </c>
      <c r="B189">
        <v>2516824.41</v>
      </c>
      <c r="C189">
        <v>6857881.1239999998</v>
      </c>
      <c r="D189">
        <v>166.61350350000001</v>
      </c>
      <c r="E189">
        <v>1</v>
      </c>
      <c r="F189">
        <v>0</v>
      </c>
      <c r="G189">
        <v>2</v>
      </c>
      <c r="H189">
        <v>550</v>
      </c>
      <c r="I189">
        <v>0.530909090909091</v>
      </c>
      <c r="J189">
        <v>18.4899920654297</v>
      </c>
      <c r="K189">
        <v>11.1286855274762</v>
      </c>
      <c r="L189">
        <v>15.949452514648501</v>
      </c>
      <c r="M189">
        <v>3635</v>
      </c>
      <c r="N189">
        <v>0.41623108665749697</v>
      </c>
      <c r="O189">
        <v>19.261003417968801</v>
      </c>
      <c r="P189">
        <v>10.540941507265799</v>
      </c>
      <c r="Q189">
        <v>15.1626109313965</v>
      </c>
      <c r="R189">
        <v>358647.69160935807</v>
      </c>
      <c r="S189">
        <v>6857876.1726408182</v>
      </c>
      <c r="T189">
        <v>0.78684158325200038</v>
      </c>
      <c r="U189">
        <v>1</v>
      </c>
    </row>
    <row r="190" spans="1:21">
      <c r="A190">
        <v>403</v>
      </c>
      <c r="B190">
        <v>2516874.7289999998</v>
      </c>
      <c r="C190">
        <v>6857943.9610000001</v>
      </c>
      <c r="D190">
        <v>172.03813650000001</v>
      </c>
      <c r="E190">
        <v>1</v>
      </c>
      <c r="F190">
        <v>1</v>
      </c>
      <c r="G190">
        <v>2</v>
      </c>
      <c r="H190">
        <v>488</v>
      </c>
      <c r="I190">
        <v>0.55327868852458995</v>
      </c>
      <c r="J190">
        <v>19.408006591796902</v>
      </c>
      <c r="K190">
        <v>14.6922563437366</v>
      </c>
      <c r="L190">
        <v>17.761297912597701</v>
      </c>
      <c r="M190">
        <v>3636</v>
      </c>
      <c r="N190">
        <v>0.41061606160616099</v>
      </c>
      <c r="O190">
        <v>19.175004882812502</v>
      </c>
      <c r="P190">
        <v>12.467190357801</v>
      </c>
      <c r="Q190">
        <v>17.2183963012695</v>
      </c>
      <c r="R190">
        <v>358700.84771450673</v>
      </c>
      <c r="S190">
        <v>6857936.6110245297</v>
      </c>
      <c r="T190">
        <v>0.54290161132820103</v>
      </c>
      <c r="U190">
        <v>1</v>
      </c>
    </row>
    <row r="191" spans="1:21">
      <c r="A191">
        <v>405</v>
      </c>
      <c r="B191">
        <v>2516856.787</v>
      </c>
      <c r="C191">
        <v>6858352.716</v>
      </c>
      <c r="D191">
        <v>190.0052226</v>
      </c>
      <c r="E191">
        <v>1</v>
      </c>
      <c r="F191">
        <v>0</v>
      </c>
      <c r="G191">
        <v>1</v>
      </c>
      <c r="H191">
        <v>371</v>
      </c>
      <c r="I191">
        <v>0.59299191374663096</v>
      </c>
      <c r="J191">
        <v>7.1470050048828302</v>
      </c>
      <c r="K191">
        <v>4.0962095066095996</v>
      </c>
      <c r="L191">
        <v>5.7705020141601704</v>
      </c>
      <c r="M191">
        <v>2384</v>
      </c>
      <c r="N191">
        <v>0.63087248322147604</v>
      </c>
      <c r="O191">
        <v>6.5789965820312704</v>
      </c>
      <c r="P191">
        <v>3.51116975610908</v>
      </c>
      <c r="Q191">
        <v>5.1613619995117297</v>
      </c>
      <c r="R191">
        <v>358701.78239048971</v>
      </c>
      <c r="S191">
        <v>6858345.6931178998</v>
      </c>
      <c r="T191">
        <v>0.6091400146484407</v>
      </c>
      <c r="U191">
        <v>1</v>
      </c>
    </row>
    <row r="192" spans="1:21">
      <c r="A192">
        <v>409</v>
      </c>
      <c r="B192">
        <v>2516847.0759999999</v>
      </c>
      <c r="C192">
        <v>6859185.1849999996</v>
      </c>
      <c r="D192">
        <v>190.71610870000001</v>
      </c>
      <c r="E192">
        <v>1</v>
      </c>
      <c r="F192">
        <v>1</v>
      </c>
      <c r="G192">
        <v>2</v>
      </c>
      <c r="H192">
        <v>1291</v>
      </c>
      <c r="I192">
        <v>0.209140201394268</v>
      </c>
      <c r="J192">
        <v>22.520006103515598</v>
      </c>
      <c r="K192">
        <v>14.6120060653761</v>
      </c>
      <c r="L192">
        <v>20.2959918212891</v>
      </c>
      <c r="M192">
        <v>983</v>
      </c>
      <c r="N192">
        <v>0.339776195320448</v>
      </c>
      <c r="O192">
        <v>21.4779986572266</v>
      </c>
      <c r="P192">
        <v>14.3644911586485</v>
      </c>
      <c r="Q192">
        <v>19.8794055175781</v>
      </c>
      <c r="R192">
        <v>358730.48282531323</v>
      </c>
      <c r="S192">
        <v>6859177.5903979745</v>
      </c>
      <c r="T192">
        <v>0.41658630371100003</v>
      </c>
      <c r="U192">
        <v>1</v>
      </c>
    </row>
    <row r="193" spans="1:21">
      <c r="A193">
        <v>410</v>
      </c>
      <c r="B193">
        <v>2516848.3480000002</v>
      </c>
      <c r="C193">
        <v>6859273.9749999996</v>
      </c>
      <c r="D193">
        <v>191.645532</v>
      </c>
      <c r="E193">
        <v>1</v>
      </c>
      <c r="F193">
        <v>0</v>
      </c>
      <c r="G193">
        <v>2</v>
      </c>
      <c r="H193">
        <v>1626</v>
      </c>
      <c r="I193">
        <v>0.29766297662976599</v>
      </c>
      <c r="J193">
        <v>21.179002685546902</v>
      </c>
      <c r="K193">
        <v>13.661066232871701</v>
      </c>
      <c r="L193">
        <v>19.237808532714901</v>
      </c>
      <c r="M193">
        <v>1017</v>
      </c>
      <c r="N193">
        <v>0.413962635201573</v>
      </c>
      <c r="O193">
        <v>20.5610064697266</v>
      </c>
      <c r="P193">
        <v>12.515458856365001</v>
      </c>
      <c r="Q193">
        <v>18.640500946044899</v>
      </c>
      <c r="R193">
        <v>358735.84892027243</v>
      </c>
      <c r="S193">
        <v>6859266.2129425276</v>
      </c>
      <c r="T193">
        <v>0.59730758667000217</v>
      </c>
      <c r="U193">
        <v>1</v>
      </c>
    </row>
    <row r="194" spans="1:21">
      <c r="A194">
        <v>416</v>
      </c>
      <c r="B194">
        <v>2516920.4929999998</v>
      </c>
      <c r="C194">
        <v>6857792.5800000001</v>
      </c>
      <c r="D194">
        <v>168.15506250000001</v>
      </c>
      <c r="E194">
        <v>1</v>
      </c>
      <c r="F194">
        <v>0</v>
      </c>
      <c r="G194">
        <v>2</v>
      </c>
      <c r="H194">
        <v>437</v>
      </c>
      <c r="I194">
        <v>0.53318077803203701</v>
      </c>
      <c r="J194">
        <v>14.4430102539063</v>
      </c>
      <c r="K194">
        <v>9.6931950049307005</v>
      </c>
      <c r="L194">
        <v>12.909755249023499</v>
      </c>
      <c r="M194">
        <v>3699</v>
      </c>
      <c r="N194">
        <v>0.43795620437956201</v>
      </c>
      <c r="O194">
        <v>14.5219897460938</v>
      </c>
      <c r="P194">
        <v>9.2918038525015003</v>
      </c>
      <c r="Q194">
        <v>12.567503662109401</v>
      </c>
      <c r="R194">
        <v>358739.57306984632</v>
      </c>
      <c r="S194">
        <v>6857783.3039849568</v>
      </c>
      <c r="T194">
        <v>0.34225158691409874</v>
      </c>
      <c r="U194">
        <v>1</v>
      </c>
    </row>
    <row r="195" spans="1:21">
      <c r="A195">
        <v>417</v>
      </c>
      <c r="B195">
        <v>2516925.7689999999</v>
      </c>
      <c r="C195">
        <v>6857886.6330000004</v>
      </c>
      <c r="D195">
        <v>168.95436760000001</v>
      </c>
      <c r="E195">
        <v>1</v>
      </c>
      <c r="F195">
        <v>0</v>
      </c>
      <c r="G195">
        <v>2</v>
      </c>
      <c r="H195">
        <v>512</v>
      </c>
      <c r="I195">
        <v>0.330078125</v>
      </c>
      <c r="J195">
        <v>17.417009277343801</v>
      </c>
      <c r="K195">
        <v>10.7817534136981</v>
      </c>
      <c r="L195">
        <v>15.8886996459961</v>
      </c>
      <c r="M195">
        <v>2871</v>
      </c>
      <c r="N195">
        <v>0.39777081156391503</v>
      </c>
      <c r="O195">
        <v>17.244005126953098</v>
      </c>
      <c r="P195">
        <v>10.257678590491</v>
      </c>
      <c r="Q195">
        <v>15.544203491211</v>
      </c>
      <c r="R195">
        <v>358749.18104737427</v>
      </c>
      <c r="S195">
        <v>6857876.9983439585</v>
      </c>
      <c r="T195">
        <v>0.34449615478509976</v>
      </c>
      <c r="U195">
        <v>1</v>
      </c>
    </row>
    <row r="196" spans="1:21">
      <c r="A196">
        <v>418</v>
      </c>
      <c r="B196">
        <v>2516921.9759999998</v>
      </c>
      <c r="C196">
        <v>6857921.8499999996</v>
      </c>
      <c r="D196">
        <v>170.08872260000001</v>
      </c>
      <c r="E196">
        <v>1</v>
      </c>
      <c r="F196">
        <v>0</v>
      </c>
      <c r="G196">
        <v>1</v>
      </c>
      <c r="H196">
        <v>487</v>
      </c>
      <c r="I196">
        <v>0.54825462012320303</v>
      </c>
      <c r="J196">
        <v>17.8280047607422</v>
      </c>
      <c r="K196">
        <v>11.287153861305899</v>
      </c>
      <c r="L196">
        <v>16.601507873535201</v>
      </c>
      <c r="M196">
        <v>2995</v>
      </c>
      <c r="N196">
        <v>0.44040066777963299</v>
      </c>
      <c r="O196">
        <v>18.4389971923828</v>
      </c>
      <c r="P196">
        <v>10.7098291266904</v>
      </c>
      <c r="Q196">
        <v>16.0095042419434</v>
      </c>
      <c r="R196">
        <v>358747.01714230713</v>
      </c>
      <c r="S196">
        <v>6857912.3472064873</v>
      </c>
      <c r="T196">
        <v>0.59200363159180114</v>
      </c>
      <c r="U196">
        <v>1</v>
      </c>
    </row>
    <row r="197" spans="1:21">
      <c r="A197">
        <v>421</v>
      </c>
      <c r="B197">
        <v>2516956.3730000001</v>
      </c>
      <c r="C197">
        <v>6859164.7599999998</v>
      </c>
      <c r="D197">
        <v>181.91185949999999</v>
      </c>
      <c r="E197">
        <v>1</v>
      </c>
      <c r="F197">
        <v>0</v>
      </c>
      <c r="G197">
        <v>2</v>
      </c>
      <c r="H197">
        <v>3079</v>
      </c>
      <c r="I197">
        <v>0.32510555375121802</v>
      </c>
      <c r="J197">
        <v>18.991990966796902</v>
      </c>
      <c r="K197">
        <v>12.234801198685799</v>
      </c>
      <c r="L197">
        <v>17.006313629150402</v>
      </c>
      <c r="M197">
        <v>948</v>
      </c>
      <c r="N197">
        <v>0.46729957805907202</v>
      </c>
      <c r="O197">
        <v>17.940004272461</v>
      </c>
      <c r="P197">
        <v>11.843473365708199</v>
      </c>
      <c r="Q197">
        <v>16.426204223632801</v>
      </c>
      <c r="R197">
        <v>358838.70431084972</v>
      </c>
      <c r="S197">
        <v>6859152.1476230295</v>
      </c>
      <c r="T197">
        <v>0.58010940551760015</v>
      </c>
      <c r="U197">
        <v>1</v>
      </c>
    </row>
    <row r="198" spans="1:21">
      <c r="A198">
        <v>423</v>
      </c>
      <c r="B198">
        <v>2516952.253</v>
      </c>
      <c r="C198">
        <v>6860016.3399999999</v>
      </c>
      <c r="D198">
        <v>180.80643309999999</v>
      </c>
      <c r="E198">
        <v>1</v>
      </c>
      <c r="F198">
        <v>0</v>
      </c>
      <c r="G198">
        <v>2</v>
      </c>
      <c r="H198">
        <v>1346</v>
      </c>
      <c r="I198">
        <v>0.32169390787518598</v>
      </c>
      <c r="J198">
        <v>19.314012451171902</v>
      </c>
      <c r="K198">
        <v>11.9991675112203</v>
      </c>
      <c r="L198">
        <v>16.9397998046875</v>
      </c>
      <c r="M198">
        <v>1178</v>
      </c>
      <c r="N198">
        <v>0.241935483870968</v>
      </c>
      <c r="O198">
        <v>18.735002441406301</v>
      </c>
      <c r="P198">
        <v>12.5931457854439</v>
      </c>
      <c r="Q198">
        <v>16.711000366211</v>
      </c>
      <c r="R198">
        <v>358873.87046328309</v>
      </c>
      <c r="S198">
        <v>6860002.8745320793</v>
      </c>
      <c r="T198">
        <v>0.22879943847649997</v>
      </c>
      <c r="U198">
        <v>1</v>
      </c>
    </row>
    <row r="199" spans="1:21">
      <c r="A199">
        <v>431</v>
      </c>
      <c r="B199">
        <v>2517035.4810000001</v>
      </c>
      <c r="C199">
        <v>6859281.96</v>
      </c>
      <c r="D199">
        <v>176.5778249</v>
      </c>
      <c r="E199">
        <v>1</v>
      </c>
      <c r="F199">
        <v>0</v>
      </c>
      <c r="G199">
        <v>2</v>
      </c>
      <c r="H199">
        <v>403</v>
      </c>
      <c r="I199">
        <v>0.32754342431761801</v>
      </c>
      <c r="J199">
        <v>20.5350054931641</v>
      </c>
      <c r="K199">
        <v>14.102678729405699</v>
      </c>
      <c r="L199">
        <v>19.697000427246099</v>
      </c>
      <c r="M199">
        <v>998</v>
      </c>
      <c r="N199">
        <v>0.39478957915831703</v>
      </c>
      <c r="O199">
        <v>20.810014648437502</v>
      </c>
      <c r="P199">
        <v>13.58929444572</v>
      </c>
      <c r="Q199">
        <v>18.756795806884799</v>
      </c>
      <c r="R199">
        <v>358923.12190877157</v>
      </c>
      <c r="S199">
        <v>6859265.5541321458</v>
      </c>
      <c r="T199">
        <v>0.9402046203612997</v>
      </c>
      <c r="U199">
        <v>1</v>
      </c>
    </row>
    <row r="200" spans="1:21">
      <c r="A200">
        <v>432</v>
      </c>
      <c r="B200">
        <v>2517123.7459999998</v>
      </c>
      <c r="C200">
        <v>6857281.6610000003</v>
      </c>
      <c r="D200">
        <v>164.17938190000001</v>
      </c>
      <c r="E200">
        <v>1</v>
      </c>
      <c r="F200">
        <v>0</v>
      </c>
      <c r="G200">
        <v>2</v>
      </c>
      <c r="H200">
        <v>3264</v>
      </c>
      <c r="I200">
        <v>0.29656862745098</v>
      </c>
      <c r="J200">
        <v>17.065004272461</v>
      </c>
      <c r="K200">
        <v>12.365324748235301</v>
      </c>
      <c r="L200">
        <v>15.3435038757324</v>
      </c>
      <c r="M200">
        <v>3035</v>
      </c>
      <c r="N200">
        <v>0.44382207578253702</v>
      </c>
      <c r="O200">
        <v>16.7030047607422</v>
      </c>
      <c r="P200">
        <v>11.911157730608799</v>
      </c>
      <c r="Q200">
        <v>15.0923518371582</v>
      </c>
      <c r="R200">
        <v>358919.01072452834</v>
      </c>
      <c r="S200">
        <v>6857263.633077479</v>
      </c>
      <c r="T200">
        <v>0.25115203857420099</v>
      </c>
      <c r="U200">
        <v>1</v>
      </c>
    </row>
    <row r="201" spans="1:21">
      <c r="A201">
        <v>436</v>
      </c>
      <c r="B201">
        <v>2517176.949</v>
      </c>
      <c r="C201">
        <v>6858881.71</v>
      </c>
      <c r="D201">
        <v>174.35869529999999</v>
      </c>
      <c r="E201">
        <v>1</v>
      </c>
      <c r="F201">
        <v>0</v>
      </c>
      <c r="G201">
        <v>3</v>
      </c>
      <c r="H201">
        <v>490</v>
      </c>
      <c r="I201">
        <v>0.155102040816327</v>
      </c>
      <c r="J201">
        <v>14.6920031738281</v>
      </c>
      <c r="K201">
        <v>9.5235914029476305</v>
      </c>
      <c r="L201">
        <v>12.7768023681641</v>
      </c>
      <c r="M201">
        <v>1049</v>
      </c>
      <c r="N201">
        <v>0.306005719733079</v>
      </c>
      <c r="O201">
        <v>14.0959948730469</v>
      </c>
      <c r="P201">
        <v>8.8990549645057193</v>
      </c>
      <c r="Q201">
        <v>12.046956176757799</v>
      </c>
      <c r="R201">
        <v>359045.95482031797</v>
      </c>
      <c r="S201">
        <v>6858859.2673205435</v>
      </c>
      <c r="T201">
        <v>0.7298461914063008</v>
      </c>
      <c r="U201">
        <v>1</v>
      </c>
    </row>
    <row r="202" spans="1:21">
      <c r="A202">
        <v>437</v>
      </c>
      <c r="B202">
        <v>2517237.5729999999</v>
      </c>
      <c r="C202">
        <v>6857118.6610000003</v>
      </c>
      <c r="D202">
        <v>175.17229739999999</v>
      </c>
      <c r="E202">
        <v>1</v>
      </c>
      <c r="F202">
        <v>1</v>
      </c>
      <c r="G202">
        <v>2</v>
      </c>
      <c r="H202">
        <v>862</v>
      </c>
      <c r="I202">
        <v>0.44663573085846903</v>
      </c>
      <c r="J202">
        <v>24.779008789062502</v>
      </c>
      <c r="K202">
        <v>17.4214624765584</v>
      </c>
      <c r="L202">
        <v>22.407612915039099</v>
      </c>
      <c r="M202">
        <v>2829</v>
      </c>
      <c r="N202">
        <v>0.44962884411452803</v>
      </c>
      <c r="O202">
        <v>24.719011230468801</v>
      </c>
      <c r="P202">
        <v>16.359465326151199</v>
      </c>
      <c r="Q202">
        <v>22.3978076171875</v>
      </c>
      <c r="R202">
        <v>359025.1800762465</v>
      </c>
      <c r="S202">
        <v>6857095.5809489917</v>
      </c>
      <c r="T202">
        <v>9.8052978515994482E-3</v>
      </c>
      <c r="U202">
        <v>1</v>
      </c>
    </row>
    <row r="203" spans="1:21">
      <c r="A203">
        <v>438</v>
      </c>
      <c r="B203">
        <v>2517293.5430000001</v>
      </c>
      <c r="C203">
        <v>6857258.8660000004</v>
      </c>
      <c r="D203">
        <v>174.98646729999999</v>
      </c>
      <c r="E203">
        <v>1</v>
      </c>
      <c r="F203">
        <v>0</v>
      </c>
      <c r="G203">
        <v>1</v>
      </c>
      <c r="H203">
        <v>451</v>
      </c>
      <c r="I203">
        <v>0.43680709534368101</v>
      </c>
      <c r="J203">
        <v>24.0450152587891</v>
      </c>
      <c r="K203">
        <v>17.084251432644098</v>
      </c>
      <c r="L203">
        <v>22.577752990722701</v>
      </c>
      <c r="M203">
        <v>2790</v>
      </c>
      <c r="N203">
        <v>0.49498207885304701</v>
      </c>
      <c r="O203">
        <v>24.207994384765598</v>
      </c>
      <c r="P203">
        <v>16.593831200582802</v>
      </c>
      <c r="Q203">
        <v>22.125203247070299</v>
      </c>
      <c r="R203">
        <v>359087.54906658456</v>
      </c>
      <c r="S203">
        <v>6857233.0318288254</v>
      </c>
      <c r="T203">
        <v>0.4525497436524013</v>
      </c>
      <c r="U203">
        <v>1</v>
      </c>
    </row>
    <row r="204" spans="1:21">
      <c r="A204">
        <v>443</v>
      </c>
      <c r="B204">
        <v>2517396.105</v>
      </c>
      <c r="C204">
        <v>6857187.9879999999</v>
      </c>
      <c r="D204">
        <v>156.20533520000001</v>
      </c>
      <c r="E204">
        <v>1</v>
      </c>
      <c r="F204">
        <v>1</v>
      </c>
      <c r="G204">
        <v>1</v>
      </c>
      <c r="H204">
        <v>435</v>
      </c>
      <c r="I204">
        <v>0.51264367816091905</v>
      </c>
      <c r="J204">
        <v>16.5039996337891</v>
      </c>
      <c r="K204">
        <v>11.366867097098901</v>
      </c>
      <c r="L204">
        <v>14.7688510131836</v>
      </c>
      <c r="M204">
        <v>5016</v>
      </c>
      <c r="N204">
        <v>0.52910685805422697</v>
      </c>
      <c r="O204">
        <v>16.4180010986328</v>
      </c>
      <c r="P204">
        <v>10.993422928567099</v>
      </c>
      <c r="Q204">
        <v>14.709344024658201</v>
      </c>
      <c r="R204">
        <v>359186.71650713618</v>
      </c>
      <c r="S204">
        <v>6857157.5086011039</v>
      </c>
      <c r="T204">
        <v>5.9506988525399152E-2</v>
      </c>
      <c r="U204">
        <v>1</v>
      </c>
    </row>
    <row r="205" spans="1:21">
      <c r="A205">
        <v>444</v>
      </c>
      <c r="B205">
        <v>2517338.1770000001</v>
      </c>
      <c r="C205">
        <v>6857384.9780000001</v>
      </c>
      <c r="D205">
        <v>174.3574945</v>
      </c>
      <c r="E205">
        <v>1</v>
      </c>
      <c r="F205">
        <v>0</v>
      </c>
      <c r="G205">
        <v>1</v>
      </c>
      <c r="H205">
        <v>410</v>
      </c>
      <c r="I205">
        <v>0.47804878048780503</v>
      </c>
      <c r="J205">
        <v>25.7579974365235</v>
      </c>
      <c r="K205">
        <v>16.9857836343641</v>
      </c>
      <c r="L205">
        <v>24.355302734375002</v>
      </c>
      <c r="M205">
        <v>4963</v>
      </c>
      <c r="N205">
        <v>0.55127946806367101</v>
      </c>
      <c r="O205">
        <v>26.9830035400391</v>
      </c>
      <c r="P205">
        <v>16.670478853277999</v>
      </c>
      <c r="Q205">
        <v>24.260007019043002</v>
      </c>
      <c r="R205">
        <v>359137.94581634359</v>
      </c>
      <c r="S205">
        <v>6857356.9299981212</v>
      </c>
      <c r="T205">
        <v>9.5295715331999986E-2</v>
      </c>
      <c r="U205">
        <v>1</v>
      </c>
    </row>
    <row r="206" spans="1:21">
      <c r="A206">
        <v>445</v>
      </c>
      <c r="B206">
        <v>2517389.625</v>
      </c>
      <c r="C206">
        <v>6857450.5480000004</v>
      </c>
      <c r="D206">
        <v>173.96851520000001</v>
      </c>
      <c r="E206">
        <v>1</v>
      </c>
      <c r="F206">
        <v>1</v>
      </c>
      <c r="G206">
        <v>1</v>
      </c>
      <c r="H206">
        <v>421</v>
      </c>
      <c r="I206">
        <v>0.292161520190024</v>
      </c>
      <c r="J206">
        <v>27.0690020751953</v>
      </c>
      <c r="K206">
        <v>17.631174779290301</v>
      </c>
      <c r="L206">
        <v>25.178901977539098</v>
      </c>
      <c r="M206">
        <v>957</v>
      </c>
      <c r="N206">
        <v>0.40438871473354199</v>
      </c>
      <c r="O206">
        <v>27.7130145263672</v>
      </c>
      <c r="P206">
        <v>16.6013000327663</v>
      </c>
      <c r="Q206">
        <v>24.4622622680664</v>
      </c>
      <c r="R206">
        <v>359192.35560993094</v>
      </c>
      <c r="S206">
        <v>6857420.0459435973</v>
      </c>
      <c r="T206">
        <v>0.71663970947269817</v>
      </c>
      <c r="U206">
        <v>1</v>
      </c>
    </row>
    <row r="207" spans="1:21">
      <c r="A207">
        <v>446</v>
      </c>
      <c r="B207">
        <v>2517382.4419999998</v>
      </c>
      <c r="C207">
        <v>6857519.517</v>
      </c>
      <c r="D207">
        <v>172.18486759999999</v>
      </c>
      <c r="E207">
        <v>1</v>
      </c>
      <c r="F207">
        <v>0</v>
      </c>
      <c r="G207">
        <v>1</v>
      </c>
      <c r="H207">
        <v>457</v>
      </c>
      <c r="I207">
        <v>0.33916849015317302</v>
      </c>
      <c r="J207">
        <v>26.408006591796902</v>
      </c>
      <c r="K207">
        <v>15.5937523868384</v>
      </c>
      <c r="L207">
        <v>24.332407684326199</v>
      </c>
      <c r="M207">
        <v>859</v>
      </c>
      <c r="N207">
        <v>0.43073341094295697</v>
      </c>
      <c r="O207">
        <v>25.752000732421902</v>
      </c>
      <c r="P207">
        <v>16.104105808749502</v>
      </c>
      <c r="Q207">
        <v>24.041005249023399</v>
      </c>
      <c r="R207">
        <v>359188.36273149704</v>
      </c>
      <c r="S207">
        <v>6857489.2618694752</v>
      </c>
      <c r="T207">
        <v>0.29140243530279974</v>
      </c>
      <c r="U207">
        <v>1</v>
      </c>
    </row>
    <row r="208" spans="1:21">
      <c r="A208">
        <v>452</v>
      </c>
      <c r="B208">
        <v>2517479.6320000002</v>
      </c>
      <c r="C208">
        <v>6857079.0760000004</v>
      </c>
      <c r="D208">
        <v>169.1885953</v>
      </c>
      <c r="E208">
        <v>1</v>
      </c>
      <c r="F208">
        <v>1</v>
      </c>
      <c r="G208">
        <v>1</v>
      </c>
      <c r="H208">
        <v>442</v>
      </c>
      <c r="I208">
        <v>0.58823529411764697</v>
      </c>
      <c r="J208">
        <v>20.239000244140598</v>
      </c>
      <c r="K208">
        <v>14.5011467432714</v>
      </c>
      <c r="L208">
        <v>18.730102081298799</v>
      </c>
      <c r="M208">
        <v>1667</v>
      </c>
      <c r="N208">
        <v>0.64307138572285505</v>
      </c>
      <c r="O208">
        <v>21.086000366211</v>
      </c>
      <c r="P208">
        <v>14.4663491744354</v>
      </c>
      <c r="Q208">
        <v>18.345402832031301</v>
      </c>
      <c r="R208">
        <v>359265.11776658538</v>
      </c>
      <c r="S208">
        <v>6857044.8762104725</v>
      </c>
      <c r="T208">
        <v>0.38469924926749854</v>
      </c>
      <c r="U208">
        <v>1</v>
      </c>
    </row>
    <row r="209" spans="1:21">
      <c r="A209">
        <v>453</v>
      </c>
      <c r="B209">
        <v>2517473.2609999999</v>
      </c>
      <c r="C209">
        <v>6857132.7520000003</v>
      </c>
      <c r="D209">
        <v>169.25611000000001</v>
      </c>
      <c r="E209">
        <v>1</v>
      </c>
      <c r="F209">
        <v>1</v>
      </c>
      <c r="G209">
        <v>1</v>
      </c>
      <c r="H209">
        <v>433</v>
      </c>
      <c r="I209">
        <v>0.54041570438799102</v>
      </c>
      <c r="J209">
        <v>21.8490008544922</v>
      </c>
      <c r="K209">
        <v>16.362279758165801</v>
      </c>
      <c r="L209">
        <v>20.275294799804701</v>
      </c>
      <c r="M209">
        <v>2267</v>
      </c>
      <c r="N209">
        <v>0.58006175562417295</v>
      </c>
      <c r="O209">
        <v>21.541002197265598</v>
      </c>
      <c r="P209">
        <v>15.8887712853696</v>
      </c>
      <c r="Q209">
        <v>19.532153625488299</v>
      </c>
      <c r="R209">
        <v>359261.23047185346</v>
      </c>
      <c r="S209">
        <v>6857098.780405771</v>
      </c>
      <c r="T209">
        <v>0.7431411743164027</v>
      </c>
      <c r="U209">
        <v>1</v>
      </c>
    </row>
    <row r="210" spans="1:21">
      <c r="A210">
        <v>454</v>
      </c>
      <c r="B210">
        <v>2517477.247</v>
      </c>
      <c r="C210">
        <v>6857219.1459999997</v>
      </c>
      <c r="D210">
        <v>161.98550019999999</v>
      </c>
      <c r="E210">
        <v>1</v>
      </c>
      <c r="F210">
        <v>1</v>
      </c>
      <c r="G210">
        <v>1</v>
      </c>
      <c r="H210">
        <v>430</v>
      </c>
      <c r="I210">
        <v>0.47209302325581398</v>
      </c>
      <c r="J210">
        <v>17.572008056640598</v>
      </c>
      <c r="K210">
        <v>12.371293676435201</v>
      </c>
      <c r="L210">
        <v>15.722001953125</v>
      </c>
      <c r="M210">
        <v>998</v>
      </c>
      <c r="N210">
        <v>0.55310621242485003</v>
      </c>
      <c r="O210">
        <v>17.3410052490235</v>
      </c>
      <c r="P210">
        <v>11.9297121508132</v>
      </c>
      <c r="Q210">
        <v>14.8087481689453</v>
      </c>
      <c r="R210">
        <v>359269.19673408812</v>
      </c>
      <c r="S210">
        <v>6857184.8846656261</v>
      </c>
      <c r="T210">
        <v>0.91325378417969993</v>
      </c>
      <c r="U210">
        <v>1</v>
      </c>
    </row>
    <row r="211" spans="1:21">
      <c r="A211">
        <v>455</v>
      </c>
      <c r="B211">
        <v>2517476.36</v>
      </c>
      <c r="C211">
        <v>6857777.4119999995</v>
      </c>
      <c r="D211">
        <v>172.5944355</v>
      </c>
      <c r="E211">
        <v>1</v>
      </c>
      <c r="F211">
        <v>0</v>
      </c>
      <c r="G211">
        <v>1</v>
      </c>
      <c r="H211">
        <v>1333</v>
      </c>
      <c r="I211">
        <v>0.33683420855213803</v>
      </c>
      <c r="J211">
        <v>25.3789996337891</v>
      </c>
      <c r="K211">
        <v>16.6543497643104</v>
      </c>
      <c r="L211">
        <v>21.699704284668002</v>
      </c>
      <c r="M211">
        <v>923</v>
      </c>
      <c r="N211">
        <v>0.44853737811484301</v>
      </c>
      <c r="O211">
        <v>24.6029986572266</v>
      </c>
      <c r="P211">
        <v>16.509694849400301</v>
      </c>
      <c r="Q211">
        <v>21.255205078125002</v>
      </c>
      <c r="R211">
        <v>359294.06214529631</v>
      </c>
      <c r="S211">
        <v>6857742.5077172713</v>
      </c>
      <c r="T211">
        <v>0.44449920654300001</v>
      </c>
      <c r="U211">
        <v>1</v>
      </c>
    </row>
    <row r="212" spans="1:21">
      <c r="A212">
        <v>456</v>
      </c>
      <c r="B212">
        <v>2517462.2149999999</v>
      </c>
      <c r="C212">
        <v>6857860.7620000001</v>
      </c>
      <c r="D212">
        <v>171.77186029999999</v>
      </c>
      <c r="E212">
        <v>1</v>
      </c>
      <c r="F212">
        <v>0</v>
      </c>
      <c r="G212">
        <v>1</v>
      </c>
      <c r="H212">
        <v>1198</v>
      </c>
      <c r="I212">
        <v>0.38397328881469101</v>
      </c>
      <c r="J212">
        <v>22.9360064697266</v>
      </c>
      <c r="K212">
        <v>16.3900615942317</v>
      </c>
      <c r="L212">
        <v>20.562311096191401</v>
      </c>
      <c r="M212">
        <v>932</v>
      </c>
      <c r="N212">
        <v>0.47854077253218902</v>
      </c>
      <c r="O212">
        <v>22.4790057373047</v>
      </c>
      <c r="P212">
        <v>16.2170735212413</v>
      </c>
      <c r="Q212">
        <v>20.115747375488301</v>
      </c>
      <c r="R212">
        <v>359283.77911920776</v>
      </c>
      <c r="S212">
        <v>6857826.4082424659</v>
      </c>
      <c r="T212">
        <v>0.44656372070310013</v>
      </c>
      <c r="U212">
        <v>1</v>
      </c>
    </row>
    <row r="213" spans="1:21">
      <c r="A213">
        <v>460</v>
      </c>
      <c r="B213">
        <v>2517503.807</v>
      </c>
      <c r="C213">
        <v>6856972.6880000001</v>
      </c>
      <c r="D213">
        <v>171.13439149999999</v>
      </c>
      <c r="E213">
        <v>1</v>
      </c>
      <c r="F213">
        <v>1</v>
      </c>
      <c r="G213">
        <v>1</v>
      </c>
      <c r="H213">
        <v>425</v>
      </c>
      <c r="I213">
        <v>0.59294117647058797</v>
      </c>
      <c r="J213">
        <v>23.507005615234402</v>
      </c>
      <c r="K213">
        <v>18.7843105567535</v>
      </c>
      <c r="L213">
        <v>22.921806640625</v>
      </c>
      <c r="M213">
        <v>1944</v>
      </c>
      <c r="N213">
        <v>0.64506172839506204</v>
      </c>
      <c r="O213">
        <v>23.370012207031301</v>
      </c>
      <c r="P213">
        <v>18.177249517026201</v>
      </c>
      <c r="Q213">
        <v>22.345556945800801</v>
      </c>
      <c r="R213">
        <v>359284.35587234388</v>
      </c>
      <c r="S213">
        <v>6856937.5031379452</v>
      </c>
      <c r="T213">
        <v>0.57624969482419885</v>
      </c>
      <c r="U213">
        <v>1</v>
      </c>
    </row>
    <row r="214" spans="1:21">
      <c r="A214">
        <v>461</v>
      </c>
      <c r="B214">
        <v>2517526.997</v>
      </c>
      <c r="C214">
        <v>6857072.4359999998</v>
      </c>
      <c r="D214">
        <v>167.60254370000001</v>
      </c>
      <c r="E214">
        <v>1</v>
      </c>
      <c r="F214">
        <v>1</v>
      </c>
      <c r="G214">
        <v>1</v>
      </c>
      <c r="H214">
        <v>431</v>
      </c>
      <c r="I214">
        <v>0.64501160092807397</v>
      </c>
      <c r="J214">
        <v>21.723009033203098</v>
      </c>
      <c r="K214">
        <v>15.9333765725529</v>
      </c>
      <c r="L214">
        <v>20.099406738281299</v>
      </c>
      <c r="M214">
        <v>1576</v>
      </c>
      <c r="N214">
        <v>0.68274111675126903</v>
      </c>
      <c r="O214">
        <v>21.393999023437502</v>
      </c>
      <c r="P214">
        <v>15.7893342590332</v>
      </c>
      <c r="Q214">
        <v>19.8134982299805</v>
      </c>
      <c r="R214">
        <v>359312.11868657143</v>
      </c>
      <c r="S214">
        <v>6857036.0589961912</v>
      </c>
      <c r="T214">
        <v>0.28590850830079972</v>
      </c>
      <c r="U214">
        <v>1</v>
      </c>
    </row>
    <row r="215" spans="1:21">
      <c r="A215">
        <v>462</v>
      </c>
      <c r="B215">
        <v>2517530.1269999999</v>
      </c>
      <c r="C215">
        <v>6857167.1799999997</v>
      </c>
      <c r="D215">
        <v>170.64274599999999</v>
      </c>
      <c r="E215">
        <v>1</v>
      </c>
      <c r="F215">
        <v>1</v>
      </c>
      <c r="G215">
        <v>1</v>
      </c>
      <c r="H215">
        <v>441</v>
      </c>
      <c r="I215">
        <v>0.58503401360544205</v>
      </c>
      <c r="J215">
        <v>22.291002197265598</v>
      </c>
      <c r="K215">
        <v>17.347576367320901</v>
      </c>
      <c r="L215">
        <v>20.8774951171875</v>
      </c>
      <c r="M215">
        <v>3048</v>
      </c>
      <c r="N215">
        <v>0.56200787401574803</v>
      </c>
      <c r="O215">
        <v>21.814012451171902</v>
      </c>
      <c r="P215">
        <v>16.860270790357301</v>
      </c>
      <c r="Q215">
        <v>20.283293457031299</v>
      </c>
      <c r="R215">
        <v>359319.61515662918</v>
      </c>
      <c r="S215">
        <v>6857130.5425218595</v>
      </c>
      <c r="T215">
        <v>0.59420166015620168</v>
      </c>
      <c r="U215">
        <v>1</v>
      </c>
    </row>
    <row r="216" spans="1:21">
      <c r="A216">
        <v>463</v>
      </c>
      <c r="B216">
        <v>2517579.1690000002</v>
      </c>
      <c r="C216">
        <v>6857229.96</v>
      </c>
      <c r="D216">
        <v>165.99756729999999</v>
      </c>
      <c r="E216">
        <v>1</v>
      </c>
      <c r="F216">
        <v>1</v>
      </c>
      <c r="G216">
        <v>1</v>
      </c>
      <c r="H216">
        <v>440</v>
      </c>
      <c r="I216">
        <v>0.44318181818181801</v>
      </c>
      <c r="J216">
        <v>17.852006835937502</v>
      </c>
      <c r="K216">
        <v>12.8853750049825</v>
      </c>
      <c r="L216">
        <v>16.540013427734401</v>
      </c>
      <c r="M216">
        <v>1018</v>
      </c>
      <c r="N216">
        <v>0.53536345776031402</v>
      </c>
      <c r="O216">
        <v>17.8240069580078</v>
      </c>
      <c r="P216">
        <v>12.368811117740799</v>
      </c>
      <c r="Q216">
        <v>15.892201538086001</v>
      </c>
      <c r="R216">
        <v>359371.4931907063</v>
      </c>
      <c r="S216">
        <v>6857190.982894212</v>
      </c>
      <c r="T216">
        <v>0.6478118896484002</v>
      </c>
      <c r="U216">
        <v>1</v>
      </c>
    </row>
    <row r="217" spans="1:21">
      <c r="A217">
        <v>464</v>
      </c>
      <c r="B217">
        <v>2517550.145</v>
      </c>
      <c r="C217">
        <v>6857381.4100000001</v>
      </c>
      <c r="D217">
        <v>168.54298560000001</v>
      </c>
      <c r="E217">
        <v>1</v>
      </c>
      <c r="F217">
        <v>1</v>
      </c>
      <c r="G217">
        <v>2</v>
      </c>
      <c r="H217">
        <v>432</v>
      </c>
      <c r="I217">
        <v>0.391203703703704</v>
      </c>
      <c r="J217">
        <v>23.647996826171902</v>
      </c>
      <c r="K217">
        <v>18.092132658867801</v>
      </c>
      <c r="L217">
        <v>22.133894653320301</v>
      </c>
      <c r="M217">
        <v>951</v>
      </c>
      <c r="N217">
        <v>0.49737118822292298</v>
      </c>
      <c r="O217">
        <v>24.0950030517578</v>
      </c>
      <c r="P217">
        <v>17.837006169403001</v>
      </c>
      <c r="Q217">
        <v>21.745003814697299</v>
      </c>
      <c r="R217">
        <v>359349.49059212446</v>
      </c>
      <c r="S217">
        <v>6857343.5864914078</v>
      </c>
      <c r="T217">
        <v>0.38889083862300211</v>
      </c>
      <c r="U217">
        <v>1</v>
      </c>
    </row>
    <row r="218" spans="1:21">
      <c r="A218">
        <v>465</v>
      </c>
      <c r="B218">
        <v>2517551.122</v>
      </c>
      <c r="C218">
        <v>6857459.5939999996</v>
      </c>
      <c r="D218">
        <v>163.48152450000001</v>
      </c>
      <c r="E218">
        <v>1</v>
      </c>
      <c r="F218">
        <v>1</v>
      </c>
      <c r="G218">
        <v>2</v>
      </c>
      <c r="H218">
        <v>2519</v>
      </c>
      <c r="I218">
        <v>0.49821357681619699</v>
      </c>
      <c r="J218">
        <v>19.6199969482422</v>
      </c>
      <c r="K218">
        <v>12.3948067372962</v>
      </c>
      <c r="L218">
        <v>15.8052638244629</v>
      </c>
      <c r="M218">
        <v>996</v>
      </c>
      <c r="N218">
        <v>0.552208835341365</v>
      </c>
      <c r="O218">
        <v>17.731996459961</v>
      </c>
      <c r="P218">
        <v>12.6528665694848</v>
      </c>
      <c r="Q218">
        <v>15.777749938964901</v>
      </c>
      <c r="R218">
        <v>359354.07282040949</v>
      </c>
      <c r="S218">
        <v>6857421.6296391059</v>
      </c>
      <c r="T218">
        <v>2.7513885497999269E-2</v>
      </c>
      <c r="U218">
        <v>1</v>
      </c>
    </row>
    <row r="219" spans="1:21">
      <c r="A219">
        <v>466</v>
      </c>
      <c r="B219">
        <v>2517582.2039999999</v>
      </c>
      <c r="C219">
        <v>6857528.591</v>
      </c>
      <c r="D219">
        <v>170.2689958</v>
      </c>
      <c r="E219">
        <v>1</v>
      </c>
      <c r="F219">
        <v>0</v>
      </c>
      <c r="G219">
        <v>2</v>
      </c>
      <c r="H219">
        <v>1278</v>
      </c>
      <c r="I219">
        <v>0.51799687010954598</v>
      </c>
      <c r="J219">
        <v>23.273012084961</v>
      </c>
      <c r="K219">
        <v>16.525007493650801</v>
      </c>
      <c r="L219">
        <v>21.700502319336</v>
      </c>
      <c r="M219">
        <v>929</v>
      </c>
      <c r="N219">
        <v>0.60495156081808399</v>
      </c>
      <c r="O219">
        <v>22.845994873046902</v>
      </c>
      <c r="P219">
        <v>16.3743797963322</v>
      </c>
      <c r="Q219">
        <v>21.161102600097699</v>
      </c>
      <c r="R219">
        <v>359388.29954285995</v>
      </c>
      <c r="S219">
        <v>6857489.1080424394</v>
      </c>
      <c r="T219">
        <v>0.53939971923830043</v>
      </c>
      <c r="U219">
        <v>1</v>
      </c>
    </row>
    <row r="220" spans="1:21">
      <c r="A220">
        <v>467</v>
      </c>
      <c r="B220">
        <v>2517659.8930000002</v>
      </c>
      <c r="C220">
        <v>6857076.0140000004</v>
      </c>
      <c r="D220">
        <v>162.8814016</v>
      </c>
      <c r="E220">
        <v>1</v>
      </c>
      <c r="F220">
        <v>0</v>
      </c>
      <c r="G220">
        <v>2</v>
      </c>
      <c r="H220">
        <v>459</v>
      </c>
      <c r="I220">
        <v>0.34422657952069702</v>
      </c>
      <c r="J220">
        <v>14.9170092773438</v>
      </c>
      <c r="K220">
        <v>10.4162588592225</v>
      </c>
      <c r="L220">
        <v>13.4990100097656</v>
      </c>
      <c r="M220">
        <v>1830</v>
      </c>
      <c r="N220">
        <v>0.44808743169398901</v>
      </c>
      <c r="O220">
        <v>14.6060046386719</v>
      </c>
      <c r="P220">
        <v>9.7392982890818498</v>
      </c>
      <c r="Q220">
        <v>12.954604644775401</v>
      </c>
      <c r="R220">
        <v>359445.01757145976</v>
      </c>
      <c r="S220">
        <v>6857033.500996124</v>
      </c>
      <c r="T220">
        <v>0.5444053649901992</v>
      </c>
      <c r="U220">
        <v>1</v>
      </c>
    </row>
    <row r="221" spans="1:21">
      <c r="A221">
        <v>468</v>
      </c>
      <c r="B221">
        <v>2517608.4589999998</v>
      </c>
      <c r="C221">
        <v>6857189.4220000003</v>
      </c>
      <c r="D221">
        <v>164.23550979999999</v>
      </c>
      <c r="E221">
        <v>1</v>
      </c>
      <c r="F221">
        <v>1</v>
      </c>
      <c r="G221">
        <v>1</v>
      </c>
      <c r="H221">
        <v>452</v>
      </c>
      <c r="I221">
        <v>0.52876106194690298</v>
      </c>
      <c r="J221">
        <v>17.511003417968801</v>
      </c>
      <c r="K221">
        <v>12.154975107399</v>
      </c>
      <c r="L221">
        <v>15.809199829101599</v>
      </c>
      <c r="M221">
        <v>2783</v>
      </c>
      <c r="N221">
        <v>0.55946819978440498</v>
      </c>
      <c r="O221">
        <v>17.940004272461</v>
      </c>
      <c r="P221">
        <v>11.619229789597</v>
      </c>
      <c r="Q221">
        <v>15.6080035400391</v>
      </c>
      <c r="R221">
        <v>359398.87754090718</v>
      </c>
      <c r="S221">
        <v>6857149.1431575185</v>
      </c>
      <c r="T221">
        <v>0.20119628906249964</v>
      </c>
      <c r="U221">
        <v>1</v>
      </c>
    </row>
    <row r="222" spans="1:21">
      <c r="A222">
        <v>469</v>
      </c>
      <c r="B222">
        <v>2517626.2039999999</v>
      </c>
      <c r="C222">
        <v>6857274.841</v>
      </c>
      <c r="D222">
        <v>165.7173761</v>
      </c>
      <c r="E222">
        <v>1</v>
      </c>
      <c r="F222">
        <v>1</v>
      </c>
      <c r="G222">
        <v>1</v>
      </c>
      <c r="H222">
        <v>464</v>
      </c>
      <c r="I222">
        <v>0.44612068965517199</v>
      </c>
      <c r="J222">
        <v>18.7890032958985</v>
      </c>
      <c r="K222">
        <v>13.393555390473001</v>
      </c>
      <c r="L222">
        <v>16.580412597656299</v>
      </c>
      <c r="M222">
        <v>1058</v>
      </c>
      <c r="N222">
        <v>0.53686200378071802</v>
      </c>
      <c r="O222">
        <v>18.077989501953098</v>
      </c>
      <c r="P222">
        <v>12.866182531240099</v>
      </c>
      <c r="Q222">
        <v>15.910151977539099</v>
      </c>
      <c r="R222">
        <v>359420.54104034527</v>
      </c>
      <c r="S222">
        <v>6857233.6387926461</v>
      </c>
      <c r="T222">
        <v>0.67026062011719922</v>
      </c>
      <c r="U222">
        <v>1</v>
      </c>
    </row>
    <row r="223" spans="1:21">
      <c r="A223">
        <v>470</v>
      </c>
      <c r="B223">
        <v>2517667.227</v>
      </c>
      <c r="C223">
        <v>6857347.5290000001</v>
      </c>
      <c r="D223">
        <v>171.1599655</v>
      </c>
      <c r="E223">
        <v>1</v>
      </c>
      <c r="F223">
        <v>1</v>
      </c>
      <c r="G223">
        <v>1</v>
      </c>
      <c r="H223">
        <v>1490</v>
      </c>
      <c r="I223">
        <v>0.54697986577181201</v>
      </c>
      <c r="J223">
        <v>23.840013427734402</v>
      </c>
      <c r="K223">
        <v>16.772160011574101</v>
      </c>
      <c r="L223">
        <v>22.1923129272461</v>
      </c>
      <c r="M223">
        <v>931</v>
      </c>
      <c r="N223">
        <v>0.61117078410311498</v>
      </c>
      <c r="O223">
        <v>23.1250018310547</v>
      </c>
      <c r="P223">
        <v>16.8375262451172</v>
      </c>
      <c r="Q223">
        <v>21.968352050781299</v>
      </c>
      <c r="R223">
        <v>359464.86688889231</v>
      </c>
      <c r="S223">
        <v>6857304.3450120715</v>
      </c>
      <c r="T223">
        <v>0.22396087646480112</v>
      </c>
      <c r="U223">
        <v>1</v>
      </c>
    </row>
    <row r="224" spans="1:21">
      <c r="A224">
        <v>471</v>
      </c>
      <c r="B224">
        <v>2517779.068</v>
      </c>
      <c r="C224">
        <v>6857128.5860000001</v>
      </c>
      <c r="D224">
        <v>161.98165040000001</v>
      </c>
      <c r="E224">
        <v>1</v>
      </c>
      <c r="F224">
        <v>1</v>
      </c>
      <c r="G224">
        <v>1</v>
      </c>
      <c r="H224">
        <v>1740</v>
      </c>
      <c r="I224">
        <v>0.50632183908046002</v>
      </c>
      <c r="J224">
        <v>20.291002197265598</v>
      </c>
      <c r="K224">
        <v>14.158147455821601</v>
      </c>
      <c r="L224">
        <v>18.196000976562502</v>
      </c>
      <c r="M224">
        <v>1677</v>
      </c>
      <c r="N224">
        <v>0.60107334525939204</v>
      </c>
      <c r="O224">
        <v>19.9870013427735</v>
      </c>
      <c r="P224">
        <v>13.742642601480799</v>
      </c>
      <c r="Q224">
        <v>17.930006713867201</v>
      </c>
      <c r="R224">
        <v>359566.47216180037</v>
      </c>
      <c r="S224">
        <v>6857080.510044476</v>
      </c>
      <c r="T224">
        <v>0.26599426269530113</v>
      </c>
      <c r="U224">
        <v>1</v>
      </c>
    </row>
    <row r="225" spans="1:21">
      <c r="A225">
        <v>472</v>
      </c>
      <c r="B225">
        <v>2517744.6170000001</v>
      </c>
      <c r="C225">
        <v>6857270.3119999999</v>
      </c>
      <c r="D225">
        <v>149.17331480000001</v>
      </c>
      <c r="E225">
        <v>1</v>
      </c>
      <c r="F225">
        <v>1</v>
      </c>
      <c r="G225">
        <v>1</v>
      </c>
      <c r="H225">
        <v>1347</v>
      </c>
      <c r="I225">
        <v>0.42613214550853801</v>
      </c>
      <c r="J225">
        <v>18.375993652343801</v>
      </c>
      <c r="K225">
        <v>13.3797855502545</v>
      </c>
      <c r="L225">
        <v>16.890806884765599</v>
      </c>
      <c r="M225">
        <v>2675</v>
      </c>
      <c r="N225">
        <v>0.51476635514018698</v>
      </c>
      <c r="O225">
        <v>17.8930072021485</v>
      </c>
      <c r="P225">
        <v>11.8722231797041</v>
      </c>
      <c r="Q225">
        <v>15.2596041870117</v>
      </c>
      <c r="R225">
        <v>359538.60064289416</v>
      </c>
      <c r="S225">
        <v>6857223.6519469582</v>
      </c>
      <c r="T225">
        <v>1.6312026977538991</v>
      </c>
      <c r="U225">
        <v>1</v>
      </c>
    </row>
    <row r="226" spans="1:21">
      <c r="A226">
        <v>473</v>
      </c>
      <c r="B226">
        <v>2517741.4070000001</v>
      </c>
      <c r="C226">
        <v>6857361.7620000001</v>
      </c>
      <c r="D226">
        <v>171.70035229999999</v>
      </c>
      <c r="E226">
        <v>1</v>
      </c>
      <c r="F226">
        <v>1</v>
      </c>
      <c r="G226">
        <v>1</v>
      </c>
      <c r="H226">
        <v>1158</v>
      </c>
      <c r="I226">
        <v>0.43436960276338499</v>
      </c>
      <c r="J226">
        <v>24.033006591796902</v>
      </c>
      <c r="K226">
        <v>18.199251028745199</v>
      </c>
      <c r="L226">
        <v>22.459997863769502</v>
      </c>
      <c r="M226">
        <v>996</v>
      </c>
      <c r="N226">
        <v>0.50903614457831303</v>
      </c>
      <c r="O226">
        <v>23.2290057373047</v>
      </c>
      <c r="P226">
        <v>17.909940370274999</v>
      </c>
      <c r="Q226">
        <v>21.934398193359399</v>
      </c>
      <c r="R226">
        <v>359539.61290549772</v>
      </c>
      <c r="S226">
        <v>6857315.1380256098</v>
      </c>
      <c r="T226">
        <v>0.52559967041010225</v>
      </c>
      <c r="U226">
        <v>1</v>
      </c>
    </row>
    <row r="227" spans="1:21">
      <c r="A227">
        <v>474</v>
      </c>
      <c r="B227">
        <v>2517782.1889999998</v>
      </c>
      <c r="C227">
        <v>6857750.4380000001</v>
      </c>
      <c r="D227">
        <v>165.7877536</v>
      </c>
      <c r="E227">
        <v>1</v>
      </c>
      <c r="F227">
        <v>0</v>
      </c>
      <c r="G227">
        <v>2</v>
      </c>
      <c r="H227">
        <v>3237</v>
      </c>
      <c r="I227">
        <v>0.413036762434353</v>
      </c>
      <c r="J227">
        <v>23.0390032958985</v>
      </c>
      <c r="K227">
        <v>16.206502508866201</v>
      </c>
      <c r="L227">
        <v>20.1873988342285</v>
      </c>
      <c r="M227">
        <v>1088</v>
      </c>
      <c r="N227">
        <v>0.55147058823529405</v>
      </c>
      <c r="O227">
        <v>22.512010498046902</v>
      </c>
      <c r="P227">
        <v>16.015899425569099</v>
      </c>
      <c r="Q227">
        <v>20.455910034179698</v>
      </c>
      <c r="R227">
        <v>359598.27373589296</v>
      </c>
      <c r="S227">
        <v>6857701.4562806217</v>
      </c>
      <c r="T227">
        <v>-0.26851119995119888</v>
      </c>
      <c r="U227">
        <v>1</v>
      </c>
    </row>
    <row r="228" spans="1:21">
      <c r="A228">
        <v>475</v>
      </c>
      <c r="B228">
        <v>2517823.9019999998</v>
      </c>
      <c r="C228">
        <v>6857095.9000000004</v>
      </c>
      <c r="D228">
        <v>163.25570039999999</v>
      </c>
      <c r="E228">
        <v>1</v>
      </c>
      <c r="F228">
        <v>1</v>
      </c>
      <c r="G228">
        <v>2</v>
      </c>
      <c r="H228">
        <v>1448</v>
      </c>
      <c r="I228">
        <v>0.462707182320442</v>
      </c>
      <c r="J228">
        <v>19.423997802734402</v>
      </c>
      <c r="K228">
        <v>13.561687545188001</v>
      </c>
      <c r="L228">
        <v>17.2245082092285</v>
      </c>
      <c r="M228">
        <v>1656</v>
      </c>
      <c r="N228">
        <v>0.56582125603864697</v>
      </c>
      <c r="O228">
        <v>18.6059893798828</v>
      </c>
      <c r="P228">
        <v>13.306827344191399</v>
      </c>
      <c r="Q228">
        <v>16.667416687011698</v>
      </c>
      <c r="R228">
        <v>359609.74373724312</v>
      </c>
      <c r="S228">
        <v>6857045.7955128681</v>
      </c>
      <c r="T228">
        <v>0.55709152221680114</v>
      </c>
      <c r="U228">
        <v>1</v>
      </c>
    </row>
    <row r="229" spans="1:21">
      <c r="A229">
        <v>476</v>
      </c>
      <c r="B229">
        <v>2517842.861</v>
      </c>
      <c r="C229">
        <v>6857140.8679999998</v>
      </c>
      <c r="D229">
        <v>147.57655639999999</v>
      </c>
      <c r="E229">
        <v>1</v>
      </c>
      <c r="F229">
        <v>1</v>
      </c>
      <c r="G229">
        <v>1</v>
      </c>
      <c r="H229">
        <v>1176</v>
      </c>
      <c r="I229">
        <v>0.52125850340136104</v>
      </c>
      <c r="J229">
        <v>19.2569903564453</v>
      </c>
      <c r="K229">
        <v>14.12716969031</v>
      </c>
      <c r="L229">
        <v>17.785710449218801</v>
      </c>
      <c r="M229">
        <v>1821</v>
      </c>
      <c r="N229">
        <v>0.59143327841845095</v>
      </c>
      <c r="O229">
        <v>19.8439959716797</v>
      </c>
      <c r="P229">
        <v>13.852778778896599</v>
      </c>
      <c r="Q229">
        <v>17.374650878906301</v>
      </c>
      <c r="R229">
        <v>359630.75385809731</v>
      </c>
      <c r="S229">
        <v>6857089.8336881837</v>
      </c>
      <c r="T229">
        <v>0.41105957031249929</v>
      </c>
      <c r="U229">
        <v>1</v>
      </c>
    </row>
    <row r="230" spans="1:21">
      <c r="A230">
        <v>477</v>
      </c>
      <c r="B230">
        <v>2517887.1310000001</v>
      </c>
      <c r="C230">
        <v>6857770.2800000003</v>
      </c>
      <c r="D230">
        <v>168.0066692</v>
      </c>
      <c r="E230">
        <v>1</v>
      </c>
      <c r="F230">
        <v>0</v>
      </c>
      <c r="G230">
        <v>2</v>
      </c>
      <c r="H230">
        <v>409</v>
      </c>
      <c r="I230">
        <v>0.57212713936430304</v>
      </c>
      <c r="J230">
        <v>25.912004394531301</v>
      </c>
      <c r="K230">
        <v>20.330724225725501</v>
      </c>
      <c r="L230">
        <v>24.235205383300801</v>
      </c>
      <c r="M230">
        <v>1642</v>
      </c>
      <c r="N230">
        <v>0.54263093788063299</v>
      </c>
      <c r="O230">
        <v>25.8760089111328</v>
      </c>
      <c r="P230">
        <v>19.504956223733</v>
      </c>
      <c r="Q230">
        <v>23.945505065917999</v>
      </c>
      <c r="R230">
        <v>359704.00294520793</v>
      </c>
      <c r="S230">
        <v>6857716.432111796</v>
      </c>
      <c r="T230">
        <v>0.28970031738280255</v>
      </c>
      <c r="U230">
        <v>1</v>
      </c>
    </row>
    <row r="231" spans="1:21">
      <c r="A231">
        <v>478</v>
      </c>
      <c r="B231">
        <v>2517934.5159999998</v>
      </c>
      <c r="C231">
        <v>6857449.2620000001</v>
      </c>
      <c r="D231">
        <v>169.94511420000001</v>
      </c>
      <c r="E231">
        <v>1</v>
      </c>
      <c r="F231">
        <v>0</v>
      </c>
      <c r="G231">
        <v>1</v>
      </c>
      <c r="H231">
        <v>1952</v>
      </c>
      <c r="I231">
        <v>0.47131147540983598</v>
      </c>
      <c r="J231">
        <v>24.377000732421902</v>
      </c>
      <c r="K231">
        <v>19.291702859568101</v>
      </c>
      <c r="L231">
        <v>22.918300933837902</v>
      </c>
      <c r="M231">
        <v>1501</v>
      </c>
      <c r="N231">
        <v>0.58094603597601602</v>
      </c>
      <c r="O231">
        <v>23.9740008544922</v>
      </c>
      <c r="P231">
        <v>18.960875578912201</v>
      </c>
      <c r="Q231">
        <v>22.563594360351601</v>
      </c>
      <c r="R231">
        <v>359736.52241803444</v>
      </c>
      <c r="S231">
        <v>6857393.6210862873</v>
      </c>
      <c r="T231">
        <v>0.35470657348630041</v>
      </c>
      <c r="U231">
        <v>1</v>
      </c>
    </row>
    <row r="232" spans="1:21">
      <c r="A232">
        <v>479</v>
      </c>
      <c r="B232">
        <v>2517962.6860000002</v>
      </c>
      <c r="C232">
        <v>6857518.0930000003</v>
      </c>
      <c r="D232">
        <v>168.38453060000001</v>
      </c>
      <c r="E232">
        <v>1</v>
      </c>
      <c r="F232">
        <v>0</v>
      </c>
      <c r="G232">
        <v>1</v>
      </c>
      <c r="H232">
        <v>416</v>
      </c>
      <c r="I232">
        <v>0.57692307692307698</v>
      </c>
      <c r="J232">
        <v>26.097001953125002</v>
      </c>
      <c r="K232">
        <v>18.656895908008899</v>
      </c>
      <c r="L232">
        <v>23.106500549316401</v>
      </c>
      <c r="M232">
        <v>1684</v>
      </c>
      <c r="N232">
        <v>0.57600950118764804</v>
      </c>
      <c r="O232">
        <v>25.4700030517578</v>
      </c>
      <c r="P232">
        <v>17.974374288778002</v>
      </c>
      <c r="Q232">
        <v>22.732956237793001</v>
      </c>
      <c r="R232">
        <v>359767.83303654782</v>
      </c>
      <c r="S232">
        <v>6857461.0680481708</v>
      </c>
      <c r="T232">
        <v>0.37354431152339984</v>
      </c>
      <c r="U232">
        <v>1</v>
      </c>
    </row>
    <row r="233" spans="1:21">
      <c r="A233">
        <v>48</v>
      </c>
      <c r="B233">
        <v>2514452.051</v>
      </c>
      <c r="C233">
        <v>6860874.6040000003</v>
      </c>
      <c r="D233">
        <v>173.39356570000001</v>
      </c>
      <c r="E233">
        <v>2</v>
      </c>
      <c r="F233">
        <v>0</v>
      </c>
      <c r="G233">
        <v>2</v>
      </c>
      <c r="H233">
        <v>453</v>
      </c>
      <c r="I233">
        <v>0.24944812362030899</v>
      </c>
      <c r="J233">
        <v>28.0769976806641</v>
      </c>
      <c r="K233">
        <v>14.7054976429659</v>
      </c>
      <c r="L233">
        <v>24.208693237304701</v>
      </c>
      <c r="M233">
        <v>4788</v>
      </c>
      <c r="N233">
        <v>0.257101086048454</v>
      </c>
      <c r="O233">
        <v>27.778001708984402</v>
      </c>
      <c r="P233">
        <v>14.2633556694779</v>
      </c>
      <c r="Q233">
        <v>23.7776110839844</v>
      </c>
      <c r="R233">
        <v>356416.30863243027</v>
      </c>
      <c r="S233">
        <v>6860975.4426375693</v>
      </c>
      <c r="T233">
        <v>0.43108215332030042</v>
      </c>
      <c r="U233">
        <v>1</v>
      </c>
    </row>
    <row r="234" spans="1:21">
      <c r="A234">
        <v>57</v>
      </c>
      <c r="B234">
        <v>2514555.0440000002</v>
      </c>
      <c r="C234">
        <v>6860215.1040000003</v>
      </c>
      <c r="D234">
        <v>175.32984389999999</v>
      </c>
      <c r="E234">
        <v>2</v>
      </c>
      <c r="F234">
        <v>0</v>
      </c>
      <c r="G234">
        <v>2</v>
      </c>
      <c r="H234">
        <v>1282</v>
      </c>
      <c r="I234">
        <v>0.117004680187207</v>
      </c>
      <c r="J234">
        <v>15.5380114746094</v>
      </c>
      <c r="K234">
        <v>9.5583405220382396</v>
      </c>
      <c r="L234">
        <v>13.612608642578101</v>
      </c>
      <c r="M234">
        <v>3634</v>
      </c>
      <c r="N234">
        <v>0.17831590533847</v>
      </c>
      <c r="O234">
        <v>15.4220141601563</v>
      </c>
      <c r="P234">
        <v>8.6768425244320699</v>
      </c>
      <c r="Q234">
        <v>12.555501861572299</v>
      </c>
      <c r="R234">
        <v>356488.75497646921</v>
      </c>
      <c r="S234">
        <v>6860311.9985832954</v>
      </c>
      <c r="T234">
        <v>1.0571067810058015</v>
      </c>
      <c r="U234">
        <v>1</v>
      </c>
    </row>
    <row r="235" spans="1:21">
      <c r="A235">
        <v>66</v>
      </c>
      <c r="B235">
        <v>2514653.8539999998</v>
      </c>
      <c r="C235">
        <v>6859327.6619999995</v>
      </c>
      <c r="D235">
        <v>188.18264719999999</v>
      </c>
      <c r="E235">
        <v>2</v>
      </c>
      <c r="F235">
        <v>0</v>
      </c>
      <c r="G235">
        <v>2</v>
      </c>
      <c r="H235">
        <v>495</v>
      </c>
      <c r="I235">
        <v>0.185858585858586</v>
      </c>
      <c r="J235">
        <v>27.406999511718801</v>
      </c>
      <c r="K235">
        <v>18.2257438019783</v>
      </c>
      <c r="L235">
        <v>25.0553088378906</v>
      </c>
      <c r="M235">
        <v>595</v>
      </c>
      <c r="N235">
        <v>0.23361344537815101</v>
      </c>
      <c r="O235">
        <v>27.429002685546902</v>
      </c>
      <c r="P235">
        <v>17.213300494813101</v>
      </c>
      <c r="Q235">
        <v>24.334257049560598</v>
      </c>
      <c r="R235">
        <v>356546.5090650905</v>
      </c>
      <c r="S235">
        <v>6859421.0847540619</v>
      </c>
      <c r="T235">
        <v>0.72105178833000139</v>
      </c>
      <c r="U235">
        <v>1</v>
      </c>
    </row>
    <row r="236" spans="1:21">
      <c r="A236">
        <v>75</v>
      </c>
      <c r="B236">
        <v>2514768.3420000002</v>
      </c>
      <c r="C236">
        <v>6858477.1569999997</v>
      </c>
      <c r="D236">
        <v>167.2519552</v>
      </c>
      <c r="E236">
        <v>2</v>
      </c>
      <c r="F236">
        <v>1</v>
      </c>
      <c r="G236">
        <v>1</v>
      </c>
      <c r="H236">
        <v>488</v>
      </c>
      <c r="I236">
        <v>0.56147540983606603</v>
      </c>
      <c r="J236">
        <v>18.517015380859402</v>
      </c>
      <c r="K236">
        <v>9.6764989606910898</v>
      </c>
      <c r="L236">
        <v>15.555654449462899</v>
      </c>
      <c r="M236">
        <v>844</v>
      </c>
      <c r="N236">
        <v>0.446682464454976</v>
      </c>
      <c r="O236">
        <v>18.7070025634766</v>
      </c>
      <c r="P236">
        <v>8.8077814413393494</v>
      </c>
      <c r="Q236">
        <v>14.7987033081055</v>
      </c>
      <c r="R236">
        <v>356621.6258293041</v>
      </c>
      <c r="S236">
        <v>6858566.339318376</v>
      </c>
      <c r="T236">
        <v>0.75695114135739949</v>
      </c>
      <c r="U236">
        <v>1</v>
      </c>
    </row>
    <row r="237" spans="1:21">
      <c r="A237">
        <v>77</v>
      </c>
      <c r="B237">
        <v>2514723.7390000001</v>
      </c>
      <c r="C237">
        <v>6859382.7580000004</v>
      </c>
      <c r="D237">
        <v>177.7859574</v>
      </c>
      <c r="E237">
        <v>2</v>
      </c>
      <c r="F237">
        <v>0</v>
      </c>
      <c r="G237">
        <v>1</v>
      </c>
      <c r="H237">
        <v>2810</v>
      </c>
      <c r="I237">
        <v>0.452669039145907</v>
      </c>
      <c r="J237">
        <v>26.2380084228516</v>
      </c>
      <c r="K237">
        <v>15.7579573747613</v>
      </c>
      <c r="L237">
        <v>22.388509674072299</v>
      </c>
      <c r="M237">
        <v>1043</v>
      </c>
      <c r="N237">
        <v>0.55512943432406503</v>
      </c>
      <c r="O237">
        <v>24.0270098876953</v>
      </c>
      <c r="P237">
        <v>15.520387277274301</v>
      </c>
      <c r="Q237">
        <v>22.231612701416001</v>
      </c>
      <c r="R237">
        <v>356618.85022416047</v>
      </c>
      <c r="S237">
        <v>6859472.8888753168</v>
      </c>
      <c r="T237">
        <v>0.15689697265629832</v>
      </c>
      <c r="U237">
        <v>1</v>
      </c>
    </row>
    <row r="238" spans="1:21">
      <c r="A238">
        <v>79</v>
      </c>
      <c r="B238">
        <v>2514746.6719999998</v>
      </c>
      <c r="C238">
        <v>6859432.0520000001</v>
      </c>
      <c r="D238">
        <v>183.5948454</v>
      </c>
      <c r="E238">
        <v>2</v>
      </c>
      <c r="F238">
        <v>0</v>
      </c>
      <c r="G238">
        <v>2</v>
      </c>
      <c r="H238">
        <v>1378</v>
      </c>
      <c r="I238">
        <v>0.35195936139332401</v>
      </c>
      <c r="J238">
        <v>28.1470050048828</v>
      </c>
      <c r="K238">
        <v>17.615792288956399</v>
      </c>
      <c r="L238">
        <v>25.4320086669922</v>
      </c>
      <c r="M238">
        <v>4811</v>
      </c>
      <c r="N238">
        <v>0.38578258158387002</v>
      </c>
      <c r="O238">
        <v>26.8439959716797</v>
      </c>
      <c r="P238">
        <v>15.688995942762901</v>
      </c>
      <c r="Q238">
        <v>23.832301635742201</v>
      </c>
      <c r="R238">
        <v>356644.02904286614</v>
      </c>
      <c r="S238">
        <v>6859521.0643970557</v>
      </c>
      <c r="T238">
        <v>1.5997070312499986</v>
      </c>
      <c r="U238">
        <v>1</v>
      </c>
    </row>
    <row r="239" spans="1:21">
      <c r="A239">
        <v>89</v>
      </c>
      <c r="B239">
        <v>2514807.9920000001</v>
      </c>
      <c r="C239">
        <v>6858570.5539999995</v>
      </c>
      <c r="D239">
        <v>161.3570028</v>
      </c>
      <c r="E239">
        <v>2</v>
      </c>
      <c r="F239">
        <v>0</v>
      </c>
      <c r="G239">
        <v>2</v>
      </c>
      <c r="H239">
        <v>458</v>
      </c>
      <c r="I239">
        <v>0.37336244541484698</v>
      </c>
      <c r="J239">
        <v>19.054017944336</v>
      </c>
      <c r="K239">
        <v>12.0845510470826</v>
      </c>
      <c r="L239">
        <v>16.732406921386701</v>
      </c>
      <c r="M239">
        <v>874</v>
      </c>
      <c r="N239">
        <v>0.225400457665904</v>
      </c>
      <c r="O239">
        <v>18.7200030517578</v>
      </c>
      <c r="P239">
        <v>11.266910597830799</v>
      </c>
      <c r="Q239">
        <v>15.669008178711</v>
      </c>
      <c r="R239">
        <v>356665.53560438263</v>
      </c>
      <c r="S239">
        <v>6858657.7925174851</v>
      </c>
      <c r="T239">
        <v>1.0633987426757017</v>
      </c>
      <c r="U239">
        <v>1</v>
      </c>
    </row>
    <row r="240" spans="1:21">
      <c r="A240">
        <v>90</v>
      </c>
      <c r="B240">
        <v>2514855.91</v>
      </c>
      <c r="C240">
        <v>6858620.1150000002</v>
      </c>
      <c r="D240">
        <v>167.20948759999999</v>
      </c>
      <c r="E240">
        <v>2</v>
      </c>
      <c r="F240">
        <v>0</v>
      </c>
      <c r="G240">
        <v>2</v>
      </c>
      <c r="H240">
        <v>409</v>
      </c>
      <c r="I240">
        <v>0.117359413202934</v>
      </c>
      <c r="J240">
        <v>17.643999023437502</v>
      </c>
      <c r="K240">
        <v>9.8943280384349208</v>
      </c>
      <c r="L240">
        <v>15.179994506836</v>
      </c>
      <c r="M240">
        <v>897</v>
      </c>
      <c r="N240">
        <v>0.18060200668896301</v>
      </c>
      <c r="O240">
        <v>15.8790148925781</v>
      </c>
      <c r="P240">
        <v>9.1209328621585506</v>
      </c>
      <c r="Q240">
        <v>14.051103515625</v>
      </c>
      <c r="R240">
        <v>356715.68125257053</v>
      </c>
      <c r="S240">
        <v>6858705.0819426794</v>
      </c>
      <c r="T240">
        <v>1.1288909912109997</v>
      </c>
      <c r="U240">
        <v>1</v>
      </c>
    </row>
    <row r="241" spans="1:21">
      <c r="A241">
        <v>99</v>
      </c>
      <c r="B241">
        <v>2514956.841</v>
      </c>
      <c r="C241">
        <v>6861124.5290000001</v>
      </c>
      <c r="D241">
        <v>185.24382629999999</v>
      </c>
      <c r="E241">
        <v>2</v>
      </c>
      <c r="F241">
        <v>0</v>
      </c>
      <c r="G241">
        <v>2</v>
      </c>
      <c r="H241">
        <v>487</v>
      </c>
      <c r="I241">
        <v>0.30800821355236102</v>
      </c>
      <c r="J241">
        <v>18.591997070312502</v>
      </c>
      <c r="K241">
        <v>12.504612113432</v>
      </c>
      <c r="L241">
        <v>17.118800659179701</v>
      </c>
      <c r="M241">
        <v>5701</v>
      </c>
      <c r="N241">
        <v>0.326433958954569</v>
      </c>
      <c r="O241">
        <v>18.6520098876953</v>
      </c>
      <c r="P241">
        <v>11.8663754653931</v>
      </c>
      <c r="Q241">
        <v>16.439062042236301</v>
      </c>
      <c r="R241">
        <v>356932.0110681855</v>
      </c>
      <c r="S241">
        <v>6861201.771246451</v>
      </c>
      <c r="T241">
        <v>0.67973861694339988</v>
      </c>
      <c r="U241">
        <v>1</v>
      </c>
    </row>
    <row r="242" spans="1:21">
      <c r="A242">
        <v>108</v>
      </c>
      <c r="B242">
        <v>2515061.247</v>
      </c>
      <c r="C242">
        <v>6861380.602</v>
      </c>
      <c r="D242">
        <v>181.15991030000001</v>
      </c>
      <c r="E242">
        <v>2</v>
      </c>
      <c r="F242">
        <v>1</v>
      </c>
      <c r="G242">
        <v>2</v>
      </c>
      <c r="H242">
        <v>447</v>
      </c>
      <c r="I242">
        <v>0.37583892617449699</v>
      </c>
      <c r="J242">
        <v>26.047014160156301</v>
      </c>
      <c r="K242">
        <v>16.9618639917955</v>
      </c>
      <c r="L242">
        <v>23.3800158691406</v>
      </c>
      <c r="M242">
        <v>4647</v>
      </c>
      <c r="N242">
        <v>0.33699160748870199</v>
      </c>
      <c r="O242">
        <v>25.765001220703098</v>
      </c>
      <c r="P242">
        <v>16.534195598638199</v>
      </c>
      <c r="Q242">
        <v>22.539018554687502</v>
      </c>
      <c r="R242">
        <v>357048.10164057731</v>
      </c>
      <c r="S242">
        <v>6861452.7134259995</v>
      </c>
      <c r="T242">
        <v>0.840997314453098</v>
      </c>
      <c r="U242">
        <v>1</v>
      </c>
    </row>
    <row r="243" spans="1:21">
      <c r="A243">
        <v>109</v>
      </c>
      <c r="B243">
        <v>2515025.7629999998</v>
      </c>
      <c r="C243">
        <v>6861439.7970000003</v>
      </c>
      <c r="D243">
        <v>182.59989469999999</v>
      </c>
      <c r="E243">
        <v>2</v>
      </c>
      <c r="F243">
        <v>1</v>
      </c>
      <c r="G243">
        <v>2</v>
      </c>
      <c r="H243">
        <v>426</v>
      </c>
      <c r="I243">
        <v>0.26525821596244098</v>
      </c>
      <c r="J243">
        <v>24.8370074462891</v>
      </c>
      <c r="K243">
        <v>16.160515370719398</v>
      </c>
      <c r="L243">
        <v>22.688811035156299</v>
      </c>
      <c r="M243">
        <v>4470</v>
      </c>
      <c r="N243">
        <v>0.29507829977628602</v>
      </c>
      <c r="O243">
        <v>24.257005615234402</v>
      </c>
      <c r="P243">
        <v>15.3380201630636</v>
      </c>
      <c r="Q243">
        <v>22.111497802734402</v>
      </c>
      <c r="R243">
        <v>357015.39144614368</v>
      </c>
      <c r="S243">
        <v>6861513.4730895925</v>
      </c>
      <c r="T243">
        <v>0.57731323242189703</v>
      </c>
      <c r="U243">
        <v>1</v>
      </c>
    </row>
    <row r="244" spans="1:21">
      <c r="A244">
        <v>114</v>
      </c>
      <c r="B244">
        <v>2515151.6379999998</v>
      </c>
      <c r="C244">
        <v>6858017.0350000001</v>
      </c>
      <c r="D244">
        <v>171.9628415</v>
      </c>
      <c r="E244">
        <v>2</v>
      </c>
      <c r="F244">
        <v>0</v>
      </c>
      <c r="G244">
        <v>2</v>
      </c>
      <c r="H244">
        <v>411</v>
      </c>
      <c r="I244">
        <v>0.257907542579075</v>
      </c>
      <c r="J244">
        <v>19.5480059814453</v>
      </c>
      <c r="K244">
        <v>9.3683940249583895</v>
      </c>
      <c r="L244">
        <v>16.4146044921875</v>
      </c>
      <c r="M244">
        <v>879</v>
      </c>
      <c r="N244">
        <v>0.32081911262798601</v>
      </c>
      <c r="O244">
        <v>19.5170001220703</v>
      </c>
      <c r="P244">
        <v>8.4915092286792202</v>
      </c>
      <c r="Q244">
        <v>14.9644000244141</v>
      </c>
      <c r="R244">
        <v>356983.22992758692</v>
      </c>
      <c r="S244">
        <v>6858089.0962777194</v>
      </c>
      <c r="T244">
        <v>1.4502044677733998</v>
      </c>
      <c r="U244">
        <v>1</v>
      </c>
    </row>
    <row r="245" spans="1:21">
      <c r="A245">
        <v>115</v>
      </c>
      <c r="B245">
        <v>2515168.389</v>
      </c>
      <c r="C245">
        <v>6858740.727</v>
      </c>
      <c r="D245">
        <v>171.21864790000001</v>
      </c>
      <c r="E245">
        <v>2</v>
      </c>
      <c r="F245">
        <v>1</v>
      </c>
      <c r="G245">
        <v>1</v>
      </c>
      <c r="H245">
        <v>1551</v>
      </c>
      <c r="I245">
        <v>0.32237266279819499</v>
      </c>
      <c r="J245">
        <v>28.718004150390598</v>
      </c>
      <c r="K245">
        <v>15.5381402378827</v>
      </c>
      <c r="L245">
        <v>23.640497131347701</v>
      </c>
      <c r="M245">
        <v>2735</v>
      </c>
      <c r="N245">
        <v>0.37440585009140798</v>
      </c>
      <c r="O245">
        <v>28.0270098876953</v>
      </c>
      <c r="P245">
        <v>14.997144861360701</v>
      </c>
      <c r="Q245">
        <v>22.822008056640598</v>
      </c>
      <c r="R245">
        <v>357033.34247935907</v>
      </c>
      <c r="S245">
        <v>6858811.1288931156</v>
      </c>
      <c r="T245">
        <v>0.8184890747071023</v>
      </c>
      <c r="U245">
        <v>1</v>
      </c>
    </row>
    <row r="246" spans="1:21">
      <c r="A246">
        <v>120</v>
      </c>
      <c r="B246">
        <v>2515104.8569999998</v>
      </c>
      <c r="C246">
        <v>6860554.6189999999</v>
      </c>
      <c r="D246">
        <v>198.35640269999999</v>
      </c>
      <c r="E246">
        <v>2</v>
      </c>
      <c r="F246">
        <v>0</v>
      </c>
      <c r="G246">
        <v>1</v>
      </c>
      <c r="H246">
        <v>1392</v>
      </c>
      <c r="I246">
        <v>0.27801724137931</v>
      </c>
      <c r="J246">
        <v>30.6570147705078</v>
      </c>
      <c r="K246">
        <v>17.077301414072199</v>
      </c>
      <c r="L246">
        <v>27.295805664062499</v>
      </c>
      <c r="M246">
        <v>2110</v>
      </c>
      <c r="N246">
        <v>0.44739336492891002</v>
      </c>
      <c r="O246">
        <v>30.405015869140598</v>
      </c>
      <c r="P246">
        <v>15.455677443646699</v>
      </c>
      <c r="Q246">
        <v>26.198247833252001</v>
      </c>
      <c r="R246">
        <v>357053.55802439974</v>
      </c>
      <c r="S246">
        <v>6860625.7301528854</v>
      </c>
      <c r="T246">
        <v>1.0975578308104978</v>
      </c>
      <c r="U246">
        <v>1</v>
      </c>
    </row>
    <row r="247" spans="1:21">
      <c r="A247">
        <v>126</v>
      </c>
      <c r="B247">
        <v>2515114.517</v>
      </c>
      <c r="C247">
        <v>6861373.0319999997</v>
      </c>
      <c r="D247">
        <v>182.55789390000001</v>
      </c>
      <c r="E247">
        <v>2</v>
      </c>
      <c r="F247">
        <v>1</v>
      </c>
      <c r="G247">
        <v>2</v>
      </c>
      <c r="H247">
        <v>445</v>
      </c>
      <c r="I247">
        <v>0.24044943820224701</v>
      </c>
      <c r="J247">
        <v>30.250017089843801</v>
      </c>
      <c r="K247">
        <v>19.7159332889354</v>
      </c>
      <c r="L247">
        <v>26.838906402587899</v>
      </c>
      <c r="M247">
        <v>6345</v>
      </c>
      <c r="N247">
        <v>0.20961386918833699</v>
      </c>
      <c r="O247">
        <v>29.913011474609402</v>
      </c>
      <c r="P247">
        <v>18.507681237294001</v>
      </c>
      <c r="Q247">
        <v>25.9417956542969</v>
      </c>
      <c r="R247">
        <v>357100.95745689288</v>
      </c>
      <c r="S247">
        <v>6861442.6949033467</v>
      </c>
      <c r="T247">
        <v>0.89711074829099857</v>
      </c>
      <c r="U247">
        <v>1</v>
      </c>
    </row>
    <row r="248" spans="1:21">
      <c r="A248">
        <v>127</v>
      </c>
      <c r="B248">
        <v>2515186.452</v>
      </c>
      <c r="C248">
        <v>6861356.8810000001</v>
      </c>
      <c r="D248">
        <v>183.6088632</v>
      </c>
      <c r="E248">
        <v>2</v>
      </c>
      <c r="F248">
        <v>1</v>
      </c>
      <c r="G248">
        <v>2</v>
      </c>
      <c r="H248">
        <v>433</v>
      </c>
      <c r="I248">
        <v>0.33256351039261001</v>
      </c>
      <c r="J248">
        <v>25.1849993896485</v>
      </c>
      <c r="K248">
        <v>15.3130696269633</v>
      </c>
      <c r="L248">
        <v>21.814406127929701</v>
      </c>
      <c r="M248">
        <v>5643</v>
      </c>
      <c r="N248">
        <v>0.29771398192450799</v>
      </c>
      <c r="O248">
        <v>24.6910113525391</v>
      </c>
      <c r="P248">
        <v>14.8766127672179</v>
      </c>
      <c r="Q248">
        <v>21.455003662109402</v>
      </c>
      <c r="R248">
        <v>357172.05967955285</v>
      </c>
      <c r="S248">
        <v>6861423.2447179863</v>
      </c>
      <c r="T248">
        <v>0.359402465820299</v>
      </c>
      <c r="U248">
        <v>1</v>
      </c>
    </row>
    <row r="249" spans="1:21">
      <c r="A249">
        <v>128</v>
      </c>
      <c r="B249">
        <v>2515112.608</v>
      </c>
      <c r="C249">
        <v>6861416.1660000002</v>
      </c>
      <c r="D249">
        <v>185.90240560000001</v>
      </c>
      <c r="E249">
        <v>2</v>
      </c>
      <c r="F249">
        <v>0</v>
      </c>
      <c r="G249">
        <v>2</v>
      </c>
      <c r="H249">
        <v>479</v>
      </c>
      <c r="I249">
        <v>0.34029227557411301</v>
      </c>
      <c r="J249">
        <v>27.9660052490235</v>
      </c>
      <c r="K249">
        <v>18.969415202080501</v>
      </c>
      <c r="L249">
        <v>25.179754180908201</v>
      </c>
      <c r="M249">
        <v>9154</v>
      </c>
      <c r="N249">
        <v>0.30620493773213903</v>
      </c>
      <c r="O249">
        <v>28.373002929687502</v>
      </c>
      <c r="P249">
        <v>18.1257413861914</v>
      </c>
      <c r="Q249">
        <v>24.897500915527399</v>
      </c>
      <c r="R249">
        <v>357101.04044318042</v>
      </c>
      <c r="S249">
        <v>6861485.864142729</v>
      </c>
      <c r="T249">
        <v>0.28225326538080253</v>
      </c>
      <c r="U249">
        <v>1</v>
      </c>
    </row>
    <row r="250" spans="1:21">
      <c r="A250">
        <v>137</v>
      </c>
      <c r="B250">
        <v>2515218.59</v>
      </c>
      <c r="C250">
        <v>6860167.9900000002</v>
      </c>
      <c r="D250">
        <v>190.26711359999999</v>
      </c>
      <c r="E250">
        <v>2</v>
      </c>
      <c r="F250">
        <v>0</v>
      </c>
      <c r="G250">
        <v>2</v>
      </c>
      <c r="H250">
        <v>1620</v>
      </c>
      <c r="I250">
        <v>0.19938271604938301</v>
      </c>
      <c r="J250">
        <v>36.845018310546898</v>
      </c>
      <c r="K250">
        <v>21.227002812417201</v>
      </c>
      <c r="L250">
        <v>33.563804931640597</v>
      </c>
      <c r="M250">
        <v>1539</v>
      </c>
      <c r="N250">
        <v>0.225471085120208</v>
      </c>
      <c r="O250">
        <v>35.880998535156301</v>
      </c>
      <c r="P250">
        <v>19.4393196623117</v>
      </c>
      <c r="Q250">
        <v>32.479558105468797</v>
      </c>
      <c r="R250">
        <v>357149.31807857513</v>
      </c>
      <c r="S250">
        <v>6860234.3273058655</v>
      </c>
      <c r="T250">
        <v>1.0842468261717997</v>
      </c>
      <c r="U250">
        <v>1</v>
      </c>
    </row>
    <row r="251" spans="1:21">
      <c r="A251">
        <v>138</v>
      </c>
      <c r="B251">
        <v>2515219.7599999998</v>
      </c>
      <c r="C251">
        <v>6860281.591</v>
      </c>
      <c r="D251">
        <v>196.94126030000001</v>
      </c>
      <c r="E251">
        <v>2</v>
      </c>
      <c r="F251">
        <v>0</v>
      </c>
      <c r="G251">
        <v>2</v>
      </c>
      <c r="H251">
        <v>1435</v>
      </c>
      <c r="I251">
        <v>0.25156794425087098</v>
      </c>
      <c r="J251">
        <v>32.275010986328098</v>
      </c>
      <c r="K251">
        <v>21.638033689360402</v>
      </c>
      <c r="L251">
        <v>29.089403839111299</v>
      </c>
      <c r="M251">
        <v>3935</v>
      </c>
      <c r="N251">
        <v>0.26836086404066101</v>
      </c>
      <c r="O251">
        <v>31.8970050048828</v>
      </c>
      <c r="P251">
        <v>21.3579603288869</v>
      </c>
      <c r="Q251">
        <v>28.4412982177735</v>
      </c>
      <c r="R251">
        <v>357155.72676357313</v>
      </c>
      <c r="S251">
        <v>6860347.7351631857</v>
      </c>
      <c r="T251">
        <v>0.64810562133779825</v>
      </c>
      <c r="U251">
        <v>1</v>
      </c>
    </row>
    <row r="252" spans="1:21">
      <c r="A252">
        <v>139</v>
      </c>
      <c r="B252">
        <v>2515221.8130000001</v>
      </c>
      <c r="C252">
        <v>6860224.6469999999</v>
      </c>
      <c r="D252">
        <v>190.76278579999999</v>
      </c>
      <c r="E252">
        <v>2</v>
      </c>
      <c r="F252">
        <v>0</v>
      </c>
      <c r="G252">
        <v>2</v>
      </c>
      <c r="H252">
        <v>1437</v>
      </c>
      <c r="I252">
        <v>0.210160055671538</v>
      </c>
      <c r="J252">
        <v>35.097001953125002</v>
      </c>
      <c r="K252">
        <v>22.5006815798587</v>
      </c>
      <c r="L252">
        <v>32.112794799804703</v>
      </c>
      <c r="M252">
        <v>3456</v>
      </c>
      <c r="N252">
        <v>0.289641203703704</v>
      </c>
      <c r="O252">
        <v>33.995012207031301</v>
      </c>
      <c r="P252">
        <v>19.821828220468401</v>
      </c>
      <c r="Q252">
        <v>29.801011962890598</v>
      </c>
      <c r="R252">
        <v>357155.15058293124</v>
      </c>
      <c r="S252">
        <v>6860290.7661970491</v>
      </c>
      <c r="T252">
        <v>2.3117828369141051</v>
      </c>
      <c r="U252">
        <v>1</v>
      </c>
    </row>
    <row r="253" spans="1:21">
      <c r="A253">
        <v>140</v>
      </c>
      <c r="B253">
        <v>2515278.2579999999</v>
      </c>
      <c r="C253">
        <v>6860321.6469999999</v>
      </c>
      <c r="D253">
        <v>193.33056730000001</v>
      </c>
      <c r="E253">
        <v>2</v>
      </c>
      <c r="F253">
        <v>0</v>
      </c>
      <c r="G253">
        <v>2</v>
      </c>
      <c r="H253">
        <v>1543</v>
      </c>
      <c r="I253">
        <v>0.297472456254051</v>
      </c>
      <c r="J253">
        <v>29.912004394531301</v>
      </c>
      <c r="K253">
        <v>17.385775183646</v>
      </c>
      <c r="L253">
        <v>25.9364627075195</v>
      </c>
      <c r="M253">
        <v>4025</v>
      </c>
      <c r="N253">
        <v>0.32670807453416201</v>
      </c>
      <c r="O253">
        <v>29.410997314453098</v>
      </c>
      <c r="P253">
        <v>16.961972936651399</v>
      </c>
      <c r="Q253">
        <v>25.5205599975586</v>
      </c>
      <c r="R253">
        <v>357216.00106169708</v>
      </c>
      <c r="S253">
        <v>6860385.0430870317</v>
      </c>
      <c r="T253">
        <v>0.41590270996089984</v>
      </c>
      <c r="U253">
        <v>1</v>
      </c>
    </row>
    <row r="254" spans="1:21">
      <c r="A254">
        <v>142</v>
      </c>
      <c r="B254">
        <v>2515258.6710000001</v>
      </c>
      <c r="C254">
        <v>6860815.1069999998</v>
      </c>
      <c r="D254">
        <v>185.31416709999999</v>
      </c>
      <c r="E254">
        <v>2</v>
      </c>
      <c r="F254">
        <v>0</v>
      </c>
      <c r="G254">
        <v>2</v>
      </c>
      <c r="H254">
        <v>448</v>
      </c>
      <c r="I254">
        <v>0.29464285714285698</v>
      </c>
      <c r="J254">
        <v>16.349016113281301</v>
      </c>
      <c r="K254">
        <v>9.7465993625303007</v>
      </c>
      <c r="L254">
        <v>14.5175036621094</v>
      </c>
      <c r="M254">
        <v>3658</v>
      </c>
      <c r="N254">
        <v>0.32012028430836498</v>
      </c>
      <c r="O254">
        <v>16.2200030517578</v>
      </c>
      <c r="P254">
        <v>8.81011241635216</v>
      </c>
      <c r="Q254">
        <v>13.306401367187499</v>
      </c>
      <c r="R254">
        <v>357219.19996173336</v>
      </c>
      <c r="S254">
        <v>6860878.8023149548</v>
      </c>
      <c r="T254">
        <v>1.2111022949219006</v>
      </c>
      <c r="U254">
        <v>1</v>
      </c>
    </row>
    <row r="255" spans="1:21">
      <c r="A255">
        <v>147</v>
      </c>
      <c r="B255">
        <v>2515202.5290000001</v>
      </c>
      <c r="C255">
        <v>6861322.6040000003</v>
      </c>
      <c r="D255">
        <v>184.3264863</v>
      </c>
      <c r="E255">
        <v>2</v>
      </c>
      <c r="F255">
        <v>0</v>
      </c>
      <c r="G255">
        <v>2</v>
      </c>
      <c r="H255">
        <v>432</v>
      </c>
      <c r="I255">
        <v>0.25231481481481499</v>
      </c>
      <c r="J255">
        <v>23.9740008544922</v>
      </c>
      <c r="K255">
        <v>13.8930261457225</v>
      </c>
      <c r="L255">
        <v>20.169790954589899</v>
      </c>
      <c r="M255">
        <v>5394</v>
      </c>
      <c r="N255">
        <v>0.309788654060067</v>
      </c>
      <c r="O255">
        <v>22.322008056640598</v>
      </c>
      <c r="P255">
        <v>12.48036692949</v>
      </c>
      <c r="Q255">
        <v>18.809599609374999</v>
      </c>
      <c r="R255">
        <v>357186.5359554757</v>
      </c>
      <c r="S255">
        <v>6861388.2679390945</v>
      </c>
      <c r="T255">
        <v>1.3601913452149006</v>
      </c>
      <c r="U255">
        <v>1</v>
      </c>
    </row>
    <row r="256" spans="1:21">
      <c r="A256">
        <v>150</v>
      </c>
      <c r="B256">
        <v>2515397.6740000001</v>
      </c>
      <c r="C256">
        <v>6858385.3949999996</v>
      </c>
      <c r="D256">
        <v>162.16061769999999</v>
      </c>
      <c r="E256">
        <v>2</v>
      </c>
      <c r="F256">
        <v>0</v>
      </c>
      <c r="G256">
        <v>2</v>
      </c>
      <c r="H256">
        <v>1267</v>
      </c>
      <c r="I256">
        <v>0.28176795580110497</v>
      </c>
      <c r="J256">
        <v>28.749010009765598</v>
      </c>
      <c r="K256">
        <v>13.675528963529199</v>
      </c>
      <c r="L256">
        <v>23.870205230712902</v>
      </c>
      <c r="M256">
        <v>3170</v>
      </c>
      <c r="N256">
        <v>0.337539432176656</v>
      </c>
      <c r="O256">
        <v>28.3789996337891</v>
      </c>
      <c r="P256">
        <v>14.0581112743559</v>
      </c>
      <c r="Q256">
        <v>23.4861666870117</v>
      </c>
      <c r="R256">
        <v>357245.9571853496</v>
      </c>
      <c r="S256">
        <v>6858445.6533158692</v>
      </c>
      <c r="T256">
        <v>0.38403854370120172</v>
      </c>
      <c r="U256">
        <v>1</v>
      </c>
    </row>
    <row r="257" spans="1:21">
      <c r="A257">
        <v>156</v>
      </c>
      <c r="B257">
        <v>2515331.8679999998</v>
      </c>
      <c r="C257">
        <v>6859988.1890000002</v>
      </c>
      <c r="D257">
        <v>181.91883010000001</v>
      </c>
      <c r="E257">
        <v>2</v>
      </c>
      <c r="F257">
        <v>1</v>
      </c>
      <c r="G257">
        <v>1</v>
      </c>
      <c r="H257">
        <v>1574</v>
      </c>
      <c r="I257">
        <v>0.49301143583227403</v>
      </c>
      <c r="J257">
        <v>28.8810137939453</v>
      </c>
      <c r="K257">
        <v>20.5803847494102</v>
      </c>
      <c r="L257">
        <v>27.278101654052801</v>
      </c>
      <c r="M257">
        <v>4926</v>
      </c>
      <c r="N257">
        <v>0.50345107592367</v>
      </c>
      <c r="O257">
        <v>28.7380084228516</v>
      </c>
      <c r="P257">
        <v>19.5911819914649</v>
      </c>
      <c r="Q257">
        <v>26.6005076599121</v>
      </c>
      <c r="R257">
        <v>357254.1641146398</v>
      </c>
      <c r="S257">
        <v>6860049.5200885385</v>
      </c>
      <c r="T257">
        <v>0.67759399414070032</v>
      </c>
      <c r="U257">
        <v>1</v>
      </c>
    </row>
    <row r="258" spans="1:21">
      <c r="A258">
        <v>157</v>
      </c>
      <c r="B258">
        <v>2515330.781</v>
      </c>
      <c r="C258">
        <v>6860025.6030000001</v>
      </c>
      <c r="D258">
        <v>186.88176820000001</v>
      </c>
      <c r="E258">
        <v>2</v>
      </c>
      <c r="F258">
        <v>1</v>
      </c>
      <c r="G258">
        <v>1</v>
      </c>
      <c r="H258">
        <v>1470</v>
      </c>
      <c r="I258">
        <v>0.40272108843537402</v>
      </c>
      <c r="J258">
        <v>29.6770037841797</v>
      </c>
      <c r="K258">
        <v>21.5294373559626</v>
      </c>
      <c r="L258">
        <v>27.9844989013672</v>
      </c>
      <c r="M258">
        <v>5532</v>
      </c>
      <c r="N258">
        <v>0.42353579175704997</v>
      </c>
      <c r="O258">
        <v>29.1130084228516</v>
      </c>
      <c r="P258">
        <v>21.104754001716699</v>
      </c>
      <c r="Q258">
        <v>27.451201171874999</v>
      </c>
      <c r="R258">
        <v>357254.80424951023</v>
      </c>
      <c r="S258">
        <v>6860086.9384090751</v>
      </c>
      <c r="T258">
        <v>0.533297729492201</v>
      </c>
      <c r="U258">
        <v>1</v>
      </c>
    </row>
    <row r="259" spans="1:21">
      <c r="A259">
        <v>158</v>
      </c>
      <c r="B259">
        <v>2515334.3390000002</v>
      </c>
      <c r="C259">
        <v>6860306.551</v>
      </c>
      <c r="D259">
        <v>193.36972299999999</v>
      </c>
      <c r="E259">
        <v>2</v>
      </c>
      <c r="F259">
        <v>0</v>
      </c>
      <c r="G259">
        <v>2</v>
      </c>
      <c r="H259">
        <v>2050</v>
      </c>
      <c r="I259">
        <v>0.26829268292682901</v>
      </c>
      <c r="J259">
        <v>28.242006225586</v>
      </c>
      <c r="K259">
        <v>12.852774119059299</v>
      </c>
      <c r="L259">
        <v>22.302496643066402</v>
      </c>
      <c r="M259">
        <v>3362</v>
      </c>
      <c r="N259">
        <v>0.360797144556811</v>
      </c>
      <c r="O259">
        <v>27.9519976806641</v>
      </c>
      <c r="P259">
        <v>12.2160255917087</v>
      </c>
      <c r="Q259">
        <v>21.6766162109375</v>
      </c>
      <c r="R259">
        <v>357271.31729364564</v>
      </c>
      <c r="S259">
        <v>6860367.3780884761</v>
      </c>
      <c r="T259">
        <v>0.62588043212890199</v>
      </c>
      <c r="U259">
        <v>1</v>
      </c>
    </row>
    <row r="260" spans="1:21">
      <c r="A260">
        <v>160</v>
      </c>
      <c r="B260">
        <v>2515314.2000000002</v>
      </c>
      <c r="C260">
        <v>6860765.9189999998</v>
      </c>
      <c r="D260">
        <v>201.98476249999999</v>
      </c>
      <c r="E260">
        <v>2</v>
      </c>
      <c r="F260">
        <v>1</v>
      </c>
      <c r="G260">
        <v>2</v>
      </c>
      <c r="H260">
        <v>466</v>
      </c>
      <c r="I260">
        <v>0.27253218884120201</v>
      </c>
      <c r="J260">
        <v>17.774003906250002</v>
      </c>
      <c r="K260">
        <v>10.8457656761327</v>
      </c>
      <c r="L260">
        <v>15.0233081054688</v>
      </c>
      <c r="M260">
        <v>4573</v>
      </c>
      <c r="N260">
        <v>0.28602667832932399</v>
      </c>
      <c r="O260">
        <v>17.164995117187502</v>
      </c>
      <c r="P260">
        <v>9.7753316826112204</v>
      </c>
      <c r="Q260">
        <v>14.355400390625</v>
      </c>
      <c r="R260">
        <v>357272.39229375066</v>
      </c>
      <c r="S260">
        <v>6860827.1125473659</v>
      </c>
      <c r="T260">
        <v>0.66790771484379974</v>
      </c>
      <c r="U260">
        <v>1</v>
      </c>
    </row>
    <row r="261" spans="1:21">
      <c r="A261">
        <v>161</v>
      </c>
      <c r="B261">
        <v>2515348.1320000002</v>
      </c>
      <c r="C261">
        <v>6860817.8590000002</v>
      </c>
      <c r="D261">
        <v>187.49349649999999</v>
      </c>
      <c r="E261">
        <v>2</v>
      </c>
      <c r="F261">
        <v>0</v>
      </c>
      <c r="G261">
        <v>3</v>
      </c>
      <c r="H261">
        <v>444</v>
      </c>
      <c r="I261">
        <v>0.23873873873873899</v>
      </c>
      <c r="J261">
        <v>15.2040118408203</v>
      </c>
      <c r="K261">
        <v>10.025191473424799</v>
      </c>
      <c r="L261">
        <v>13.7322039794922</v>
      </c>
      <c r="M261">
        <v>2428</v>
      </c>
      <c r="N261">
        <v>0.27841845140033</v>
      </c>
      <c r="O261">
        <v>15.0809954833985</v>
      </c>
      <c r="P261">
        <v>9.01998604587226</v>
      </c>
      <c r="Q261">
        <v>12.7194575500488</v>
      </c>
      <c r="R261">
        <v>357308.67874451267</v>
      </c>
      <c r="S261">
        <v>6860877.4233508268</v>
      </c>
      <c r="T261">
        <v>1.0127464294433999</v>
      </c>
      <c r="U261">
        <v>1</v>
      </c>
    </row>
    <row r="262" spans="1:21">
      <c r="A262">
        <v>166</v>
      </c>
      <c r="B262">
        <v>2515483.8080000002</v>
      </c>
      <c r="C262">
        <v>6858307.3159999996</v>
      </c>
      <c r="D262">
        <v>161.48513009999999</v>
      </c>
      <c r="E262">
        <v>2</v>
      </c>
      <c r="F262">
        <v>0</v>
      </c>
      <c r="G262">
        <v>2</v>
      </c>
      <c r="H262">
        <v>1217</v>
      </c>
      <c r="I262">
        <v>0.34264585045193102</v>
      </c>
      <c r="J262">
        <v>23.0740069580078</v>
      </c>
      <c r="K262">
        <v>13.893689556121799</v>
      </c>
      <c r="L262">
        <v>19.5160441589356</v>
      </c>
      <c r="M262">
        <v>6588</v>
      </c>
      <c r="N262">
        <v>0.38251366120218599</v>
      </c>
      <c r="O262">
        <v>22.442003173828098</v>
      </c>
      <c r="P262">
        <v>13.2924151393774</v>
      </c>
      <c r="Q262">
        <v>19.211555023193402</v>
      </c>
      <c r="R262">
        <v>357328.38450821233</v>
      </c>
      <c r="S262">
        <v>6858363.6958719902</v>
      </c>
      <c r="T262">
        <v>0.30448913574219816</v>
      </c>
      <c r="U262">
        <v>1</v>
      </c>
    </row>
    <row r="263" spans="1:21">
      <c r="A263">
        <v>180</v>
      </c>
      <c r="B263">
        <v>2515474.568</v>
      </c>
      <c r="C263">
        <v>6860774.4589999998</v>
      </c>
      <c r="D263">
        <v>191.941329</v>
      </c>
      <c r="E263">
        <v>2</v>
      </c>
      <c r="F263">
        <v>0</v>
      </c>
      <c r="G263">
        <v>2</v>
      </c>
      <c r="H263">
        <v>423</v>
      </c>
      <c r="I263">
        <v>0.33096926713947999</v>
      </c>
      <c r="J263">
        <v>13.0150012207031</v>
      </c>
      <c r="K263">
        <v>7.3334667062928096</v>
      </c>
      <c r="L263">
        <v>10.787607116699199</v>
      </c>
      <c r="M263">
        <v>956</v>
      </c>
      <c r="N263">
        <v>0.43723849372384899</v>
      </c>
      <c r="O263">
        <v>12.77400390625</v>
      </c>
      <c r="P263">
        <v>6.8670245474776497</v>
      </c>
      <c r="Q263">
        <v>10.4046954345703</v>
      </c>
      <c r="R263">
        <v>357432.9585413899</v>
      </c>
      <c r="S263">
        <v>6860828.2429530462</v>
      </c>
      <c r="T263">
        <v>0.38291168212889914</v>
      </c>
      <c r="U263">
        <v>1</v>
      </c>
    </row>
    <row r="264" spans="1:21">
      <c r="A264">
        <v>181</v>
      </c>
      <c r="B264">
        <v>2515442.2009999999</v>
      </c>
      <c r="C264">
        <v>6860764.5369999995</v>
      </c>
      <c r="D264">
        <v>199.4372401</v>
      </c>
      <c r="E264">
        <v>2</v>
      </c>
      <c r="F264">
        <v>0</v>
      </c>
      <c r="G264">
        <v>2</v>
      </c>
      <c r="H264">
        <v>457</v>
      </c>
      <c r="I264">
        <v>0.30634573304157497</v>
      </c>
      <c r="J264">
        <v>14.1560076904297</v>
      </c>
      <c r="K264">
        <v>8.5928756781256297</v>
      </c>
      <c r="L264">
        <v>12.454197998046901</v>
      </c>
      <c r="M264">
        <v>1029</v>
      </c>
      <c r="N264">
        <v>0.39358600583090397</v>
      </c>
      <c r="O264">
        <v>14.690004272461</v>
      </c>
      <c r="P264">
        <v>7.9594592040624503</v>
      </c>
      <c r="Q264">
        <v>11.873402709961001</v>
      </c>
      <c r="R264">
        <v>357400.17335984722</v>
      </c>
      <c r="S264">
        <v>6860819.8264710447</v>
      </c>
      <c r="T264">
        <v>0.5807952880859002</v>
      </c>
      <c r="U264">
        <v>1</v>
      </c>
    </row>
    <row r="265" spans="1:21">
      <c r="A265">
        <v>185</v>
      </c>
      <c r="B265">
        <v>2515410.9789999998</v>
      </c>
      <c r="C265">
        <v>6861346.1710000001</v>
      </c>
      <c r="D265">
        <v>203.58674980000001</v>
      </c>
      <c r="E265">
        <v>2</v>
      </c>
      <c r="F265">
        <v>0</v>
      </c>
      <c r="G265">
        <v>2</v>
      </c>
      <c r="H265">
        <v>1330</v>
      </c>
      <c r="I265">
        <v>0.21353383458646599</v>
      </c>
      <c r="J265">
        <v>20.950014038086</v>
      </c>
      <c r="K265">
        <v>11.772931443865399</v>
      </c>
      <c r="L265">
        <v>17.918756408691401</v>
      </c>
      <c r="M265">
        <v>2190</v>
      </c>
      <c r="N265">
        <v>0.30410958904109597</v>
      </c>
      <c r="O265">
        <v>20.5780047607422</v>
      </c>
      <c r="P265">
        <v>10.961601676640599</v>
      </c>
      <c r="Q265">
        <v>17.051855010986301</v>
      </c>
      <c r="R265">
        <v>357395.81868942641</v>
      </c>
      <c r="S265">
        <v>6861402.1885072459</v>
      </c>
      <c r="T265">
        <v>0.86690139770509944</v>
      </c>
      <c r="U265">
        <v>1</v>
      </c>
    </row>
    <row r="266" spans="1:21">
      <c r="A266">
        <v>186</v>
      </c>
      <c r="B266">
        <v>2515485.236</v>
      </c>
      <c r="C266">
        <v>6861452.3360000001</v>
      </c>
      <c r="D266">
        <v>209.67600390000001</v>
      </c>
      <c r="E266">
        <v>2</v>
      </c>
      <c r="F266">
        <v>0</v>
      </c>
      <c r="G266">
        <v>2</v>
      </c>
      <c r="H266">
        <v>1253</v>
      </c>
      <c r="I266">
        <v>0.29289704708699099</v>
      </c>
      <c r="J266">
        <v>21.5520037841797</v>
      </c>
      <c r="K266">
        <v>12.193149115775601</v>
      </c>
      <c r="L266">
        <v>18.676500244140598</v>
      </c>
      <c r="M266">
        <v>1923</v>
      </c>
      <c r="N266">
        <v>0.37805512220488802</v>
      </c>
      <c r="O266">
        <v>20.817003173828098</v>
      </c>
      <c r="P266">
        <v>11.2816783499319</v>
      </c>
      <c r="Q266">
        <v>17.911001129150399</v>
      </c>
      <c r="R266">
        <v>357474.88219124236</v>
      </c>
      <c r="S266">
        <v>6861504.7973518632</v>
      </c>
      <c r="T266">
        <v>0.76549911499019885</v>
      </c>
      <c r="U266">
        <v>1</v>
      </c>
    </row>
    <row r="267" spans="1:21">
      <c r="A267">
        <v>193</v>
      </c>
      <c r="B267">
        <v>2515510.037</v>
      </c>
      <c r="C267">
        <v>6859572.7189999996</v>
      </c>
      <c r="D267">
        <v>181.21528670000001</v>
      </c>
      <c r="E267">
        <v>2</v>
      </c>
      <c r="F267">
        <v>0</v>
      </c>
      <c r="G267">
        <v>2</v>
      </c>
      <c r="H267">
        <v>578</v>
      </c>
      <c r="I267">
        <v>0.190311418685121</v>
      </c>
      <c r="J267">
        <v>27.229997558593801</v>
      </c>
      <c r="K267">
        <v>16.165804713322601</v>
      </c>
      <c r="L267">
        <v>24.180653686523499</v>
      </c>
      <c r="M267">
        <v>4222</v>
      </c>
      <c r="N267">
        <v>0.22240644244433899</v>
      </c>
      <c r="O267">
        <v>26.671007080078098</v>
      </c>
      <c r="P267">
        <v>15.940155242910601</v>
      </c>
      <c r="Q267">
        <v>23.616305847168</v>
      </c>
      <c r="R267">
        <v>357412.95118568209</v>
      </c>
      <c r="S267">
        <v>6859626.3385936711</v>
      </c>
      <c r="T267">
        <v>0.56434783935549859</v>
      </c>
      <c r="U267">
        <v>1</v>
      </c>
    </row>
    <row r="268" spans="1:21">
      <c r="A268">
        <v>194</v>
      </c>
      <c r="B268">
        <v>2515527.3939999999</v>
      </c>
      <c r="C268">
        <v>6859644.3559999997</v>
      </c>
      <c r="D268">
        <v>180.71781050000001</v>
      </c>
      <c r="E268">
        <v>2</v>
      </c>
      <c r="F268">
        <v>0</v>
      </c>
      <c r="G268">
        <v>2</v>
      </c>
      <c r="H268">
        <v>1719</v>
      </c>
      <c r="I268">
        <v>0.22280395578824899</v>
      </c>
      <c r="J268">
        <v>27.17</v>
      </c>
      <c r="K268">
        <v>15.9407211043307</v>
      </c>
      <c r="L268">
        <v>23.793016357421902</v>
      </c>
      <c r="M268">
        <v>3723</v>
      </c>
      <c r="N268">
        <v>0.26161697555734598</v>
      </c>
      <c r="O268">
        <v>26.877000732421902</v>
      </c>
      <c r="P268">
        <v>15.271155097547901</v>
      </c>
      <c r="Q268">
        <v>23.252400512695299</v>
      </c>
      <c r="R268">
        <v>357433.59143147344</v>
      </c>
      <c r="S268">
        <v>6859697.0870134076</v>
      </c>
      <c r="T268">
        <v>0.54061584472660229</v>
      </c>
      <c r="U268">
        <v>1</v>
      </c>
    </row>
    <row r="269" spans="1:21">
      <c r="A269">
        <v>195</v>
      </c>
      <c r="B269">
        <v>2515579.1850000001</v>
      </c>
      <c r="C269">
        <v>6859850.0630000001</v>
      </c>
      <c r="D269">
        <v>177.6818399</v>
      </c>
      <c r="E269">
        <v>2</v>
      </c>
      <c r="F269">
        <v>0</v>
      </c>
      <c r="G269">
        <v>2</v>
      </c>
      <c r="H269">
        <v>1673</v>
      </c>
      <c r="I269">
        <v>0.25403466826061</v>
      </c>
      <c r="J269">
        <v>28.844011230468801</v>
      </c>
      <c r="K269">
        <v>18.3283649561956</v>
      </c>
      <c r="L269">
        <v>25.9969508361817</v>
      </c>
      <c r="M269">
        <v>3551</v>
      </c>
      <c r="N269">
        <v>0.28245564629681802</v>
      </c>
      <c r="O269">
        <v>28.417009277343801</v>
      </c>
      <c r="P269">
        <v>17.6324459223246</v>
      </c>
      <c r="Q269">
        <v>25.392454833984399</v>
      </c>
      <c r="R269">
        <v>357494.80795441021</v>
      </c>
      <c r="S269">
        <v>6859900.1524662385</v>
      </c>
      <c r="T269">
        <v>0.60449600219730115</v>
      </c>
      <c r="U269">
        <v>1</v>
      </c>
    </row>
    <row r="270" spans="1:21">
      <c r="A270">
        <v>196</v>
      </c>
      <c r="B270">
        <v>2515568.9569999999</v>
      </c>
      <c r="C270">
        <v>6859904.1789999995</v>
      </c>
      <c r="D270">
        <v>176.77542159999999</v>
      </c>
      <c r="E270">
        <v>2</v>
      </c>
      <c r="F270">
        <v>0</v>
      </c>
      <c r="G270">
        <v>2</v>
      </c>
      <c r="H270">
        <v>2025</v>
      </c>
      <c r="I270">
        <v>0.18271604938271599</v>
      </c>
      <c r="J270">
        <v>28.5390032958985</v>
      </c>
      <c r="K270">
        <v>16.3653322949366</v>
      </c>
      <c r="L270">
        <v>25.090899963378899</v>
      </c>
      <c r="M270">
        <v>3806</v>
      </c>
      <c r="N270">
        <v>0.25144508670520199</v>
      </c>
      <c r="O270">
        <v>27.827012939453098</v>
      </c>
      <c r="P270">
        <v>15.5240431002895</v>
      </c>
      <c r="Q270">
        <v>24.351399536132799</v>
      </c>
      <c r="R270">
        <v>357487.08866199508</v>
      </c>
      <c r="S270">
        <v>6859954.6740785865</v>
      </c>
      <c r="T270">
        <v>0.73950042724609943</v>
      </c>
      <c r="U270">
        <v>1</v>
      </c>
    </row>
    <row r="271" spans="1:21">
      <c r="A271">
        <v>202</v>
      </c>
      <c r="B271">
        <v>2515589.52</v>
      </c>
      <c r="C271">
        <v>6860613.4550000001</v>
      </c>
      <c r="D271">
        <v>203.50674910000001</v>
      </c>
      <c r="E271">
        <v>2</v>
      </c>
      <c r="F271">
        <v>0</v>
      </c>
      <c r="G271">
        <v>2</v>
      </c>
      <c r="H271">
        <v>439</v>
      </c>
      <c r="I271">
        <v>0.31207289293849699</v>
      </c>
      <c r="J271">
        <v>27.6550006103516</v>
      </c>
      <c r="K271">
        <v>16.4541394184441</v>
      </c>
      <c r="L271">
        <v>24.767863769531299</v>
      </c>
      <c r="M271">
        <v>1033</v>
      </c>
      <c r="N271">
        <v>0.370764762826718</v>
      </c>
      <c r="O271">
        <v>27.263994140625002</v>
      </c>
      <c r="P271">
        <v>15.769798067533101</v>
      </c>
      <c r="Q271">
        <v>24.181801147461002</v>
      </c>
      <c r="R271">
        <v>357540.34359057323</v>
      </c>
      <c r="S271">
        <v>6860662.1324736988</v>
      </c>
      <c r="T271">
        <v>0.58606262207029758</v>
      </c>
      <c r="U271">
        <v>1</v>
      </c>
    </row>
    <row r="272" spans="1:21">
      <c r="A272">
        <v>203</v>
      </c>
      <c r="B272">
        <v>2515528.2480000001</v>
      </c>
      <c r="C272">
        <v>6860738.0120000001</v>
      </c>
      <c r="D272">
        <v>199.45924020000001</v>
      </c>
      <c r="E272">
        <v>2</v>
      </c>
      <c r="F272">
        <v>0</v>
      </c>
      <c r="G272">
        <v>2</v>
      </c>
      <c r="H272">
        <v>422</v>
      </c>
      <c r="I272">
        <v>0.31753554502369702</v>
      </c>
      <c r="J272">
        <v>17.3410052490235</v>
      </c>
      <c r="K272">
        <v>11.111396077474</v>
      </c>
      <c r="L272">
        <v>15.9400454711914</v>
      </c>
      <c r="M272">
        <v>989</v>
      </c>
      <c r="N272">
        <v>0.42568250758341802</v>
      </c>
      <c r="O272">
        <v>17.054002685546902</v>
      </c>
      <c r="P272">
        <v>10.4924268093915</v>
      </c>
      <c r="Q272">
        <v>15.0531596374512</v>
      </c>
      <c r="R272">
        <v>357484.89183805848</v>
      </c>
      <c r="S272">
        <v>6860789.3638878111</v>
      </c>
      <c r="T272">
        <v>0.88688583374019991</v>
      </c>
      <c r="U272">
        <v>1</v>
      </c>
    </row>
    <row r="273" spans="1:21">
      <c r="A273">
        <v>207</v>
      </c>
      <c r="B273">
        <v>2515576.3509999998</v>
      </c>
      <c r="C273">
        <v>6861265.7050000001</v>
      </c>
      <c r="D273">
        <v>201.51262600000001</v>
      </c>
      <c r="E273">
        <v>2</v>
      </c>
      <c r="F273">
        <v>1</v>
      </c>
      <c r="G273">
        <v>2</v>
      </c>
      <c r="H273">
        <v>1289</v>
      </c>
      <c r="I273">
        <v>0.19239720713731601</v>
      </c>
      <c r="J273">
        <v>21.982011718750002</v>
      </c>
      <c r="K273">
        <v>12.4869072395787</v>
      </c>
      <c r="L273">
        <v>17.739000244140598</v>
      </c>
      <c r="M273">
        <v>2429</v>
      </c>
      <c r="N273">
        <v>0.30465212021408</v>
      </c>
      <c r="O273">
        <v>22.272996826171902</v>
      </c>
      <c r="P273">
        <v>11.8536135981703</v>
      </c>
      <c r="Q273">
        <v>16.940608520507801</v>
      </c>
      <c r="R273">
        <v>357557.27722066961</v>
      </c>
      <c r="S273">
        <v>6861314.1910679843</v>
      </c>
      <c r="T273">
        <v>0.79839172363279687</v>
      </c>
      <c r="U273">
        <v>1</v>
      </c>
    </row>
    <row r="274" spans="1:21">
      <c r="A274">
        <v>208</v>
      </c>
      <c r="B274">
        <v>2515539.7179999999</v>
      </c>
      <c r="C274">
        <v>6861352.3820000002</v>
      </c>
      <c r="D274">
        <v>204.07186909999999</v>
      </c>
      <c r="E274">
        <v>2</v>
      </c>
      <c r="F274">
        <v>0</v>
      </c>
      <c r="G274">
        <v>2</v>
      </c>
      <c r="H274">
        <v>1306</v>
      </c>
      <c r="I274">
        <v>0.29019908116385901</v>
      </c>
      <c r="J274">
        <v>19.1889971923828</v>
      </c>
      <c r="K274">
        <v>10.641421835363399</v>
      </c>
      <c r="L274">
        <v>15.796010131836001</v>
      </c>
      <c r="M274">
        <v>2263</v>
      </c>
      <c r="N274">
        <v>0.40477242598320801</v>
      </c>
      <c r="O274">
        <v>18.960008544921902</v>
      </c>
      <c r="P274">
        <v>10.1200460097236</v>
      </c>
      <c r="Q274">
        <v>15.305107421875</v>
      </c>
      <c r="R274">
        <v>357524.6870999586</v>
      </c>
      <c r="S274">
        <v>6861402.452079352</v>
      </c>
      <c r="T274">
        <v>0.49090270996100038</v>
      </c>
      <c r="U274">
        <v>1</v>
      </c>
    </row>
    <row r="275" spans="1:21">
      <c r="A275">
        <v>209</v>
      </c>
      <c r="B275">
        <v>2515577.6439999999</v>
      </c>
      <c r="C275">
        <v>6861416.1270000003</v>
      </c>
      <c r="D275">
        <v>205.54207170000001</v>
      </c>
      <c r="E275">
        <v>2</v>
      </c>
      <c r="F275">
        <v>1</v>
      </c>
      <c r="G275">
        <v>2</v>
      </c>
      <c r="H275">
        <v>2008</v>
      </c>
      <c r="I275">
        <v>0.20816733067729101</v>
      </c>
      <c r="J275">
        <v>20.6340045166016</v>
      </c>
      <c r="K275">
        <v>11.9097700183797</v>
      </c>
      <c r="L275">
        <v>17.656553955078099</v>
      </c>
      <c r="M275">
        <v>3883</v>
      </c>
      <c r="N275">
        <v>0.31212979654905998</v>
      </c>
      <c r="O275">
        <v>20.606004638671902</v>
      </c>
      <c r="P275">
        <v>11.2884062664985</v>
      </c>
      <c r="Q275">
        <v>16.823503417968801</v>
      </c>
      <c r="R275">
        <v>357565.50721058832</v>
      </c>
      <c r="S275">
        <v>6861464.3691447256</v>
      </c>
      <c r="T275">
        <v>0.83305053710929755</v>
      </c>
      <c r="U275">
        <v>1</v>
      </c>
    </row>
    <row r="276" spans="1:21">
      <c r="A276">
        <v>210</v>
      </c>
      <c r="B276">
        <v>2515653.602</v>
      </c>
      <c r="C276">
        <v>6857849.3530000001</v>
      </c>
      <c r="D276">
        <v>157.11515019999999</v>
      </c>
      <c r="E276">
        <v>2</v>
      </c>
      <c r="F276">
        <v>1</v>
      </c>
      <c r="G276">
        <v>1</v>
      </c>
      <c r="H276">
        <v>1517</v>
      </c>
      <c r="I276">
        <v>0.40804218852999302</v>
      </c>
      <c r="J276">
        <v>25.940004272461</v>
      </c>
      <c r="K276">
        <v>16.085165142917401</v>
      </c>
      <c r="L276">
        <v>22.880254669189501</v>
      </c>
      <c r="M276">
        <v>5927</v>
      </c>
      <c r="N276">
        <v>0.49316686350598998</v>
      </c>
      <c r="O276">
        <v>25.093004150390598</v>
      </c>
      <c r="P276">
        <v>15.6731014758642</v>
      </c>
      <c r="Q276">
        <v>21.159705657959002</v>
      </c>
      <c r="R276">
        <v>357476.84670905932</v>
      </c>
      <c r="S276">
        <v>6857898.4598404644</v>
      </c>
      <c r="T276">
        <v>1.7205490112304993</v>
      </c>
      <c r="U276">
        <v>1</v>
      </c>
    </row>
    <row r="277" spans="1:21">
      <c r="A277">
        <v>215</v>
      </c>
      <c r="B277">
        <v>2515676.423</v>
      </c>
      <c r="C277">
        <v>6858573.9460000005</v>
      </c>
      <c r="D277">
        <v>163.22186919999999</v>
      </c>
      <c r="E277">
        <v>2</v>
      </c>
      <c r="F277">
        <v>0</v>
      </c>
      <c r="G277">
        <v>2</v>
      </c>
      <c r="H277">
        <v>462</v>
      </c>
      <c r="I277">
        <v>0.30519480519480502</v>
      </c>
      <c r="J277">
        <v>22.0270098876953</v>
      </c>
      <c r="K277">
        <v>13.186633173386999</v>
      </c>
      <c r="L277">
        <v>19.9580096435547</v>
      </c>
      <c r="M277">
        <v>1389</v>
      </c>
      <c r="N277">
        <v>0.34989200863930903</v>
      </c>
      <c r="O277">
        <v>21.858995361328098</v>
      </c>
      <c r="P277">
        <v>12.502384905809899</v>
      </c>
      <c r="Q277">
        <v>19.027608032226599</v>
      </c>
      <c r="R277">
        <v>357533.06341499952</v>
      </c>
      <c r="S277">
        <v>6858621.1122916779</v>
      </c>
      <c r="T277">
        <v>0.93040161132810084</v>
      </c>
      <c r="U277">
        <v>1</v>
      </c>
    </row>
    <row r="278" spans="1:21">
      <c r="A278">
        <v>216</v>
      </c>
      <c r="B278">
        <v>2515633.4440000001</v>
      </c>
      <c r="C278">
        <v>6859445.7960000001</v>
      </c>
      <c r="D278">
        <v>177.06790520000001</v>
      </c>
      <c r="E278">
        <v>2</v>
      </c>
      <c r="F278">
        <v>1</v>
      </c>
      <c r="G278">
        <v>2</v>
      </c>
      <c r="H278">
        <v>1877</v>
      </c>
      <c r="I278">
        <v>0.22535961640916399</v>
      </c>
      <c r="J278">
        <v>25.554994506836</v>
      </c>
      <c r="K278">
        <v>14.4651497808611</v>
      </c>
      <c r="L278">
        <v>22.352553863525401</v>
      </c>
      <c r="M278">
        <v>3373</v>
      </c>
      <c r="N278">
        <v>0.28402016009487102</v>
      </c>
      <c r="O278">
        <v>24.9790057373047</v>
      </c>
      <c r="P278">
        <v>13.630701269935599</v>
      </c>
      <c r="Q278">
        <v>21.631711120605502</v>
      </c>
      <c r="R278">
        <v>357530.35298421083</v>
      </c>
      <c r="S278">
        <v>6859493.8772645677</v>
      </c>
      <c r="T278">
        <v>0.72084274291989914</v>
      </c>
      <c r="U278">
        <v>1</v>
      </c>
    </row>
    <row r="279" spans="1:21">
      <c r="A279">
        <v>222</v>
      </c>
      <c r="B279">
        <v>2515686.5320000001</v>
      </c>
      <c r="C279">
        <v>6860437.2980000004</v>
      </c>
      <c r="D279">
        <v>197.5370662</v>
      </c>
      <c r="E279">
        <v>2</v>
      </c>
      <c r="F279">
        <v>0</v>
      </c>
      <c r="G279">
        <v>2</v>
      </c>
      <c r="H279">
        <v>465</v>
      </c>
      <c r="I279">
        <v>0.26236559139784899</v>
      </c>
      <c r="J279">
        <v>25.091997070312502</v>
      </c>
      <c r="K279">
        <v>13.852281894517001</v>
      </c>
      <c r="L279">
        <v>22.2467059326172</v>
      </c>
      <c r="M279">
        <v>1020</v>
      </c>
      <c r="N279">
        <v>0.30196078431372497</v>
      </c>
      <c r="O279">
        <v>24.867006225586</v>
      </c>
      <c r="P279">
        <v>13.0115268244368</v>
      </c>
      <c r="Q279">
        <v>21.4686083984375</v>
      </c>
      <c r="R279">
        <v>357629.11156234419</v>
      </c>
      <c r="S279">
        <v>6860481.7152807107</v>
      </c>
      <c r="T279">
        <v>0.77809753417970029</v>
      </c>
      <c r="U279">
        <v>1</v>
      </c>
    </row>
    <row r="280" spans="1:21">
      <c r="A280">
        <v>225</v>
      </c>
      <c r="B280">
        <v>2515626.6949999998</v>
      </c>
      <c r="C280">
        <v>6861266.0209999997</v>
      </c>
      <c r="D280">
        <v>202.75634640000001</v>
      </c>
      <c r="E280">
        <v>2</v>
      </c>
      <c r="F280">
        <v>1</v>
      </c>
      <c r="G280">
        <v>2</v>
      </c>
      <c r="H280">
        <v>1453</v>
      </c>
      <c r="I280">
        <v>0.21954576737783901</v>
      </c>
      <c r="J280">
        <v>22.861009521484402</v>
      </c>
      <c r="K280">
        <v>13.679542340744501</v>
      </c>
      <c r="L280">
        <v>19.303455657958999</v>
      </c>
      <c r="M280">
        <v>4531</v>
      </c>
      <c r="N280">
        <v>0.28669167954093999</v>
      </c>
      <c r="O280">
        <v>22.3490008544922</v>
      </c>
      <c r="P280">
        <v>13.009798705412599</v>
      </c>
      <c r="Q280">
        <v>18.706349487304699</v>
      </c>
      <c r="R280">
        <v>357607.57436751929</v>
      </c>
      <c r="S280">
        <v>6861312.1838861583</v>
      </c>
      <c r="T280">
        <v>0.59710617065429972</v>
      </c>
      <c r="U280">
        <v>1</v>
      </c>
    </row>
    <row r="281" spans="1:21">
      <c r="A281">
        <v>226</v>
      </c>
      <c r="B281">
        <v>2515624.7390000001</v>
      </c>
      <c r="C281">
        <v>6861553.4919999996</v>
      </c>
      <c r="D281">
        <v>200.67100959999999</v>
      </c>
      <c r="E281">
        <v>2</v>
      </c>
      <c r="F281">
        <v>0</v>
      </c>
      <c r="G281">
        <v>3</v>
      </c>
      <c r="H281">
        <v>497</v>
      </c>
      <c r="I281">
        <v>0.154929577464789</v>
      </c>
      <c r="J281">
        <v>17.1430072021485</v>
      </c>
      <c r="K281">
        <v>10.9503023202079</v>
      </c>
      <c r="L281">
        <v>15.0120600891113</v>
      </c>
      <c r="M281">
        <v>3910</v>
      </c>
      <c r="N281">
        <v>0.21227621483376</v>
      </c>
      <c r="O281">
        <v>16.623002929687502</v>
      </c>
      <c r="P281">
        <v>9.9386721752216491</v>
      </c>
      <c r="Q281">
        <v>14.1629969787598</v>
      </c>
      <c r="R281">
        <v>357618.88102847605</v>
      </c>
      <c r="S281">
        <v>6861599.3929823954</v>
      </c>
      <c r="T281">
        <v>0.84906311035149962</v>
      </c>
      <c r="U281">
        <v>1</v>
      </c>
    </row>
    <row r="282" spans="1:21">
      <c r="A282">
        <v>227</v>
      </c>
      <c r="B282">
        <v>2515719.1850000001</v>
      </c>
      <c r="C282">
        <v>6857838.2340000002</v>
      </c>
      <c r="D282">
        <v>167.55029619999999</v>
      </c>
      <c r="E282">
        <v>2</v>
      </c>
      <c r="F282">
        <v>0</v>
      </c>
      <c r="G282">
        <v>1</v>
      </c>
      <c r="H282">
        <v>1164</v>
      </c>
      <c r="I282">
        <v>0.43556701030927802</v>
      </c>
      <c r="J282">
        <v>26.302995605468801</v>
      </c>
      <c r="K282">
        <v>17.4616320614982</v>
      </c>
      <c r="L282">
        <v>23.902003784179701</v>
      </c>
      <c r="M282">
        <v>1404</v>
      </c>
      <c r="N282">
        <v>0.53062678062678104</v>
      </c>
      <c r="O282">
        <v>25.830003662109402</v>
      </c>
      <c r="P282">
        <v>17.218789271816298</v>
      </c>
      <c r="Q282">
        <v>22.879700012207</v>
      </c>
      <c r="R282">
        <v>357541.8367951893</v>
      </c>
      <c r="S282">
        <v>6857884.3285624376</v>
      </c>
      <c r="T282">
        <v>1.0223037719727017</v>
      </c>
      <c r="U282">
        <v>1</v>
      </c>
    </row>
    <row r="283" spans="1:21">
      <c r="A283">
        <v>228</v>
      </c>
      <c r="B283">
        <v>2515774.892</v>
      </c>
      <c r="C283">
        <v>6858656.8959999997</v>
      </c>
      <c r="D283">
        <v>163.61774159999999</v>
      </c>
      <c r="E283">
        <v>2</v>
      </c>
      <c r="F283">
        <v>0</v>
      </c>
      <c r="G283">
        <v>1</v>
      </c>
      <c r="H283">
        <v>420</v>
      </c>
      <c r="I283">
        <v>0.40238095238095201</v>
      </c>
      <c r="J283">
        <v>23.7749957275391</v>
      </c>
      <c r="K283">
        <v>13.997895571036199</v>
      </c>
      <c r="L283">
        <v>20.695001525878901</v>
      </c>
      <c r="M283">
        <v>2639</v>
      </c>
      <c r="N283">
        <v>0.44676013641530898</v>
      </c>
      <c r="O283">
        <v>24.771013183593801</v>
      </c>
      <c r="P283">
        <v>12.932803294560699</v>
      </c>
      <c r="Q283">
        <v>19.857661743164101</v>
      </c>
      <c r="R283">
        <v>357635.23852716887</v>
      </c>
      <c r="S283">
        <v>6858699.417470119</v>
      </c>
      <c r="T283">
        <v>0.8373397827147997</v>
      </c>
      <c r="U283">
        <v>1</v>
      </c>
    </row>
    <row r="284" spans="1:21">
      <c r="A284">
        <v>230</v>
      </c>
      <c r="B284">
        <v>2515793.9670000002</v>
      </c>
      <c r="C284">
        <v>6859484.7549999999</v>
      </c>
      <c r="D284">
        <v>166.90047730000001</v>
      </c>
      <c r="E284">
        <v>2</v>
      </c>
      <c r="F284">
        <v>1</v>
      </c>
      <c r="G284">
        <v>2</v>
      </c>
      <c r="H284">
        <v>1443</v>
      </c>
      <c r="I284">
        <v>0.225918225918226</v>
      </c>
      <c r="J284">
        <v>16.486009521484402</v>
      </c>
      <c r="K284">
        <v>8.9513282337376694</v>
      </c>
      <c r="L284">
        <v>13.9258044433594</v>
      </c>
      <c r="M284">
        <v>5978</v>
      </c>
      <c r="N284">
        <v>0.27183004349280698</v>
      </c>
      <c r="O284">
        <v>15.9680041503906</v>
      </c>
      <c r="P284">
        <v>8.1179963572962599</v>
      </c>
      <c r="Q284">
        <v>13.1380084228516</v>
      </c>
      <c r="R284">
        <v>357692.47719045571</v>
      </c>
      <c r="S284">
        <v>6859525.3822556566</v>
      </c>
      <c r="T284">
        <v>0.78779602050780007</v>
      </c>
      <c r="U284">
        <v>1</v>
      </c>
    </row>
    <row r="285" spans="1:21">
      <c r="A285">
        <v>232</v>
      </c>
      <c r="B285">
        <v>2515754.9410000001</v>
      </c>
      <c r="C285">
        <v>6859879.0609999998</v>
      </c>
      <c r="D285">
        <v>189.0131763</v>
      </c>
      <c r="E285">
        <v>2</v>
      </c>
      <c r="F285">
        <v>1</v>
      </c>
      <c r="G285">
        <v>2</v>
      </c>
      <c r="H285">
        <v>479</v>
      </c>
      <c r="I285">
        <v>0.23590814196242199</v>
      </c>
      <c r="J285">
        <v>27.950014038086</v>
      </c>
      <c r="K285">
        <v>16.734416812417301</v>
      </c>
      <c r="L285">
        <v>23.753759307861301</v>
      </c>
      <c r="M285">
        <v>1045</v>
      </c>
      <c r="N285">
        <v>0.296650717703349</v>
      </c>
      <c r="O285">
        <v>27.5610064697266</v>
      </c>
      <c r="P285">
        <v>16.113504011712099</v>
      </c>
      <c r="Q285">
        <v>22.8692050170899</v>
      </c>
      <c r="R285">
        <v>357671.68709896377</v>
      </c>
      <c r="S285">
        <v>6859921.0058323136</v>
      </c>
      <c r="T285">
        <v>0.88455429077140124</v>
      </c>
      <c r="U285">
        <v>1</v>
      </c>
    </row>
    <row r="286" spans="1:21">
      <c r="A286">
        <v>240</v>
      </c>
      <c r="B286">
        <v>2515785.6170000001</v>
      </c>
      <c r="C286">
        <v>6861267.2479999997</v>
      </c>
      <c r="D286">
        <v>202.03220529999999</v>
      </c>
      <c r="E286">
        <v>2</v>
      </c>
      <c r="F286">
        <v>0</v>
      </c>
      <c r="G286">
        <v>1</v>
      </c>
      <c r="H286">
        <v>470</v>
      </c>
      <c r="I286">
        <v>0.35531914893617</v>
      </c>
      <c r="J286">
        <v>27.1430072021485</v>
      </c>
      <c r="K286">
        <v>17.320875733630501</v>
      </c>
      <c r="L286">
        <v>24.021905822753901</v>
      </c>
      <c r="M286">
        <v>4020</v>
      </c>
      <c r="N286">
        <v>0.36467661691542302</v>
      </c>
      <c r="O286">
        <v>26.5170001220703</v>
      </c>
      <c r="P286">
        <v>16.847973311864099</v>
      </c>
      <c r="Q286">
        <v>23.6660075378418</v>
      </c>
      <c r="R286">
        <v>357766.35905027733</v>
      </c>
      <c r="S286">
        <v>6861306.076966444</v>
      </c>
      <c r="T286">
        <v>0.35589828491210085</v>
      </c>
      <c r="U286">
        <v>1</v>
      </c>
    </row>
    <row r="287" spans="1:21">
      <c r="A287">
        <v>245</v>
      </c>
      <c r="B287">
        <v>2515822.611</v>
      </c>
      <c r="C287">
        <v>6859074.4079999998</v>
      </c>
      <c r="D287">
        <v>168.621838</v>
      </c>
      <c r="E287">
        <v>2</v>
      </c>
      <c r="F287">
        <v>1</v>
      </c>
      <c r="G287">
        <v>2</v>
      </c>
      <c r="H287">
        <v>3486</v>
      </c>
      <c r="I287">
        <v>0.208548479632817</v>
      </c>
      <c r="J287">
        <v>24.809007568359402</v>
      </c>
      <c r="K287">
        <v>14.6703630972375</v>
      </c>
      <c r="L287">
        <v>21.790909118652401</v>
      </c>
      <c r="M287">
        <v>3521</v>
      </c>
      <c r="N287">
        <v>0.27492189718829901</v>
      </c>
      <c r="O287">
        <v>24.671007080078098</v>
      </c>
      <c r="P287">
        <v>14.0672372016952</v>
      </c>
      <c r="Q287">
        <v>20.8994067382813</v>
      </c>
      <c r="R287">
        <v>357702.15802123351</v>
      </c>
      <c r="S287">
        <v>6859114.2163386587</v>
      </c>
      <c r="T287">
        <v>0.89150238037110086</v>
      </c>
      <c r="U287">
        <v>1</v>
      </c>
    </row>
    <row r="288" spans="1:21">
      <c r="A288">
        <v>246</v>
      </c>
      <c r="B288">
        <v>2515807.6630000002</v>
      </c>
      <c r="C288">
        <v>6859471.3430000003</v>
      </c>
      <c r="D288">
        <v>167.17380220000001</v>
      </c>
      <c r="E288">
        <v>2</v>
      </c>
      <c r="F288">
        <v>1</v>
      </c>
      <c r="G288">
        <v>2</v>
      </c>
      <c r="H288">
        <v>1473</v>
      </c>
      <c r="I288">
        <v>0.32790224032586601</v>
      </c>
      <c r="J288">
        <v>17.0920123291016</v>
      </c>
      <c r="K288">
        <v>8.4497049782493097</v>
      </c>
      <c r="L288">
        <v>14.1545542907715</v>
      </c>
      <c r="M288">
        <v>7385</v>
      </c>
      <c r="N288">
        <v>0.39959377115775202</v>
      </c>
      <c r="O288">
        <v>16.587999267578098</v>
      </c>
      <c r="P288">
        <v>8.0085748960007308</v>
      </c>
      <c r="Q288">
        <v>13.7229991149903</v>
      </c>
      <c r="R288">
        <v>357705.53781873011</v>
      </c>
      <c r="S288">
        <v>6859511.3547729179</v>
      </c>
      <c r="T288">
        <v>0.43155517578120062</v>
      </c>
      <c r="U288">
        <v>1</v>
      </c>
    </row>
    <row r="289" spans="1:21">
      <c r="A289">
        <v>247</v>
      </c>
      <c r="B289">
        <v>2515898.1940000001</v>
      </c>
      <c r="C289">
        <v>6859555.8789999997</v>
      </c>
      <c r="D289">
        <v>169.8709303</v>
      </c>
      <c r="E289">
        <v>2</v>
      </c>
      <c r="F289">
        <v>0</v>
      </c>
      <c r="G289">
        <v>2</v>
      </c>
      <c r="H289">
        <v>411</v>
      </c>
      <c r="I289">
        <v>0.26763990267639898</v>
      </c>
      <c r="J289">
        <v>26.890001220703098</v>
      </c>
      <c r="K289">
        <v>14.287343129509701</v>
      </c>
      <c r="L289">
        <v>21.783998413086</v>
      </c>
      <c r="M289">
        <v>920</v>
      </c>
      <c r="N289">
        <v>0.36630434782608701</v>
      </c>
      <c r="O289">
        <v>25.934007568359402</v>
      </c>
      <c r="P289">
        <v>13.779494897963501</v>
      </c>
      <c r="Q289">
        <v>21.0974139404297</v>
      </c>
      <c r="R289">
        <v>357799.85777476121</v>
      </c>
      <c r="S289">
        <v>6859591.610255627</v>
      </c>
      <c r="T289">
        <v>0.68658447265629974</v>
      </c>
      <c r="U289">
        <v>1</v>
      </c>
    </row>
    <row r="290" spans="1:21">
      <c r="A290">
        <v>248</v>
      </c>
      <c r="B290">
        <v>2515880.2000000002</v>
      </c>
      <c r="C290">
        <v>6859965.2130000005</v>
      </c>
      <c r="D290">
        <v>189.52029680000001</v>
      </c>
      <c r="E290">
        <v>2</v>
      </c>
      <c r="F290">
        <v>0</v>
      </c>
      <c r="G290">
        <v>2</v>
      </c>
      <c r="H290">
        <v>436</v>
      </c>
      <c r="I290">
        <v>0.22706422018348599</v>
      </c>
      <c r="J290">
        <v>30.709001464843801</v>
      </c>
      <c r="K290">
        <v>20.2786103852496</v>
      </c>
      <c r="L290">
        <v>27.600410766601598</v>
      </c>
      <c r="M290">
        <v>980</v>
      </c>
      <c r="N290">
        <v>0.27755102040816299</v>
      </c>
      <c r="O290">
        <v>29.325014038086</v>
      </c>
      <c r="P290">
        <v>19.781566532803101</v>
      </c>
      <c r="Q290">
        <v>27.163656158447299</v>
      </c>
      <c r="R290">
        <v>357800.76722192747</v>
      </c>
      <c r="S290">
        <v>6860001.2730389265</v>
      </c>
      <c r="T290">
        <v>0.43675460815429901</v>
      </c>
      <c r="U290">
        <v>1</v>
      </c>
    </row>
    <row r="291" spans="1:21">
      <c r="A291">
        <v>255</v>
      </c>
      <c r="B291">
        <v>2515879.014</v>
      </c>
      <c r="C291">
        <v>6861230.7249999996</v>
      </c>
      <c r="D291">
        <v>202.00142120000001</v>
      </c>
      <c r="E291">
        <v>2</v>
      </c>
      <c r="F291">
        <v>1</v>
      </c>
      <c r="G291">
        <v>2</v>
      </c>
      <c r="H291">
        <v>434</v>
      </c>
      <c r="I291">
        <v>0.35023041474654398</v>
      </c>
      <c r="J291">
        <v>22.6870135498047</v>
      </c>
      <c r="K291">
        <v>13.5327133741447</v>
      </c>
      <c r="L291">
        <v>20.097304840087901</v>
      </c>
      <c r="M291">
        <v>4453</v>
      </c>
      <c r="N291">
        <v>0.34673253986076802</v>
      </c>
      <c r="O291">
        <v>22.430009765625002</v>
      </c>
      <c r="P291">
        <v>12.866399692654699</v>
      </c>
      <c r="Q291">
        <v>19.285203857421902</v>
      </c>
      <c r="R291">
        <v>357857.95737886574</v>
      </c>
      <c r="S291">
        <v>6861265.2895130161</v>
      </c>
      <c r="T291">
        <v>0.81210098266599928</v>
      </c>
      <c r="U291">
        <v>1</v>
      </c>
    </row>
    <row r="292" spans="1:21">
      <c r="A292">
        <v>261</v>
      </c>
      <c r="B292">
        <v>2515987.6749999998</v>
      </c>
      <c r="C292">
        <v>6859194.6660000002</v>
      </c>
      <c r="D292">
        <v>154.1108922</v>
      </c>
      <c r="E292">
        <v>2</v>
      </c>
      <c r="F292">
        <v>0</v>
      </c>
      <c r="G292">
        <v>2</v>
      </c>
      <c r="H292">
        <v>1797</v>
      </c>
      <c r="I292">
        <v>0.18976071229827501</v>
      </c>
      <c r="J292">
        <v>28.873002929687502</v>
      </c>
      <c r="K292">
        <v>16.164425595461701</v>
      </c>
      <c r="L292">
        <v>25.406255645752001</v>
      </c>
      <c r="M292">
        <v>1075</v>
      </c>
      <c r="N292">
        <v>0.30511627906976702</v>
      </c>
      <c r="O292">
        <v>28.358995361328098</v>
      </c>
      <c r="P292">
        <v>15.342040824430599</v>
      </c>
      <c r="Q292">
        <v>24.480208129882801</v>
      </c>
      <c r="R292">
        <v>357872.56779367838</v>
      </c>
      <c r="S292">
        <v>6859226.711224108</v>
      </c>
      <c r="T292">
        <v>0.92604751586920031</v>
      </c>
      <c r="U292">
        <v>1</v>
      </c>
    </row>
    <row r="293" spans="1:21">
      <c r="A293">
        <v>262</v>
      </c>
      <c r="B293">
        <v>2515902.9309999999</v>
      </c>
      <c r="C293">
        <v>6859555.3880000003</v>
      </c>
      <c r="D293">
        <v>185.49686130000001</v>
      </c>
      <c r="E293">
        <v>2</v>
      </c>
      <c r="F293">
        <v>0</v>
      </c>
      <c r="G293">
        <v>2</v>
      </c>
      <c r="H293">
        <v>429</v>
      </c>
      <c r="I293">
        <v>0.20979020979021001</v>
      </c>
      <c r="J293">
        <v>26.890001220703098</v>
      </c>
      <c r="K293">
        <v>13.750390862659</v>
      </c>
      <c r="L293">
        <v>21.3494097900391</v>
      </c>
      <c r="M293">
        <v>949</v>
      </c>
      <c r="N293">
        <v>0.301369863013699</v>
      </c>
      <c r="O293">
        <v>25.934007568359402</v>
      </c>
      <c r="P293">
        <v>13.3170422068692</v>
      </c>
      <c r="Q293">
        <v>20.591502685546899</v>
      </c>
      <c r="R293">
        <v>357804.56634618033</v>
      </c>
      <c r="S293">
        <v>6859590.9012992065</v>
      </c>
      <c r="T293">
        <v>0.757907104492201</v>
      </c>
      <c r="U293">
        <v>1</v>
      </c>
    </row>
    <row r="294" spans="1:21">
      <c r="A294">
        <v>263</v>
      </c>
      <c r="B294">
        <v>2515925.5970000001</v>
      </c>
      <c r="C294">
        <v>6859621.0389999999</v>
      </c>
      <c r="D294">
        <v>184.59301360000001</v>
      </c>
      <c r="E294">
        <v>2</v>
      </c>
      <c r="F294">
        <v>0</v>
      </c>
      <c r="G294">
        <v>2</v>
      </c>
      <c r="H294">
        <v>437</v>
      </c>
      <c r="I294">
        <v>0.32723112128146498</v>
      </c>
      <c r="J294">
        <v>30.110002441406301</v>
      </c>
      <c r="K294">
        <v>17.9416223788099</v>
      </c>
      <c r="L294">
        <v>26.911312408447301</v>
      </c>
      <c r="M294">
        <v>938</v>
      </c>
      <c r="N294">
        <v>0.38166311300639699</v>
      </c>
      <c r="O294">
        <v>29.2770098876953</v>
      </c>
      <c r="P294">
        <v>17.252426058012901</v>
      </c>
      <c r="Q294">
        <v>25.579851074218801</v>
      </c>
      <c r="R294">
        <v>357830.23299567518</v>
      </c>
      <c r="S294">
        <v>6859655.426102668</v>
      </c>
      <c r="T294">
        <v>1.3314613342285</v>
      </c>
      <c r="U294">
        <v>1</v>
      </c>
    </row>
    <row r="295" spans="1:21">
      <c r="A295">
        <v>264</v>
      </c>
      <c r="B295">
        <v>2515999.34</v>
      </c>
      <c r="C295">
        <v>6859794.3159999996</v>
      </c>
      <c r="D295">
        <v>183.19592499999999</v>
      </c>
      <c r="E295">
        <v>2</v>
      </c>
      <c r="F295">
        <v>0</v>
      </c>
      <c r="G295">
        <v>3</v>
      </c>
      <c r="H295">
        <v>429</v>
      </c>
      <c r="I295">
        <v>0.24009324009324001</v>
      </c>
      <c r="J295">
        <v>26.520006103515598</v>
      </c>
      <c r="K295">
        <v>16.314329890151701</v>
      </c>
      <c r="L295">
        <v>23.486261291503901</v>
      </c>
      <c r="M295">
        <v>964</v>
      </c>
      <c r="N295">
        <v>0.29045643153527001</v>
      </c>
      <c r="O295">
        <v>25.534013671875002</v>
      </c>
      <c r="P295">
        <v>15.5059490556327</v>
      </c>
      <c r="Q295">
        <v>22.481807250976601</v>
      </c>
      <c r="R295">
        <v>357911.87882310926</v>
      </c>
      <c r="S295">
        <v>6859825.088450578</v>
      </c>
      <c r="T295">
        <v>1.0044540405272997</v>
      </c>
      <c r="U295">
        <v>1</v>
      </c>
    </row>
    <row r="296" spans="1:21">
      <c r="A296">
        <v>265</v>
      </c>
      <c r="B296">
        <v>2515985.8309999998</v>
      </c>
      <c r="C296">
        <v>6859816.4069999997</v>
      </c>
      <c r="D296">
        <v>185.66822020000001</v>
      </c>
      <c r="E296">
        <v>2</v>
      </c>
      <c r="F296">
        <v>0</v>
      </c>
      <c r="G296">
        <v>3</v>
      </c>
      <c r="H296">
        <v>442</v>
      </c>
      <c r="I296">
        <v>0.239819004524887</v>
      </c>
      <c r="J296">
        <v>28.599016113281301</v>
      </c>
      <c r="K296">
        <v>17.303036931355798</v>
      </c>
      <c r="L296">
        <v>23.760259552002001</v>
      </c>
      <c r="M296">
        <v>1031</v>
      </c>
      <c r="N296">
        <v>0.29582929194956398</v>
      </c>
      <c r="O296">
        <v>28.0119952392578</v>
      </c>
      <c r="P296">
        <v>16.526971068159</v>
      </c>
      <c r="Q296">
        <v>23.0642527770996</v>
      </c>
      <c r="R296">
        <v>357899.40530589368</v>
      </c>
      <c r="S296">
        <v>6859847.7756736903</v>
      </c>
      <c r="T296">
        <v>0.69600677490240059</v>
      </c>
      <c r="U296">
        <v>1</v>
      </c>
    </row>
    <row r="297" spans="1:21">
      <c r="A297">
        <v>268</v>
      </c>
      <c r="B297">
        <v>2515961.9339999999</v>
      </c>
      <c r="C297">
        <v>6861160.5389999999</v>
      </c>
      <c r="D297">
        <v>199.78547839999999</v>
      </c>
      <c r="E297">
        <v>2</v>
      </c>
      <c r="F297">
        <v>1</v>
      </c>
      <c r="G297">
        <v>2</v>
      </c>
      <c r="H297">
        <v>448</v>
      </c>
      <c r="I297">
        <v>0.34375</v>
      </c>
      <c r="J297">
        <v>23.018999023437502</v>
      </c>
      <c r="K297">
        <v>14.3443960218365</v>
      </c>
      <c r="L297">
        <v>20.451810760498098</v>
      </c>
      <c r="M297">
        <v>5620</v>
      </c>
      <c r="N297">
        <v>0.32918149466192198</v>
      </c>
      <c r="O297">
        <v>23.0170001220703</v>
      </c>
      <c r="P297">
        <v>13.901247389411401</v>
      </c>
      <c r="Q297">
        <v>19.987111206054699</v>
      </c>
      <c r="R297">
        <v>357937.53870656982</v>
      </c>
      <c r="S297">
        <v>6861191.3636892671</v>
      </c>
      <c r="T297">
        <v>0.46469955444339917</v>
      </c>
      <c r="U297">
        <v>1</v>
      </c>
    </row>
    <row r="298" spans="1:21">
      <c r="A298">
        <v>276</v>
      </c>
      <c r="B298">
        <v>2516014.3590000002</v>
      </c>
      <c r="C298">
        <v>6859066.7649999997</v>
      </c>
      <c r="D298">
        <v>182.0154512</v>
      </c>
      <c r="E298">
        <v>2</v>
      </c>
      <c r="F298">
        <v>1</v>
      </c>
      <c r="G298">
        <v>2</v>
      </c>
      <c r="H298">
        <v>1489</v>
      </c>
      <c r="I298">
        <v>0.19476158495634699</v>
      </c>
      <c r="J298">
        <v>27.7300128173828</v>
      </c>
      <c r="K298">
        <v>17.212470796790299</v>
      </c>
      <c r="L298">
        <v>24.695901794433599</v>
      </c>
      <c r="M298">
        <v>1984</v>
      </c>
      <c r="N298">
        <v>0.39818548387096803</v>
      </c>
      <c r="O298">
        <v>27.2290057373047</v>
      </c>
      <c r="P298">
        <v>16.050795553900699</v>
      </c>
      <c r="Q298">
        <v>23.418304748535199</v>
      </c>
      <c r="R298">
        <v>357893.31950038101</v>
      </c>
      <c r="S298">
        <v>6859097.7357435012</v>
      </c>
      <c r="T298">
        <v>1.2775970458983998</v>
      </c>
      <c r="U298">
        <v>1</v>
      </c>
    </row>
    <row r="299" spans="1:21">
      <c r="A299">
        <v>277</v>
      </c>
      <c r="B299">
        <v>2516012.5109999999</v>
      </c>
      <c r="C299">
        <v>6859192.4040000001</v>
      </c>
      <c r="D299">
        <v>182.90164290000001</v>
      </c>
      <c r="E299">
        <v>2</v>
      </c>
      <c r="F299">
        <v>1</v>
      </c>
      <c r="G299">
        <v>2</v>
      </c>
      <c r="H299">
        <v>2463</v>
      </c>
      <c r="I299">
        <v>0.18635809987819699</v>
      </c>
      <c r="J299">
        <v>27.1940020751953</v>
      </c>
      <c r="K299">
        <v>16.6307498717165</v>
      </c>
      <c r="L299">
        <v>24.257400054931701</v>
      </c>
      <c r="M299">
        <v>1088</v>
      </c>
      <c r="N299">
        <v>0.30790441176470601</v>
      </c>
      <c r="O299">
        <v>25.481004638671902</v>
      </c>
      <c r="P299">
        <v>15.731503274823901</v>
      </c>
      <c r="Q299">
        <v>23.789601440429699</v>
      </c>
      <c r="R299">
        <v>357897.26914891117</v>
      </c>
      <c r="S299">
        <v>6859223.3061002064</v>
      </c>
      <c r="T299">
        <v>0.46779861450200144</v>
      </c>
      <c r="U299">
        <v>1</v>
      </c>
    </row>
    <row r="300" spans="1:21">
      <c r="A300">
        <v>278</v>
      </c>
      <c r="B300">
        <v>2516088.003</v>
      </c>
      <c r="C300">
        <v>6859263.7709999997</v>
      </c>
      <c r="D300">
        <v>184.5275886</v>
      </c>
      <c r="E300">
        <v>2</v>
      </c>
      <c r="F300">
        <v>1</v>
      </c>
      <c r="G300">
        <v>2</v>
      </c>
      <c r="H300">
        <v>467</v>
      </c>
      <c r="I300">
        <v>0.24839400428265501</v>
      </c>
      <c r="J300">
        <v>26.716997070312502</v>
      </c>
      <c r="K300">
        <v>17.038730420061</v>
      </c>
      <c r="L300">
        <v>24.0155047607422</v>
      </c>
      <c r="M300">
        <v>1040</v>
      </c>
      <c r="N300">
        <v>0.3</v>
      </c>
      <c r="O300">
        <v>25.6770037841797</v>
      </c>
      <c r="P300">
        <v>16.344565912602999</v>
      </c>
      <c r="Q300">
        <v>23.124796600341799</v>
      </c>
      <c r="R300">
        <v>357975.96100440505</v>
      </c>
      <c r="S300">
        <v>6859291.1025912063</v>
      </c>
      <c r="T300">
        <v>0.89070816040040057</v>
      </c>
      <c r="U300">
        <v>1</v>
      </c>
    </row>
    <row r="301" spans="1:21">
      <c r="A301">
        <v>279</v>
      </c>
      <c r="B301">
        <v>2516067.9909999999</v>
      </c>
      <c r="C301">
        <v>6859553.5729999999</v>
      </c>
      <c r="D301">
        <v>193.16474149999999</v>
      </c>
      <c r="E301">
        <v>2</v>
      </c>
      <c r="F301">
        <v>1</v>
      </c>
      <c r="G301">
        <v>2</v>
      </c>
      <c r="H301">
        <v>426</v>
      </c>
      <c r="I301">
        <v>0.44835680751173701</v>
      </c>
      <c r="J301">
        <v>22.5220050048828</v>
      </c>
      <c r="K301">
        <v>14.5739873488406</v>
      </c>
      <c r="L301">
        <v>19.9040957641602</v>
      </c>
      <c r="M301">
        <v>902</v>
      </c>
      <c r="N301">
        <v>0.52328159645232797</v>
      </c>
      <c r="O301">
        <v>21.496995849609402</v>
      </c>
      <c r="P301">
        <v>13.920536577091699</v>
      </c>
      <c r="Q301">
        <v>19.2491481018067</v>
      </c>
      <c r="R301">
        <v>357969.34122000751</v>
      </c>
      <c r="S301">
        <v>6859581.472908048</v>
      </c>
      <c r="T301">
        <v>0.65494766235349999</v>
      </c>
      <c r="U301">
        <v>1</v>
      </c>
    </row>
    <row r="302" spans="1:21">
      <c r="A302">
        <v>280</v>
      </c>
      <c r="B302">
        <v>2516016.9580000001</v>
      </c>
      <c r="C302">
        <v>6859669.7970000003</v>
      </c>
      <c r="D302">
        <v>187.57388109999999</v>
      </c>
      <c r="E302">
        <v>2</v>
      </c>
      <c r="F302">
        <v>1</v>
      </c>
      <c r="G302">
        <v>2</v>
      </c>
      <c r="H302">
        <v>444</v>
      </c>
      <c r="I302">
        <v>0.27027027027027001</v>
      </c>
      <c r="J302">
        <v>34.442003173828098</v>
      </c>
      <c r="K302">
        <v>19.392911834716799</v>
      </c>
      <c r="L302">
        <v>29.040208740234402</v>
      </c>
      <c r="M302">
        <v>970</v>
      </c>
      <c r="N302">
        <v>0.30309278350515501</v>
      </c>
      <c r="O302">
        <v>34.465013427734398</v>
      </c>
      <c r="P302">
        <v>18.837470582138199</v>
      </c>
      <c r="Q302">
        <v>27.968252105712899</v>
      </c>
      <c r="R302">
        <v>357923.73159476434</v>
      </c>
      <c r="S302">
        <v>6859699.9091183329</v>
      </c>
      <c r="T302">
        <v>1.0719566345215021</v>
      </c>
      <c r="U302">
        <v>1</v>
      </c>
    </row>
    <row r="303" spans="1:21">
      <c r="A303">
        <v>281</v>
      </c>
      <c r="B303">
        <v>2516007.8620000002</v>
      </c>
      <c r="C303">
        <v>6859777.6969999997</v>
      </c>
      <c r="D303">
        <v>183.30272400000001</v>
      </c>
      <c r="E303">
        <v>2</v>
      </c>
      <c r="F303">
        <v>0</v>
      </c>
      <c r="G303">
        <v>3</v>
      </c>
      <c r="H303">
        <v>432</v>
      </c>
      <c r="I303">
        <v>0.23842592592592601</v>
      </c>
      <c r="J303">
        <v>24.229997558593801</v>
      </c>
      <c r="K303">
        <v>15.0022595752844</v>
      </c>
      <c r="L303">
        <v>21.770210571289098</v>
      </c>
      <c r="M303">
        <v>999</v>
      </c>
      <c r="N303">
        <v>0.322322322322322</v>
      </c>
      <c r="O303">
        <v>23.093004150390598</v>
      </c>
      <c r="P303">
        <v>14.123302718688</v>
      </c>
      <c r="Q303">
        <v>20.8334063720703</v>
      </c>
      <c r="R303">
        <v>357919.62383426394</v>
      </c>
      <c r="S303">
        <v>6859808.0966167999</v>
      </c>
      <c r="T303">
        <v>0.93680419921879832</v>
      </c>
      <c r="U303">
        <v>1</v>
      </c>
    </row>
    <row r="304" spans="1:21">
      <c r="A304">
        <v>282</v>
      </c>
      <c r="B304">
        <v>2516015.8369999998</v>
      </c>
      <c r="C304">
        <v>6859856.6569999997</v>
      </c>
      <c r="D304">
        <v>189.8432828</v>
      </c>
      <c r="E304">
        <v>2</v>
      </c>
      <c r="F304">
        <v>1</v>
      </c>
      <c r="G304">
        <v>2</v>
      </c>
      <c r="H304">
        <v>441</v>
      </c>
      <c r="I304">
        <v>0.25850340136054401</v>
      </c>
      <c r="J304">
        <v>30.6000079345703</v>
      </c>
      <c r="K304">
        <v>17.599610039480599</v>
      </c>
      <c r="L304">
        <v>26.566301269531301</v>
      </c>
      <c r="M304">
        <v>1028</v>
      </c>
      <c r="N304">
        <v>0.31322957198443602</v>
      </c>
      <c r="O304">
        <v>30.1669940185547</v>
      </c>
      <c r="P304">
        <v>17.522842487626999</v>
      </c>
      <c r="Q304">
        <v>26.206506652832001</v>
      </c>
      <c r="R304">
        <v>357931.23131845891</v>
      </c>
      <c r="S304">
        <v>6859886.5919369459</v>
      </c>
      <c r="T304">
        <v>0.35979461669930046</v>
      </c>
      <c r="U304">
        <v>1</v>
      </c>
    </row>
    <row r="305" spans="1:21">
      <c r="A305">
        <v>285</v>
      </c>
      <c r="B305">
        <v>2516070.9739999999</v>
      </c>
      <c r="C305">
        <v>6860830.7630000003</v>
      </c>
      <c r="D305">
        <v>197.89369479999999</v>
      </c>
      <c r="E305">
        <v>2</v>
      </c>
      <c r="F305">
        <v>0</v>
      </c>
      <c r="G305">
        <v>2</v>
      </c>
      <c r="H305">
        <v>398</v>
      </c>
      <c r="I305">
        <v>0.29396984924623099</v>
      </c>
      <c r="J305">
        <v>25.714006347656301</v>
      </c>
      <c r="K305">
        <v>15.845787386096699</v>
      </c>
      <c r="L305">
        <v>21.9779986572266</v>
      </c>
      <c r="M305">
        <v>5231</v>
      </c>
      <c r="N305">
        <v>0.27126744408334902</v>
      </c>
      <c r="O305">
        <v>25.429994506836</v>
      </c>
      <c r="P305">
        <v>15.077891232469501</v>
      </c>
      <c r="Q305">
        <v>21.6784487915039</v>
      </c>
      <c r="R305">
        <v>358031.23396510771</v>
      </c>
      <c r="S305">
        <v>6860856.9607253969</v>
      </c>
      <c r="T305">
        <v>0.29954986572269959</v>
      </c>
      <c r="U305">
        <v>1</v>
      </c>
    </row>
    <row r="306" spans="1:21">
      <c r="A306">
        <v>297</v>
      </c>
      <c r="B306">
        <v>2516112.665</v>
      </c>
      <c r="C306">
        <v>6859243.79</v>
      </c>
      <c r="D306">
        <v>190.2405803</v>
      </c>
      <c r="E306">
        <v>2</v>
      </c>
      <c r="F306">
        <v>1</v>
      </c>
      <c r="G306">
        <v>2</v>
      </c>
      <c r="H306">
        <v>456</v>
      </c>
      <c r="I306">
        <v>0.23684210526315799</v>
      </c>
      <c r="J306">
        <v>25.9100054931641</v>
      </c>
      <c r="K306">
        <v>17.071518810754601</v>
      </c>
      <c r="L306">
        <v>23.356455535888699</v>
      </c>
      <c r="M306">
        <v>1098</v>
      </c>
      <c r="N306">
        <v>0.31602914389799602</v>
      </c>
      <c r="O306">
        <v>25.494005126953098</v>
      </c>
      <c r="P306">
        <v>16.258883015192001</v>
      </c>
      <c r="Q306">
        <v>22.463510437011699</v>
      </c>
      <c r="R306">
        <v>357999.67124150903</v>
      </c>
      <c r="S306">
        <v>6859270.0082010888</v>
      </c>
      <c r="T306">
        <v>0.89294509887700002</v>
      </c>
      <c r="U306">
        <v>1</v>
      </c>
    </row>
    <row r="307" spans="1:21">
      <c r="A307">
        <v>298</v>
      </c>
      <c r="B307">
        <v>2516182.2880000002</v>
      </c>
      <c r="C307">
        <v>6859496.8380000005</v>
      </c>
      <c r="D307">
        <v>173.50010549999999</v>
      </c>
      <c r="E307">
        <v>2</v>
      </c>
      <c r="F307">
        <v>1</v>
      </c>
      <c r="G307">
        <v>2</v>
      </c>
      <c r="H307">
        <v>435</v>
      </c>
      <c r="I307">
        <v>0.46206896551724103</v>
      </c>
      <c r="J307">
        <v>23.647996826171902</v>
      </c>
      <c r="K307">
        <v>16.937140836797202</v>
      </c>
      <c r="L307">
        <v>22.152501983642601</v>
      </c>
      <c r="M307">
        <v>999</v>
      </c>
      <c r="N307">
        <v>0.48848848848848803</v>
      </c>
      <c r="O307">
        <v>23.530992431640598</v>
      </c>
      <c r="P307">
        <v>16.1776926990965</v>
      </c>
      <c r="Q307">
        <v>21.236001892089899</v>
      </c>
      <c r="R307">
        <v>358080.88172064937</v>
      </c>
      <c r="S307">
        <v>6859519.5339203691</v>
      </c>
      <c r="T307">
        <v>0.9165000915527024</v>
      </c>
      <c r="U307">
        <v>1</v>
      </c>
    </row>
    <row r="308" spans="1:21">
      <c r="A308">
        <v>299</v>
      </c>
      <c r="B308">
        <v>2516164.165</v>
      </c>
      <c r="C308">
        <v>6859555.6109999996</v>
      </c>
      <c r="D308">
        <v>189.89447999999999</v>
      </c>
      <c r="E308">
        <v>2</v>
      </c>
      <c r="F308">
        <v>1</v>
      </c>
      <c r="G308">
        <v>2</v>
      </c>
      <c r="H308">
        <v>424</v>
      </c>
      <c r="I308">
        <v>0.47405660377358499</v>
      </c>
      <c r="J308">
        <v>20.5660113525391</v>
      </c>
      <c r="K308">
        <v>13.651138973492699</v>
      </c>
      <c r="L308">
        <v>18.895715637207001</v>
      </c>
      <c r="M308">
        <v>980</v>
      </c>
      <c r="N308">
        <v>0.522448979591837</v>
      </c>
      <c r="O308">
        <v>20.3420123291016</v>
      </c>
      <c r="P308">
        <v>13.0405155136239</v>
      </c>
      <c r="Q308">
        <v>18.346304626464899</v>
      </c>
      <c r="R308">
        <v>358065.49187670654</v>
      </c>
      <c r="S308">
        <v>6859579.0710910708</v>
      </c>
      <c r="T308">
        <v>0.54941101074210152</v>
      </c>
      <c r="U308">
        <v>1</v>
      </c>
    </row>
    <row r="309" spans="1:21">
      <c r="A309">
        <v>300</v>
      </c>
      <c r="B309">
        <v>2516115.264</v>
      </c>
      <c r="C309">
        <v>6859630.8600000003</v>
      </c>
      <c r="D309">
        <v>188.50928479999999</v>
      </c>
      <c r="E309">
        <v>2</v>
      </c>
      <c r="F309">
        <v>1</v>
      </c>
      <c r="G309">
        <v>2</v>
      </c>
      <c r="H309">
        <v>444</v>
      </c>
      <c r="I309">
        <v>0.222972972972973</v>
      </c>
      <c r="J309">
        <v>29.9100054931641</v>
      </c>
      <c r="K309">
        <v>19.528662480893399</v>
      </c>
      <c r="L309">
        <v>27.099800415039098</v>
      </c>
      <c r="M309">
        <v>1080</v>
      </c>
      <c r="N309">
        <v>0.297222222222222</v>
      </c>
      <c r="O309">
        <v>29.5310076904297</v>
      </c>
      <c r="P309">
        <v>19.121057323511099</v>
      </c>
      <c r="Q309">
        <v>26.003009338378899</v>
      </c>
      <c r="R309">
        <v>358020.1215820128</v>
      </c>
      <c r="S309">
        <v>6859656.4841283336</v>
      </c>
      <c r="T309">
        <v>1.0967910766601996</v>
      </c>
      <c r="U309">
        <v>1</v>
      </c>
    </row>
    <row r="310" spans="1:21">
      <c r="A310">
        <v>301</v>
      </c>
      <c r="B310">
        <v>2516137.8319999999</v>
      </c>
      <c r="C310">
        <v>6859725.4069999997</v>
      </c>
      <c r="D310">
        <v>188.9108808</v>
      </c>
      <c r="E310">
        <v>2</v>
      </c>
      <c r="F310">
        <v>1</v>
      </c>
      <c r="G310">
        <v>1</v>
      </c>
      <c r="H310">
        <v>456</v>
      </c>
      <c r="I310">
        <v>0.37938596491228099</v>
      </c>
      <c r="J310">
        <v>28.877015991211</v>
      </c>
      <c r="K310">
        <v>19.005714818732098</v>
      </c>
      <c r="L310">
        <v>25.7743960571289</v>
      </c>
      <c r="M310">
        <v>1948</v>
      </c>
      <c r="N310">
        <v>0.54620123203285398</v>
      </c>
      <c r="O310">
        <v>27.873002929687502</v>
      </c>
      <c r="P310">
        <v>16.398206133950399</v>
      </c>
      <c r="Q310">
        <v>24.453499908447299</v>
      </c>
      <c r="R310">
        <v>358047.02324687416</v>
      </c>
      <c r="S310">
        <v>6859749.8740559034</v>
      </c>
      <c r="T310">
        <v>1.3208961486816015</v>
      </c>
      <c r="U310">
        <v>1</v>
      </c>
    </row>
    <row r="311" spans="1:21">
      <c r="A311">
        <v>306</v>
      </c>
      <c r="B311">
        <v>2516258.7570000002</v>
      </c>
      <c r="C311">
        <v>6858536.0300000003</v>
      </c>
      <c r="D311">
        <v>180.6396767</v>
      </c>
      <c r="E311">
        <v>2</v>
      </c>
      <c r="F311">
        <v>0</v>
      </c>
      <c r="G311">
        <v>2</v>
      </c>
      <c r="H311">
        <v>1401</v>
      </c>
      <c r="I311">
        <v>0.204139900071378</v>
      </c>
      <c r="J311">
        <v>18.8930072021485</v>
      </c>
      <c r="K311">
        <v>11.8260121681658</v>
      </c>
      <c r="L311">
        <v>16.685908813476601</v>
      </c>
      <c r="M311">
        <v>1013</v>
      </c>
      <c r="N311">
        <v>0.30404738400789699</v>
      </c>
      <c r="O311">
        <v>18.2930010986328</v>
      </c>
      <c r="P311">
        <v>11.129210205078101</v>
      </c>
      <c r="Q311">
        <v>16.067207641601598</v>
      </c>
      <c r="R311">
        <v>358112.93789073947</v>
      </c>
      <c r="S311">
        <v>6858556.3747435128</v>
      </c>
      <c r="T311">
        <v>0.61870117187500284</v>
      </c>
      <c r="U311">
        <v>1</v>
      </c>
    </row>
    <row r="312" spans="1:21">
      <c r="A312">
        <v>312</v>
      </c>
      <c r="B312">
        <v>2516223.014</v>
      </c>
      <c r="C312">
        <v>6859703.5760000004</v>
      </c>
      <c r="D312">
        <v>192.5418488</v>
      </c>
      <c r="E312">
        <v>2</v>
      </c>
      <c r="F312">
        <v>0</v>
      </c>
      <c r="G312">
        <v>2</v>
      </c>
      <c r="H312">
        <v>478</v>
      </c>
      <c r="I312">
        <v>0.27196652719665299</v>
      </c>
      <c r="J312">
        <v>29.429002685546902</v>
      </c>
      <c r="K312">
        <v>20.1513667385058</v>
      </c>
      <c r="L312">
        <v>26.963556213378901</v>
      </c>
      <c r="M312">
        <v>5389</v>
      </c>
      <c r="N312">
        <v>0.26721098534050802</v>
      </c>
      <c r="O312">
        <v>29.412004394531301</v>
      </c>
      <c r="P312">
        <v>18.723207393597001</v>
      </c>
      <c r="Q312">
        <v>25.974400634765601</v>
      </c>
      <c r="R312">
        <v>358131.09430231393</v>
      </c>
      <c r="S312">
        <v>6859724.1396323107</v>
      </c>
      <c r="T312">
        <v>0.98915557861329972</v>
      </c>
      <c r="U312">
        <v>1</v>
      </c>
    </row>
    <row r="313" spans="1:21">
      <c r="A313">
        <v>315</v>
      </c>
      <c r="B313">
        <v>2516284.3760000002</v>
      </c>
      <c r="C313">
        <v>6860456.8779999996</v>
      </c>
      <c r="D313">
        <v>199.48113710000001</v>
      </c>
      <c r="E313">
        <v>2</v>
      </c>
      <c r="F313">
        <v>1</v>
      </c>
      <c r="G313">
        <v>2</v>
      </c>
      <c r="H313">
        <v>427</v>
      </c>
      <c r="I313">
        <v>0.529274004683841</v>
      </c>
      <c r="J313">
        <v>23.183000488281301</v>
      </c>
      <c r="K313">
        <v>13.8719545521902</v>
      </c>
      <c r="L313">
        <v>20.2850054931641</v>
      </c>
      <c r="M313">
        <v>1001</v>
      </c>
      <c r="N313">
        <v>0.32567432567432603</v>
      </c>
      <c r="O313">
        <v>23.007005615234402</v>
      </c>
      <c r="P313">
        <v>13.0983636926722</v>
      </c>
      <c r="Q313">
        <v>19.198109741210999</v>
      </c>
      <c r="R313">
        <v>358227.12925077352</v>
      </c>
      <c r="S313">
        <v>6860473.6876926757</v>
      </c>
      <c r="T313">
        <v>1.0868957519531008</v>
      </c>
      <c r="U313">
        <v>1</v>
      </c>
    </row>
    <row r="314" spans="1:21">
      <c r="A314">
        <v>316</v>
      </c>
      <c r="B314">
        <v>2516282.466</v>
      </c>
      <c r="C314">
        <v>6860523.0319999997</v>
      </c>
      <c r="D314">
        <v>201.61609469999999</v>
      </c>
      <c r="E314">
        <v>2</v>
      </c>
      <c r="F314">
        <v>1</v>
      </c>
      <c r="G314">
        <v>2</v>
      </c>
      <c r="H314">
        <v>432</v>
      </c>
      <c r="I314">
        <v>0.49768518518518501</v>
      </c>
      <c r="J314">
        <v>23.5830096435547</v>
      </c>
      <c r="K314">
        <v>15.262561291110099</v>
      </c>
      <c r="L314">
        <v>20.970601196289099</v>
      </c>
      <c r="M314">
        <v>1143</v>
      </c>
      <c r="N314">
        <v>0.34120734908136502</v>
      </c>
      <c r="O314">
        <v>22.962999267578098</v>
      </c>
      <c r="P314">
        <v>14.228661006203099</v>
      </c>
      <c r="Q314">
        <v>20.0356066894531</v>
      </c>
      <c r="R314">
        <v>358228.27308978356</v>
      </c>
      <c r="S314">
        <v>6860539.8487788057</v>
      </c>
      <c r="T314">
        <v>0.93499450683599861</v>
      </c>
      <c r="U314">
        <v>1</v>
      </c>
    </row>
    <row r="315" spans="1:21">
      <c r="A315">
        <v>317</v>
      </c>
      <c r="B315">
        <v>2516220.3870000001</v>
      </c>
      <c r="C315">
        <v>6860640.5580000002</v>
      </c>
      <c r="D315">
        <v>201.20605320000001</v>
      </c>
      <c r="E315">
        <v>2</v>
      </c>
      <c r="F315">
        <v>1</v>
      </c>
      <c r="G315">
        <v>2</v>
      </c>
      <c r="H315">
        <v>475</v>
      </c>
      <c r="I315">
        <v>0.29684210526315802</v>
      </c>
      <c r="J315">
        <v>26.3890093994141</v>
      </c>
      <c r="K315">
        <v>16.907912069537701</v>
      </c>
      <c r="L315">
        <v>23.4668078613281</v>
      </c>
      <c r="M315">
        <v>1052</v>
      </c>
      <c r="N315">
        <v>0.329847908745247</v>
      </c>
      <c r="O315">
        <v>26.5150164794922</v>
      </c>
      <c r="P315">
        <v>16.1001173433345</v>
      </c>
      <c r="Q315">
        <v>22.483000488281299</v>
      </c>
      <c r="R315">
        <v>358171.6910005954</v>
      </c>
      <c r="S315">
        <v>6860660.0950395977</v>
      </c>
      <c r="T315">
        <v>0.9838073730468011</v>
      </c>
      <c r="U315">
        <v>1</v>
      </c>
    </row>
    <row r="316" spans="1:21">
      <c r="A316">
        <v>318</v>
      </c>
      <c r="B316">
        <v>2516261.52</v>
      </c>
      <c r="C316">
        <v>6860796.6289999997</v>
      </c>
      <c r="D316">
        <v>178.4369504</v>
      </c>
      <c r="E316">
        <v>2</v>
      </c>
      <c r="F316">
        <v>1</v>
      </c>
      <c r="G316">
        <v>1</v>
      </c>
      <c r="H316">
        <v>432</v>
      </c>
      <c r="I316">
        <v>0.46527777777777801</v>
      </c>
      <c r="J316">
        <v>23.7879962158203</v>
      </c>
      <c r="K316">
        <v>12.7000086215461</v>
      </c>
      <c r="L316">
        <v>20.720498962402399</v>
      </c>
      <c r="M316">
        <v>873</v>
      </c>
      <c r="N316">
        <v>0.53264604810996596</v>
      </c>
      <c r="O316">
        <v>23.6669940185547</v>
      </c>
      <c r="P316">
        <v>13.0111901511398</v>
      </c>
      <c r="Q316">
        <v>20.277404327392599</v>
      </c>
      <c r="R316">
        <v>358219.97295140586</v>
      </c>
      <c r="S316">
        <v>6860814.0770400176</v>
      </c>
      <c r="T316">
        <v>0.44309463500979973</v>
      </c>
      <c r="U316">
        <v>1</v>
      </c>
    </row>
    <row r="317" spans="1:21">
      <c r="A317">
        <v>319</v>
      </c>
      <c r="B317">
        <v>2516266.267</v>
      </c>
      <c r="C317">
        <v>6860836.523</v>
      </c>
      <c r="D317">
        <v>195.6960315</v>
      </c>
      <c r="E317">
        <v>2</v>
      </c>
      <c r="F317">
        <v>1</v>
      </c>
      <c r="G317">
        <v>1</v>
      </c>
      <c r="H317">
        <v>402</v>
      </c>
      <c r="I317">
        <v>0.52487562189054704</v>
      </c>
      <c r="J317">
        <v>23.2590045166016</v>
      </c>
      <c r="K317">
        <v>14.256837289221</v>
      </c>
      <c r="L317">
        <v>19.807512207031301</v>
      </c>
      <c r="M317">
        <v>869</v>
      </c>
      <c r="N317">
        <v>0.52704257767548901</v>
      </c>
      <c r="O317">
        <v>23.645006103515598</v>
      </c>
      <c r="P317">
        <v>13.4111752222808</v>
      </c>
      <c r="Q317">
        <v>19.0495013427735</v>
      </c>
      <c r="R317">
        <v>358226.55436348845</v>
      </c>
      <c r="S317">
        <v>6860853.7031507809</v>
      </c>
      <c r="T317">
        <v>0.75801086425780184</v>
      </c>
      <c r="U317">
        <v>1</v>
      </c>
    </row>
    <row r="318" spans="1:21">
      <c r="A318">
        <v>320</v>
      </c>
      <c r="B318">
        <v>2516280.6340000001</v>
      </c>
      <c r="C318">
        <v>6860989.125</v>
      </c>
      <c r="D318">
        <v>187.7898801</v>
      </c>
      <c r="E318">
        <v>2</v>
      </c>
      <c r="F318">
        <v>0</v>
      </c>
      <c r="G318">
        <v>1</v>
      </c>
      <c r="H318">
        <v>426</v>
      </c>
      <c r="I318">
        <v>0.37558685446009399</v>
      </c>
      <c r="J318">
        <v>24.4030169677735</v>
      </c>
      <c r="K318">
        <v>16.214098531393201</v>
      </c>
      <c r="L318">
        <v>22.224500579834</v>
      </c>
      <c r="M318">
        <v>933</v>
      </c>
      <c r="N318">
        <v>0.45766345123258301</v>
      </c>
      <c r="O318">
        <v>23.7890032958985</v>
      </c>
      <c r="P318">
        <v>15.967529107497199</v>
      </c>
      <c r="Q318">
        <v>21.421750946044899</v>
      </c>
      <c r="R318">
        <v>358247.94295821904</v>
      </c>
      <c r="S318">
        <v>6861005.4553427808</v>
      </c>
      <c r="T318">
        <v>0.80274963378910158</v>
      </c>
      <c r="U318">
        <v>1</v>
      </c>
    </row>
    <row r="319" spans="1:21">
      <c r="A319">
        <v>321</v>
      </c>
      <c r="B319">
        <v>2516353.7689999999</v>
      </c>
      <c r="C319">
        <v>6858079.4910000004</v>
      </c>
      <c r="D319">
        <v>176.41766390000001</v>
      </c>
      <c r="E319">
        <v>2</v>
      </c>
      <c r="F319">
        <v>0</v>
      </c>
      <c r="G319">
        <v>1</v>
      </c>
      <c r="H319">
        <v>468</v>
      </c>
      <c r="I319">
        <v>0.37393162393162399</v>
      </c>
      <c r="J319">
        <v>24.792009277343801</v>
      </c>
      <c r="K319">
        <v>14.320320736621399</v>
      </c>
      <c r="L319">
        <v>21.4946002197266</v>
      </c>
      <c r="M319">
        <v>3973</v>
      </c>
      <c r="N319">
        <v>0.36446010571356702</v>
      </c>
      <c r="O319">
        <v>25.809007568359402</v>
      </c>
      <c r="P319">
        <v>13.6747985839844</v>
      </c>
      <c r="Q319">
        <v>21.284196777343801</v>
      </c>
      <c r="R319">
        <v>358186.77502539265</v>
      </c>
      <c r="S319">
        <v>6858096.011294052</v>
      </c>
      <c r="T319">
        <v>0.21040344238279829</v>
      </c>
      <c r="U319">
        <v>1</v>
      </c>
    </row>
    <row r="320" spans="1:21">
      <c r="A320">
        <v>322</v>
      </c>
      <c r="B320">
        <v>2516389.9210000001</v>
      </c>
      <c r="C320">
        <v>6858169.5439999998</v>
      </c>
      <c r="D320">
        <v>184.3159465</v>
      </c>
      <c r="E320">
        <v>2</v>
      </c>
      <c r="F320">
        <v>0</v>
      </c>
      <c r="G320">
        <v>2</v>
      </c>
      <c r="H320">
        <v>1876</v>
      </c>
      <c r="I320">
        <v>0.21481876332622599</v>
      </c>
      <c r="J320">
        <v>29.893999023437502</v>
      </c>
      <c r="K320">
        <v>19.631515666187401</v>
      </c>
      <c r="L320">
        <v>26.8920123291016</v>
      </c>
      <c r="M320">
        <v>988</v>
      </c>
      <c r="N320">
        <v>0.33805668016194301</v>
      </c>
      <c r="O320">
        <v>29.502000732421902</v>
      </c>
      <c r="P320">
        <v>19.538708665946999</v>
      </c>
      <c r="Q320">
        <v>26.4109629821778</v>
      </c>
      <c r="R320">
        <v>358227.03681886132</v>
      </c>
      <c r="S320">
        <v>6858184.2859818833</v>
      </c>
      <c r="T320">
        <v>0.48104934692380041</v>
      </c>
      <c r="U320">
        <v>1</v>
      </c>
    </row>
    <row r="321" spans="1:21">
      <c r="A321">
        <v>323</v>
      </c>
      <c r="B321">
        <v>2516396.6179999998</v>
      </c>
      <c r="C321">
        <v>6858247.9630000005</v>
      </c>
      <c r="D321">
        <v>193.33695950000001</v>
      </c>
      <c r="E321">
        <v>2</v>
      </c>
      <c r="F321">
        <v>0</v>
      </c>
      <c r="G321">
        <v>2</v>
      </c>
      <c r="H321">
        <v>1424</v>
      </c>
      <c r="I321">
        <v>0.24016853932584301</v>
      </c>
      <c r="J321">
        <v>32.0870074462891</v>
      </c>
      <c r="K321">
        <v>21.851251737414799</v>
      </c>
      <c r="L321">
        <v>29.710263366699198</v>
      </c>
      <c r="M321">
        <v>1011</v>
      </c>
      <c r="N321">
        <v>0.32739861523244301</v>
      </c>
      <c r="O321">
        <v>31.8200091552735</v>
      </c>
      <c r="P321">
        <v>21.801396058026501</v>
      </c>
      <c r="Q321">
        <v>28.838814086914098</v>
      </c>
      <c r="R321">
        <v>358237.34290756879</v>
      </c>
      <c r="S321">
        <v>6858262.2999297064</v>
      </c>
      <c r="T321">
        <v>0.87144927978510012</v>
      </c>
      <c r="U321">
        <v>1</v>
      </c>
    </row>
    <row r="322" spans="1:21">
      <c r="A322">
        <v>324</v>
      </c>
      <c r="B322">
        <v>2516376.105</v>
      </c>
      <c r="C322">
        <v>6858428.9730000002</v>
      </c>
      <c r="D322">
        <v>184.13644350000001</v>
      </c>
      <c r="E322">
        <v>2</v>
      </c>
      <c r="F322">
        <v>1</v>
      </c>
      <c r="G322">
        <v>2</v>
      </c>
      <c r="H322">
        <v>1588</v>
      </c>
      <c r="I322">
        <v>0.21725440806045301</v>
      </c>
      <c r="J322">
        <v>29.6889971923828</v>
      </c>
      <c r="K322">
        <v>20.500767925382199</v>
      </c>
      <c r="L322">
        <v>27.504603881835902</v>
      </c>
      <c r="M322">
        <v>1020</v>
      </c>
      <c r="N322">
        <v>0.314705882352941</v>
      </c>
      <c r="O322">
        <v>29.076005859375002</v>
      </c>
      <c r="P322">
        <v>20.232610042282801</v>
      </c>
      <c r="Q322">
        <v>26.819505615234402</v>
      </c>
      <c r="R322">
        <v>358225.20444827067</v>
      </c>
      <c r="S322">
        <v>6858444.0346315941</v>
      </c>
      <c r="T322">
        <v>0.68509826660149997</v>
      </c>
      <c r="U322">
        <v>1</v>
      </c>
    </row>
    <row r="323" spans="1:21">
      <c r="A323">
        <v>328</v>
      </c>
      <c r="B323">
        <v>2516352.6639999999</v>
      </c>
      <c r="C323">
        <v>6859162.5460000001</v>
      </c>
      <c r="D323">
        <v>202.05968319999999</v>
      </c>
      <c r="E323">
        <v>2</v>
      </c>
      <c r="F323">
        <v>0</v>
      </c>
      <c r="G323">
        <v>2</v>
      </c>
      <c r="H323">
        <v>447</v>
      </c>
      <c r="I323">
        <v>0.34004474272930701</v>
      </c>
      <c r="J323">
        <v>22.225999755859402</v>
      </c>
      <c r="K323">
        <v>13.7830852650788</v>
      </c>
      <c r="L323">
        <v>18.922900695800799</v>
      </c>
      <c r="M323">
        <v>4018</v>
      </c>
      <c r="N323">
        <v>0.23718267794922801</v>
      </c>
      <c r="O323">
        <v>21.572008056640598</v>
      </c>
      <c r="P323">
        <v>12.1944318254231</v>
      </c>
      <c r="Q323">
        <v>17.4870013427734</v>
      </c>
      <c r="R323">
        <v>358235.629826341</v>
      </c>
      <c r="S323">
        <v>6859177.7905398756</v>
      </c>
      <c r="T323">
        <v>1.4358993530273985</v>
      </c>
      <c r="U323">
        <v>1</v>
      </c>
    </row>
    <row r="324" spans="1:21">
      <c r="A324">
        <v>329</v>
      </c>
      <c r="B324">
        <v>2516330.9550000001</v>
      </c>
      <c r="C324">
        <v>6859367.676</v>
      </c>
      <c r="D324">
        <v>183.26908689999999</v>
      </c>
      <c r="E324">
        <v>2</v>
      </c>
      <c r="F324">
        <v>0</v>
      </c>
      <c r="G324">
        <v>2</v>
      </c>
      <c r="H324">
        <v>436</v>
      </c>
      <c r="I324">
        <v>0.28211009174311902</v>
      </c>
      <c r="J324">
        <v>24.815004272461</v>
      </c>
      <c r="K324">
        <v>14.4991478751186</v>
      </c>
      <c r="L324">
        <v>20.327601928711001</v>
      </c>
      <c r="M324">
        <v>3962</v>
      </c>
      <c r="N324">
        <v>0.28899545683998001</v>
      </c>
      <c r="O324">
        <v>24.5150164794922</v>
      </c>
      <c r="P324">
        <v>12.896074207916699</v>
      </c>
      <c r="Q324">
        <v>19.040404052734399</v>
      </c>
      <c r="R324">
        <v>358223.40941797767</v>
      </c>
      <c r="S324">
        <v>6859383.6708764797</v>
      </c>
      <c r="T324">
        <v>1.2871978759766023</v>
      </c>
      <c r="U324">
        <v>1</v>
      </c>
    </row>
    <row r="325" spans="1:21">
      <c r="A325">
        <v>335</v>
      </c>
      <c r="B325">
        <v>2516352.4610000001</v>
      </c>
      <c r="C325">
        <v>6860372.5259999996</v>
      </c>
      <c r="D325">
        <v>205.9716286</v>
      </c>
      <c r="E325">
        <v>2</v>
      </c>
      <c r="F325">
        <v>0</v>
      </c>
      <c r="G325">
        <v>2</v>
      </c>
      <c r="H325">
        <v>406</v>
      </c>
      <c r="I325">
        <v>0.42118226600985198</v>
      </c>
      <c r="J325">
        <v>21.281999511718801</v>
      </c>
      <c r="K325">
        <v>12.8918466900765</v>
      </c>
      <c r="L325">
        <v>18.136398620605501</v>
      </c>
      <c r="M325">
        <v>1010</v>
      </c>
      <c r="N325">
        <v>0.286138613861386</v>
      </c>
      <c r="O325">
        <v>21.3970050048828</v>
      </c>
      <c r="P325">
        <v>12.1113906737604</v>
      </c>
      <c r="Q325">
        <v>17.890001220703098</v>
      </c>
      <c r="R325">
        <v>358291.24024005671</v>
      </c>
      <c r="S325">
        <v>6860386.2976862909</v>
      </c>
      <c r="T325">
        <v>0.24639739990240273</v>
      </c>
      <c r="U325">
        <v>1</v>
      </c>
    </row>
    <row r="326" spans="1:21">
      <c r="A326">
        <v>336</v>
      </c>
      <c r="B326">
        <v>2516320.7760000001</v>
      </c>
      <c r="C326">
        <v>6860480.7690000003</v>
      </c>
      <c r="D326">
        <v>192.68669499999999</v>
      </c>
      <c r="E326">
        <v>2</v>
      </c>
      <c r="F326">
        <v>1</v>
      </c>
      <c r="G326">
        <v>2</v>
      </c>
      <c r="H326">
        <v>464</v>
      </c>
      <c r="I326">
        <v>0.41810344827586199</v>
      </c>
      <c r="J326">
        <v>24.5589923095703</v>
      </c>
      <c r="K326">
        <v>14.8738079720956</v>
      </c>
      <c r="L326">
        <v>21.896756286621098</v>
      </c>
      <c r="M326">
        <v>1107</v>
      </c>
      <c r="N326">
        <v>0.35049683830171602</v>
      </c>
      <c r="O326">
        <v>23.861009521484402</v>
      </c>
      <c r="P326">
        <v>14.072370065575001</v>
      </c>
      <c r="Q326">
        <v>21.073501892089901</v>
      </c>
      <c r="R326">
        <v>358264.58686417306</v>
      </c>
      <c r="S326">
        <v>6860495.8699863022</v>
      </c>
      <c r="T326">
        <v>0.82325439453119742</v>
      </c>
      <c r="U326">
        <v>1</v>
      </c>
    </row>
    <row r="327" spans="1:21">
      <c r="A327">
        <v>337</v>
      </c>
      <c r="B327">
        <v>2516369.5520000001</v>
      </c>
      <c r="C327">
        <v>6860576.4950000001</v>
      </c>
      <c r="D327">
        <v>195.62960000000001</v>
      </c>
      <c r="E327">
        <v>2</v>
      </c>
      <c r="F327">
        <v>0</v>
      </c>
      <c r="G327">
        <v>2</v>
      </c>
      <c r="H327">
        <v>468</v>
      </c>
      <c r="I327">
        <v>0.29700854700854701</v>
      </c>
      <c r="J327">
        <v>22.033998413086</v>
      </c>
      <c r="K327">
        <v>14.306201667205899</v>
      </c>
      <c r="L327">
        <v>20.278203125000001</v>
      </c>
      <c r="M327">
        <v>1034</v>
      </c>
      <c r="N327">
        <v>0.37717601547388802</v>
      </c>
      <c r="O327">
        <v>21.5509967041016</v>
      </c>
      <c r="P327">
        <v>13.2947885093926</v>
      </c>
      <c r="Q327">
        <v>19.101904602050801</v>
      </c>
      <c r="R327">
        <v>358317.71893436008</v>
      </c>
      <c r="S327">
        <v>6860589.2282727929</v>
      </c>
      <c r="T327">
        <v>1.1762985229491996</v>
      </c>
      <c r="U327">
        <v>1</v>
      </c>
    </row>
    <row r="328" spans="1:21">
      <c r="A328">
        <v>338</v>
      </c>
      <c r="B328">
        <v>2516357.5890000002</v>
      </c>
      <c r="C328">
        <v>6860742.4060000004</v>
      </c>
      <c r="D328">
        <v>197.96722109999999</v>
      </c>
      <c r="E328">
        <v>2</v>
      </c>
      <c r="F328">
        <v>1</v>
      </c>
      <c r="G328">
        <v>2</v>
      </c>
      <c r="H328">
        <v>490</v>
      </c>
      <c r="I328">
        <v>0.32448979591836702</v>
      </c>
      <c r="J328">
        <v>25.3620013427735</v>
      </c>
      <c r="K328">
        <v>15.3848137856106</v>
      </c>
      <c r="L328">
        <v>21.8504962158203</v>
      </c>
      <c r="M328">
        <v>957</v>
      </c>
      <c r="N328">
        <v>0.35736677115987497</v>
      </c>
      <c r="O328">
        <v>24.7709979248047</v>
      </c>
      <c r="P328">
        <v>14.808963677631199</v>
      </c>
      <c r="Q328">
        <v>21.072407836914099</v>
      </c>
      <c r="R328">
        <v>358313.42356561625</v>
      </c>
      <c r="S328">
        <v>6860755.487987035</v>
      </c>
      <c r="T328">
        <v>0.77808837890620097</v>
      </c>
      <c r="U328">
        <v>1</v>
      </c>
    </row>
    <row r="329" spans="1:21">
      <c r="A329">
        <v>339</v>
      </c>
      <c r="B329">
        <v>2516323.898</v>
      </c>
      <c r="C329">
        <v>6860850.0580000002</v>
      </c>
      <c r="D329">
        <v>198.8848558</v>
      </c>
      <c r="E329">
        <v>2</v>
      </c>
      <c r="F329">
        <v>1</v>
      </c>
      <c r="G329">
        <v>1</v>
      </c>
      <c r="H329">
        <v>409</v>
      </c>
      <c r="I329">
        <v>0.61124694376528099</v>
      </c>
      <c r="J329">
        <v>23.4729937744141</v>
      </c>
      <c r="K329">
        <v>15.605871532128299</v>
      </c>
      <c r="L329">
        <v>21.989509887695299</v>
      </c>
      <c r="M329">
        <v>811</v>
      </c>
      <c r="N329">
        <v>0.64118372379778099</v>
      </c>
      <c r="O329">
        <v>23.0740069580078</v>
      </c>
      <c r="P329">
        <v>15.0769870362167</v>
      </c>
      <c r="Q329">
        <v>21.108499450683599</v>
      </c>
      <c r="R329">
        <v>358284.73937617819</v>
      </c>
      <c r="S329">
        <v>6860864.5625647726</v>
      </c>
      <c r="T329">
        <v>0.88101043701169957</v>
      </c>
      <c r="U329">
        <v>1</v>
      </c>
    </row>
    <row r="330" spans="1:21">
      <c r="A330">
        <v>340</v>
      </c>
      <c r="B330">
        <v>2516336.3560000001</v>
      </c>
      <c r="C330">
        <v>6860960.6380000003</v>
      </c>
      <c r="D330">
        <v>188.1942052</v>
      </c>
      <c r="E330">
        <v>2</v>
      </c>
      <c r="F330">
        <v>1</v>
      </c>
      <c r="G330">
        <v>1</v>
      </c>
      <c r="H330">
        <v>449</v>
      </c>
      <c r="I330">
        <v>0.34298440979955502</v>
      </c>
      <c r="J330">
        <v>27.692003173828098</v>
      </c>
      <c r="K330">
        <v>17.256828044309501</v>
      </c>
      <c r="L330">
        <v>24.2219058227539</v>
      </c>
      <c r="M330">
        <v>947</v>
      </c>
      <c r="N330">
        <v>0.41288278775079201</v>
      </c>
      <c r="O330">
        <v>26.2900103759766</v>
      </c>
      <c r="P330">
        <v>16.684640314115899</v>
      </c>
      <c r="Q330">
        <v>23.433755798339899</v>
      </c>
      <c r="R330">
        <v>358302.28293692716</v>
      </c>
      <c r="S330">
        <v>6860974.4323118441</v>
      </c>
      <c r="T330">
        <v>0.78815002441400139</v>
      </c>
      <c r="U330">
        <v>1</v>
      </c>
    </row>
    <row r="331" spans="1:21">
      <c r="A331">
        <v>341</v>
      </c>
      <c r="B331">
        <v>2516415.6150000002</v>
      </c>
      <c r="C331">
        <v>6857726.5410000002</v>
      </c>
      <c r="D331">
        <v>164.9013405</v>
      </c>
      <c r="E331">
        <v>2</v>
      </c>
      <c r="F331">
        <v>1</v>
      </c>
      <c r="G331">
        <v>2</v>
      </c>
      <c r="H331">
        <v>463</v>
      </c>
      <c r="I331">
        <v>0.27861771058315299</v>
      </c>
      <c r="J331">
        <v>31.746995849609402</v>
      </c>
      <c r="K331">
        <v>18.6659230708505</v>
      </c>
      <c r="L331">
        <v>27.372706146240201</v>
      </c>
      <c r="M331">
        <v>5854</v>
      </c>
      <c r="N331">
        <v>0.22463272975743101</v>
      </c>
      <c r="O331">
        <v>31.686998291015598</v>
      </c>
      <c r="P331">
        <v>17.949179685886399</v>
      </c>
      <c r="Q331">
        <v>26.606996459961</v>
      </c>
      <c r="R331">
        <v>358232.2649146003</v>
      </c>
      <c r="S331">
        <v>6857740.6401767917</v>
      </c>
      <c r="T331">
        <v>0.76570968627920166</v>
      </c>
      <c r="U331">
        <v>1</v>
      </c>
    </row>
    <row r="332" spans="1:21">
      <c r="A332">
        <v>342</v>
      </c>
      <c r="B332">
        <v>2516451.1460000002</v>
      </c>
      <c r="C332">
        <v>6857814.6619999995</v>
      </c>
      <c r="D332">
        <v>145.0789427</v>
      </c>
      <c r="E332">
        <v>2</v>
      </c>
      <c r="F332">
        <v>0</v>
      </c>
      <c r="G332">
        <v>2</v>
      </c>
      <c r="H332">
        <v>546</v>
      </c>
      <c r="I332">
        <v>0.23443223443223399</v>
      </c>
      <c r="J332">
        <v>30.5530108642578</v>
      </c>
      <c r="K332">
        <v>20.8478904307972</v>
      </c>
      <c r="L332">
        <v>28.282062072753899</v>
      </c>
      <c r="M332">
        <v>4427</v>
      </c>
      <c r="N332">
        <v>0.25367065733001998</v>
      </c>
      <c r="O332">
        <v>30.761003417968801</v>
      </c>
      <c r="P332">
        <v>19.051429330488698</v>
      </c>
      <c r="Q332">
        <v>26.2431033325195</v>
      </c>
      <c r="R332">
        <v>358271.81734777626</v>
      </c>
      <c r="S332">
        <v>6857827.0138832983</v>
      </c>
      <c r="T332">
        <v>2.0389587402343992</v>
      </c>
      <c r="U332">
        <v>1</v>
      </c>
    </row>
    <row r="333" spans="1:21">
      <c r="A333">
        <v>343</v>
      </c>
      <c r="B333">
        <v>2516466.6639999999</v>
      </c>
      <c r="C333">
        <v>6858255.5999999996</v>
      </c>
      <c r="D333">
        <v>189.66171829999999</v>
      </c>
      <c r="E333">
        <v>2</v>
      </c>
      <c r="F333">
        <v>1</v>
      </c>
      <c r="G333">
        <v>2</v>
      </c>
      <c r="H333">
        <v>1464</v>
      </c>
      <c r="I333">
        <v>0.22404371584699501</v>
      </c>
      <c r="J333">
        <v>30.183000488281301</v>
      </c>
      <c r="K333">
        <v>20.836102906348</v>
      </c>
      <c r="L333">
        <v>27.734750671386699</v>
      </c>
      <c r="M333">
        <v>941</v>
      </c>
      <c r="N333">
        <v>0.33900106269925601</v>
      </c>
      <c r="O333">
        <v>29.227006835937502</v>
      </c>
      <c r="P333">
        <v>20.711031815998101</v>
      </c>
      <c r="Q333">
        <v>27.3794482421875</v>
      </c>
      <c r="R333">
        <v>358307.65571247769</v>
      </c>
      <c r="S333">
        <v>6858266.6957597136</v>
      </c>
      <c r="T333">
        <v>0.35530242919919885</v>
      </c>
      <c r="U333">
        <v>1</v>
      </c>
    </row>
    <row r="334" spans="1:21">
      <c r="A334">
        <v>351</v>
      </c>
      <c r="B334">
        <v>2516455.9350000001</v>
      </c>
      <c r="C334">
        <v>6860414.7539999997</v>
      </c>
      <c r="D334">
        <v>175.5760855</v>
      </c>
      <c r="E334">
        <v>2</v>
      </c>
      <c r="F334">
        <v>1</v>
      </c>
      <c r="G334">
        <v>2</v>
      </c>
      <c r="H334">
        <v>439</v>
      </c>
      <c r="I334">
        <v>0.51936218678815504</v>
      </c>
      <c r="J334">
        <v>26.711015625000002</v>
      </c>
      <c r="K334">
        <v>16.856122803891498</v>
      </c>
      <c r="L334">
        <v>23.539506835937502</v>
      </c>
      <c r="M334">
        <v>923</v>
      </c>
      <c r="N334">
        <v>0.405200433369447</v>
      </c>
      <c r="O334">
        <v>26.041002197265598</v>
      </c>
      <c r="P334">
        <v>16.003001058609801</v>
      </c>
      <c r="Q334">
        <v>22.569404907226598</v>
      </c>
      <c r="R334">
        <v>358396.53584738006</v>
      </c>
      <c r="S334">
        <v>6860423.6998259854</v>
      </c>
      <c r="T334">
        <v>0.97010192871090339</v>
      </c>
      <c r="U334">
        <v>1</v>
      </c>
    </row>
    <row r="335" spans="1:21">
      <c r="A335">
        <v>352</v>
      </c>
      <c r="B335">
        <v>2516459.7349999999</v>
      </c>
      <c r="C335">
        <v>6860546.3499999996</v>
      </c>
      <c r="D335">
        <v>202.972667</v>
      </c>
      <c r="E335">
        <v>2</v>
      </c>
      <c r="F335">
        <v>1</v>
      </c>
      <c r="G335">
        <v>2</v>
      </c>
      <c r="H335">
        <v>467</v>
      </c>
      <c r="I335">
        <v>0.44111349036402597</v>
      </c>
      <c r="J335">
        <v>28.465013427734402</v>
      </c>
      <c r="K335">
        <v>18.746391168937802</v>
      </c>
      <c r="L335">
        <v>24.834001464843801</v>
      </c>
      <c r="M335">
        <v>948</v>
      </c>
      <c r="N335">
        <v>0.471518987341772</v>
      </c>
      <c r="O335">
        <v>27.0780047607422</v>
      </c>
      <c r="P335">
        <v>18.1618342331451</v>
      </c>
      <c r="Q335">
        <v>24.009996337890598</v>
      </c>
      <c r="R335">
        <v>358406.40138486068</v>
      </c>
      <c r="S335">
        <v>6860554.9592953613</v>
      </c>
      <c r="T335">
        <v>0.82400512695320316</v>
      </c>
      <c r="U335">
        <v>1</v>
      </c>
    </row>
    <row r="336" spans="1:21">
      <c r="A336">
        <v>354</v>
      </c>
      <c r="B336">
        <v>2516432.8739999998</v>
      </c>
      <c r="C336">
        <v>6860964.2819999997</v>
      </c>
      <c r="D336">
        <v>188.40174479999999</v>
      </c>
      <c r="E336">
        <v>2</v>
      </c>
      <c r="F336">
        <v>0</v>
      </c>
      <c r="G336">
        <v>2</v>
      </c>
      <c r="H336">
        <v>2406</v>
      </c>
      <c r="I336">
        <v>0.246051537822111</v>
      </c>
      <c r="J336">
        <v>22.136003417968801</v>
      </c>
      <c r="K336">
        <v>15.037051979409799</v>
      </c>
      <c r="L336">
        <v>19.856004638671902</v>
      </c>
      <c r="M336">
        <v>1002</v>
      </c>
      <c r="N336">
        <v>0.389221556886228</v>
      </c>
      <c r="O336">
        <v>21.710008544921902</v>
      </c>
      <c r="P336">
        <v>14.958491192985999</v>
      </c>
      <c r="Q336">
        <v>19.2907015991211</v>
      </c>
      <c r="R336">
        <v>358398.85125439707</v>
      </c>
      <c r="S336">
        <v>6860973.618655893</v>
      </c>
      <c r="T336">
        <v>0.56530303955080186</v>
      </c>
      <c r="U336">
        <v>1</v>
      </c>
    </row>
    <row r="337" spans="1:21">
      <c r="A337">
        <v>356</v>
      </c>
      <c r="B337">
        <v>2516550.591</v>
      </c>
      <c r="C337">
        <v>6857544.1050000004</v>
      </c>
      <c r="D337">
        <v>174.0859719</v>
      </c>
      <c r="E337">
        <v>2</v>
      </c>
      <c r="F337">
        <v>1</v>
      </c>
      <c r="G337">
        <v>2</v>
      </c>
      <c r="H337">
        <v>523</v>
      </c>
      <c r="I337">
        <v>0.30592734225621399</v>
      </c>
      <c r="J337">
        <v>31.7340106201172</v>
      </c>
      <c r="K337">
        <v>21.410548882602701</v>
      </c>
      <c r="L337">
        <v>29.179106445312499</v>
      </c>
      <c r="M337">
        <v>4164</v>
      </c>
      <c r="N337">
        <v>0.29995196926032702</v>
      </c>
      <c r="O337">
        <v>32.5820025634766</v>
      </c>
      <c r="P337">
        <v>19.851717107390101</v>
      </c>
      <c r="Q337">
        <v>28.058905334472701</v>
      </c>
      <c r="R337">
        <v>358358.66092936305</v>
      </c>
      <c r="S337">
        <v>6857552.20007498</v>
      </c>
      <c r="T337">
        <v>1.1202011108397976</v>
      </c>
      <c r="U337">
        <v>1</v>
      </c>
    </row>
    <row r="338" spans="1:21">
      <c r="A338">
        <v>357</v>
      </c>
      <c r="B338">
        <v>2516565.4890000001</v>
      </c>
      <c r="C338">
        <v>6857625.7359999996</v>
      </c>
      <c r="D338">
        <v>149.49654630000001</v>
      </c>
      <c r="E338">
        <v>2</v>
      </c>
      <c r="F338">
        <v>1</v>
      </c>
      <c r="G338">
        <v>2</v>
      </c>
      <c r="H338">
        <v>541</v>
      </c>
      <c r="I338">
        <v>0.32902033271719</v>
      </c>
      <c r="J338">
        <v>27.714006347656301</v>
      </c>
      <c r="K338">
        <v>19.5993400367758</v>
      </c>
      <c r="L338">
        <v>26.210707397461</v>
      </c>
      <c r="M338">
        <v>1095</v>
      </c>
      <c r="N338">
        <v>0.37077625570776301</v>
      </c>
      <c r="O338">
        <v>27.653001708984402</v>
      </c>
      <c r="P338">
        <v>18.880439629409398</v>
      </c>
      <c r="Q338">
        <v>25.561207885742199</v>
      </c>
      <c r="R338">
        <v>358377.30617230374</v>
      </c>
      <c r="S338">
        <v>6857633.0437065912</v>
      </c>
      <c r="T338">
        <v>0.64949951171880116</v>
      </c>
      <c r="U338">
        <v>1</v>
      </c>
    </row>
    <row r="339" spans="1:21">
      <c r="A339">
        <v>358</v>
      </c>
      <c r="B339">
        <v>2516586.5469999998</v>
      </c>
      <c r="C339">
        <v>6857836.2410000004</v>
      </c>
      <c r="D339">
        <v>170.25408669999999</v>
      </c>
      <c r="E339">
        <v>2</v>
      </c>
      <c r="F339">
        <v>0</v>
      </c>
      <c r="G339">
        <v>2</v>
      </c>
      <c r="H339">
        <v>1958</v>
      </c>
      <c r="I339">
        <v>0.22522982635342201</v>
      </c>
      <c r="J339">
        <v>24.422990722656301</v>
      </c>
      <c r="K339">
        <v>16.012903454050701</v>
      </c>
      <c r="L339">
        <v>21.817402954101599</v>
      </c>
      <c r="M339">
        <v>1108</v>
      </c>
      <c r="N339">
        <v>0.34657039711191301</v>
      </c>
      <c r="O339">
        <v>24.166002197265598</v>
      </c>
      <c r="P339">
        <v>15.800897669502399</v>
      </c>
      <c r="Q339">
        <v>21.243854064941399</v>
      </c>
      <c r="R339">
        <v>358408.04851443443</v>
      </c>
      <c r="S339">
        <v>6857842.3192552458</v>
      </c>
      <c r="T339">
        <v>0.5735488891602003</v>
      </c>
      <c r="U339">
        <v>1</v>
      </c>
    </row>
    <row r="340" spans="1:21">
      <c r="A340">
        <v>361</v>
      </c>
      <c r="B340">
        <v>2516576.4870000002</v>
      </c>
      <c r="C340">
        <v>6859169.5209999997</v>
      </c>
      <c r="D340">
        <v>204.472205</v>
      </c>
      <c r="E340">
        <v>2</v>
      </c>
      <c r="F340">
        <v>0</v>
      </c>
      <c r="G340">
        <v>2</v>
      </c>
      <c r="H340">
        <v>2787</v>
      </c>
      <c r="I340">
        <v>0.22174381054897699</v>
      </c>
      <c r="J340">
        <v>21.5039996337891</v>
      </c>
      <c r="K340">
        <v>12.223103231075701</v>
      </c>
      <c r="L340">
        <v>17.3025927734375</v>
      </c>
      <c r="M340">
        <v>2937</v>
      </c>
      <c r="N340">
        <v>0.325842696629214</v>
      </c>
      <c r="O340">
        <v>20.3580035400391</v>
      </c>
      <c r="P340">
        <v>11.071446656506501</v>
      </c>
      <c r="Q340">
        <v>16.385061187744199</v>
      </c>
      <c r="R340">
        <v>358459.50145734375</v>
      </c>
      <c r="S340">
        <v>6859174.4301465712</v>
      </c>
      <c r="T340">
        <v>0.9175315856933004</v>
      </c>
      <c r="U340">
        <v>1</v>
      </c>
    </row>
    <row r="341" spans="1:21">
      <c r="A341">
        <v>362</v>
      </c>
      <c r="B341">
        <v>2516514.33</v>
      </c>
      <c r="C341">
        <v>6859287.3799999999</v>
      </c>
      <c r="D341">
        <v>201.5256273</v>
      </c>
      <c r="E341">
        <v>2</v>
      </c>
      <c r="F341">
        <v>1</v>
      </c>
      <c r="G341">
        <v>2</v>
      </c>
      <c r="H341">
        <v>2115</v>
      </c>
      <c r="I341">
        <v>0.22411347517730501</v>
      </c>
      <c r="J341">
        <v>20.7030047607422</v>
      </c>
      <c r="K341">
        <v>13.589499436215201</v>
      </c>
      <c r="L341">
        <v>18.5140093994141</v>
      </c>
      <c r="M341">
        <v>2840</v>
      </c>
      <c r="N341">
        <v>0.29225352112676101</v>
      </c>
      <c r="O341">
        <v>20.3139971923828</v>
      </c>
      <c r="P341">
        <v>12.577917459212699</v>
      </c>
      <c r="Q341">
        <v>17.704004974365301</v>
      </c>
      <c r="R341">
        <v>358402.85682373669</v>
      </c>
      <c r="S341">
        <v>6859295.0125982398</v>
      </c>
      <c r="T341">
        <v>0.81000442504879899</v>
      </c>
      <c r="U341">
        <v>1</v>
      </c>
    </row>
    <row r="342" spans="1:21">
      <c r="A342">
        <v>363</v>
      </c>
      <c r="B342">
        <v>2516560.6209999998</v>
      </c>
      <c r="C342">
        <v>6859380.9630000005</v>
      </c>
      <c r="D342">
        <v>193.3909453</v>
      </c>
      <c r="E342">
        <v>2</v>
      </c>
      <c r="F342">
        <v>0</v>
      </c>
      <c r="G342">
        <v>2</v>
      </c>
      <c r="H342">
        <v>1187</v>
      </c>
      <c r="I342">
        <v>0.227464195450716</v>
      </c>
      <c r="J342">
        <v>19.774003906250002</v>
      </c>
      <c r="K342">
        <v>12.251180119072499</v>
      </c>
      <c r="L342">
        <v>17.805195922851599</v>
      </c>
      <c r="M342">
        <v>3231</v>
      </c>
      <c r="N342">
        <v>0.29650263076446898</v>
      </c>
      <c r="O342">
        <v>19.190004272461</v>
      </c>
      <c r="P342">
        <v>11.750386294806701</v>
      </c>
      <c r="Q342">
        <v>16.871007080078101</v>
      </c>
      <c r="R342">
        <v>358453.40807520016</v>
      </c>
      <c r="S342">
        <v>6859386.345163974</v>
      </c>
      <c r="T342">
        <v>0.9341888427734979</v>
      </c>
      <c r="U342">
        <v>1</v>
      </c>
    </row>
    <row r="343" spans="1:21">
      <c r="A343">
        <v>366</v>
      </c>
      <c r="B343">
        <v>2516529.2540000002</v>
      </c>
      <c r="C343">
        <v>6860485.9029999999</v>
      </c>
      <c r="D343">
        <v>193.89004180000001</v>
      </c>
      <c r="E343">
        <v>2</v>
      </c>
      <c r="F343">
        <v>0</v>
      </c>
      <c r="G343">
        <v>2</v>
      </c>
      <c r="H343">
        <v>478</v>
      </c>
      <c r="I343">
        <v>0.34728033472803299</v>
      </c>
      <c r="J343">
        <v>26.667009277343801</v>
      </c>
      <c r="K343">
        <v>17.535503995846501</v>
      </c>
      <c r="L343">
        <v>24.0858996582031</v>
      </c>
      <c r="M343">
        <v>974</v>
      </c>
      <c r="N343">
        <v>0.39117043121149903</v>
      </c>
      <c r="O343">
        <v>26.749010009765598</v>
      </c>
      <c r="P343">
        <v>17.295854312066901</v>
      </c>
      <c r="Q343">
        <v>23.430406494140598</v>
      </c>
      <c r="R343">
        <v>358473.0472985917</v>
      </c>
      <c r="S343">
        <v>6860491.3788429126</v>
      </c>
      <c r="T343">
        <v>0.65549316406250213</v>
      </c>
      <c r="U343">
        <v>1</v>
      </c>
    </row>
    <row r="344" spans="1:21">
      <c r="A344">
        <v>367</v>
      </c>
      <c r="B344">
        <v>2516505.0950000002</v>
      </c>
      <c r="C344">
        <v>6860560.6069999998</v>
      </c>
      <c r="D344">
        <v>193.76906790000001</v>
      </c>
      <c r="E344">
        <v>2</v>
      </c>
      <c r="F344">
        <v>0</v>
      </c>
      <c r="G344">
        <v>2</v>
      </c>
      <c r="H344">
        <v>506</v>
      </c>
      <c r="I344">
        <v>0.28458498023715401</v>
      </c>
      <c r="J344">
        <v>30.2959918212891</v>
      </c>
      <c r="K344">
        <v>18.024377746582001</v>
      </c>
      <c r="L344">
        <v>26.578817291259799</v>
      </c>
      <c r="M344">
        <v>1012</v>
      </c>
      <c r="N344">
        <v>0.33498023715414998</v>
      </c>
      <c r="O344">
        <v>29.7749957275391</v>
      </c>
      <c r="P344">
        <v>17.482968691957701</v>
      </c>
      <c r="Q344">
        <v>25.651808471679701</v>
      </c>
      <c r="R344">
        <v>358452.36367448163</v>
      </c>
      <c r="S344">
        <v>6860567.1059899731</v>
      </c>
      <c r="T344">
        <v>0.92700881958009873</v>
      </c>
      <c r="U344">
        <v>1</v>
      </c>
    </row>
    <row r="345" spans="1:21">
      <c r="A345">
        <v>368</v>
      </c>
      <c r="B345">
        <v>2516516.2030000002</v>
      </c>
      <c r="C345">
        <v>6860643.9649999999</v>
      </c>
      <c r="D345">
        <v>172.05679660000001</v>
      </c>
      <c r="E345">
        <v>2</v>
      </c>
      <c r="F345">
        <v>0</v>
      </c>
      <c r="G345">
        <v>2</v>
      </c>
      <c r="H345">
        <v>535</v>
      </c>
      <c r="I345">
        <v>0.31214953271028001</v>
      </c>
      <c r="J345">
        <v>26.9870013427735</v>
      </c>
      <c r="K345">
        <v>17.467292626422399</v>
      </c>
      <c r="L345">
        <v>24.051958770752002</v>
      </c>
      <c r="M345">
        <v>1063</v>
      </c>
      <c r="N345">
        <v>0.347130761994356</v>
      </c>
      <c r="O345">
        <v>26.0480059814453</v>
      </c>
      <c r="P345">
        <v>16.9203095291534</v>
      </c>
      <c r="Q345">
        <v>23.3453578186035</v>
      </c>
      <c r="R345">
        <v>358467.30320388032</v>
      </c>
      <c r="S345">
        <v>6860649.8493707879</v>
      </c>
      <c r="T345">
        <v>0.70660095214850216</v>
      </c>
      <c r="U345">
        <v>1</v>
      </c>
    </row>
    <row r="346" spans="1:21">
      <c r="A346">
        <v>369</v>
      </c>
      <c r="B346">
        <v>2516614.7579999999</v>
      </c>
      <c r="C346">
        <v>6857544.0080000004</v>
      </c>
      <c r="D346">
        <v>175.10938530000001</v>
      </c>
      <c r="E346">
        <v>2</v>
      </c>
      <c r="F346">
        <v>1</v>
      </c>
      <c r="G346">
        <v>2</v>
      </c>
      <c r="H346">
        <v>490</v>
      </c>
      <c r="I346">
        <v>0.314285714285714</v>
      </c>
      <c r="J346">
        <v>34.835008544921898</v>
      </c>
      <c r="K346">
        <v>20.667578484671498</v>
      </c>
      <c r="L346">
        <v>30.193254394531301</v>
      </c>
      <c r="M346">
        <v>1161</v>
      </c>
      <c r="N346">
        <v>0.33936261843238602</v>
      </c>
      <c r="O346">
        <v>34.383012695312502</v>
      </c>
      <c r="P346">
        <v>19.932171957918701</v>
      </c>
      <c r="Q346">
        <v>28.9757098388672</v>
      </c>
      <c r="R346">
        <v>358422.74515889247</v>
      </c>
      <c r="S346">
        <v>6857549.1426271191</v>
      </c>
      <c r="T346">
        <v>1.2175445556641016</v>
      </c>
      <c r="U346">
        <v>1</v>
      </c>
    </row>
    <row r="347" spans="1:21">
      <c r="A347">
        <v>370</v>
      </c>
      <c r="B347">
        <v>2516691.4389999998</v>
      </c>
      <c r="C347">
        <v>6857769.3219999997</v>
      </c>
      <c r="D347">
        <v>189.15922219999999</v>
      </c>
      <c r="E347">
        <v>2</v>
      </c>
      <c r="F347">
        <v>1</v>
      </c>
      <c r="G347">
        <v>2</v>
      </c>
      <c r="H347">
        <v>1557</v>
      </c>
      <c r="I347">
        <v>0.199743095696853</v>
      </c>
      <c r="J347">
        <v>35.279008789062502</v>
      </c>
      <c r="K347">
        <v>24.479994068421298</v>
      </c>
      <c r="L347">
        <v>32.7485064697266</v>
      </c>
      <c r="M347">
        <v>1119</v>
      </c>
      <c r="N347">
        <v>0.278820375335121</v>
      </c>
      <c r="O347">
        <v>34.598009033203098</v>
      </c>
      <c r="P347">
        <v>24.003978759311799</v>
      </c>
      <c r="Q347">
        <v>32.1833010864258</v>
      </c>
      <c r="R347">
        <v>358509.72573009925</v>
      </c>
      <c r="S347">
        <v>6857770.6426751511</v>
      </c>
      <c r="T347">
        <v>0.56520538330079972</v>
      </c>
      <c r="U347">
        <v>1</v>
      </c>
    </row>
    <row r="348" spans="1:21">
      <c r="A348">
        <v>371</v>
      </c>
      <c r="B348">
        <v>2516598.3470000001</v>
      </c>
      <c r="C348">
        <v>6857943.4440000001</v>
      </c>
      <c r="D348">
        <v>171.4261994</v>
      </c>
      <c r="E348">
        <v>2</v>
      </c>
      <c r="F348">
        <v>0</v>
      </c>
      <c r="G348">
        <v>1</v>
      </c>
      <c r="H348">
        <v>1409</v>
      </c>
      <c r="I348">
        <v>0.276082327892122</v>
      </c>
      <c r="J348">
        <v>22.492006225586</v>
      </c>
      <c r="K348">
        <v>13.5075253565171</v>
      </c>
      <c r="L348">
        <v>18.919310302734399</v>
      </c>
      <c r="M348">
        <v>951</v>
      </c>
      <c r="N348">
        <v>0.42060988433228202</v>
      </c>
      <c r="O348">
        <v>21.6759967041016</v>
      </c>
      <c r="P348">
        <v>13.3292575599407</v>
      </c>
      <c r="Q348">
        <v>18.228998107910201</v>
      </c>
      <c r="R348">
        <v>358424.77910602302</v>
      </c>
      <c r="S348">
        <v>6857948.8464982342</v>
      </c>
      <c r="T348">
        <v>0.69031219482419814</v>
      </c>
      <c r="U348">
        <v>1</v>
      </c>
    </row>
    <row r="349" spans="1:21">
      <c r="A349">
        <v>372</v>
      </c>
      <c r="B349">
        <v>2516656.98</v>
      </c>
      <c r="C349">
        <v>6858084.318</v>
      </c>
      <c r="D349">
        <v>193.01587480000001</v>
      </c>
      <c r="E349">
        <v>2</v>
      </c>
      <c r="F349">
        <v>1</v>
      </c>
      <c r="G349">
        <v>2</v>
      </c>
      <c r="H349">
        <v>3194</v>
      </c>
      <c r="I349">
        <v>0.257670632435817</v>
      </c>
      <c r="J349">
        <v>28.162004394531301</v>
      </c>
      <c r="K349">
        <v>17.784115231955202</v>
      </c>
      <c r="L349">
        <v>25.523500366211</v>
      </c>
      <c r="M349">
        <v>1040</v>
      </c>
      <c r="N349">
        <v>0.32692307692307698</v>
      </c>
      <c r="O349">
        <v>27.725999755859402</v>
      </c>
      <c r="P349">
        <v>17.9828674752372</v>
      </c>
      <c r="Q349">
        <v>25.513446350097698</v>
      </c>
      <c r="R349">
        <v>358489.83870618191</v>
      </c>
      <c r="S349">
        <v>6858086.8426918229</v>
      </c>
      <c r="T349">
        <v>1.0054016113301145E-2</v>
      </c>
      <c r="U349">
        <v>1</v>
      </c>
    </row>
    <row r="350" spans="1:21">
      <c r="A350">
        <v>373</v>
      </c>
      <c r="B350">
        <v>2516672.1329999999</v>
      </c>
      <c r="C350">
        <v>6858121.9069999997</v>
      </c>
      <c r="D350">
        <v>191.2081039</v>
      </c>
      <c r="E350">
        <v>2</v>
      </c>
      <c r="F350">
        <v>1</v>
      </c>
      <c r="G350">
        <v>2</v>
      </c>
      <c r="H350">
        <v>562</v>
      </c>
      <c r="I350">
        <v>0.302491103202847</v>
      </c>
      <c r="J350">
        <v>32.569993896484398</v>
      </c>
      <c r="K350">
        <v>20.7788997977121</v>
      </c>
      <c r="L350">
        <v>30.222907562255902</v>
      </c>
      <c r="M350">
        <v>1059</v>
      </c>
      <c r="N350">
        <v>0.34372049102927299</v>
      </c>
      <c r="O350">
        <v>32.781999511718801</v>
      </c>
      <c r="P350">
        <v>20.443936670975699</v>
      </c>
      <c r="Q350">
        <v>29.192505187988299</v>
      </c>
      <c r="R350">
        <v>358506.70709740469</v>
      </c>
      <c r="S350">
        <v>6858123.6865093643</v>
      </c>
      <c r="T350">
        <v>1.0304023742676023</v>
      </c>
      <c r="U350">
        <v>1</v>
      </c>
    </row>
    <row r="351" spans="1:21">
      <c r="A351">
        <v>375</v>
      </c>
      <c r="B351">
        <v>2516683.6060000001</v>
      </c>
      <c r="C351">
        <v>6859065.7120000003</v>
      </c>
      <c r="D351">
        <v>193.4082051</v>
      </c>
      <c r="E351">
        <v>2</v>
      </c>
      <c r="F351">
        <v>1</v>
      </c>
      <c r="G351">
        <v>2</v>
      </c>
      <c r="H351">
        <v>1380</v>
      </c>
      <c r="I351">
        <v>0.27391304347826101</v>
      </c>
      <c r="J351">
        <v>24.0729998779297</v>
      </c>
      <c r="K351">
        <v>14.722294839642</v>
      </c>
      <c r="L351">
        <v>21.222163696289101</v>
      </c>
      <c r="M351">
        <v>3515</v>
      </c>
      <c r="N351">
        <v>0.30810810810810801</v>
      </c>
      <c r="O351">
        <v>23.3510150146485</v>
      </c>
      <c r="P351">
        <v>13.8326716852188</v>
      </c>
      <c r="Q351">
        <v>20.299012298584</v>
      </c>
      <c r="R351">
        <v>358561.70131784794</v>
      </c>
      <c r="S351">
        <v>6859065.8060061969</v>
      </c>
      <c r="T351">
        <v>0.92315139770510157</v>
      </c>
      <c r="U351">
        <v>1</v>
      </c>
    </row>
    <row r="352" spans="1:21">
      <c r="A352">
        <v>376</v>
      </c>
      <c r="B352">
        <v>2516648.648</v>
      </c>
      <c r="C352">
        <v>6859160.9730000002</v>
      </c>
      <c r="D352">
        <v>200.8550563</v>
      </c>
      <c r="E352">
        <v>2</v>
      </c>
      <c r="F352">
        <v>1</v>
      </c>
      <c r="G352">
        <v>2</v>
      </c>
      <c r="H352">
        <v>1305</v>
      </c>
      <c r="I352">
        <v>0.34022988505747098</v>
      </c>
      <c r="J352">
        <v>19.7250079345703</v>
      </c>
      <c r="K352">
        <v>12.5104955182757</v>
      </c>
      <c r="L352">
        <v>17.3720111083985</v>
      </c>
      <c r="M352">
        <v>3514</v>
      </c>
      <c r="N352">
        <v>0.276607854297097</v>
      </c>
      <c r="O352">
        <v>19.4740008544922</v>
      </c>
      <c r="P352">
        <v>11.9058704693762</v>
      </c>
      <c r="Q352">
        <v>16.8149546813965</v>
      </c>
      <c r="R352">
        <v>358531.18011045089</v>
      </c>
      <c r="S352">
        <v>6859162.5632202812</v>
      </c>
      <c r="T352">
        <v>0.55705642700199931</v>
      </c>
      <c r="U352">
        <v>1</v>
      </c>
    </row>
    <row r="353" spans="1:21">
      <c r="A353">
        <v>377</v>
      </c>
      <c r="B353">
        <v>2516616.9369999999</v>
      </c>
      <c r="C353">
        <v>6859217.2520000003</v>
      </c>
      <c r="D353">
        <v>199.73813329999999</v>
      </c>
      <c r="E353">
        <v>2</v>
      </c>
      <c r="F353">
        <v>0</v>
      </c>
      <c r="G353">
        <v>2</v>
      </c>
      <c r="H353">
        <v>1357</v>
      </c>
      <c r="I353">
        <v>0.288872512896094</v>
      </c>
      <c r="J353">
        <v>20.745012207031301</v>
      </c>
      <c r="K353">
        <v>14.701429911401</v>
      </c>
      <c r="L353">
        <v>19.081407470703098</v>
      </c>
      <c r="M353">
        <v>3600</v>
      </c>
      <c r="N353">
        <v>0.278055555555556</v>
      </c>
      <c r="O353">
        <v>21.096010131836</v>
      </c>
      <c r="P353">
        <v>13.766961126734801</v>
      </c>
      <c r="Q353">
        <v>18.3823062133789</v>
      </c>
      <c r="R353">
        <v>358502.10380488879</v>
      </c>
      <c r="S353">
        <v>6859220.2363755424</v>
      </c>
      <c r="T353">
        <v>0.69910125732419814</v>
      </c>
      <c r="U353">
        <v>1</v>
      </c>
    </row>
    <row r="354" spans="1:21">
      <c r="A354">
        <v>378</v>
      </c>
      <c r="B354">
        <v>2516693.125</v>
      </c>
      <c r="C354">
        <v>6859332.676</v>
      </c>
      <c r="D354">
        <v>182.16542939999999</v>
      </c>
      <c r="E354">
        <v>2</v>
      </c>
      <c r="F354">
        <v>0</v>
      </c>
      <c r="G354">
        <v>2</v>
      </c>
      <c r="H354">
        <v>1200</v>
      </c>
      <c r="I354">
        <v>0.41916666666666702</v>
      </c>
      <c r="J354">
        <v>24.0140093994141</v>
      </c>
      <c r="K354">
        <v>14.559357666716201</v>
      </c>
      <c r="L354">
        <v>21.1216052246094</v>
      </c>
      <c r="M354">
        <v>1040</v>
      </c>
      <c r="N354">
        <v>0.31826923076923103</v>
      </c>
      <c r="O354">
        <v>23.2250079345703</v>
      </c>
      <c r="P354">
        <v>13.587300828253101</v>
      </c>
      <c r="Q354">
        <v>20.274205322265601</v>
      </c>
      <c r="R354">
        <v>358583.52304360748</v>
      </c>
      <c r="S354">
        <v>6859332.0037845587</v>
      </c>
      <c r="T354">
        <v>0.84739990234379903</v>
      </c>
      <c r="U354">
        <v>1</v>
      </c>
    </row>
    <row r="355" spans="1:21">
      <c r="A355">
        <v>379</v>
      </c>
      <c r="B355">
        <v>2516689.9530000002</v>
      </c>
      <c r="C355">
        <v>6859429.5199999996</v>
      </c>
      <c r="D355">
        <v>185.84098</v>
      </c>
      <c r="E355">
        <v>2</v>
      </c>
      <c r="F355">
        <v>1</v>
      </c>
      <c r="G355">
        <v>2</v>
      </c>
      <c r="H355">
        <v>1221</v>
      </c>
      <c r="I355">
        <v>0.38738738738738698</v>
      </c>
      <c r="J355">
        <v>23.7059954833985</v>
      </c>
      <c r="K355">
        <v>15.0839832889333</v>
      </c>
      <c r="L355">
        <v>21.274352569580099</v>
      </c>
      <c r="M355">
        <v>975</v>
      </c>
      <c r="N355">
        <v>0.32820512820512798</v>
      </c>
      <c r="O355">
        <v>21.910997314453098</v>
      </c>
      <c r="P355">
        <v>14.092888509735801</v>
      </c>
      <c r="Q355">
        <v>20.006802673339902</v>
      </c>
      <c r="R355">
        <v>358584.82207074773</v>
      </c>
      <c r="S355">
        <v>6859428.8755023247</v>
      </c>
      <c r="T355">
        <v>1.2675498962401974</v>
      </c>
      <c r="U355">
        <v>1</v>
      </c>
    </row>
    <row r="356" spans="1:21">
      <c r="A356">
        <v>381</v>
      </c>
      <c r="B356">
        <v>2516667.548</v>
      </c>
      <c r="C356">
        <v>6859882.2070000004</v>
      </c>
      <c r="D356">
        <v>186.9351331</v>
      </c>
      <c r="E356">
        <v>2</v>
      </c>
      <c r="F356">
        <v>1</v>
      </c>
      <c r="G356">
        <v>2</v>
      </c>
      <c r="H356">
        <v>443</v>
      </c>
      <c r="I356">
        <v>0.34988713318284398</v>
      </c>
      <c r="J356">
        <v>20.529008789062502</v>
      </c>
      <c r="K356">
        <v>12.0946985647414</v>
      </c>
      <c r="L356">
        <v>17.812700195312502</v>
      </c>
      <c r="M356">
        <v>913</v>
      </c>
      <c r="N356">
        <v>0.39868565169769998</v>
      </c>
      <c r="O356">
        <v>20.2500018310547</v>
      </c>
      <c r="P356">
        <v>11.1809718197682</v>
      </c>
      <c r="Q356">
        <v>17.211198730468801</v>
      </c>
      <c r="R356">
        <v>358583.32565901236</v>
      </c>
      <c r="S356">
        <v>6859882.0416951617</v>
      </c>
      <c r="T356">
        <v>0.60150146484370026</v>
      </c>
      <c r="U356">
        <v>1</v>
      </c>
    </row>
    <row r="357" spans="1:21">
      <c r="A357">
        <v>382</v>
      </c>
      <c r="B357">
        <v>2516619.9610000001</v>
      </c>
      <c r="C357">
        <v>6859944.9009999996</v>
      </c>
      <c r="D357">
        <v>190.2138625</v>
      </c>
      <c r="E357">
        <v>2</v>
      </c>
      <c r="F357">
        <v>0</v>
      </c>
      <c r="G357">
        <v>2</v>
      </c>
      <c r="H357">
        <v>453</v>
      </c>
      <c r="I357">
        <v>0.28476821192052998</v>
      </c>
      <c r="J357">
        <v>22.9620074462891</v>
      </c>
      <c r="K357">
        <v>13.5740136455018</v>
      </c>
      <c r="L357">
        <v>18.375963134765598</v>
      </c>
      <c r="M357">
        <v>950</v>
      </c>
      <c r="N357">
        <v>0.343157894736842</v>
      </c>
      <c r="O357">
        <v>22.762010498046902</v>
      </c>
      <c r="P357">
        <v>12.872697827265799</v>
      </c>
      <c r="Q357">
        <v>17.716397399902402</v>
      </c>
      <c r="R357">
        <v>358538.68863215705</v>
      </c>
      <c r="S357">
        <v>6859946.8544862997</v>
      </c>
      <c r="T357">
        <v>0.6595657348631967</v>
      </c>
      <c r="U357">
        <v>1</v>
      </c>
    </row>
    <row r="358" spans="1:21">
      <c r="A358">
        <v>383</v>
      </c>
      <c r="B358">
        <v>2516694.7609999999</v>
      </c>
      <c r="C358">
        <v>6860068.1560000004</v>
      </c>
      <c r="D358">
        <v>165.5463977</v>
      </c>
      <c r="E358">
        <v>2</v>
      </c>
      <c r="F358">
        <v>0</v>
      </c>
      <c r="G358">
        <v>2</v>
      </c>
      <c r="H358">
        <v>444</v>
      </c>
      <c r="I358">
        <v>0.34684684684684702</v>
      </c>
      <c r="J358">
        <v>22.284013671875002</v>
      </c>
      <c r="K358">
        <v>13.1614564987709</v>
      </c>
      <c r="L358">
        <v>19.336047668456999</v>
      </c>
      <c r="M358">
        <v>993</v>
      </c>
      <c r="N358">
        <v>0.40382678751258799</v>
      </c>
      <c r="O358">
        <v>21.305009765625002</v>
      </c>
      <c r="P358">
        <v>12.578095669102</v>
      </c>
      <c r="Q358">
        <v>18.370157928466799</v>
      </c>
      <c r="R358">
        <v>358619.08278774918</v>
      </c>
      <c r="S358">
        <v>6860066.5073425658</v>
      </c>
      <c r="T358">
        <v>0.96588973999019956</v>
      </c>
      <c r="U358">
        <v>1</v>
      </c>
    </row>
    <row r="359" spans="1:21">
      <c r="A359">
        <v>385</v>
      </c>
      <c r="B359">
        <v>2516682.2310000001</v>
      </c>
      <c r="C359">
        <v>6860370.3849999998</v>
      </c>
      <c r="D359">
        <v>165.515331</v>
      </c>
      <c r="E359">
        <v>2</v>
      </c>
      <c r="F359">
        <v>0</v>
      </c>
      <c r="G359">
        <v>2</v>
      </c>
      <c r="H359">
        <v>461</v>
      </c>
      <c r="I359">
        <v>0.31670281995661598</v>
      </c>
      <c r="J359">
        <v>26.1440142822266</v>
      </c>
      <c r="K359">
        <v>14.967264995272201</v>
      </c>
      <c r="L359">
        <v>22.799109191894502</v>
      </c>
      <c r="M359">
        <v>1068</v>
      </c>
      <c r="N359">
        <v>0.373595505617978</v>
      </c>
      <c r="O359">
        <v>25.5830096435547</v>
      </c>
      <c r="P359">
        <v>14.2821913527872</v>
      </c>
      <c r="Q359">
        <v>21.731801147460999</v>
      </c>
      <c r="R359">
        <v>358620.5090983964</v>
      </c>
      <c r="S359">
        <v>6860368.9442284191</v>
      </c>
      <c r="T359">
        <v>1.0673080444335028</v>
      </c>
      <c r="U359">
        <v>1</v>
      </c>
    </row>
    <row r="360" spans="1:21">
      <c r="A360">
        <v>386</v>
      </c>
      <c r="B360">
        <v>2516634.645</v>
      </c>
      <c r="C360">
        <v>6860425.4890000001</v>
      </c>
      <c r="D360">
        <v>190.54024559999999</v>
      </c>
      <c r="E360">
        <v>2</v>
      </c>
      <c r="F360">
        <v>0</v>
      </c>
      <c r="G360">
        <v>2</v>
      </c>
      <c r="H360">
        <v>465</v>
      </c>
      <c r="I360">
        <v>0.33978494623655903</v>
      </c>
      <c r="J360">
        <v>23.190996093750002</v>
      </c>
      <c r="K360">
        <v>15.4880862078838</v>
      </c>
      <c r="L360">
        <v>20.920700378418001</v>
      </c>
      <c r="M360">
        <v>1048</v>
      </c>
      <c r="N360">
        <v>0.397900763358779</v>
      </c>
      <c r="O360">
        <v>22.676011962890598</v>
      </c>
      <c r="P360">
        <v>14.9171137915852</v>
      </c>
      <c r="Q360">
        <v>20.4010028076172</v>
      </c>
      <c r="R360">
        <v>358575.52296376531</v>
      </c>
      <c r="S360">
        <v>6860426.1762711331</v>
      </c>
      <c r="T360">
        <v>0.51969757080080115</v>
      </c>
      <c r="U360">
        <v>1</v>
      </c>
    </row>
    <row r="361" spans="1:21">
      <c r="A361">
        <v>387</v>
      </c>
      <c r="B361">
        <v>2516688.4619999998</v>
      </c>
      <c r="C361">
        <v>6860517.608</v>
      </c>
      <c r="D361">
        <v>186.654866</v>
      </c>
      <c r="E361">
        <v>2</v>
      </c>
      <c r="F361">
        <v>1</v>
      </c>
      <c r="G361">
        <v>2</v>
      </c>
      <c r="H361">
        <v>2034</v>
      </c>
      <c r="I361">
        <v>0.35840707964601798</v>
      </c>
      <c r="J361">
        <v>26.013994140625002</v>
      </c>
      <c r="K361">
        <v>16.566436435509502</v>
      </c>
      <c r="L361">
        <v>23.829997558593799</v>
      </c>
      <c r="M361">
        <v>993</v>
      </c>
      <c r="N361">
        <v>0.47633434038267902</v>
      </c>
      <c r="O361">
        <v>24.9880084228516</v>
      </c>
      <c r="P361">
        <v>15.8165412433331</v>
      </c>
      <c r="Q361">
        <v>22.679346008300801</v>
      </c>
      <c r="R361">
        <v>358633.52350162267</v>
      </c>
      <c r="S361">
        <v>6860515.6993921939</v>
      </c>
      <c r="T361">
        <v>1.1506515502929986</v>
      </c>
      <c r="U361">
        <v>1</v>
      </c>
    </row>
    <row r="362" spans="1:21">
      <c r="A362">
        <v>390</v>
      </c>
      <c r="B362">
        <v>2516741.6009999998</v>
      </c>
      <c r="C362">
        <v>6857971.1519999998</v>
      </c>
      <c r="D362">
        <v>153.4734225</v>
      </c>
      <c r="E362">
        <v>2</v>
      </c>
      <c r="F362">
        <v>1</v>
      </c>
      <c r="G362">
        <v>2</v>
      </c>
      <c r="H362">
        <v>549</v>
      </c>
      <c r="I362">
        <v>0.38615664845172998</v>
      </c>
      <c r="J362">
        <v>32.3089923095703</v>
      </c>
      <c r="K362">
        <v>20.521371199157901</v>
      </c>
      <c r="L362">
        <v>28.477601928711</v>
      </c>
      <c r="M362">
        <v>1058</v>
      </c>
      <c r="N362">
        <v>0.26937618147448</v>
      </c>
      <c r="O362">
        <v>31.858995361328098</v>
      </c>
      <c r="P362">
        <v>20.094712384657001</v>
      </c>
      <c r="Q362">
        <v>27.230202026367198</v>
      </c>
      <c r="R362">
        <v>358569.13640500995</v>
      </c>
      <c r="S362">
        <v>6857969.9110368434</v>
      </c>
      <c r="T362">
        <v>1.2473999023438012</v>
      </c>
      <c r="U362">
        <v>1</v>
      </c>
    </row>
    <row r="363" spans="1:21">
      <c r="A363">
        <v>391</v>
      </c>
      <c r="B363">
        <v>2516707.5070000002</v>
      </c>
      <c r="C363">
        <v>6858060.4189999998</v>
      </c>
      <c r="D363">
        <v>179.4178766</v>
      </c>
      <c r="E363">
        <v>2</v>
      </c>
      <c r="F363">
        <v>1</v>
      </c>
      <c r="G363">
        <v>2</v>
      </c>
      <c r="H363">
        <v>524</v>
      </c>
      <c r="I363">
        <v>0.39885496183206098</v>
      </c>
      <c r="J363">
        <v>23.9310015869141</v>
      </c>
      <c r="K363">
        <v>15.858502962627099</v>
      </c>
      <c r="L363">
        <v>21.493204040527399</v>
      </c>
      <c r="M363">
        <v>1045</v>
      </c>
      <c r="N363">
        <v>0.46411483253588498</v>
      </c>
      <c r="O363">
        <v>23.2340106201172</v>
      </c>
      <c r="P363">
        <v>15.423451756068699</v>
      </c>
      <c r="Q363">
        <v>20.818062133789098</v>
      </c>
      <c r="R363">
        <v>358539.20165605558</v>
      </c>
      <c r="S363">
        <v>6858060.6417299174</v>
      </c>
      <c r="T363">
        <v>0.67514190673830043</v>
      </c>
      <c r="U363">
        <v>1</v>
      </c>
    </row>
    <row r="364" spans="1:21">
      <c r="A364">
        <v>393</v>
      </c>
      <c r="B364">
        <v>2516778.7859999998</v>
      </c>
      <c r="C364">
        <v>6858733.949</v>
      </c>
      <c r="D364">
        <v>189.38763159999999</v>
      </c>
      <c r="E364">
        <v>2</v>
      </c>
      <c r="F364">
        <v>1</v>
      </c>
      <c r="G364">
        <v>2</v>
      </c>
      <c r="H364">
        <v>501</v>
      </c>
      <c r="I364">
        <v>0.30738522954091801</v>
      </c>
      <c r="J364">
        <v>26.067003173828098</v>
      </c>
      <c r="K364">
        <v>16.578174762121201</v>
      </c>
      <c r="L364">
        <v>22.809904785156299</v>
      </c>
      <c r="M364">
        <v>3183</v>
      </c>
      <c r="N364">
        <v>0.30285893810870201</v>
      </c>
      <c r="O364">
        <v>25.973009033203098</v>
      </c>
      <c r="P364">
        <v>15.4364731039879</v>
      </c>
      <c r="Q364">
        <v>22.220994873046902</v>
      </c>
      <c r="R364">
        <v>358641.46183322271</v>
      </c>
      <c r="S364">
        <v>6858730.0579554737</v>
      </c>
      <c r="T364">
        <v>0.58890991210939703</v>
      </c>
      <c r="U364">
        <v>1</v>
      </c>
    </row>
    <row r="365" spans="1:21">
      <c r="A365">
        <v>394</v>
      </c>
      <c r="B365">
        <v>2516754.9789999998</v>
      </c>
      <c r="C365">
        <v>6858918.3030000003</v>
      </c>
      <c r="D365">
        <v>194.37823109999999</v>
      </c>
      <c r="E365">
        <v>2</v>
      </c>
      <c r="F365">
        <v>0</v>
      </c>
      <c r="G365">
        <v>2</v>
      </c>
      <c r="H365">
        <v>1591</v>
      </c>
      <c r="I365">
        <v>0.22250157133878101</v>
      </c>
      <c r="J365">
        <v>25.740007324218801</v>
      </c>
      <c r="K365">
        <v>16.935205377133101</v>
      </c>
      <c r="L365">
        <v>23.194005126953101</v>
      </c>
      <c r="M365">
        <v>4942</v>
      </c>
      <c r="N365">
        <v>0.22258195062727601</v>
      </c>
      <c r="O365">
        <v>25.3540057373047</v>
      </c>
      <c r="P365">
        <v>16.447442824896399</v>
      </c>
      <c r="Q365">
        <v>22.517957611084</v>
      </c>
      <c r="R365">
        <v>358626.18764308491</v>
      </c>
      <c r="S365">
        <v>6858915.2845410714</v>
      </c>
      <c r="T365">
        <v>0.67604751586910083</v>
      </c>
      <c r="U365">
        <v>1</v>
      </c>
    </row>
    <row r="366" spans="1:21">
      <c r="A366">
        <v>395</v>
      </c>
      <c r="B366">
        <v>2516789.4589999998</v>
      </c>
      <c r="C366">
        <v>6859030.733</v>
      </c>
      <c r="D366">
        <v>186.32714279999999</v>
      </c>
      <c r="E366">
        <v>2</v>
      </c>
      <c r="F366">
        <v>0</v>
      </c>
      <c r="G366">
        <v>2</v>
      </c>
      <c r="H366">
        <v>1067</v>
      </c>
      <c r="I366">
        <v>0.20899718837863199</v>
      </c>
      <c r="J366">
        <v>20.012010498046902</v>
      </c>
      <c r="K366">
        <v>11.3367345779202</v>
      </c>
      <c r="L366">
        <v>17.438907165527301</v>
      </c>
      <c r="M366">
        <v>981</v>
      </c>
      <c r="N366">
        <v>0.31396534148827698</v>
      </c>
      <c r="O366">
        <v>19.270006103515598</v>
      </c>
      <c r="P366">
        <v>10.567559405436</v>
      </c>
      <c r="Q366">
        <v>16.624406738281301</v>
      </c>
      <c r="R366">
        <v>358665.81166833569</v>
      </c>
      <c r="S366">
        <v>6859025.985960694</v>
      </c>
      <c r="T366">
        <v>0.81450042724599925</v>
      </c>
      <c r="U366">
        <v>1</v>
      </c>
    </row>
    <row r="367" spans="1:21">
      <c r="A367">
        <v>400</v>
      </c>
      <c r="B367">
        <v>2516790.6469999999</v>
      </c>
      <c r="C367">
        <v>6860768.9239999996</v>
      </c>
      <c r="D367">
        <v>179.10299760000001</v>
      </c>
      <c r="E367">
        <v>2</v>
      </c>
      <c r="F367">
        <v>0</v>
      </c>
      <c r="G367">
        <v>2</v>
      </c>
      <c r="H367">
        <v>3043</v>
      </c>
      <c r="I367">
        <v>0.29280315478146601</v>
      </c>
      <c r="J367">
        <v>24.4010028076172</v>
      </c>
      <c r="K367">
        <v>13.621713441473</v>
      </c>
      <c r="L367">
        <v>19.055001373290999</v>
      </c>
      <c r="M367">
        <v>1761</v>
      </c>
      <c r="N367">
        <v>0.33390119250425898</v>
      </c>
      <c r="O367">
        <v>23.3490008544922</v>
      </c>
      <c r="P367">
        <v>13.0124685088773</v>
      </c>
      <c r="Q367">
        <v>18.502202148437501</v>
      </c>
      <c r="R367">
        <v>358747.17635627859</v>
      </c>
      <c r="S367">
        <v>6860761.9928725697</v>
      </c>
      <c r="T367">
        <v>0.55279922485349786</v>
      </c>
      <c r="U367">
        <v>1</v>
      </c>
    </row>
    <row r="368" spans="1:21">
      <c r="A368">
        <v>401</v>
      </c>
      <c r="B368">
        <v>2516758.807</v>
      </c>
      <c r="C368">
        <v>6860823.8090000004</v>
      </c>
      <c r="D368">
        <v>180.08943439999999</v>
      </c>
      <c r="E368">
        <v>2</v>
      </c>
      <c r="F368">
        <v>0</v>
      </c>
      <c r="G368">
        <v>2</v>
      </c>
      <c r="H368">
        <v>2939</v>
      </c>
      <c r="I368">
        <v>0.22490643075876099</v>
      </c>
      <c r="J368">
        <v>22.9140032958985</v>
      </c>
      <c r="K368">
        <v>14.1058003463946</v>
      </c>
      <c r="L368">
        <v>19.943010253906301</v>
      </c>
      <c r="M368">
        <v>1317</v>
      </c>
      <c r="N368">
        <v>0.25664388762338602</v>
      </c>
      <c r="O368">
        <v>22.1430072021485</v>
      </c>
      <c r="P368">
        <v>14.0363822287072</v>
      </c>
      <c r="Q368">
        <v>19.498004455566399</v>
      </c>
      <c r="R368">
        <v>358717.90690660133</v>
      </c>
      <c r="S368">
        <v>6860818.2796873357</v>
      </c>
      <c r="T368">
        <v>0.44500579833990273</v>
      </c>
      <c r="U368">
        <v>1</v>
      </c>
    </row>
    <row r="369" spans="1:21">
      <c r="A369">
        <v>406</v>
      </c>
      <c r="B369">
        <v>2516865.4369999999</v>
      </c>
      <c r="C369">
        <v>6858669.3650000002</v>
      </c>
      <c r="D369">
        <v>191.2591362</v>
      </c>
      <c r="E369">
        <v>2</v>
      </c>
      <c r="F369">
        <v>1</v>
      </c>
      <c r="G369">
        <v>2</v>
      </c>
      <c r="H369">
        <v>3166</v>
      </c>
      <c r="I369">
        <v>0.200884396715098</v>
      </c>
      <c r="J369">
        <v>22.177019042968801</v>
      </c>
      <c r="K369">
        <v>14.8157405783914</v>
      </c>
      <c r="L369">
        <v>20.286305541992199</v>
      </c>
      <c r="M369">
        <v>3610</v>
      </c>
      <c r="N369">
        <v>0.29113573407202198</v>
      </c>
      <c r="O369">
        <v>22.0830096435547</v>
      </c>
      <c r="P369">
        <v>13.0802587146469</v>
      </c>
      <c r="Q369">
        <v>19.115600891113299</v>
      </c>
      <c r="R369">
        <v>358725.02801377885</v>
      </c>
      <c r="S369">
        <v>6858661.5551266996</v>
      </c>
      <c r="T369">
        <v>1.1707046508788999</v>
      </c>
      <c r="U369">
        <v>1</v>
      </c>
    </row>
    <row r="370" spans="1:21">
      <c r="A370">
        <v>407</v>
      </c>
      <c r="B370">
        <v>2516887.2009999999</v>
      </c>
      <c r="C370">
        <v>6858745.9189999998</v>
      </c>
      <c r="D370">
        <v>189.2597098</v>
      </c>
      <c r="E370">
        <v>2</v>
      </c>
      <c r="F370">
        <v>1</v>
      </c>
      <c r="G370">
        <v>2</v>
      </c>
      <c r="H370">
        <v>1455</v>
      </c>
      <c r="I370">
        <v>0.25223367697594501</v>
      </c>
      <c r="J370">
        <v>21.9700030517578</v>
      </c>
      <c r="K370">
        <v>12.883161945343</v>
      </c>
      <c r="L370">
        <v>17.850462646484399</v>
      </c>
      <c r="M370">
        <v>1125</v>
      </c>
      <c r="N370">
        <v>0.36</v>
      </c>
      <c r="O370">
        <v>20.538011474609402</v>
      </c>
      <c r="P370">
        <v>12.3788798099094</v>
      </c>
      <c r="Q370">
        <v>17.1158076477051</v>
      </c>
      <c r="R370">
        <v>358750.29669034027</v>
      </c>
      <c r="S370">
        <v>6858737.0111909322</v>
      </c>
      <c r="T370">
        <v>0.7346549987792983</v>
      </c>
      <c r="U370">
        <v>1</v>
      </c>
    </row>
    <row r="371" spans="1:21">
      <c r="A371">
        <v>408</v>
      </c>
      <c r="B371">
        <v>2516817.56</v>
      </c>
      <c r="C371">
        <v>6859048.642</v>
      </c>
      <c r="D371">
        <v>190.2063885</v>
      </c>
      <c r="E371">
        <v>2</v>
      </c>
      <c r="F371">
        <v>1</v>
      </c>
      <c r="G371">
        <v>2</v>
      </c>
      <c r="H371">
        <v>1067</v>
      </c>
      <c r="I371">
        <v>0.22492970946579199</v>
      </c>
      <c r="J371">
        <v>24.706010742187502</v>
      </c>
      <c r="K371">
        <v>14.7032753228738</v>
      </c>
      <c r="L371">
        <v>21.695604248046902</v>
      </c>
      <c r="M371">
        <v>945</v>
      </c>
      <c r="N371">
        <v>0.34074074074074101</v>
      </c>
      <c r="O371">
        <v>23.581010742187502</v>
      </c>
      <c r="P371">
        <v>14.154335150802901</v>
      </c>
      <c r="Q371">
        <v>20.915602416992201</v>
      </c>
      <c r="R371">
        <v>358694.70447433298</v>
      </c>
      <c r="S371">
        <v>6859042.5764853368</v>
      </c>
      <c r="T371">
        <v>0.780001831054701</v>
      </c>
      <c r="U371">
        <v>1</v>
      </c>
    </row>
    <row r="372" spans="1:21">
      <c r="A372">
        <v>411</v>
      </c>
      <c r="B372">
        <v>2516888.9470000002</v>
      </c>
      <c r="C372">
        <v>6859361.9249999998</v>
      </c>
      <c r="D372">
        <v>181.48808310000001</v>
      </c>
      <c r="E372">
        <v>2</v>
      </c>
      <c r="F372">
        <v>0</v>
      </c>
      <c r="G372">
        <v>2</v>
      </c>
      <c r="H372">
        <v>453</v>
      </c>
      <c r="I372">
        <v>0.30684326710816801</v>
      </c>
      <c r="J372">
        <v>22.565004272461</v>
      </c>
      <c r="K372">
        <v>14.5800516252457</v>
      </c>
      <c r="L372">
        <v>20.376194305419901</v>
      </c>
      <c r="M372">
        <v>947</v>
      </c>
      <c r="N372">
        <v>0.37064413938753998</v>
      </c>
      <c r="O372">
        <v>21.925004882812502</v>
      </c>
      <c r="P372">
        <v>14.121213529446001</v>
      </c>
      <c r="Q372">
        <v>20.028509063720701</v>
      </c>
      <c r="R372">
        <v>358780.45528173458</v>
      </c>
      <c r="S372">
        <v>6859352.1820287835</v>
      </c>
      <c r="T372">
        <v>0.34768524169919957</v>
      </c>
      <c r="U372">
        <v>1</v>
      </c>
    </row>
    <row r="373" spans="1:21">
      <c r="A373">
        <v>415</v>
      </c>
      <c r="B373">
        <v>2516817.9819999998</v>
      </c>
      <c r="C373">
        <v>6860021.5190000003</v>
      </c>
      <c r="D373">
        <v>165.89720249999999</v>
      </c>
      <c r="E373">
        <v>2</v>
      </c>
      <c r="F373">
        <v>0</v>
      </c>
      <c r="G373">
        <v>2</v>
      </c>
      <c r="H373">
        <v>435</v>
      </c>
      <c r="I373">
        <v>0.26436781609195398</v>
      </c>
      <c r="J373">
        <v>24.697008056640598</v>
      </c>
      <c r="K373">
        <v>15.130329246521001</v>
      </c>
      <c r="L373">
        <v>22.347503204345699</v>
      </c>
      <c r="M373">
        <v>1006</v>
      </c>
      <c r="N373">
        <v>0.29821073558648098</v>
      </c>
      <c r="O373">
        <v>24.370012207031301</v>
      </c>
      <c r="P373">
        <v>14.3098483146689</v>
      </c>
      <c r="Q373">
        <v>21.459253234863301</v>
      </c>
      <c r="R373">
        <v>358740.00219332811</v>
      </c>
      <c r="S373">
        <v>6860014.2422452504</v>
      </c>
      <c r="T373">
        <v>0.88824996948239843</v>
      </c>
      <c r="U373">
        <v>1</v>
      </c>
    </row>
    <row r="374" spans="1:21">
      <c r="A374">
        <v>422</v>
      </c>
      <c r="B374">
        <v>2516909.46</v>
      </c>
      <c r="C374">
        <v>6859348.1349999998</v>
      </c>
      <c r="D374">
        <v>180.51399720000001</v>
      </c>
      <c r="E374">
        <v>2</v>
      </c>
      <c r="F374">
        <v>0</v>
      </c>
      <c r="G374">
        <v>2</v>
      </c>
      <c r="H374">
        <v>452</v>
      </c>
      <c r="I374">
        <v>0.29867256637168099</v>
      </c>
      <c r="J374">
        <v>22.244005126953098</v>
      </c>
      <c r="K374">
        <v>14.557164816871399</v>
      </c>
      <c r="L374">
        <v>20.111601562499999</v>
      </c>
      <c r="M374">
        <v>990</v>
      </c>
      <c r="N374">
        <v>0.334343434343434</v>
      </c>
      <c r="O374">
        <v>21.890001220703098</v>
      </c>
      <c r="P374">
        <v>13.823732600812701</v>
      </c>
      <c r="Q374">
        <v>19.516211242675801</v>
      </c>
      <c r="R374">
        <v>358800.30715581705</v>
      </c>
      <c r="S374">
        <v>6859337.4624831984</v>
      </c>
      <c r="T374">
        <v>0.59539031982419743</v>
      </c>
      <c r="U374">
        <v>1</v>
      </c>
    </row>
    <row r="375" spans="1:21">
      <c r="A375">
        <v>439</v>
      </c>
      <c r="B375">
        <v>2517217.4509999999</v>
      </c>
      <c r="C375">
        <v>6857973.7750000004</v>
      </c>
      <c r="D375">
        <v>163.1004221</v>
      </c>
      <c r="E375">
        <v>2</v>
      </c>
      <c r="F375">
        <v>0</v>
      </c>
      <c r="G375">
        <v>2</v>
      </c>
      <c r="H375">
        <v>442</v>
      </c>
      <c r="I375">
        <v>0.25565610859728499</v>
      </c>
      <c r="J375">
        <v>25.5899981689453</v>
      </c>
      <c r="K375">
        <v>15.7771281549054</v>
      </c>
      <c r="L375">
        <v>23.522795410156299</v>
      </c>
      <c r="M375">
        <v>983</v>
      </c>
      <c r="N375">
        <v>0.34384537131230902</v>
      </c>
      <c r="O375">
        <v>25.103990478515598</v>
      </c>
      <c r="P375">
        <v>14.8341415145046</v>
      </c>
      <c r="Q375">
        <v>22.5172045898438</v>
      </c>
      <c r="R375">
        <v>359044.52676824707</v>
      </c>
      <c r="S375">
        <v>6857950.5758365765</v>
      </c>
      <c r="T375">
        <v>1.0055908203124986</v>
      </c>
      <c r="U375">
        <v>1</v>
      </c>
    </row>
    <row r="376" spans="1:21">
      <c r="A376">
        <v>3</v>
      </c>
      <c r="B376">
        <v>2514081.8450000002</v>
      </c>
      <c r="C376">
        <v>6860776.5839999998</v>
      </c>
      <c r="D376">
        <v>184.27480120000001</v>
      </c>
      <c r="E376">
        <v>3</v>
      </c>
      <c r="F376">
        <v>0</v>
      </c>
      <c r="G376">
        <v>2</v>
      </c>
      <c r="H376">
        <v>1218</v>
      </c>
      <c r="I376">
        <v>0.11247947454844</v>
      </c>
      <c r="J376">
        <v>17.242006225586</v>
      </c>
      <c r="K376">
        <v>11.7462710359558</v>
      </c>
      <c r="L376">
        <v>15.2449969482422</v>
      </c>
      <c r="M376">
        <v>2018</v>
      </c>
      <c r="N376">
        <v>0.19573835480673901</v>
      </c>
      <c r="O376">
        <v>16.793992919921902</v>
      </c>
      <c r="P376">
        <v>10.8121327714338</v>
      </c>
      <c r="Q376">
        <v>14.388707275390599</v>
      </c>
      <c r="R376">
        <v>356042.03295271617</v>
      </c>
      <c r="S376">
        <v>6860894.6234470317</v>
      </c>
      <c r="T376">
        <v>0.85628967285160051</v>
      </c>
      <c r="U376">
        <v>1</v>
      </c>
    </row>
    <row r="377" spans="1:21">
      <c r="A377">
        <v>6</v>
      </c>
      <c r="B377">
        <v>2514057.0989999999</v>
      </c>
      <c r="C377">
        <v>6861451.6629999997</v>
      </c>
      <c r="D377">
        <v>152.04606559999999</v>
      </c>
      <c r="E377">
        <v>3</v>
      </c>
      <c r="F377">
        <v>1</v>
      </c>
      <c r="G377">
        <v>2</v>
      </c>
      <c r="H377">
        <v>432</v>
      </c>
      <c r="I377">
        <v>0.108796296296296</v>
      </c>
      <c r="J377">
        <v>14.5509967041016</v>
      </c>
      <c r="K377">
        <v>9.7162842272473799</v>
      </c>
      <c r="L377">
        <v>13.0892108154297</v>
      </c>
      <c r="M377">
        <v>5011</v>
      </c>
      <c r="N377">
        <v>0.140291359010178</v>
      </c>
      <c r="O377">
        <v>14.7650012207031</v>
      </c>
      <c r="P377">
        <v>8.5921088299622994</v>
      </c>
      <c r="Q377">
        <v>12.171451873779301</v>
      </c>
      <c r="R377">
        <v>356048.45675016614</v>
      </c>
      <c r="S377">
        <v>6861570.0172208762</v>
      </c>
      <c r="T377">
        <v>0.91775894165039951</v>
      </c>
      <c r="U377">
        <v>1</v>
      </c>
    </row>
    <row r="378" spans="1:21">
      <c r="A378">
        <v>9</v>
      </c>
      <c r="B378">
        <v>2514084.861</v>
      </c>
      <c r="C378">
        <v>6861765.7170000002</v>
      </c>
      <c r="D378">
        <v>155.75842320000001</v>
      </c>
      <c r="E378">
        <v>3</v>
      </c>
      <c r="F378">
        <v>0</v>
      </c>
      <c r="G378">
        <v>3</v>
      </c>
      <c r="H378">
        <v>437</v>
      </c>
      <c r="I378">
        <v>0.13501144164759701</v>
      </c>
      <c r="J378">
        <v>18.3540057373047</v>
      </c>
      <c r="K378">
        <v>11.986717965262301</v>
      </c>
      <c r="L378">
        <v>16.781663818359402</v>
      </c>
      <c r="M378">
        <v>2594</v>
      </c>
      <c r="N378">
        <v>0.176561295296839</v>
      </c>
      <c r="O378">
        <v>18.044008178711</v>
      </c>
      <c r="P378">
        <v>10.977743836878</v>
      </c>
      <c r="Q378">
        <v>16.002008361816401</v>
      </c>
      <c r="R378">
        <v>356090.67135266628</v>
      </c>
      <c r="S378">
        <v>6861882.405610254</v>
      </c>
      <c r="T378">
        <v>0.77965545654300072</v>
      </c>
      <c r="U378">
        <v>1</v>
      </c>
    </row>
    <row r="379" spans="1:21">
      <c r="A379">
        <v>14</v>
      </c>
      <c r="B379">
        <v>2514111.7990000001</v>
      </c>
      <c r="C379">
        <v>6860991.3159999996</v>
      </c>
      <c r="D379">
        <v>184.87313510000001</v>
      </c>
      <c r="E379">
        <v>3</v>
      </c>
      <c r="F379">
        <v>0</v>
      </c>
      <c r="G379">
        <v>2</v>
      </c>
      <c r="H379">
        <v>1578</v>
      </c>
      <c r="I379">
        <v>0.18187579214195199</v>
      </c>
      <c r="J379">
        <v>29.171007080078098</v>
      </c>
      <c r="K379">
        <v>23.2945605445111</v>
      </c>
      <c r="L379">
        <v>28.004007263183599</v>
      </c>
      <c r="M379">
        <v>2067</v>
      </c>
      <c r="N379">
        <v>0.30091920657958399</v>
      </c>
      <c r="O379">
        <v>28.5430010986328</v>
      </c>
      <c r="P379">
        <v>22.932071909129</v>
      </c>
      <c r="Q379">
        <v>27.268605346679699</v>
      </c>
      <c r="R379">
        <v>356081.85542030213</v>
      </c>
      <c r="S379">
        <v>6861107.7103698738</v>
      </c>
      <c r="T379">
        <v>0.73540191650389986</v>
      </c>
      <c r="U379">
        <v>1</v>
      </c>
    </row>
    <row r="380" spans="1:21">
      <c r="A380">
        <v>27</v>
      </c>
      <c r="B380">
        <v>2514288.5869999998</v>
      </c>
      <c r="C380">
        <v>6860781.7680000002</v>
      </c>
      <c r="D380">
        <v>176.49339860000001</v>
      </c>
      <c r="E380">
        <v>3</v>
      </c>
      <c r="F380">
        <v>0</v>
      </c>
      <c r="G380">
        <v>3</v>
      </c>
      <c r="H380">
        <v>3121</v>
      </c>
      <c r="I380">
        <v>0.103172060237103</v>
      </c>
      <c r="J380">
        <v>20.281999511718801</v>
      </c>
      <c r="K380">
        <v>12.397957809682699</v>
      </c>
      <c r="L380">
        <v>15.758291931152399</v>
      </c>
      <c r="M380">
        <v>6661</v>
      </c>
      <c r="N380">
        <v>0.18165440624530901</v>
      </c>
      <c r="O380">
        <v>17.429994506836</v>
      </c>
      <c r="P380">
        <v>11.186232280769699</v>
      </c>
      <c r="Q380">
        <v>14.835016174316401</v>
      </c>
      <c r="R380">
        <v>356248.76181175665</v>
      </c>
      <c r="S380">
        <v>6860890.2623387622</v>
      </c>
      <c r="T380">
        <v>0.92327575683599861</v>
      </c>
      <c r="U380">
        <v>1</v>
      </c>
    </row>
    <row r="381" spans="1:21">
      <c r="A381">
        <v>37</v>
      </c>
      <c r="B381">
        <v>2514327.497</v>
      </c>
      <c r="C381">
        <v>6860534.3420000002</v>
      </c>
      <c r="D381">
        <v>185.0828027</v>
      </c>
      <c r="E381">
        <v>3</v>
      </c>
      <c r="F381">
        <v>0</v>
      </c>
      <c r="G381">
        <v>1</v>
      </c>
      <c r="H381">
        <v>1263</v>
      </c>
      <c r="I381">
        <v>0.18289786223277901</v>
      </c>
      <c r="J381">
        <v>25.8930072021485</v>
      </c>
      <c r="K381">
        <v>15.3058975994495</v>
      </c>
      <c r="L381">
        <v>23.288156433105499</v>
      </c>
      <c r="M381">
        <v>1110</v>
      </c>
      <c r="N381">
        <v>0.29189189189189202</v>
      </c>
      <c r="O381">
        <v>25.266008300781301</v>
      </c>
      <c r="P381">
        <v>15.0035725235879</v>
      </c>
      <c r="Q381">
        <v>23.049760742187502</v>
      </c>
      <c r="R381">
        <v>356276.21122935932</v>
      </c>
      <c r="S381">
        <v>6860641.3441868722</v>
      </c>
      <c r="T381">
        <v>0.23839569091799717</v>
      </c>
      <c r="U381">
        <v>1</v>
      </c>
    </row>
    <row r="382" spans="1:21">
      <c r="A382">
        <v>39</v>
      </c>
      <c r="B382">
        <v>2514488.5959999999</v>
      </c>
      <c r="C382">
        <v>6859719.0930000003</v>
      </c>
      <c r="D382">
        <v>174.3600567</v>
      </c>
      <c r="E382">
        <v>3</v>
      </c>
      <c r="F382">
        <v>0</v>
      </c>
      <c r="G382">
        <v>2</v>
      </c>
      <c r="H382">
        <v>400</v>
      </c>
      <c r="I382">
        <v>0.20250000000000001</v>
      </c>
      <c r="J382">
        <v>10.5630053710938</v>
      </c>
      <c r="K382">
        <v>5.5681833144041599</v>
      </c>
      <c r="L382">
        <v>8.4334948730468895</v>
      </c>
      <c r="M382">
        <v>945</v>
      </c>
      <c r="N382">
        <v>0.35873015873015901</v>
      </c>
      <c r="O382">
        <v>9.6060046386718891</v>
      </c>
      <c r="P382">
        <v>4.6926672333066</v>
      </c>
      <c r="Q382">
        <v>7.2157572937011896</v>
      </c>
      <c r="R382">
        <v>356399.50838486955</v>
      </c>
      <c r="S382">
        <v>6859819.661002907</v>
      </c>
      <c r="T382">
        <v>1.2177375793456999</v>
      </c>
      <c r="U382">
        <v>1</v>
      </c>
    </row>
    <row r="383" spans="1:21">
      <c r="A383">
        <v>53</v>
      </c>
      <c r="B383">
        <v>2514550.6609999998</v>
      </c>
      <c r="C383">
        <v>6859577.6869999999</v>
      </c>
      <c r="D383">
        <v>183.24511670000001</v>
      </c>
      <c r="E383">
        <v>3</v>
      </c>
      <c r="F383">
        <v>0</v>
      </c>
      <c r="G383">
        <v>3</v>
      </c>
      <c r="H383">
        <v>485</v>
      </c>
      <c r="I383">
        <v>0.2</v>
      </c>
      <c r="J383">
        <v>11.7080096435547</v>
      </c>
      <c r="K383">
        <v>7.7586847505864602</v>
      </c>
      <c r="L383">
        <v>10.8100039672852</v>
      </c>
      <c r="M383">
        <v>1036</v>
      </c>
      <c r="N383">
        <v>0.31177606177606199</v>
      </c>
      <c r="O383">
        <v>11.5990008544922</v>
      </c>
      <c r="P383">
        <v>6.7687488263787099</v>
      </c>
      <c r="Q383">
        <v>9.7960131835937592</v>
      </c>
      <c r="R383">
        <v>356454.97497011995</v>
      </c>
      <c r="S383">
        <v>6859675.5646409392</v>
      </c>
      <c r="T383">
        <v>1.0139907836914404</v>
      </c>
      <c r="U383">
        <v>1</v>
      </c>
    </row>
    <row r="384" spans="1:21">
      <c r="A384">
        <v>54</v>
      </c>
      <c r="B384">
        <v>2514521.1639999999</v>
      </c>
      <c r="C384">
        <v>6859715.5659999996</v>
      </c>
      <c r="D384">
        <v>181.4545961</v>
      </c>
      <c r="E384">
        <v>3</v>
      </c>
      <c r="F384">
        <v>0</v>
      </c>
      <c r="G384">
        <v>3</v>
      </c>
      <c r="H384">
        <v>3119</v>
      </c>
      <c r="I384">
        <v>0.213529977556909</v>
      </c>
      <c r="J384">
        <v>10.9570025634766</v>
      </c>
      <c r="K384">
        <v>7.5062189696071497</v>
      </c>
      <c r="L384">
        <v>9.7432055664062691</v>
      </c>
      <c r="M384">
        <v>1165</v>
      </c>
      <c r="N384">
        <v>0.321888412017167</v>
      </c>
      <c r="O384">
        <v>10.0540026855469</v>
      </c>
      <c r="P384">
        <v>6.3620599249345</v>
      </c>
      <c r="Q384">
        <v>8.5760447692871207</v>
      </c>
      <c r="R384">
        <v>356431.87395447813</v>
      </c>
      <c r="S384">
        <v>6859814.6356860362</v>
      </c>
      <c r="T384">
        <v>1.1671607971191484</v>
      </c>
      <c r="U384">
        <v>1</v>
      </c>
    </row>
    <row r="385" spans="1:21">
      <c r="A385">
        <v>67</v>
      </c>
      <c r="B385">
        <v>2514689.5559999999</v>
      </c>
      <c r="C385">
        <v>6859492.1710000001</v>
      </c>
      <c r="D385">
        <v>178.34536299999999</v>
      </c>
      <c r="E385">
        <v>3</v>
      </c>
      <c r="F385">
        <v>1</v>
      </c>
      <c r="G385">
        <v>2</v>
      </c>
      <c r="H385">
        <v>1838</v>
      </c>
      <c r="I385">
        <v>0.26006528835691001</v>
      </c>
      <c r="J385">
        <v>17.9779986572266</v>
      </c>
      <c r="K385">
        <v>11.895162696838399</v>
      </c>
      <c r="L385">
        <v>16.082717437744201</v>
      </c>
      <c r="M385">
        <v>1085</v>
      </c>
      <c r="N385">
        <v>0.380645161290323</v>
      </c>
      <c r="O385">
        <v>17.2460040283203</v>
      </c>
      <c r="P385">
        <v>11.3478745197115</v>
      </c>
      <c r="Q385">
        <v>15.408808441162099</v>
      </c>
      <c r="R385">
        <v>356589.75586531323</v>
      </c>
      <c r="S385">
        <v>6859583.74499596</v>
      </c>
      <c r="T385">
        <v>0.67390899658210124</v>
      </c>
      <c r="U385">
        <v>1</v>
      </c>
    </row>
    <row r="386" spans="1:21">
      <c r="A386">
        <v>68</v>
      </c>
      <c r="B386">
        <v>2514679.9479999999</v>
      </c>
      <c r="C386">
        <v>6859516.2309999997</v>
      </c>
      <c r="D386">
        <v>179.4890552</v>
      </c>
      <c r="E386">
        <v>3</v>
      </c>
      <c r="F386">
        <v>0</v>
      </c>
      <c r="G386">
        <v>2</v>
      </c>
      <c r="H386">
        <v>1732</v>
      </c>
      <c r="I386">
        <v>0.23903002309468799</v>
      </c>
      <c r="J386">
        <v>19.2760028076172</v>
      </c>
      <c r="K386">
        <v>12.835943302044599</v>
      </c>
      <c r="L386">
        <v>16.927062530517599</v>
      </c>
      <c r="M386">
        <v>984</v>
      </c>
      <c r="N386">
        <v>0.345528455284553</v>
      </c>
      <c r="O386">
        <v>18.275010986328098</v>
      </c>
      <c r="P386">
        <v>12.265900849526</v>
      </c>
      <c r="Q386">
        <v>16.1037524414063</v>
      </c>
      <c r="R386">
        <v>356581.26941286988</v>
      </c>
      <c r="S386">
        <v>6859608.2188209174</v>
      </c>
      <c r="T386">
        <v>0.82331008911129899</v>
      </c>
      <c r="U386">
        <v>1</v>
      </c>
    </row>
    <row r="387" spans="1:21">
      <c r="A387">
        <v>71</v>
      </c>
      <c r="B387">
        <v>2514674.8990000002</v>
      </c>
      <c r="C387">
        <v>6861463.0410000002</v>
      </c>
      <c r="D387">
        <v>171.58759889999999</v>
      </c>
      <c r="E387">
        <v>3</v>
      </c>
      <c r="F387">
        <v>0</v>
      </c>
      <c r="G387">
        <v>2</v>
      </c>
      <c r="H387">
        <v>3395</v>
      </c>
      <c r="I387">
        <v>0.161119293078056</v>
      </c>
      <c r="J387">
        <v>24.1250018310547</v>
      </c>
      <c r="K387">
        <v>17.492671209828298</v>
      </c>
      <c r="L387">
        <v>22.3658992004395</v>
      </c>
      <c r="M387">
        <v>2490</v>
      </c>
      <c r="N387">
        <v>0.28353413654618498</v>
      </c>
      <c r="O387">
        <v>23.337999267578098</v>
      </c>
      <c r="P387">
        <v>17.2178509552276</v>
      </c>
      <c r="Q387">
        <v>21.687810821533201</v>
      </c>
      <c r="R387">
        <v>356666.02775193454</v>
      </c>
      <c r="S387">
        <v>6861552.8769411063</v>
      </c>
      <c r="T387">
        <v>0.67808837890629903</v>
      </c>
      <c r="U387">
        <v>1</v>
      </c>
    </row>
    <row r="388" spans="1:21">
      <c r="A388">
        <v>78</v>
      </c>
      <c r="B388">
        <v>2514723.9920000001</v>
      </c>
      <c r="C388">
        <v>6859481.4510000004</v>
      </c>
      <c r="D388">
        <v>175.03029670000001</v>
      </c>
      <c r="E388">
        <v>3</v>
      </c>
      <c r="F388">
        <v>0</v>
      </c>
      <c r="G388">
        <v>3</v>
      </c>
      <c r="H388">
        <v>1496</v>
      </c>
      <c r="I388">
        <v>0.204545454545455</v>
      </c>
      <c r="J388">
        <v>18.365007324218801</v>
      </c>
      <c r="K388">
        <v>11.5850456917386</v>
      </c>
      <c r="L388">
        <v>15.856297607421901</v>
      </c>
      <c r="M388">
        <v>3292</v>
      </c>
      <c r="N388">
        <v>0.31075334143377897</v>
      </c>
      <c r="O388">
        <v>17.817003173828098</v>
      </c>
      <c r="P388">
        <v>11.1093318751248</v>
      </c>
      <c r="Q388">
        <v>15.727598876953101</v>
      </c>
      <c r="R388">
        <v>356623.65536160266</v>
      </c>
      <c r="S388">
        <v>6859571.4493038338</v>
      </c>
      <c r="T388">
        <v>0.12869873046880009</v>
      </c>
      <c r="U388">
        <v>1</v>
      </c>
    </row>
    <row r="389" spans="1:21">
      <c r="A389">
        <v>80</v>
      </c>
      <c r="B389">
        <v>2514736.1460000002</v>
      </c>
      <c r="C389">
        <v>6859722.2970000003</v>
      </c>
      <c r="D389">
        <v>173.8475086</v>
      </c>
      <c r="E389">
        <v>3</v>
      </c>
      <c r="F389">
        <v>0</v>
      </c>
      <c r="G389">
        <v>3</v>
      </c>
      <c r="H389">
        <v>1146</v>
      </c>
      <c r="I389">
        <v>0.17626527050610799</v>
      </c>
      <c r="J389">
        <v>17.865007324218801</v>
      </c>
      <c r="K389">
        <v>11.509940459041299</v>
      </c>
      <c r="L389">
        <v>15.522861022949201</v>
      </c>
      <c r="M389">
        <v>3281</v>
      </c>
      <c r="N389">
        <v>0.28436452301127702</v>
      </c>
      <c r="O389">
        <v>16.819017333984402</v>
      </c>
      <c r="P389">
        <v>10.5995272372244</v>
      </c>
      <c r="Q389">
        <v>14.500848693847701</v>
      </c>
      <c r="R389">
        <v>356646.904118134</v>
      </c>
      <c r="S389">
        <v>6859811.4395017745</v>
      </c>
      <c r="T389">
        <v>1.0220123291015</v>
      </c>
      <c r="U389">
        <v>1</v>
      </c>
    </row>
    <row r="390" spans="1:21">
      <c r="A390">
        <v>84</v>
      </c>
      <c r="B390">
        <v>2514708.9330000002</v>
      </c>
      <c r="C390">
        <v>6861455.443</v>
      </c>
      <c r="D390">
        <v>173.29419100000001</v>
      </c>
      <c r="E390">
        <v>3</v>
      </c>
      <c r="F390">
        <v>1</v>
      </c>
      <c r="G390">
        <v>2</v>
      </c>
      <c r="H390">
        <v>521</v>
      </c>
      <c r="I390">
        <v>0.14779270633397301</v>
      </c>
      <c r="J390">
        <v>23.199998779296902</v>
      </c>
      <c r="K390">
        <v>16.280690658156999</v>
      </c>
      <c r="L390">
        <v>21.794306488037101</v>
      </c>
      <c r="M390">
        <v>2496</v>
      </c>
      <c r="N390">
        <v>0.19230769230769201</v>
      </c>
      <c r="O390">
        <v>22.5990008544922</v>
      </c>
      <c r="P390">
        <v>15.0865358694773</v>
      </c>
      <c r="Q390">
        <v>20.738500518798801</v>
      </c>
      <c r="R390">
        <v>356699.66974831501</v>
      </c>
      <c r="S390">
        <v>6861543.7179722069</v>
      </c>
      <c r="T390">
        <v>1.0558059692382997</v>
      </c>
      <c r="U390">
        <v>1</v>
      </c>
    </row>
    <row r="391" spans="1:21">
      <c r="A391">
        <v>97</v>
      </c>
      <c r="B391">
        <v>2514983.7009999999</v>
      </c>
      <c r="C391">
        <v>6858681.7000000002</v>
      </c>
      <c r="D391">
        <v>161.97745409999999</v>
      </c>
      <c r="E391">
        <v>3</v>
      </c>
      <c r="F391">
        <v>1</v>
      </c>
      <c r="G391">
        <v>2</v>
      </c>
      <c r="H391">
        <v>437</v>
      </c>
      <c r="I391">
        <v>0.20366132723112099</v>
      </c>
      <c r="J391">
        <v>13.1150073242188</v>
      </c>
      <c r="K391">
        <v>8.8436559813050195</v>
      </c>
      <c r="L391">
        <v>11.9360537719727</v>
      </c>
      <c r="M391">
        <v>1089</v>
      </c>
      <c r="N391">
        <v>0.39210284664830097</v>
      </c>
      <c r="O391">
        <v>12.1340045166016</v>
      </c>
      <c r="P391">
        <v>7.6258507452558701</v>
      </c>
      <c r="Q391">
        <v>10.6307124328613</v>
      </c>
      <c r="R391">
        <v>356846.15707549761</v>
      </c>
      <c r="S391">
        <v>6858760.6954211639</v>
      </c>
      <c r="T391">
        <v>1.3053413391114006</v>
      </c>
      <c r="U391">
        <v>1</v>
      </c>
    </row>
    <row r="392" spans="1:21">
      <c r="A392">
        <v>106</v>
      </c>
      <c r="B392">
        <v>2515000.5460000001</v>
      </c>
      <c r="C392">
        <v>6858673.3940000003</v>
      </c>
      <c r="D392">
        <v>162.4437935</v>
      </c>
      <c r="E392">
        <v>3</v>
      </c>
      <c r="F392">
        <v>1</v>
      </c>
      <c r="G392">
        <v>2</v>
      </c>
      <c r="H392">
        <v>445</v>
      </c>
      <c r="I392">
        <v>0.215730337078652</v>
      </c>
      <c r="J392">
        <v>12.815004272461</v>
      </c>
      <c r="K392">
        <v>8.6957253127658394</v>
      </c>
      <c r="L392">
        <v>11.772001953125001</v>
      </c>
      <c r="M392">
        <v>1116</v>
      </c>
      <c r="N392">
        <v>0.35752688172043001</v>
      </c>
      <c r="O392">
        <v>11.4770068359375</v>
      </c>
      <c r="P392">
        <v>7.72686431416576</v>
      </c>
      <c r="Q392">
        <v>10.3379992675781</v>
      </c>
      <c r="R392">
        <v>356862.5983876136</v>
      </c>
      <c r="S392">
        <v>6858751.6223935829</v>
      </c>
      <c r="T392">
        <v>1.4340026855469006</v>
      </c>
      <c r="U392">
        <v>1</v>
      </c>
    </row>
    <row r="393" spans="1:21">
      <c r="A393">
        <v>107</v>
      </c>
      <c r="B393">
        <v>2515015.1030000001</v>
      </c>
      <c r="C393">
        <v>6860965.3569999998</v>
      </c>
      <c r="D393">
        <v>185.0844511</v>
      </c>
      <c r="E393">
        <v>3</v>
      </c>
      <c r="F393">
        <v>0</v>
      </c>
      <c r="G393">
        <v>2</v>
      </c>
      <c r="H393">
        <v>546</v>
      </c>
      <c r="I393">
        <v>0.120879120879121</v>
      </c>
      <c r="J393">
        <v>21.366014404296902</v>
      </c>
      <c r="K393">
        <v>12.992792434692401</v>
      </c>
      <c r="L393">
        <v>18.722452087402399</v>
      </c>
      <c r="M393">
        <v>6217</v>
      </c>
      <c r="N393">
        <v>0.16326202348399499</v>
      </c>
      <c r="O393">
        <v>21.107011718750002</v>
      </c>
      <c r="P393">
        <v>11.853614482241699</v>
      </c>
      <c r="Q393">
        <v>17.997953338623098</v>
      </c>
      <c r="R393">
        <v>356982.85979540239</v>
      </c>
      <c r="S393">
        <v>6861040.106112319</v>
      </c>
      <c r="T393">
        <v>0.72449874877930043</v>
      </c>
      <c r="U393">
        <v>1</v>
      </c>
    </row>
    <row r="394" spans="1:21">
      <c r="A394">
        <v>116</v>
      </c>
      <c r="B394">
        <v>2515176.6860000002</v>
      </c>
      <c r="C394">
        <v>6858809.4890000001</v>
      </c>
      <c r="D394">
        <v>163.51276799999999</v>
      </c>
      <c r="E394">
        <v>3</v>
      </c>
      <c r="F394">
        <v>0</v>
      </c>
      <c r="G394">
        <v>2</v>
      </c>
      <c r="H394">
        <v>1191</v>
      </c>
      <c r="I394">
        <v>0.23425692695214101</v>
      </c>
      <c r="J394">
        <v>19.045000000000002</v>
      </c>
      <c r="K394">
        <v>13.5585946608426</v>
      </c>
      <c r="L394">
        <v>17.489306945800799</v>
      </c>
      <c r="M394">
        <v>2572</v>
      </c>
      <c r="N394">
        <v>0.31065318818040399</v>
      </c>
      <c r="O394">
        <v>18.199998779296902</v>
      </c>
      <c r="P394">
        <v>12.585666170330001</v>
      </c>
      <c r="Q394">
        <v>16.605205078125</v>
      </c>
      <c r="R394">
        <v>357044.80116397928</v>
      </c>
      <c r="S394">
        <v>6858879.4238491785</v>
      </c>
      <c r="T394">
        <v>0.88410186767579901</v>
      </c>
      <c r="U394">
        <v>1</v>
      </c>
    </row>
    <row r="395" spans="1:21">
      <c r="A395">
        <v>119</v>
      </c>
      <c r="B395">
        <v>2515121.0389999999</v>
      </c>
      <c r="C395">
        <v>6859357.0839999998</v>
      </c>
      <c r="D395">
        <v>166.04329970000001</v>
      </c>
      <c r="E395">
        <v>3</v>
      </c>
      <c r="F395">
        <v>0</v>
      </c>
      <c r="G395">
        <v>2</v>
      </c>
      <c r="H395">
        <v>1839</v>
      </c>
      <c r="I395">
        <v>7.9390973355084299E-2</v>
      </c>
      <c r="J395">
        <v>26.850999755859402</v>
      </c>
      <c r="K395">
        <v>17.282535065472398</v>
      </c>
      <c r="L395">
        <v>24.378599853515599</v>
      </c>
      <c r="M395">
        <v>5724</v>
      </c>
      <c r="N395">
        <v>0.13923829489867201</v>
      </c>
      <c r="O395">
        <v>26.619005126953098</v>
      </c>
      <c r="P395">
        <v>15.816814679625301</v>
      </c>
      <c r="Q395">
        <v>23.560014648437502</v>
      </c>
      <c r="R395">
        <v>357014.48116804217</v>
      </c>
      <c r="S395">
        <v>6859428.9155149218</v>
      </c>
      <c r="T395">
        <v>0.81858520507809729</v>
      </c>
      <c r="U395">
        <v>1</v>
      </c>
    </row>
    <row r="396" spans="1:21">
      <c r="A396">
        <v>121</v>
      </c>
      <c r="B396">
        <v>2515135.7310000001</v>
      </c>
      <c r="C396">
        <v>6860618.1200000001</v>
      </c>
      <c r="D396">
        <v>197.2934333</v>
      </c>
      <c r="E396">
        <v>3</v>
      </c>
      <c r="F396">
        <v>0</v>
      </c>
      <c r="G396">
        <v>2</v>
      </c>
      <c r="H396">
        <v>2150</v>
      </c>
      <c r="I396">
        <v>0.10093023255814</v>
      </c>
      <c r="J396">
        <v>24.653001708984402</v>
      </c>
      <c r="K396">
        <v>14.8424584098931</v>
      </c>
      <c r="L396">
        <v>22.0162066650391</v>
      </c>
      <c r="M396">
        <v>5719</v>
      </c>
      <c r="N396">
        <v>0.13289036544850499</v>
      </c>
      <c r="O396">
        <v>24.4960040283203</v>
      </c>
      <c r="P396">
        <v>13.814470630237301</v>
      </c>
      <c r="Q396">
        <v>21.713212890625002</v>
      </c>
      <c r="R396">
        <v>357087.32348475768</v>
      </c>
      <c r="S396">
        <v>6860687.7288855929</v>
      </c>
      <c r="T396">
        <v>0.30299377441409803</v>
      </c>
      <c r="U396">
        <v>1</v>
      </c>
    </row>
    <row r="397" spans="1:21">
      <c r="A397">
        <v>122</v>
      </c>
      <c r="B397">
        <v>2515180.2990000001</v>
      </c>
      <c r="C397">
        <v>6860882.2510000002</v>
      </c>
      <c r="D397">
        <v>190.66855380000001</v>
      </c>
      <c r="E397">
        <v>3</v>
      </c>
      <c r="F397">
        <v>0</v>
      </c>
      <c r="G397">
        <v>2</v>
      </c>
      <c r="H397">
        <v>439</v>
      </c>
      <c r="I397">
        <v>0.150341685649203</v>
      </c>
      <c r="J397">
        <v>23.494005126953098</v>
      </c>
      <c r="K397">
        <v>12.4278035410863</v>
      </c>
      <c r="L397">
        <v>19.448210449218799</v>
      </c>
      <c r="M397">
        <v>4450</v>
      </c>
      <c r="N397">
        <v>0.292584269662921</v>
      </c>
      <c r="O397">
        <v>23.0880145263672</v>
      </c>
      <c r="P397">
        <v>11.512932859854599</v>
      </c>
      <c r="Q397">
        <v>18.710802764892598</v>
      </c>
      <c r="R397">
        <v>357144.02076520608</v>
      </c>
      <c r="S397">
        <v>6860949.4800274149</v>
      </c>
      <c r="T397">
        <v>0.7374076843262003</v>
      </c>
      <c r="U397">
        <v>1</v>
      </c>
    </row>
    <row r="398" spans="1:21">
      <c r="A398">
        <v>131</v>
      </c>
      <c r="B398">
        <v>2515173.5109999999</v>
      </c>
      <c r="C398">
        <v>6861723.875</v>
      </c>
      <c r="D398">
        <v>183.72556349999999</v>
      </c>
      <c r="E398">
        <v>3</v>
      </c>
      <c r="F398">
        <v>0</v>
      </c>
      <c r="G398">
        <v>2</v>
      </c>
      <c r="H398">
        <v>1110</v>
      </c>
      <c r="I398">
        <v>0.10900900900900901</v>
      </c>
      <c r="J398">
        <v>15.0270098876953</v>
      </c>
      <c r="K398">
        <v>8.1371533351238803</v>
      </c>
      <c r="L398">
        <v>12.7002062988281</v>
      </c>
      <c r="M398">
        <v>2009</v>
      </c>
      <c r="N398">
        <v>0.23394723743155799</v>
      </c>
      <c r="O398">
        <v>13.7490100097656</v>
      </c>
      <c r="P398">
        <v>7.2236145265417004</v>
      </c>
      <c r="Q398">
        <v>11.8059100341797</v>
      </c>
      <c r="R398">
        <v>357176.06292925781</v>
      </c>
      <c r="S398">
        <v>6861790.3862299332</v>
      </c>
      <c r="T398">
        <v>0.89429626464839984</v>
      </c>
      <c r="U398">
        <v>1</v>
      </c>
    </row>
    <row r="399" spans="1:21">
      <c r="A399">
        <v>134</v>
      </c>
      <c r="B399">
        <v>2515217.358</v>
      </c>
      <c r="C399">
        <v>6858838.5020000003</v>
      </c>
      <c r="D399">
        <v>159.5723912</v>
      </c>
      <c r="E399">
        <v>3</v>
      </c>
      <c r="F399">
        <v>0</v>
      </c>
      <c r="G399">
        <v>2</v>
      </c>
      <c r="H399">
        <v>1101</v>
      </c>
      <c r="I399">
        <v>0.20708446866485</v>
      </c>
      <c r="J399">
        <v>18.245012207031301</v>
      </c>
      <c r="K399">
        <v>11.8852993812867</v>
      </c>
      <c r="L399">
        <v>15.8498004150391</v>
      </c>
      <c r="M399">
        <v>2756</v>
      </c>
      <c r="N399">
        <v>0.280841799709724</v>
      </c>
      <c r="O399">
        <v>17.502992553711</v>
      </c>
      <c r="P399">
        <v>10.9106702744131</v>
      </c>
      <c r="Q399">
        <v>14.980854339599601</v>
      </c>
      <c r="R399">
        <v>357086.76182898035</v>
      </c>
      <c r="S399">
        <v>6858906.5247648694</v>
      </c>
      <c r="T399">
        <v>0.86894607543949931</v>
      </c>
      <c r="U399">
        <v>1</v>
      </c>
    </row>
    <row r="400" spans="1:21">
      <c r="A400">
        <v>136</v>
      </c>
      <c r="B400">
        <v>2515220.5440000002</v>
      </c>
      <c r="C400">
        <v>6859227.2259999998</v>
      </c>
      <c r="D400">
        <v>148.4905029</v>
      </c>
      <c r="E400">
        <v>3</v>
      </c>
      <c r="F400">
        <v>0</v>
      </c>
      <c r="G400">
        <v>2</v>
      </c>
      <c r="H400">
        <v>3281</v>
      </c>
      <c r="I400">
        <v>0.20816824138982001</v>
      </c>
      <c r="J400">
        <v>13.7530078125</v>
      </c>
      <c r="K400">
        <v>7.6781891301414404</v>
      </c>
      <c r="L400">
        <v>11.9992945861817</v>
      </c>
      <c r="M400">
        <v>1501</v>
      </c>
      <c r="N400">
        <v>0.34043970686209202</v>
      </c>
      <c r="O400">
        <v>13.1499957275391</v>
      </c>
      <c r="P400">
        <v>6.8973246071555598</v>
      </c>
      <c r="Q400">
        <v>11.1210040283203</v>
      </c>
      <c r="R400">
        <v>357107.87474786135</v>
      </c>
      <c r="S400">
        <v>6859294.625582695</v>
      </c>
      <c r="T400">
        <v>0.87829055786139953</v>
      </c>
      <c r="U400">
        <v>1</v>
      </c>
    </row>
    <row r="401" spans="1:21">
      <c r="A401">
        <v>159</v>
      </c>
      <c r="B401">
        <v>2515391.784</v>
      </c>
      <c r="C401">
        <v>6860478.8859999999</v>
      </c>
      <c r="D401">
        <v>199.5363567</v>
      </c>
      <c r="E401">
        <v>3</v>
      </c>
      <c r="F401">
        <v>1</v>
      </c>
      <c r="G401">
        <v>2</v>
      </c>
      <c r="H401">
        <v>475</v>
      </c>
      <c r="I401">
        <v>6.5263157894736801E-2</v>
      </c>
      <c r="J401">
        <v>20.002015991211</v>
      </c>
      <c r="K401">
        <v>13.864404739517401</v>
      </c>
      <c r="L401">
        <v>18.694758148193401</v>
      </c>
      <c r="M401">
        <v>4378</v>
      </c>
      <c r="N401">
        <v>0.10552763819095499</v>
      </c>
      <c r="O401">
        <v>19.3750018310547</v>
      </c>
      <c r="P401">
        <v>12.690918747743099</v>
      </c>
      <c r="Q401">
        <v>17.848752899169899</v>
      </c>
      <c r="R401">
        <v>357336.64155582309</v>
      </c>
      <c r="S401">
        <v>6860536.8515549833</v>
      </c>
      <c r="T401">
        <v>0.84600524902350216</v>
      </c>
      <c r="U401">
        <v>1</v>
      </c>
    </row>
    <row r="402" spans="1:21">
      <c r="A402">
        <v>170</v>
      </c>
      <c r="B402">
        <v>2515472.0099999998</v>
      </c>
      <c r="C402">
        <v>6858884.9440000001</v>
      </c>
      <c r="D402">
        <v>160.10970929999999</v>
      </c>
      <c r="E402">
        <v>3</v>
      </c>
      <c r="F402">
        <v>1</v>
      </c>
      <c r="G402">
        <v>3</v>
      </c>
      <c r="H402">
        <v>483</v>
      </c>
      <c r="I402">
        <v>0.18426501035196699</v>
      </c>
      <c r="J402">
        <v>19.266008300781301</v>
      </c>
      <c r="K402">
        <v>14.887648462595701</v>
      </c>
      <c r="L402">
        <v>17.929297943115198</v>
      </c>
      <c r="M402">
        <v>994</v>
      </c>
      <c r="N402">
        <v>0.22434607645875301</v>
      </c>
      <c r="O402">
        <v>18.815996093750002</v>
      </c>
      <c r="P402">
        <v>14.029128227184399</v>
      </c>
      <c r="Q402">
        <v>17.232507629394501</v>
      </c>
      <c r="R402">
        <v>357343.24535061681</v>
      </c>
      <c r="S402">
        <v>6858941.1606220379</v>
      </c>
      <c r="T402">
        <v>0.69679031372069744</v>
      </c>
      <c r="U402">
        <v>1</v>
      </c>
    </row>
    <row r="403" spans="1:21">
      <c r="A403">
        <v>171</v>
      </c>
      <c r="B403">
        <v>2515479.9270000001</v>
      </c>
      <c r="C403">
        <v>6858930.4519999996</v>
      </c>
      <c r="D403">
        <v>155.6543547</v>
      </c>
      <c r="E403">
        <v>3</v>
      </c>
      <c r="F403">
        <v>0</v>
      </c>
      <c r="G403">
        <v>3</v>
      </c>
      <c r="H403">
        <v>486</v>
      </c>
      <c r="I403">
        <v>0.20576131687242799</v>
      </c>
      <c r="J403">
        <v>17.5520037841797</v>
      </c>
      <c r="K403">
        <v>13.215014139284101</v>
      </c>
      <c r="L403">
        <v>15.827505035400399</v>
      </c>
      <c r="M403">
        <v>960</v>
      </c>
      <c r="N403">
        <v>0.29375000000000001</v>
      </c>
      <c r="O403">
        <v>16.679017944336</v>
      </c>
      <c r="P403">
        <v>12.620426872501</v>
      </c>
      <c r="Q403">
        <v>15.2425006103516</v>
      </c>
      <c r="R403">
        <v>357353.25185360847</v>
      </c>
      <c r="S403">
        <v>6858986.2475967528</v>
      </c>
      <c r="T403">
        <v>0.58500442504879935</v>
      </c>
      <c r="U403">
        <v>1</v>
      </c>
    </row>
    <row r="404" spans="1:21">
      <c r="A404">
        <v>173</v>
      </c>
      <c r="B404">
        <v>2515439.767</v>
      </c>
      <c r="C404">
        <v>6859723.6260000002</v>
      </c>
      <c r="D404">
        <v>174.7178696</v>
      </c>
      <c r="E404">
        <v>3</v>
      </c>
      <c r="F404">
        <v>1</v>
      </c>
      <c r="G404">
        <v>1</v>
      </c>
      <c r="H404">
        <v>3593</v>
      </c>
      <c r="I404">
        <v>0.347620372947398</v>
      </c>
      <c r="J404">
        <v>22.947008056640598</v>
      </c>
      <c r="K404">
        <v>16.314560387517002</v>
      </c>
      <c r="L404">
        <v>20.964260406494201</v>
      </c>
      <c r="M404">
        <v>4899</v>
      </c>
      <c r="N404">
        <v>0.44233517044294801</v>
      </c>
      <c r="O404">
        <v>22.377015991211</v>
      </c>
      <c r="P404">
        <v>16.0212818935501</v>
      </c>
      <c r="Q404">
        <v>20.105351562500001</v>
      </c>
      <c r="R404">
        <v>357349.72786802793</v>
      </c>
      <c r="S404">
        <v>6859780.3028830402</v>
      </c>
      <c r="T404">
        <v>0.85890884399420031</v>
      </c>
      <c r="U404">
        <v>1</v>
      </c>
    </row>
    <row r="405" spans="1:21">
      <c r="A405">
        <v>175</v>
      </c>
      <c r="B405">
        <v>2515417.3730000001</v>
      </c>
      <c r="C405">
        <v>6860365.9519999996</v>
      </c>
      <c r="D405">
        <v>202.60241400000001</v>
      </c>
      <c r="E405">
        <v>3</v>
      </c>
      <c r="F405">
        <v>1</v>
      </c>
      <c r="G405">
        <v>2</v>
      </c>
      <c r="H405">
        <v>481</v>
      </c>
      <c r="I405">
        <v>0.114345114345114</v>
      </c>
      <c r="J405">
        <v>20.766008300781301</v>
      </c>
      <c r="K405">
        <v>11.1427465848968</v>
      </c>
      <c r="L405">
        <v>17.946000976562502</v>
      </c>
      <c r="M405">
        <v>4293</v>
      </c>
      <c r="N405">
        <v>0.185651059864896</v>
      </c>
      <c r="O405">
        <v>20.462999267578098</v>
      </c>
      <c r="P405">
        <v>10.200471566067201</v>
      </c>
      <c r="Q405">
        <v>16.969747467041</v>
      </c>
      <c r="R405">
        <v>357356.98998662317</v>
      </c>
      <c r="S405">
        <v>6860422.8752614893</v>
      </c>
      <c r="T405">
        <v>0.97625350952150214</v>
      </c>
      <c r="U405">
        <v>1</v>
      </c>
    </row>
    <row r="406" spans="1:21">
      <c r="A406">
        <v>176</v>
      </c>
      <c r="B406">
        <v>2515494.1060000001</v>
      </c>
      <c r="C406">
        <v>6860388.2560000001</v>
      </c>
      <c r="D406">
        <v>196.30797340000001</v>
      </c>
      <c r="E406">
        <v>3</v>
      </c>
      <c r="F406">
        <v>1</v>
      </c>
      <c r="G406">
        <v>2</v>
      </c>
      <c r="H406">
        <v>469</v>
      </c>
      <c r="I406">
        <v>0.27292110874200398</v>
      </c>
      <c r="J406">
        <v>21.104997558593801</v>
      </c>
      <c r="K406">
        <v>13.6907806360687</v>
      </c>
      <c r="L406">
        <v>19.723009033203098</v>
      </c>
      <c r="M406">
        <v>2515</v>
      </c>
      <c r="N406">
        <v>0.312922465208748</v>
      </c>
      <c r="O406">
        <v>20.4330157470703</v>
      </c>
      <c r="P406">
        <v>12.882703510567</v>
      </c>
      <c r="Q406">
        <v>18.906856842041002</v>
      </c>
      <c r="R406">
        <v>357434.65818188485</v>
      </c>
      <c r="S406">
        <v>6860441.6115965983</v>
      </c>
      <c r="T406">
        <v>0.81615219116209659</v>
      </c>
      <c r="U406">
        <v>1</v>
      </c>
    </row>
    <row r="407" spans="1:21">
      <c r="A407">
        <v>177</v>
      </c>
      <c r="B407">
        <v>2515413.3530000001</v>
      </c>
      <c r="C407">
        <v>6860462.1770000001</v>
      </c>
      <c r="D407">
        <v>202.06829060000001</v>
      </c>
      <c r="E407">
        <v>3</v>
      </c>
      <c r="F407">
        <v>1</v>
      </c>
      <c r="G407">
        <v>2</v>
      </c>
      <c r="H407">
        <v>456</v>
      </c>
      <c r="I407">
        <v>0.14692982456140399</v>
      </c>
      <c r="J407">
        <v>20.775010986328098</v>
      </c>
      <c r="K407">
        <v>13.490197411858301</v>
      </c>
      <c r="L407">
        <v>18.7467974853516</v>
      </c>
      <c r="M407">
        <v>5041</v>
      </c>
      <c r="N407">
        <v>0.24439595318389201</v>
      </c>
      <c r="O407">
        <v>20.952012939453098</v>
      </c>
      <c r="P407">
        <v>12.471533156976101</v>
      </c>
      <c r="Q407">
        <v>18.018406982421901</v>
      </c>
      <c r="R407">
        <v>357357.41349565971</v>
      </c>
      <c r="S407">
        <v>6860519.1678629443</v>
      </c>
      <c r="T407">
        <v>0.72839050292969887</v>
      </c>
      <c r="U407">
        <v>1</v>
      </c>
    </row>
    <row r="408" spans="1:21">
      <c r="A408">
        <v>178</v>
      </c>
      <c r="B408">
        <v>2515438.3790000002</v>
      </c>
      <c r="C408">
        <v>6860518.551</v>
      </c>
      <c r="D408">
        <v>199.38938529999999</v>
      </c>
      <c r="E408">
        <v>3</v>
      </c>
      <c r="F408">
        <v>0</v>
      </c>
      <c r="G408">
        <v>2</v>
      </c>
      <c r="H408">
        <v>455</v>
      </c>
      <c r="I408">
        <v>0.164835164835165</v>
      </c>
      <c r="J408">
        <v>19.854997558593801</v>
      </c>
      <c r="K408">
        <v>13.122662578382</v>
      </c>
      <c r="L408">
        <v>17.845952911377001</v>
      </c>
      <c r="M408">
        <v>4863</v>
      </c>
      <c r="N408">
        <v>0.288299403660292</v>
      </c>
      <c r="O408">
        <v>19.380998535156301</v>
      </c>
      <c r="P408">
        <v>11.252738863667499</v>
      </c>
      <c r="Q408">
        <v>16.5840167236328</v>
      </c>
      <c r="R408">
        <v>357385.00934211136</v>
      </c>
      <c r="S408">
        <v>6860574.3181439163</v>
      </c>
      <c r="T408">
        <v>1.261936187744201</v>
      </c>
      <c r="U408">
        <v>1</v>
      </c>
    </row>
    <row r="409" spans="1:21">
      <c r="A409">
        <v>179</v>
      </c>
      <c r="B409">
        <v>2515469.1150000002</v>
      </c>
      <c r="C409">
        <v>6860646.3729999997</v>
      </c>
      <c r="D409">
        <v>203.39460389999999</v>
      </c>
      <c r="E409">
        <v>3</v>
      </c>
      <c r="F409">
        <v>0</v>
      </c>
      <c r="G409">
        <v>2</v>
      </c>
      <c r="H409">
        <v>467</v>
      </c>
      <c r="I409">
        <v>0.20556745182012801</v>
      </c>
      <c r="J409">
        <v>23.1830157470703</v>
      </c>
      <c r="K409">
        <v>15.2448591255949</v>
      </c>
      <c r="L409">
        <v>21.429498596191401</v>
      </c>
      <c r="M409">
        <v>1059</v>
      </c>
      <c r="N409">
        <v>0.27101038715769599</v>
      </c>
      <c r="O409">
        <v>22.857011718750002</v>
      </c>
      <c r="P409">
        <v>14.167512046537301</v>
      </c>
      <c r="Q409">
        <v>20.658444519043002</v>
      </c>
      <c r="R409">
        <v>357421.60392787232</v>
      </c>
      <c r="S409">
        <v>6860700.5654508136</v>
      </c>
      <c r="T409">
        <v>0.77105407714839913</v>
      </c>
      <c r="U409">
        <v>1</v>
      </c>
    </row>
    <row r="410" spans="1:21">
      <c r="A410">
        <v>190</v>
      </c>
      <c r="B410">
        <v>2515561.34</v>
      </c>
      <c r="C410">
        <v>6858372.6069999998</v>
      </c>
      <c r="D410">
        <v>161.73319670000001</v>
      </c>
      <c r="E410">
        <v>3</v>
      </c>
      <c r="F410">
        <v>0</v>
      </c>
      <c r="G410">
        <v>3</v>
      </c>
      <c r="H410">
        <v>1197</v>
      </c>
      <c r="I410">
        <v>6.7669172932330796E-2</v>
      </c>
      <c r="J410">
        <v>22.5620135498047</v>
      </c>
      <c r="K410">
        <v>17.938036873109901</v>
      </c>
      <c r="L410">
        <v>21.325994415283201</v>
      </c>
      <c r="M410">
        <v>1401</v>
      </c>
      <c r="N410">
        <v>0.12705210563882899</v>
      </c>
      <c r="O410">
        <v>22.078996582031301</v>
      </c>
      <c r="P410">
        <v>17.137951577312101</v>
      </c>
      <c r="Q410">
        <v>20.844908447265599</v>
      </c>
      <c r="R410">
        <v>357408.83360475866</v>
      </c>
      <c r="S410">
        <v>6858425.3296836</v>
      </c>
      <c r="T410">
        <v>0.48108596801760228</v>
      </c>
      <c r="U410">
        <v>1</v>
      </c>
    </row>
    <row r="411" spans="1:21">
      <c r="A411">
        <v>192</v>
      </c>
      <c r="B411">
        <v>2515517.6680000001</v>
      </c>
      <c r="C411">
        <v>6858685.1720000003</v>
      </c>
      <c r="D411">
        <v>158.19682349999999</v>
      </c>
      <c r="E411">
        <v>3</v>
      </c>
      <c r="F411">
        <v>1</v>
      </c>
      <c r="G411">
        <v>3</v>
      </c>
      <c r="H411">
        <v>2060</v>
      </c>
      <c r="I411">
        <v>0.20873786407767</v>
      </c>
      <c r="J411">
        <v>18.758012695312502</v>
      </c>
      <c r="K411">
        <v>13.4363726806641</v>
      </c>
      <c r="L411">
        <v>16.267953796386699</v>
      </c>
      <c r="M411">
        <v>1577</v>
      </c>
      <c r="N411">
        <v>0.33100824350031699</v>
      </c>
      <c r="O411">
        <v>18.064012451171902</v>
      </c>
      <c r="P411">
        <v>12.7879799012098</v>
      </c>
      <c r="Q411">
        <v>15.584503479003899</v>
      </c>
      <c r="R411">
        <v>357379.63268690056</v>
      </c>
      <c r="S411">
        <v>6858739.5267518843</v>
      </c>
      <c r="T411">
        <v>0.68345031738279971</v>
      </c>
      <c r="U411">
        <v>1</v>
      </c>
    </row>
    <row r="412" spans="1:21">
      <c r="A412">
        <v>198</v>
      </c>
      <c r="B412">
        <v>2515517.2409999999</v>
      </c>
      <c r="C412">
        <v>6860190.6780000003</v>
      </c>
      <c r="D412">
        <v>184.5777741</v>
      </c>
      <c r="E412">
        <v>3</v>
      </c>
      <c r="F412">
        <v>0</v>
      </c>
      <c r="G412">
        <v>2</v>
      </c>
      <c r="H412">
        <v>514</v>
      </c>
      <c r="I412">
        <v>0.19260700389105101</v>
      </c>
      <c r="J412">
        <v>17.847001953125002</v>
      </c>
      <c r="K412">
        <v>12.003295596938599</v>
      </c>
      <c r="L412">
        <v>16.2140933227539</v>
      </c>
      <c r="M412">
        <v>4599</v>
      </c>
      <c r="N412">
        <v>0.18525766470971899</v>
      </c>
      <c r="O412">
        <v>17.5990008544922</v>
      </c>
      <c r="P412">
        <v>10.506827677474</v>
      </c>
      <c r="Q412">
        <v>15.2248004150391</v>
      </c>
      <c r="R412">
        <v>357448.65120396944</v>
      </c>
      <c r="S412">
        <v>6860243.2082153838</v>
      </c>
      <c r="T412">
        <v>0.98929290771480005</v>
      </c>
      <c r="U412">
        <v>1</v>
      </c>
    </row>
    <row r="413" spans="1:21">
      <c r="A413">
        <v>199</v>
      </c>
      <c r="B413">
        <v>2515520.7790000001</v>
      </c>
      <c r="C413">
        <v>6860363.3899999997</v>
      </c>
      <c r="D413">
        <v>197.4360858</v>
      </c>
      <c r="E413">
        <v>3</v>
      </c>
      <c r="F413">
        <v>0</v>
      </c>
      <c r="G413">
        <v>2</v>
      </c>
      <c r="H413">
        <v>453</v>
      </c>
      <c r="I413">
        <v>0.24061810154525401</v>
      </c>
      <c r="J413">
        <v>19.218004150390598</v>
      </c>
      <c r="K413">
        <v>10.8950713525817</v>
      </c>
      <c r="L413">
        <v>17.163908691406299</v>
      </c>
      <c r="M413">
        <v>3163</v>
      </c>
      <c r="N413">
        <v>0.33038254821372098</v>
      </c>
      <c r="O413">
        <v>19.000017089843801</v>
      </c>
      <c r="P413">
        <v>10.732856751641</v>
      </c>
      <c r="Q413">
        <v>16.543600769043</v>
      </c>
      <c r="R413">
        <v>357460.15163309569</v>
      </c>
      <c r="S413">
        <v>6860415.5454061339</v>
      </c>
      <c r="T413">
        <v>0.62030792236329901</v>
      </c>
      <c r="U413">
        <v>1</v>
      </c>
    </row>
    <row r="414" spans="1:21">
      <c r="A414">
        <v>200</v>
      </c>
      <c r="B414">
        <v>2515554.804</v>
      </c>
      <c r="C414">
        <v>6860431.432</v>
      </c>
      <c r="D414">
        <v>196.0154196</v>
      </c>
      <c r="E414">
        <v>3</v>
      </c>
      <c r="F414">
        <v>1</v>
      </c>
      <c r="G414">
        <v>2</v>
      </c>
      <c r="H414">
        <v>469</v>
      </c>
      <c r="I414">
        <v>0.328358208955224</v>
      </c>
      <c r="J414">
        <v>22.220018310546902</v>
      </c>
      <c r="K414">
        <v>15.752030717153399</v>
      </c>
      <c r="L414">
        <v>19.743507690429698</v>
      </c>
      <c r="M414">
        <v>1107</v>
      </c>
      <c r="N414">
        <v>0.43992773261065898</v>
      </c>
      <c r="O414">
        <v>21.4219989013672</v>
      </c>
      <c r="P414">
        <v>15.1596675602082</v>
      </c>
      <c r="Q414">
        <v>19.196202392578101</v>
      </c>
      <c r="R414">
        <v>357497.2737129032</v>
      </c>
      <c r="S414">
        <v>6860481.934193844</v>
      </c>
      <c r="T414">
        <v>0.54730529785159732</v>
      </c>
      <c r="U414">
        <v>1</v>
      </c>
    </row>
    <row r="415" spans="1:21">
      <c r="A415">
        <v>201</v>
      </c>
      <c r="B415">
        <v>2515530.2859999998</v>
      </c>
      <c r="C415">
        <v>6860565.9900000002</v>
      </c>
      <c r="D415">
        <v>195.11869290000001</v>
      </c>
      <c r="E415">
        <v>3</v>
      </c>
      <c r="F415">
        <v>0</v>
      </c>
      <c r="G415">
        <v>2</v>
      </c>
      <c r="H415">
        <v>427</v>
      </c>
      <c r="I415">
        <v>0.10772833723653399</v>
      </c>
      <c r="J415">
        <v>20.285997314453098</v>
      </c>
      <c r="K415">
        <v>12.7174085369761</v>
      </c>
      <c r="L415">
        <v>17.826005859375002</v>
      </c>
      <c r="M415">
        <v>1067</v>
      </c>
      <c r="N415">
        <v>0.177132146204311</v>
      </c>
      <c r="O415">
        <v>19.643999023437502</v>
      </c>
      <c r="P415">
        <v>11.459730932283501</v>
      </c>
      <c r="Q415">
        <v>16.827756042480502</v>
      </c>
      <c r="R415">
        <v>357478.99243300507</v>
      </c>
      <c r="S415">
        <v>6860617.4585837498</v>
      </c>
      <c r="T415">
        <v>0.99824981689449999</v>
      </c>
      <c r="U415">
        <v>1</v>
      </c>
    </row>
    <row r="416" spans="1:21">
      <c r="A416">
        <v>238</v>
      </c>
      <c r="B416">
        <v>2515714.6919999998</v>
      </c>
      <c r="C416">
        <v>6861019.591</v>
      </c>
      <c r="D416">
        <v>201.3538045</v>
      </c>
      <c r="E416">
        <v>3</v>
      </c>
      <c r="F416">
        <v>0</v>
      </c>
      <c r="G416">
        <v>2</v>
      </c>
      <c r="H416">
        <v>1501</v>
      </c>
      <c r="I416">
        <v>0.20253164556962</v>
      </c>
      <c r="J416">
        <v>22.831010742187502</v>
      </c>
      <c r="K416">
        <v>15.665776693524201</v>
      </c>
      <c r="L416">
        <v>21.4174029541016</v>
      </c>
      <c r="M416">
        <v>3420</v>
      </c>
      <c r="N416">
        <v>0.25350877192982502</v>
      </c>
      <c r="O416">
        <v>22.421007080078098</v>
      </c>
      <c r="P416">
        <v>14.736430312626201</v>
      </c>
      <c r="Q416">
        <v>20.850410766601598</v>
      </c>
      <c r="R416">
        <v>357684.09683234978</v>
      </c>
      <c r="S416">
        <v>6861061.9957154924</v>
      </c>
      <c r="T416">
        <v>0.56699218750000213</v>
      </c>
      <c r="U416">
        <v>1</v>
      </c>
    </row>
    <row r="417" spans="1:21">
      <c r="A417">
        <v>242</v>
      </c>
      <c r="B417">
        <v>2515723.665</v>
      </c>
      <c r="C417">
        <v>6861679.1900000004</v>
      </c>
      <c r="D417">
        <v>202.79822440000001</v>
      </c>
      <c r="E417">
        <v>3</v>
      </c>
      <c r="F417">
        <v>0</v>
      </c>
      <c r="G417">
        <v>2</v>
      </c>
      <c r="H417">
        <v>460</v>
      </c>
      <c r="I417">
        <v>0.119565217391304</v>
      </c>
      <c r="J417">
        <v>22.641008300781301</v>
      </c>
      <c r="K417">
        <v>14.037609245394499</v>
      </c>
      <c r="L417">
        <v>19.477608032226598</v>
      </c>
      <c r="M417">
        <v>3678</v>
      </c>
      <c r="N417">
        <v>0.134855899945623</v>
      </c>
      <c r="O417">
        <v>22.024003906250002</v>
      </c>
      <c r="P417">
        <v>12.7310771203176</v>
      </c>
      <c r="Q417">
        <v>18.4519480895996</v>
      </c>
      <c r="R417">
        <v>357723.4844348008</v>
      </c>
      <c r="S417">
        <v>6861720.3727094652</v>
      </c>
      <c r="T417">
        <v>1.0256599426269979</v>
      </c>
      <c r="U417">
        <v>1</v>
      </c>
    </row>
    <row r="418" spans="1:21">
      <c r="A418">
        <v>253</v>
      </c>
      <c r="B418">
        <v>2515888.6510000001</v>
      </c>
      <c r="C418">
        <v>6860532.0290000001</v>
      </c>
      <c r="D418">
        <v>204.42199880000001</v>
      </c>
      <c r="E418">
        <v>3</v>
      </c>
      <c r="F418">
        <v>0</v>
      </c>
      <c r="G418">
        <v>2</v>
      </c>
      <c r="H418">
        <v>1229</v>
      </c>
      <c r="I418">
        <v>0.1033360455655</v>
      </c>
      <c r="J418">
        <v>23.666002197265598</v>
      </c>
      <c r="K418">
        <v>14.1868822716023</v>
      </c>
      <c r="L418">
        <v>22.0379458618164</v>
      </c>
      <c r="M418">
        <v>2953</v>
      </c>
      <c r="N418">
        <v>0.14459871317304401</v>
      </c>
      <c r="O418">
        <v>24.022996826171902</v>
      </c>
      <c r="P418">
        <v>13.143875823515501</v>
      </c>
      <c r="Q418">
        <v>21.667509002685598</v>
      </c>
      <c r="R418">
        <v>357835.35362778197</v>
      </c>
      <c r="S418">
        <v>6860567.004775906</v>
      </c>
      <c r="T418">
        <v>0.37043685913080182</v>
      </c>
      <c r="U418">
        <v>1</v>
      </c>
    </row>
    <row r="419" spans="1:21">
      <c r="A419">
        <v>266</v>
      </c>
      <c r="B419">
        <v>2515913.8089999999</v>
      </c>
      <c r="C419">
        <v>6860489.8439999996</v>
      </c>
      <c r="D419">
        <v>203.4448936</v>
      </c>
      <c r="E419">
        <v>3</v>
      </c>
      <c r="F419">
        <v>1</v>
      </c>
      <c r="G419">
        <v>1</v>
      </c>
      <c r="H419">
        <v>1288</v>
      </c>
      <c r="I419">
        <v>0.25465838509316802</v>
      </c>
      <c r="J419">
        <v>25.3840045166016</v>
      </c>
      <c r="K419">
        <v>14.506170355478901</v>
      </c>
      <c r="L419">
        <v>22.173156280517599</v>
      </c>
      <c r="M419">
        <v>2589</v>
      </c>
      <c r="N419">
        <v>0.34221707222865999</v>
      </c>
      <c r="O419">
        <v>24.857011718750002</v>
      </c>
      <c r="P419">
        <v>13.6714029036392</v>
      </c>
      <c r="Q419">
        <v>21.592904968261699</v>
      </c>
      <c r="R419">
        <v>357858.53504808113</v>
      </c>
      <c r="S419">
        <v>6860523.7107009022</v>
      </c>
      <c r="T419">
        <v>0.58025131225589988</v>
      </c>
      <c r="U419">
        <v>1</v>
      </c>
    </row>
    <row r="420" spans="1:21">
      <c r="A420">
        <v>267</v>
      </c>
      <c r="B420">
        <v>2515950.4240000001</v>
      </c>
      <c r="C420">
        <v>6860554.9780000001</v>
      </c>
      <c r="D420">
        <v>206.30470020000001</v>
      </c>
      <c r="E420">
        <v>3</v>
      </c>
      <c r="F420">
        <v>1</v>
      </c>
      <c r="G420">
        <v>2</v>
      </c>
      <c r="H420">
        <v>1253</v>
      </c>
      <c r="I420">
        <v>0.172386272944932</v>
      </c>
      <c r="J420">
        <v>24.899003906250002</v>
      </c>
      <c r="K420">
        <v>15.071805778363601</v>
      </c>
      <c r="L420">
        <v>22.753813476562499</v>
      </c>
      <c r="M420">
        <v>3601</v>
      </c>
      <c r="N420">
        <v>0.26242710358233801</v>
      </c>
      <c r="O420">
        <v>24.4649981689453</v>
      </c>
      <c r="P420">
        <v>14.569860117808901</v>
      </c>
      <c r="Q420">
        <v>22.159013671875002</v>
      </c>
      <c r="R420">
        <v>357898.10982926725</v>
      </c>
      <c r="S420">
        <v>6860587.0755522819</v>
      </c>
      <c r="T420">
        <v>0.59479980468749716</v>
      </c>
      <c r="U420">
        <v>1</v>
      </c>
    </row>
    <row r="421" spans="1:21">
      <c r="A421">
        <v>273</v>
      </c>
      <c r="B421">
        <v>2516083.2230000002</v>
      </c>
      <c r="C421">
        <v>6858568.5669999998</v>
      </c>
      <c r="D421">
        <v>163.4031219</v>
      </c>
      <c r="E421">
        <v>3</v>
      </c>
      <c r="F421">
        <v>1</v>
      </c>
      <c r="G421">
        <v>3</v>
      </c>
      <c r="H421">
        <v>526</v>
      </c>
      <c r="I421">
        <v>0.182509505703422</v>
      </c>
      <c r="J421">
        <v>17.3320025634766</v>
      </c>
      <c r="K421">
        <v>12.3512158274096</v>
      </c>
      <c r="L421">
        <v>15.9363070678711</v>
      </c>
      <c r="M421">
        <v>4231</v>
      </c>
      <c r="N421">
        <v>0.28787520680690099</v>
      </c>
      <c r="O421">
        <v>16.8479937744141</v>
      </c>
      <c r="P421">
        <v>11.0219165464465</v>
      </c>
      <c r="Q421">
        <v>14.799412841796901</v>
      </c>
      <c r="R421">
        <v>357939.11892153451</v>
      </c>
      <c r="S421">
        <v>6858596.9707546178</v>
      </c>
      <c r="T421">
        <v>1.1368942260741992</v>
      </c>
      <c r="U421">
        <v>1</v>
      </c>
    </row>
    <row r="422" spans="1:21">
      <c r="A422">
        <v>275</v>
      </c>
      <c r="B422">
        <v>2516083.3089999999</v>
      </c>
      <c r="C422">
        <v>6858617.0549999997</v>
      </c>
      <c r="D422">
        <v>167.3466263</v>
      </c>
      <c r="E422">
        <v>3</v>
      </c>
      <c r="F422">
        <v>1</v>
      </c>
      <c r="G422">
        <v>2</v>
      </c>
      <c r="H422">
        <v>2682</v>
      </c>
      <c r="I422">
        <v>0.26062639821029099</v>
      </c>
      <c r="J422">
        <v>18.429002685546902</v>
      </c>
      <c r="K422">
        <v>11.1782218325986</v>
      </c>
      <c r="L422">
        <v>15.8833041381836</v>
      </c>
      <c r="M422">
        <v>4862</v>
      </c>
      <c r="N422">
        <v>0.31221719457013603</v>
      </c>
      <c r="O422">
        <v>16.761003417968801</v>
      </c>
      <c r="P422">
        <v>10.1360613548242</v>
      </c>
      <c r="Q422">
        <v>14.2989543151856</v>
      </c>
      <c r="R422">
        <v>357941.44143934635</v>
      </c>
      <c r="S422">
        <v>6858645.3953891434</v>
      </c>
      <c r="T422">
        <v>1.584349822998</v>
      </c>
      <c r="U422">
        <v>1</v>
      </c>
    </row>
    <row r="423" spans="1:21">
      <c r="A423">
        <v>284</v>
      </c>
      <c r="B423">
        <v>2516022.58</v>
      </c>
      <c r="C423">
        <v>6860479.6639999999</v>
      </c>
      <c r="D423">
        <v>200.41068179999999</v>
      </c>
      <c r="E423">
        <v>3</v>
      </c>
      <c r="F423">
        <v>0</v>
      </c>
      <c r="G423">
        <v>2</v>
      </c>
      <c r="H423">
        <v>1278</v>
      </c>
      <c r="I423">
        <v>0.17840375586854501</v>
      </c>
      <c r="J423">
        <v>20.7670001220703</v>
      </c>
      <c r="K423">
        <v>13.262642299107201</v>
      </c>
      <c r="L423">
        <v>19.118159790039101</v>
      </c>
      <c r="M423">
        <v>3067</v>
      </c>
      <c r="N423">
        <v>0.27029670687968699</v>
      </c>
      <c r="O423">
        <v>20.382005615234402</v>
      </c>
      <c r="P423">
        <v>11.7425113201397</v>
      </c>
      <c r="Q423">
        <v>17.744256134033201</v>
      </c>
      <c r="R423">
        <v>357966.70375009783</v>
      </c>
      <c r="S423">
        <v>6860508.5246447129</v>
      </c>
      <c r="T423">
        <v>1.3739036560059006</v>
      </c>
      <c r="U423">
        <v>1</v>
      </c>
    </row>
    <row r="424" spans="1:21">
      <c r="A424">
        <v>286</v>
      </c>
      <c r="B424">
        <v>2516051.0189999999</v>
      </c>
      <c r="C424">
        <v>6861460.6950000003</v>
      </c>
      <c r="D424">
        <v>200.75933380000001</v>
      </c>
      <c r="E424">
        <v>3</v>
      </c>
      <c r="F424">
        <v>1</v>
      </c>
      <c r="G424">
        <v>2</v>
      </c>
      <c r="H424">
        <v>481</v>
      </c>
      <c r="I424">
        <v>0.11226611226611199</v>
      </c>
      <c r="J424">
        <v>21.5729998779297</v>
      </c>
      <c r="K424">
        <v>14.0548029322033</v>
      </c>
      <c r="L424">
        <v>19.816110534667999</v>
      </c>
      <c r="M424">
        <v>2043</v>
      </c>
      <c r="N424">
        <v>0.18893783651492899</v>
      </c>
      <c r="O424">
        <v>20.839006347656301</v>
      </c>
      <c r="P424">
        <v>12.900725976164701</v>
      </c>
      <c r="Q424">
        <v>18.859614868164101</v>
      </c>
      <c r="R424">
        <v>358040.36040532729</v>
      </c>
      <c r="S424">
        <v>6861487.0417547282</v>
      </c>
      <c r="T424">
        <v>0.95649566650389772</v>
      </c>
      <c r="U424">
        <v>1</v>
      </c>
    </row>
    <row r="425" spans="1:21">
      <c r="A425">
        <v>287</v>
      </c>
      <c r="B425">
        <v>2516088.159</v>
      </c>
      <c r="C425">
        <v>6861548.0609999998</v>
      </c>
      <c r="D425">
        <v>199.07568000000001</v>
      </c>
      <c r="E425">
        <v>3</v>
      </c>
      <c r="F425">
        <v>0</v>
      </c>
      <c r="G425">
        <v>2</v>
      </c>
      <c r="H425">
        <v>3473</v>
      </c>
      <c r="I425">
        <v>7.6878779153469606E-2</v>
      </c>
      <c r="J425">
        <v>21.873002929687502</v>
      </c>
      <c r="K425">
        <v>13.2417429281843</v>
      </c>
      <c r="L425">
        <v>20.073507232666</v>
      </c>
      <c r="M425">
        <v>1895</v>
      </c>
      <c r="N425">
        <v>0.16200527704485501</v>
      </c>
      <c r="O425">
        <v>20.586015625000002</v>
      </c>
      <c r="P425">
        <v>11.4778564276323</v>
      </c>
      <c r="Q425">
        <v>18.910258026123099</v>
      </c>
      <c r="R425">
        <v>358081.48504906642</v>
      </c>
      <c r="S425">
        <v>6861572.5871493211</v>
      </c>
      <c r="T425">
        <v>1.1632492065429005</v>
      </c>
      <c r="U425">
        <v>1</v>
      </c>
    </row>
    <row r="426" spans="1:21">
      <c r="A426">
        <v>288</v>
      </c>
      <c r="B426">
        <v>2516033.9190000002</v>
      </c>
      <c r="C426">
        <v>6861757.3190000001</v>
      </c>
      <c r="D426">
        <v>200.03095999999999</v>
      </c>
      <c r="E426">
        <v>3</v>
      </c>
      <c r="F426">
        <v>0</v>
      </c>
      <c r="G426">
        <v>2</v>
      </c>
      <c r="H426">
        <v>1711</v>
      </c>
      <c r="I426">
        <v>0.119812974868498</v>
      </c>
      <c r="J426">
        <v>21.410997314453098</v>
      </c>
      <c r="K426">
        <v>13.833701750209499</v>
      </c>
      <c r="L426">
        <v>19.383012695312502</v>
      </c>
      <c r="M426">
        <v>1982</v>
      </c>
      <c r="N426">
        <v>0.20837537840565101</v>
      </c>
      <c r="O426">
        <v>20.589006347656301</v>
      </c>
      <c r="P426">
        <v>12.3707003988408</v>
      </c>
      <c r="Q426">
        <v>18.4076037597656</v>
      </c>
      <c r="R426">
        <v>358036.96374848217</v>
      </c>
      <c r="S426">
        <v>6861784.0913594505</v>
      </c>
      <c r="T426">
        <v>0.975408935546902</v>
      </c>
      <c r="U426">
        <v>1</v>
      </c>
    </row>
    <row r="427" spans="1:21">
      <c r="A427">
        <v>294</v>
      </c>
      <c r="B427">
        <v>2516103.321</v>
      </c>
      <c r="C427">
        <v>6858584.6500000004</v>
      </c>
      <c r="D427">
        <v>162.09927400000001</v>
      </c>
      <c r="E427">
        <v>3</v>
      </c>
      <c r="F427">
        <v>0</v>
      </c>
      <c r="G427">
        <v>2</v>
      </c>
      <c r="H427">
        <v>2895</v>
      </c>
      <c r="I427">
        <v>0.203799654576857</v>
      </c>
      <c r="J427">
        <v>18.6629962158203</v>
      </c>
      <c r="K427">
        <v>10.861894855623399</v>
      </c>
      <c r="L427">
        <v>15.2864031982422</v>
      </c>
      <c r="M427">
        <v>5055</v>
      </c>
      <c r="N427">
        <v>0.29179030662710198</v>
      </c>
      <c r="O427">
        <v>17.7539996337891</v>
      </c>
      <c r="P427">
        <v>10.000101311539799</v>
      </c>
      <c r="Q427">
        <v>14.3956057739258</v>
      </c>
      <c r="R427">
        <v>357959.93426420167</v>
      </c>
      <c r="S427">
        <v>6858612.1067622127</v>
      </c>
      <c r="T427">
        <v>0.89079742431639986</v>
      </c>
      <c r="U427">
        <v>1</v>
      </c>
    </row>
    <row r="428" spans="1:21">
      <c r="A428">
        <v>295</v>
      </c>
      <c r="B428">
        <v>2516116.111</v>
      </c>
      <c r="C428">
        <v>6858614.9819999998</v>
      </c>
      <c r="D428">
        <v>165.9812455</v>
      </c>
      <c r="E428">
        <v>3</v>
      </c>
      <c r="F428">
        <v>0</v>
      </c>
      <c r="G428">
        <v>2</v>
      </c>
      <c r="H428">
        <v>2046</v>
      </c>
      <c r="I428">
        <v>0.166177908113392</v>
      </c>
      <c r="J428">
        <v>17.127000732421902</v>
      </c>
      <c r="K428">
        <v>10.773896200307499</v>
      </c>
      <c r="L428">
        <v>14.888509674072299</v>
      </c>
      <c r="M428">
        <v>8201</v>
      </c>
      <c r="N428">
        <v>0.28423363004511598</v>
      </c>
      <c r="O428">
        <v>15.9060076904297</v>
      </c>
      <c r="P428">
        <v>9.2802657909490893</v>
      </c>
      <c r="Q428">
        <v>13.911104888916</v>
      </c>
      <c r="R428">
        <v>357974.10779259074</v>
      </c>
      <c r="S428">
        <v>6858641.8114947304</v>
      </c>
      <c r="T428">
        <v>0.97740478515629903</v>
      </c>
      <c r="U428">
        <v>1</v>
      </c>
    </row>
    <row r="429" spans="1:21">
      <c r="A429">
        <v>303</v>
      </c>
      <c r="B429">
        <v>2516117.574</v>
      </c>
      <c r="C429">
        <v>6861528.8289999999</v>
      </c>
      <c r="D429">
        <v>196.75873870000001</v>
      </c>
      <c r="E429">
        <v>3</v>
      </c>
      <c r="F429">
        <v>0</v>
      </c>
      <c r="G429">
        <v>1</v>
      </c>
      <c r="H429">
        <v>2373</v>
      </c>
      <c r="I429">
        <v>0.22882427307206099</v>
      </c>
      <c r="J429">
        <v>22.4960040283203</v>
      </c>
      <c r="K429">
        <v>13.2125838366232</v>
      </c>
      <c r="L429">
        <v>21.019098205566401</v>
      </c>
      <c r="M429">
        <v>1959</v>
      </c>
      <c r="N429">
        <v>0.31240428790199098</v>
      </c>
      <c r="O429">
        <v>21.6629962158203</v>
      </c>
      <c r="P429">
        <v>11.7211840503129</v>
      </c>
      <c r="Q429">
        <v>19.6729037475586</v>
      </c>
      <c r="R429">
        <v>358109.97703597584</v>
      </c>
      <c r="S429">
        <v>6861552.0215455722</v>
      </c>
      <c r="T429">
        <v>1.3461944580078011</v>
      </c>
      <c r="U429">
        <v>1</v>
      </c>
    </row>
    <row r="430" spans="1:21">
      <c r="A430">
        <v>307</v>
      </c>
      <c r="B430">
        <v>2516256.9309999999</v>
      </c>
      <c r="C430">
        <v>6858630.9450000003</v>
      </c>
      <c r="D430">
        <v>174.22186840000001</v>
      </c>
      <c r="E430">
        <v>3</v>
      </c>
      <c r="F430">
        <v>0</v>
      </c>
      <c r="G430">
        <v>2</v>
      </c>
      <c r="H430">
        <v>1458</v>
      </c>
      <c r="I430">
        <v>0.16529492455418399</v>
      </c>
      <c r="J430">
        <v>16.9100054931641</v>
      </c>
      <c r="K430">
        <v>12.343807236633101</v>
      </c>
      <c r="L430">
        <v>15.590205688476599</v>
      </c>
      <c r="M430">
        <v>931</v>
      </c>
      <c r="N430">
        <v>0.30504833512352297</v>
      </c>
      <c r="O430">
        <v>15.7160052490235</v>
      </c>
      <c r="P430">
        <v>11.1717400915509</v>
      </c>
      <c r="Q430">
        <v>14.268504638671899</v>
      </c>
      <c r="R430">
        <v>358115.49229584954</v>
      </c>
      <c r="S430">
        <v>6858651.2577219252</v>
      </c>
      <c r="T430">
        <v>1.3217010498046999</v>
      </c>
      <c r="U430">
        <v>1</v>
      </c>
    </row>
    <row r="431" spans="1:21">
      <c r="A431">
        <v>308</v>
      </c>
      <c r="B431">
        <v>2516299.4219999998</v>
      </c>
      <c r="C431">
        <v>6858733.0920000002</v>
      </c>
      <c r="D431">
        <v>180.7045981</v>
      </c>
      <c r="E431">
        <v>3</v>
      </c>
      <c r="F431">
        <v>0</v>
      </c>
      <c r="G431">
        <v>2</v>
      </c>
      <c r="H431">
        <v>1736</v>
      </c>
      <c r="I431">
        <v>0.16589861751152099</v>
      </c>
      <c r="J431">
        <v>16.789995117187502</v>
      </c>
      <c r="K431">
        <v>11.2248888570037</v>
      </c>
      <c r="L431">
        <v>14.5485057067871</v>
      </c>
      <c r="M431">
        <v>817</v>
      </c>
      <c r="N431">
        <v>0.219094247246022</v>
      </c>
      <c r="O431">
        <v>15.9320086669922</v>
      </c>
      <c r="P431">
        <v>10.1330638529141</v>
      </c>
      <c r="Q431">
        <v>13.989297027587901</v>
      </c>
      <c r="R431">
        <v>358162.64321863645</v>
      </c>
      <c r="S431">
        <v>6858751.3191229543</v>
      </c>
      <c r="T431">
        <v>0.55920867919919992</v>
      </c>
      <c r="U431">
        <v>1</v>
      </c>
    </row>
    <row r="432" spans="1:21">
      <c r="A432">
        <v>309</v>
      </c>
      <c r="B432">
        <v>2516305.9920000001</v>
      </c>
      <c r="C432">
        <v>6858843.0209999997</v>
      </c>
      <c r="D432">
        <v>185.6873023</v>
      </c>
      <c r="E432">
        <v>3</v>
      </c>
      <c r="F432">
        <v>0</v>
      </c>
      <c r="G432">
        <v>2</v>
      </c>
      <c r="H432">
        <v>488</v>
      </c>
      <c r="I432">
        <v>0.159836065573771</v>
      </c>
      <c r="J432">
        <v>16.655992431640598</v>
      </c>
      <c r="K432">
        <v>10.844155332984</v>
      </c>
      <c r="L432">
        <v>15.263202972412101</v>
      </c>
      <c r="M432">
        <v>998</v>
      </c>
      <c r="N432">
        <v>0.25250501002004</v>
      </c>
      <c r="O432">
        <v>16.2359942626953</v>
      </c>
      <c r="P432">
        <v>9.8071250101452705</v>
      </c>
      <c r="Q432">
        <v>13.943994445800801</v>
      </c>
      <c r="R432">
        <v>358174.27593497903</v>
      </c>
      <c r="S432">
        <v>6858860.8103307616</v>
      </c>
      <c r="T432">
        <v>1.3192085266113001</v>
      </c>
      <c r="U432">
        <v>1</v>
      </c>
    </row>
    <row r="433" spans="1:21">
      <c r="A433">
        <v>310</v>
      </c>
      <c r="B433">
        <v>2516293.83</v>
      </c>
      <c r="C433">
        <v>6858913.4230000004</v>
      </c>
      <c r="D433">
        <v>184.25552690000001</v>
      </c>
      <c r="E433">
        <v>3</v>
      </c>
      <c r="F433">
        <v>0</v>
      </c>
      <c r="G433">
        <v>3</v>
      </c>
      <c r="H433">
        <v>448</v>
      </c>
      <c r="I433">
        <v>0.14285714285714299</v>
      </c>
      <c r="J433">
        <v>15.8340014648438</v>
      </c>
      <c r="K433">
        <v>9.8031869363784896</v>
      </c>
      <c r="L433">
        <v>13.1098078918457</v>
      </c>
      <c r="M433">
        <v>1026</v>
      </c>
      <c r="N433">
        <v>0.22709551656920099</v>
      </c>
      <c r="O433">
        <v>15.10701171875</v>
      </c>
      <c r="P433">
        <v>8.6014861129241407</v>
      </c>
      <c r="Q433">
        <v>12.205403442382799</v>
      </c>
      <c r="R433">
        <v>358165.37623237289</v>
      </c>
      <c r="S433">
        <v>6858931.6872246237</v>
      </c>
      <c r="T433">
        <v>0.90440444946290022</v>
      </c>
      <c r="U433">
        <v>1</v>
      </c>
    </row>
    <row r="434" spans="1:21">
      <c r="A434">
        <v>313</v>
      </c>
      <c r="B434">
        <v>2516223.1839999999</v>
      </c>
      <c r="C434">
        <v>6860087.3820000002</v>
      </c>
      <c r="D434">
        <v>194.81463629999999</v>
      </c>
      <c r="E434">
        <v>3</v>
      </c>
      <c r="F434">
        <v>1</v>
      </c>
      <c r="G434">
        <v>2</v>
      </c>
      <c r="H434">
        <v>1144</v>
      </c>
      <c r="I434">
        <v>0.10052447552447601</v>
      </c>
      <c r="J434">
        <v>19.365007324218801</v>
      </c>
      <c r="K434">
        <v>12.682368560880001</v>
      </c>
      <c r="L434">
        <v>17.7516101074219</v>
      </c>
      <c r="M434">
        <v>2776</v>
      </c>
      <c r="N434">
        <v>0.16642651296829999</v>
      </c>
      <c r="O434">
        <v>18.791002197265598</v>
      </c>
      <c r="P434">
        <v>11.370491836798401</v>
      </c>
      <c r="Q434">
        <v>16.809162445068399</v>
      </c>
      <c r="R434">
        <v>358148.96804700897</v>
      </c>
      <c r="S434">
        <v>6860107.4676282648</v>
      </c>
      <c r="T434">
        <v>0.94244766235350141</v>
      </c>
      <c r="U434">
        <v>1</v>
      </c>
    </row>
    <row r="435" spans="1:21">
      <c r="A435">
        <v>314</v>
      </c>
      <c r="B435">
        <v>2516223.4049999998</v>
      </c>
      <c r="C435">
        <v>6860143.0489999996</v>
      </c>
      <c r="D435">
        <v>190.53612330000001</v>
      </c>
      <c r="E435">
        <v>3</v>
      </c>
      <c r="F435">
        <v>0</v>
      </c>
      <c r="G435">
        <v>3</v>
      </c>
      <c r="H435">
        <v>1104</v>
      </c>
      <c r="I435">
        <v>0.107789855072464</v>
      </c>
      <c r="J435">
        <v>16.336000366211</v>
      </c>
      <c r="K435">
        <v>12.5201423792186</v>
      </c>
      <c r="L435">
        <v>15.257796020507801</v>
      </c>
      <c r="M435">
        <v>2673</v>
      </c>
      <c r="N435">
        <v>0.174710063598952</v>
      </c>
      <c r="O435">
        <v>15.7870043945313</v>
      </c>
      <c r="P435">
        <v>11.3861871459629</v>
      </c>
      <c r="Q435">
        <v>14.272756500244199</v>
      </c>
      <c r="R435">
        <v>358151.75654831162</v>
      </c>
      <c r="S435">
        <v>6860163.0562398564</v>
      </c>
      <c r="T435">
        <v>0.98503952026360153</v>
      </c>
      <c r="U435">
        <v>1</v>
      </c>
    </row>
    <row r="436" spans="1:21">
      <c r="A436">
        <v>325</v>
      </c>
      <c r="B436">
        <v>2516300.4610000001</v>
      </c>
      <c r="C436">
        <v>6858733.1239999998</v>
      </c>
      <c r="D436">
        <v>179.74357420000001</v>
      </c>
      <c r="E436">
        <v>3</v>
      </c>
      <c r="F436">
        <v>1</v>
      </c>
      <c r="G436">
        <v>2</v>
      </c>
      <c r="H436">
        <v>1541</v>
      </c>
      <c r="I436">
        <v>0.17715768981181099</v>
      </c>
      <c r="J436">
        <v>16.789995117187502</v>
      </c>
      <c r="K436">
        <v>11.0957690959172</v>
      </c>
      <c r="L436">
        <v>14.600854797363301</v>
      </c>
      <c r="M436">
        <v>825</v>
      </c>
      <c r="N436">
        <v>0.223030303030303</v>
      </c>
      <c r="O436">
        <v>15.9320086669922</v>
      </c>
      <c r="P436">
        <v>10.023416145312799</v>
      </c>
      <c r="Q436">
        <v>13.9799975585938</v>
      </c>
      <c r="R436">
        <v>358163.68242693174</v>
      </c>
      <c r="S436">
        <v>6858751.303145892</v>
      </c>
      <c r="T436">
        <v>0.62085723876950105</v>
      </c>
      <c r="U436">
        <v>1</v>
      </c>
    </row>
    <row r="437" spans="1:21">
      <c r="A437">
        <v>326</v>
      </c>
      <c r="B437">
        <v>2516309.4909999999</v>
      </c>
      <c r="C437">
        <v>6858845.9479999999</v>
      </c>
      <c r="D437">
        <v>184.04208019999999</v>
      </c>
      <c r="E437">
        <v>3</v>
      </c>
      <c r="F437">
        <v>0</v>
      </c>
      <c r="G437">
        <v>2</v>
      </c>
      <c r="H437">
        <v>485</v>
      </c>
      <c r="I437">
        <v>0.20206185567010301</v>
      </c>
      <c r="J437">
        <v>16.011003417968801</v>
      </c>
      <c r="K437">
        <v>10.150156674249599</v>
      </c>
      <c r="L437">
        <v>14.321811218261701</v>
      </c>
      <c r="M437">
        <v>979</v>
      </c>
      <c r="N437">
        <v>0.26966292134831499</v>
      </c>
      <c r="O437">
        <v>15.0620135498047</v>
      </c>
      <c r="P437">
        <v>9.1287486213737594</v>
      </c>
      <c r="Q437">
        <v>13.3042025756836</v>
      </c>
      <c r="R437">
        <v>358177.90568026574</v>
      </c>
      <c r="S437">
        <v>6858863.5723067224</v>
      </c>
      <c r="T437">
        <v>1.0176086425781001</v>
      </c>
      <c r="U437">
        <v>1</v>
      </c>
    </row>
    <row r="438" spans="1:21">
      <c r="A438">
        <v>327</v>
      </c>
      <c r="B438">
        <v>2516308.9380000001</v>
      </c>
      <c r="C438">
        <v>6858932.8030000003</v>
      </c>
      <c r="D438">
        <v>179.69767329999999</v>
      </c>
      <c r="E438">
        <v>3</v>
      </c>
      <c r="F438">
        <v>0</v>
      </c>
      <c r="G438">
        <v>2</v>
      </c>
      <c r="H438">
        <v>417</v>
      </c>
      <c r="I438">
        <v>9.3525179856115095E-2</v>
      </c>
      <c r="J438">
        <v>17.295000000000002</v>
      </c>
      <c r="K438">
        <v>10.235636004089701</v>
      </c>
      <c r="L438">
        <v>14.642358703613301</v>
      </c>
      <c r="M438">
        <v>936</v>
      </c>
      <c r="N438">
        <v>0.167735042735043</v>
      </c>
      <c r="O438">
        <v>16.938005371093801</v>
      </c>
      <c r="P438">
        <v>9.1735370029748307</v>
      </c>
      <c r="Q438">
        <v>13.7369052124024</v>
      </c>
      <c r="R438">
        <v>358181.35974566231</v>
      </c>
      <c r="S438">
        <v>6858950.3464243347</v>
      </c>
      <c r="T438">
        <v>0.90545349121090091</v>
      </c>
      <c r="U438">
        <v>1</v>
      </c>
    </row>
    <row r="439" spans="1:21">
      <c r="A439">
        <v>332</v>
      </c>
      <c r="B439">
        <v>2516359.8089999999</v>
      </c>
      <c r="C439">
        <v>6859979.2570000002</v>
      </c>
      <c r="D439">
        <v>179.94308129999999</v>
      </c>
      <c r="E439">
        <v>3</v>
      </c>
      <c r="F439">
        <v>0</v>
      </c>
      <c r="G439">
        <v>3</v>
      </c>
      <c r="H439">
        <v>1198</v>
      </c>
      <c r="I439">
        <v>8.4307178631051694E-2</v>
      </c>
      <c r="J439">
        <v>16.827012939453098</v>
      </c>
      <c r="K439">
        <v>9.3738083628512907</v>
      </c>
      <c r="L439">
        <v>13.1478045654297</v>
      </c>
      <c r="M439">
        <v>3905</v>
      </c>
      <c r="N439">
        <v>0.165428937259923</v>
      </c>
      <c r="O439">
        <v>16.494005126953098</v>
      </c>
      <c r="P439">
        <v>8.2986978567989205</v>
      </c>
      <c r="Q439">
        <v>12.1840075683594</v>
      </c>
      <c r="R439">
        <v>358280.4388188764</v>
      </c>
      <c r="S439">
        <v>6859993.171413511</v>
      </c>
      <c r="T439">
        <v>0.96379699707030042</v>
      </c>
      <c r="U439">
        <v>1</v>
      </c>
    </row>
    <row r="440" spans="1:21">
      <c r="A440">
        <v>333</v>
      </c>
      <c r="B440">
        <v>2516352.6519999998</v>
      </c>
      <c r="C440">
        <v>6860036.8839999996</v>
      </c>
      <c r="D440">
        <v>183.4503292</v>
      </c>
      <c r="E440">
        <v>3</v>
      </c>
      <c r="F440">
        <v>0</v>
      </c>
      <c r="G440">
        <v>3</v>
      </c>
      <c r="H440">
        <v>1284</v>
      </c>
      <c r="I440">
        <v>7.3987538940810005E-2</v>
      </c>
      <c r="J440">
        <v>15.9410113525391</v>
      </c>
      <c r="K440">
        <v>9.8968216170815602</v>
      </c>
      <c r="L440">
        <v>14.210600585937501</v>
      </c>
      <c r="M440">
        <v>4776</v>
      </c>
      <c r="N440">
        <v>0.106365159128978</v>
      </c>
      <c r="O440">
        <v>15.2930010986328</v>
      </c>
      <c r="P440">
        <v>9.0168227904873195</v>
      </c>
      <c r="Q440">
        <v>13.090305633544901</v>
      </c>
      <c r="R440">
        <v>358275.94873236009</v>
      </c>
      <c r="S440">
        <v>6860051.0580336843</v>
      </c>
      <c r="T440">
        <v>1.1202949523925998</v>
      </c>
      <c r="U440">
        <v>1</v>
      </c>
    </row>
    <row r="441" spans="1:21">
      <c r="A441">
        <v>345</v>
      </c>
      <c r="B441">
        <v>2516417.8990000002</v>
      </c>
      <c r="C441">
        <v>6859162.8279999997</v>
      </c>
      <c r="D441">
        <v>196.8296799</v>
      </c>
      <c r="E441">
        <v>3</v>
      </c>
      <c r="F441">
        <v>0</v>
      </c>
      <c r="G441">
        <v>2</v>
      </c>
      <c r="H441">
        <v>454</v>
      </c>
      <c r="I441">
        <v>0.26872246696035201</v>
      </c>
      <c r="J441">
        <v>16.647996826171902</v>
      </c>
      <c r="K441">
        <v>11.799405056137701</v>
      </c>
      <c r="L441">
        <v>15.195308227539099</v>
      </c>
      <c r="M441">
        <v>5423</v>
      </c>
      <c r="N441">
        <v>0.36123916651299998</v>
      </c>
      <c r="O441">
        <v>16.261003417968801</v>
      </c>
      <c r="P441">
        <v>10.6744764283072</v>
      </c>
      <c r="Q441">
        <v>14.4719020080567</v>
      </c>
      <c r="R441">
        <v>358300.7982349692</v>
      </c>
      <c r="S441">
        <v>6859175.0623518629</v>
      </c>
      <c r="T441">
        <v>0.72340621948239914</v>
      </c>
      <c r="U441">
        <v>1</v>
      </c>
    </row>
    <row r="442" spans="1:21">
      <c r="A442">
        <v>346</v>
      </c>
      <c r="B442">
        <v>2516415.2949999999</v>
      </c>
      <c r="C442">
        <v>6859208.7609999999</v>
      </c>
      <c r="D442">
        <v>199.00730150000001</v>
      </c>
      <c r="E442">
        <v>3</v>
      </c>
      <c r="F442">
        <v>0</v>
      </c>
      <c r="G442">
        <v>2</v>
      </c>
      <c r="H442">
        <v>473</v>
      </c>
      <c r="I442">
        <v>0.13953488372093001</v>
      </c>
      <c r="J442">
        <v>25.4639910888672</v>
      </c>
      <c r="K442">
        <v>16.718997321351502</v>
      </c>
      <c r="L442">
        <v>23.484811706542999</v>
      </c>
      <c r="M442">
        <v>4255</v>
      </c>
      <c r="N442">
        <v>0.151821386603995</v>
      </c>
      <c r="O442">
        <v>25.097001953125002</v>
      </c>
      <c r="P442">
        <v>15.6915638187923</v>
      </c>
      <c r="Q442">
        <v>22.697008056640598</v>
      </c>
      <c r="R442">
        <v>358300.31617973116</v>
      </c>
      <c r="S442">
        <v>6859221.0592287146</v>
      </c>
      <c r="T442">
        <v>0.78780364990240059</v>
      </c>
      <c r="U442">
        <v>1</v>
      </c>
    </row>
    <row r="443" spans="1:21">
      <c r="A443">
        <v>349</v>
      </c>
      <c r="B443">
        <v>2516414.5269999998</v>
      </c>
      <c r="C443">
        <v>6859995.0319999997</v>
      </c>
      <c r="D443">
        <v>185.31136739999999</v>
      </c>
      <c r="E443">
        <v>3</v>
      </c>
      <c r="F443">
        <v>0</v>
      </c>
      <c r="G443">
        <v>2</v>
      </c>
      <c r="H443">
        <v>1546</v>
      </c>
      <c r="I443">
        <v>0.155886157826649</v>
      </c>
      <c r="J443">
        <v>17.513002319336</v>
      </c>
      <c r="K443">
        <v>10.1970590595816</v>
      </c>
      <c r="L443">
        <v>14.362807006836</v>
      </c>
      <c r="M443">
        <v>2670</v>
      </c>
      <c r="N443">
        <v>0.24868913857677899</v>
      </c>
      <c r="O443">
        <v>15.8649920654297</v>
      </c>
      <c r="P443">
        <v>8.5611419504304607</v>
      </c>
      <c r="Q443">
        <v>12.575754089355501</v>
      </c>
      <c r="R443">
        <v>358335.81771124323</v>
      </c>
      <c r="S443">
        <v>6860006.402484851</v>
      </c>
      <c r="T443">
        <v>1.7870529174804997</v>
      </c>
      <c r="U443">
        <v>1</v>
      </c>
    </row>
    <row r="444" spans="1:21">
      <c r="A444">
        <v>350</v>
      </c>
      <c r="B444">
        <v>2516434.7000000002</v>
      </c>
      <c r="C444">
        <v>6860239.3439999996</v>
      </c>
      <c r="D444">
        <v>192.95687839999999</v>
      </c>
      <c r="E444">
        <v>3</v>
      </c>
      <c r="F444">
        <v>0</v>
      </c>
      <c r="G444">
        <v>3</v>
      </c>
      <c r="H444">
        <v>446</v>
      </c>
      <c r="I444">
        <v>0.201793721973094</v>
      </c>
      <c r="J444">
        <v>15.9620074462891</v>
      </c>
      <c r="K444">
        <v>10.501664396136</v>
      </c>
      <c r="L444">
        <v>14.015508575439499</v>
      </c>
      <c r="M444">
        <v>1091</v>
      </c>
      <c r="N444">
        <v>0.27131072410632401</v>
      </c>
      <c r="O444">
        <v>14.9830035400391</v>
      </c>
      <c r="P444">
        <v>9.2585478853429795</v>
      </c>
      <c r="Q444">
        <v>13.161899108886701</v>
      </c>
      <c r="R444">
        <v>358367.23556042853</v>
      </c>
      <c r="S444">
        <v>6860249.4844526313</v>
      </c>
      <c r="T444">
        <v>0.85360946655279868</v>
      </c>
      <c r="U444">
        <v>1</v>
      </c>
    </row>
    <row r="445" spans="1:21">
      <c r="A445">
        <v>364</v>
      </c>
      <c r="B445">
        <v>2516509.1230000001</v>
      </c>
      <c r="C445">
        <v>6860083.4560000002</v>
      </c>
      <c r="D445">
        <v>190.0873666</v>
      </c>
      <c r="E445">
        <v>3</v>
      </c>
      <c r="F445">
        <v>1</v>
      </c>
      <c r="G445">
        <v>3</v>
      </c>
      <c r="H445">
        <v>490</v>
      </c>
      <c r="I445">
        <v>0.22448979591836701</v>
      </c>
      <c r="J445">
        <v>18.774003906250002</v>
      </c>
      <c r="K445">
        <v>13.669475137811</v>
      </c>
      <c r="L445">
        <v>17.670201416015601</v>
      </c>
      <c r="M445">
        <v>1035</v>
      </c>
      <c r="N445">
        <v>0.30531400966183597</v>
      </c>
      <c r="O445">
        <v>17.9540118408203</v>
      </c>
      <c r="P445">
        <v>12.590914057067099</v>
      </c>
      <c r="Q445">
        <v>16.710408325195299</v>
      </c>
      <c r="R445">
        <v>358434.37705031142</v>
      </c>
      <c r="S445">
        <v>6860090.3536519334</v>
      </c>
      <c r="T445">
        <v>0.95979309082030184</v>
      </c>
      <c r="U445">
        <v>1</v>
      </c>
    </row>
    <row r="446" spans="1:21">
      <c r="A446">
        <v>365</v>
      </c>
      <c r="B446">
        <v>2516553.4360000002</v>
      </c>
      <c r="C446">
        <v>6860126.0089999996</v>
      </c>
      <c r="D446">
        <v>186.7584684</v>
      </c>
      <c r="E446">
        <v>3</v>
      </c>
      <c r="F446">
        <v>1</v>
      </c>
      <c r="G446">
        <v>3</v>
      </c>
      <c r="H446">
        <v>476</v>
      </c>
      <c r="I446">
        <v>0.20798319327731099</v>
      </c>
      <c r="J446">
        <v>19.7489947509766</v>
      </c>
      <c r="K446">
        <v>14.2546855912348</v>
      </c>
      <c r="L446">
        <v>18.231999511718801</v>
      </c>
      <c r="M446">
        <v>1052</v>
      </c>
      <c r="N446">
        <v>0.31083650190114098</v>
      </c>
      <c r="O446">
        <v>18.903001708984402</v>
      </c>
      <c r="P446">
        <v>13.0387915039063</v>
      </c>
      <c r="Q446">
        <v>17.052397460937499</v>
      </c>
      <c r="R446">
        <v>358480.59883685445</v>
      </c>
      <c r="S446">
        <v>6860130.8099910486</v>
      </c>
      <c r="T446">
        <v>1.1796020507813019</v>
      </c>
      <c r="U446">
        <v>1</v>
      </c>
    </row>
    <row r="447" spans="1:21">
      <c r="A447">
        <v>374</v>
      </c>
      <c r="B447">
        <v>2516675.3939999999</v>
      </c>
      <c r="C447">
        <v>6858564.2819999997</v>
      </c>
      <c r="D447">
        <v>185.5016119</v>
      </c>
      <c r="E447">
        <v>3</v>
      </c>
      <c r="F447">
        <v>1</v>
      </c>
      <c r="G447">
        <v>3</v>
      </c>
      <c r="H447">
        <v>448</v>
      </c>
      <c r="I447">
        <v>0.13169642857142899</v>
      </c>
      <c r="J447">
        <v>16.934007568359402</v>
      </c>
      <c r="K447">
        <v>12.347912067325099</v>
      </c>
      <c r="L447">
        <v>15.034404296875</v>
      </c>
      <c r="M447">
        <v>2869</v>
      </c>
      <c r="N447">
        <v>0.176368072499129</v>
      </c>
      <c r="O447">
        <v>16.3550128173828</v>
      </c>
      <c r="P447">
        <v>11.1066019334119</v>
      </c>
      <c r="Q447">
        <v>14.0939166259766</v>
      </c>
      <c r="R447">
        <v>358530.36970300687</v>
      </c>
      <c r="S447">
        <v>6858565.3691445887</v>
      </c>
      <c r="T447">
        <v>0.94048767089839913</v>
      </c>
      <c r="U447">
        <v>1</v>
      </c>
    </row>
    <row r="448" spans="1:21">
      <c r="A448">
        <v>380</v>
      </c>
      <c r="B448">
        <v>2516616.8840000001</v>
      </c>
      <c r="C448">
        <v>6859754.0590000004</v>
      </c>
      <c r="D448">
        <v>186.6377195</v>
      </c>
      <c r="E448">
        <v>3</v>
      </c>
      <c r="F448">
        <v>0</v>
      </c>
      <c r="G448">
        <v>3</v>
      </c>
      <c r="H448">
        <v>580</v>
      </c>
      <c r="I448">
        <v>0.25862068965517199</v>
      </c>
      <c r="J448">
        <v>17.2409991455078</v>
      </c>
      <c r="K448">
        <v>11.995489523244499</v>
      </c>
      <c r="L448">
        <v>15.762648315429701</v>
      </c>
      <c r="M448">
        <v>950</v>
      </c>
      <c r="N448">
        <v>0.226315789473684</v>
      </c>
      <c r="O448">
        <v>16.067003173828098</v>
      </c>
      <c r="P448">
        <v>11.0637410938497</v>
      </c>
      <c r="Q448">
        <v>14.5671054077149</v>
      </c>
      <c r="R448">
        <v>358526.81235174031</v>
      </c>
      <c r="S448">
        <v>6859756.3882348817</v>
      </c>
      <c r="T448">
        <v>1.1955429077148008</v>
      </c>
      <c r="U448">
        <v>1</v>
      </c>
    </row>
    <row r="449" spans="1:21">
      <c r="A449">
        <v>384</v>
      </c>
      <c r="B449">
        <v>2516620.4640000002</v>
      </c>
      <c r="C449">
        <v>6860285.4009999996</v>
      </c>
      <c r="D449">
        <v>187.14402179999999</v>
      </c>
      <c r="E449">
        <v>3</v>
      </c>
      <c r="F449">
        <v>0</v>
      </c>
      <c r="G449">
        <v>2</v>
      </c>
      <c r="H449">
        <v>462</v>
      </c>
      <c r="I449">
        <v>0.26839826839826803</v>
      </c>
      <c r="J449">
        <v>15.2800006103516</v>
      </c>
      <c r="K449">
        <v>9.8118651151939407</v>
      </c>
      <c r="L449">
        <v>12.774057312011699</v>
      </c>
      <c r="M449">
        <v>1146</v>
      </c>
      <c r="N449">
        <v>0.404013961605585</v>
      </c>
      <c r="O449">
        <v>14.6629962158203</v>
      </c>
      <c r="P449">
        <v>8.5862731254432596</v>
      </c>
      <c r="Q449">
        <v>11.8411029052735</v>
      </c>
      <c r="R449">
        <v>358554.89737968589</v>
      </c>
      <c r="S449">
        <v>6860286.9141677879</v>
      </c>
      <c r="T449">
        <v>0.93295440673819918</v>
      </c>
      <c r="U449">
        <v>1</v>
      </c>
    </row>
    <row r="450" spans="1:21">
      <c r="A450">
        <v>388</v>
      </c>
      <c r="B450">
        <v>2516658.4539999999</v>
      </c>
      <c r="C450">
        <v>6860788.0499999998</v>
      </c>
      <c r="D450">
        <v>183.99193500000001</v>
      </c>
      <c r="E450">
        <v>3</v>
      </c>
      <c r="F450">
        <v>1</v>
      </c>
      <c r="G450">
        <v>1</v>
      </c>
      <c r="H450">
        <v>1409</v>
      </c>
      <c r="I450">
        <v>0.217885024840312</v>
      </c>
      <c r="J450">
        <v>20.835008544921902</v>
      </c>
      <c r="K450">
        <v>13.108811882005201</v>
      </c>
      <c r="L450">
        <v>19.0693583679199</v>
      </c>
      <c r="M450">
        <v>1002</v>
      </c>
      <c r="N450">
        <v>0.32235528942115799</v>
      </c>
      <c r="O450">
        <v>20.3320025634766</v>
      </c>
      <c r="P450">
        <v>12.4626360454756</v>
      </c>
      <c r="Q450">
        <v>18.319896240234399</v>
      </c>
      <c r="R450">
        <v>358616.02688885672</v>
      </c>
      <c r="S450">
        <v>6860787.194625007</v>
      </c>
      <c r="T450">
        <v>0.74946212768550069</v>
      </c>
      <c r="U450">
        <v>1</v>
      </c>
    </row>
    <row r="451" spans="1:21">
      <c r="A451">
        <v>392</v>
      </c>
      <c r="B451">
        <v>2516746.8309999998</v>
      </c>
      <c r="C451">
        <v>6858686.5310000004</v>
      </c>
      <c r="D451">
        <v>188.394543</v>
      </c>
      <c r="E451">
        <v>3</v>
      </c>
      <c r="F451">
        <v>0</v>
      </c>
      <c r="G451">
        <v>2</v>
      </c>
      <c r="H451">
        <v>487</v>
      </c>
      <c r="I451">
        <v>8.8295687885010299E-2</v>
      </c>
      <c r="J451">
        <v>20.361009521484402</v>
      </c>
      <c r="K451">
        <v>13.272984110514299</v>
      </c>
      <c r="L451">
        <v>18.819850463867201</v>
      </c>
      <c r="M451">
        <v>2751</v>
      </c>
      <c r="N451">
        <v>0.110141766630316</v>
      </c>
      <c r="O451">
        <v>19.627000732421902</v>
      </c>
      <c r="P451">
        <v>11.925785842347</v>
      </c>
      <c r="Q451">
        <v>18.069556732177801</v>
      </c>
      <c r="R451">
        <v>358607.35855799785</v>
      </c>
      <c r="S451">
        <v>6858684.172396847</v>
      </c>
      <c r="T451">
        <v>0.75029373168939983</v>
      </c>
      <c r="U451">
        <v>1</v>
      </c>
    </row>
    <row r="452" spans="1:21">
      <c r="A452">
        <v>398</v>
      </c>
      <c r="B452">
        <v>2516749.2250000001</v>
      </c>
      <c r="C452">
        <v>6859631.21</v>
      </c>
      <c r="D452">
        <v>187.39062680000001</v>
      </c>
      <c r="E452">
        <v>3</v>
      </c>
      <c r="F452">
        <v>0</v>
      </c>
      <c r="G452">
        <v>2</v>
      </c>
      <c r="H452">
        <v>466</v>
      </c>
      <c r="I452">
        <v>0.257510729613734</v>
      </c>
      <c r="J452">
        <v>17.969011230468801</v>
      </c>
      <c r="K452">
        <v>12.916657884189901</v>
      </c>
      <c r="L452">
        <v>16.828504486084</v>
      </c>
      <c r="M452">
        <v>1003</v>
      </c>
      <c r="N452">
        <v>0.355932203389831</v>
      </c>
      <c r="O452">
        <v>17.1520098876953</v>
      </c>
      <c r="P452">
        <v>11.839041731040201</v>
      </c>
      <c r="Q452">
        <v>15.5967539978028</v>
      </c>
      <c r="R452">
        <v>358653.32517187286</v>
      </c>
      <c r="S452">
        <v>6859627.5837141275</v>
      </c>
      <c r="T452">
        <v>1.2317504882812003</v>
      </c>
      <c r="U452">
        <v>1</v>
      </c>
    </row>
    <row r="453" spans="1:21">
      <c r="A453">
        <v>399</v>
      </c>
      <c r="B453">
        <v>2516713.0129999998</v>
      </c>
      <c r="C453">
        <v>6860693.2259999998</v>
      </c>
      <c r="D453">
        <v>182.66596089999999</v>
      </c>
      <c r="E453">
        <v>3</v>
      </c>
      <c r="F453">
        <v>0</v>
      </c>
      <c r="G453">
        <v>2</v>
      </c>
      <c r="H453">
        <v>1538</v>
      </c>
      <c r="I453">
        <v>0.12548764629388801</v>
      </c>
      <c r="J453">
        <v>23.6470050048828</v>
      </c>
      <c r="K453">
        <v>13.3371813624499</v>
      </c>
      <c r="L453">
        <v>21.142406005859399</v>
      </c>
      <c r="M453">
        <v>1483</v>
      </c>
      <c r="N453">
        <v>0.136210384356035</v>
      </c>
      <c r="O453">
        <v>22.946000976562502</v>
      </c>
      <c r="P453">
        <v>11.5168325970045</v>
      </c>
      <c r="Q453">
        <v>20.261003417968801</v>
      </c>
      <c r="R453">
        <v>358666.14533690253</v>
      </c>
      <c r="S453">
        <v>6860689.9695156086</v>
      </c>
      <c r="T453">
        <v>0.881402587890598</v>
      </c>
      <c r="U453">
        <v>1</v>
      </c>
    </row>
    <row r="454" spans="1:21">
      <c r="A454">
        <v>404</v>
      </c>
      <c r="B454">
        <v>2516818.7609999999</v>
      </c>
      <c r="C454">
        <v>6858265.7539999997</v>
      </c>
      <c r="D454">
        <v>184.1698217</v>
      </c>
      <c r="E454">
        <v>3</v>
      </c>
      <c r="F454">
        <v>1</v>
      </c>
      <c r="G454">
        <v>2</v>
      </c>
      <c r="H454">
        <v>418</v>
      </c>
      <c r="I454">
        <v>6.4593301435406703E-2</v>
      </c>
      <c r="J454">
        <v>16.669008178711</v>
      </c>
      <c r="K454">
        <v>10.1987069335313</v>
      </c>
      <c r="L454">
        <v>15.290506286621101</v>
      </c>
      <c r="M454">
        <v>2557</v>
      </c>
      <c r="N454">
        <v>0.111458740711772</v>
      </c>
      <c r="O454">
        <v>16.4039935302735</v>
      </c>
      <c r="P454">
        <v>8.9395392689234896</v>
      </c>
      <c r="Q454">
        <v>13.821899719238299</v>
      </c>
      <c r="R454">
        <v>358659.79146328877</v>
      </c>
      <c r="S454">
        <v>6858260.5921070855</v>
      </c>
      <c r="T454">
        <v>1.4686065673828015</v>
      </c>
      <c r="U454">
        <v>1</v>
      </c>
    </row>
    <row r="455" spans="1:21">
      <c r="A455">
        <v>413</v>
      </c>
      <c r="B455">
        <v>2516824.4449999998</v>
      </c>
      <c r="C455">
        <v>6859649.6809999999</v>
      </c>
      <c r="D455">
        <v>175.30332920000001</v>
      </c>
      <c r="E455">
        <v>3</v>
      </c>
      <c r="F455">
        <v>0</v>
      </c>
      <c r="G455">
        <v>2</v>
      </c>
      <c r="H455">
        <v>444</v>
      </c>
      <c r="I455">
        <v>0.195945945945946</v>
      </c>
      <c r="J455">
        <v>16.607011718750002</v>
      </c>
      <c r="K455">
        <v>9.5980487829897694</v>
      </c>
      <c r="L455">
        <v>14.4286059570313</v>
      </c>
      <c r="M455">
        <v>993</v>
      </c>
      <c r="N455">
        <v>0.34340382678751302</v>
      </c>
      <c r="O455">
        <v>15.4879931640625</v>
      </c>
      <c r="P455">
        <v>8.3808251419535598</v>
      </c>
      <c r="Q455">
        <v>12.9534121704102</v>
      </c>
      <c r="R455">
        <v>358729.30540716927</v>
      </c>
      <c r="S455">
        <v>6859642.5615521362</v>
      </c>
      <c r="T455">
        <v>1.4751937866210998</v>
      </c>
      <c r="U455">
        <v>1</v>
      </c>
    </row>
    <row r="456" spans="1:21">
      <c r="A456">
        <v>414</v>
      </c>
      <c r="B456">
        <v>2516809.2429999998</v>
      </c>
      <c r="C456">
        <v>6859777.6840000004</v>
      </c>
      <c r="D456">
        <v>171.95016419999999</v>
      </c>
      <c r="E456">
        <v>3</v>
      </c>
      <c r="F456">
        <v>0</v>
      </c>
      <c r="G456">
        <v>2</v>
      </c>
      <c r="H456">
        <v>416</v>
      </c>
      <c r="I456">
        <v>0.112980769230769</v>
      </c>
      <c r="J456">
        <v>15.5900134277344</v>
      </c>
      <c r="K456">
        <v>10.2028117722095</v>
      </c>
      <c r="L456">
        <v>13.7882006835938</v>
      </c>
      <c r="M456">
        <v>908</v>
      </c>
      <c r="N456">
        <v>0.15528634361233501</v>
      </c>
      <c r="O456">
        <v>15.3029956054688</v>
      </c>
      <c r="P456">
        <v>8.9750681142794697</v>
      </c>
      <c r="Q456">
        <v>13.0097048950195</v>
      </c>
      <c r="R456">
        <v>358720.02639520145</v>
      </c>
      <c r="S456">
        <v>6859771.1091459738</v>
      </c>
      <c r="T456">
        <v>0.77849578857430046</v>
      </c>
      <c r="U456">
        <v>1</v>
      </c>
    </row>
    <row r="457" spans="1:21">
      <c r="A457">
        <v>419</v>
      </c>
      <c r="B457">
        <v>2516973.3029999998</v>
      </c>
      <c r="C457">
        <v>6858179.0619999999</v>
      </c>
      <c r="D457">
        <v>175.7433058</v>
      </c>
      <c r="E457">
        <v>3</v>
      </c>
      <c r="F457">
        <v>0</v>
      </c>
      <c r="G457">
        <v>2</v>
      </c>
      <c r="H457">
        <v>448</v>
      </c>
      <c r="I457">
        <v>0.120535714285714</v>
      </c>
      <c r="J457">
        <v>14.8300036621094</v>
      </c>
      <c r="K457">
        <v>9.39227381207618</v>
      </c>
      <c r="L457">
        <v>13.423105926513699</v>
      </c>
      <c r="M457">
        <v>3121</v>
      </c>
      <c r="N457">
        <v>0.19320730535084901</v>
      </c>
      <c r="O457">
        <v>14.3270129394531</v>
      </c>
      <c r="P457">
        <v>8.40881921624268</v>
      </c>
      <c r="Q457">
        <v>12.563756103515599</v>
      </c>
      <c r="R457">
        <v>358810.14602036495</v>
      </c>
      <c r="S457">
        <v>6858166.8759741876</v>
      </c>
      <c r="T457">
        <v>0.85934982299809981</v>
      </c>
      <c r="U457">
        <v>1</v>
      </c>
    </row>
    <row r="458" spans="1:21">
      <c r="A458">
        <v>420</v>
      </c>
      <c r="B458">
        <v>2516987.4130000002</v>
      </c>
      <c r="C458">
        <v>6858926.8159999996</v>
      </c>
      <c r="D458">
        <v>176.21619089999999</v>
      </c>
      <c r="E458">
        <v>3</v>
      </c>
      <c r="F458">
        <v>0</v>
      </c>
      <c r="G458">
        <v>3</v>
      </c>
      <c r="H458">
        <v>1217</v>
      </c>
      <c r="I458">
        <v>0.169268693508628</v>
      </c>
      <c r="J458">
        <v>12.9050006103516</v>
      </c>
      <c r="K458">
        <v>8.4638876883094696</v>
      </c>
      <c r="L458">
        <v>11.157510681152401</v>
      </c>
      <c r="M458">
        <v>895</v>
      </c>
      <c r="N458">
        <v>0.26256983240223503</v>
      </c>
      <c r="O458">
        <v>11.888002319336</v>
      </c>
      <c r="P458">
        <v>7.3468949104077996</v>
      </c>
      <c r="Q458">
        <v>10.0694606018067</v>
      </c>
      <c r="R458">
        <v>358858.73071086453</v>
      </c>
      <c r="S458">
        <v>6858913.0629654285</v>
      </c>
      <c r="T458">
        <v>1.0880500793457006</v>
      </c>
      <c r="U458">
        <v>1</v>
      </c>
    </row>
    <row r="459" spans="1:21">
      <c r="A459">
        <v>424</v>
      </c>
      <c r="B459">
        <v>2517098.5040000002</v>
      </c>
      <c r="C459">
        <v>6857378.2970000003</v>
      </c>
      <c r="D459">
        <v>155.20737460000001</v>
      </c>
      <c r="E459">
        <v>3</v>
      </c>
      <c r="F459">
        <v>0</v>
      </c>
      <c r="G459">
        <v>2</v>
      </c>
      <c r="H459">
        <v>551</v>
      </c>
      <c r="I459">
        <v>0.33212341197822098</v>
      </c>
      <c r="J459">
        <v>19.6340045166016</v>
      </c>
      <c r="K459">
        <v>14.693650459621299</v>
      </c>
      <c r="L459">
        <v>17.795049591064501</v>
      </c>
      <c r="M459">
        <v>2710</v>
      </c>
      <c r="N459">
        <v>0.46974169741697402</v>
      </c>
      <c r="O459">
        <v>19.4100054931641</v>
      </c>
      <c r="P459">
        <v>14.159923582030601</v>
      </c>
      <c r="Q459">
        <v>17.168995971679699</v>
      </c>
      <c r="R459">
        <v>358898.2570868383</v>
      </c>
      <c r="S459">
        <v>6857361.3153258981</v>
      </c>
      <c r="T459">
        <v>0.62605361938480186</v>
      </c>
      <c r="U459">
        <v>1</v>
      </c>
    </row>
    <row r="460" spans="1:21">
      <c r="A460">
        <v>425</v>
      </c>
      <c r="B460">
        <v>2517098.04</v>
      </c>
      <c r="C460">
        <v>6857424</v>
      </c>
      <c r="D460">
        <v>163.43203</v>
      </c>
      <c r="E460">
        <v>3</v>
      </c>
      <c r="F460">
        <v>0</v>
      </c>
      <c r="G460">
        <v>2</v>
      </c>
      <c r="H460">
        <v>529</v>
      </c>
      <c r="I460">
        <v>0.33459357277882801</v>
      </c>
      <c r="J460">
        <v>22.0329913330078</v>
      </c>
      <c r="K460">
        <v>13.681528882113399</v>
      </c>
      <c r="L460">
        <v>18.229613800048799</v>
      </c>
      <c r="M460">
        <v>2788</v>
      </c>
      <c r="N460">
        <v>0.44440459110473501</v>
      </c>
      <c r="O460">
        <v>21.127000732421902</v>
      </c>
      <c r="P460">
        <v>13.108778339777601</v>
      </c>
      <c r="Q460">
        <v>17.334999389648502</v>
      </c>
      <c r="R460">
        <v>358899.90181109833</v>
      </c>
      <c r="S460">
        <v>6857406.9837481882</v>
      </c>
      <c r="T460">
        <v>0.89461441040029754</v>
      </c>
      <c r="U460">
        <v>1</v>
      </c>
    </row>
    <row r="461" spans="1:21">
      <c r="A461">
        <v>426</v>
      </c>
      <c r="B461">
        <v>2517081.9079999998</v>
      </c>
      <c r="C461">
        <v>6857885.6299999999</v>
      </c>
      <c r="D461">
        <v>167.35079690000001</v>
      </c>
      <c r="E461">
        <v>3</v>
      </c>
      <c r="F461">
        <v>0</v>
      </c>
      <c r="G461">
        <v>2</v>
      </c>
      <c r="H461">
        <v>409</v>
      </c>
      <c r="I461">
        <v>0.15403422982885101</v>
      </c>
      <c r="J461">
        <v>15.6299914550781</v>
      </c>
      <c r="K461">
        <v>10.046174088847399</v>
      </c>
      <c r="L461">
        <v>14.314996643066401</v>
      </c>
      <c r="M461">
        <v>3336</v>
      </c>
      <c r="N461">
        <v>0.26229016786570702</v>
      </c>
      <c r="O461">
        <v>15.1250018310547</v>
      </c>
      <c r="P461">
        <v>8.9601373672950508</v>
      </c>
      <c r="Q461">
        <v>13.1479968261719</v>
      </c>
      <c r="R461">
        <v>358905.08326194691</v>
      </c>
      <c r="S461">
        <v>6857868.7925593229</v>
      </c>
      <c r="T461">
        <v>1.1669998168945011</v>
      </c>
      <c r="U461">
        <v>1</v>
      </c>
    </row>
    <row r="462" spans="1:21">
      <c r="A462">
        <v>427</v>
      </c>
      <c r="B462">
        <v>2517087.977</v>
      </c>
      <c r="C462">
        <v>6857934.6550000003</v>
      </c>
      <c r="D462">
        <v>173.59823700000001</v>
      </c>
      <c r="E462">
        <v>3</v>
      </c>
      <c r="F462">
        <v>1</v>
      </c>
      <c r="G462">
        <v>2</v>
      </c>
      <c r="H462">
        <v>486</v>
      </c>
      <c r="I462">
        <v>0.22222222222222199</v>
      </c>
      <c r="J462">
        <v>16.897996826171902</v>
      </c>
      <c r="K462">
        <v>11.508980901809</v>
      </c>
      <c r="L462">
        <v>15.343403930664101</v>
      </c>
      <c r="M462">
        <v>3736</v>
      </c>
      <c r="N462">
        <v>0.314775160599572</v>
      </c>
      <c r="O462">
        <v>16.3590106201172</v>
      </c>
      <c r="P462">
        <v>10.5101115298271</v>
      </c>
      <c r="Q462">
        <v>14.4052149963379</v>
      </c>
      <c r="R462">
        <v>358913.40624973032</v>
      </c>
      <c r="S462">
        <v>6857917.4774896074</v>
      </c>
      <c r="T462">
        <v>0.93818893432620065</v>
      </c>
      <c r="U462">
        <v>1</v>
      </c>
    </row>
    <row r="463" spans="1:21">
      <c r="A463">
        <v>428</v>
      </c>
      <c r="B463">
        <v>2517038.4709999999</v>
      </c>
      <c r="C463">
        <v>6858185.2769999998</v>
      </c>
      <c r="D463">
        <v>181.7927693</v>
      </c>
      <c r="E463">
        <v>3</v>
      </c>
      <c r="F463">
        <v>1</v>
      </c>
      <c r="G463">
        <v>2</v>
      </c>
      <c r="H463">
        <v>464</v>
      </c>
      <c r="I463">
        <v>0.12715517241379301</v>
      </c>
      <c r="J463">
        <v>16.170000000000002</v>
      </c>
      <c r="K463">
        <v>9.8968731764805309</v>
      </c>
      <c r="L463">
        <v>14.293202514648501</v>
      </c>
      <c r="M463">
        <v>6035</v>
      </c>
      <c r="N463">
        <v>0.170173985086993</v>
      </c>
      <c r="O463">
        <v>15.4260119628906</v>
      </c>
      <c r="P463">
        <v>8.9687134738471297</v>
      </c>
      <c r="Q463">
        <v>13.184662170410199</v>
      </c>
      <c r="R463">
        <v>358875.52118428913</v>
      </c>
      <c r="S463">
        <v>6858170.0766095566</v>
      </c>
      <c r="T463">
        <v>1.1085403442383015</v>
      </c>
      <c r="U463">
        <v>1</v>
      </c>
    </row>
    <row r="464" spans="1:21">
      <c r="A464">
        <v>429</v>
      </c>
      <c r="B464">
        <v>2517054.0970000001</v>
      </c>
      <c r="C464">
        <v>6858238.3760000002</v>
      </c>
      <c r="D464">
        <v>184.55392420000001</v>
      </c>
      <c r="E464">
        <v>3</v>
      </c>
      <c r="F464">
        <v>0</v>
      </c>
      <c r="G464">
        <v>3</v>
      </c>
      <c r="H464">
        <v>435</v>
      </c>
      <c r="I464">
        <v>4.5977011494252901E-2</v>
      </c>
      <c r="J464">
        <v>14.8520068359375</v>
      </c>
      <c r="K464">
        <v>9.7177301172463508</v>
      </c>
      <c r="L464">
        <v>13.256297607421899</v>
      </c>
      <c r="M464">
        <v>939</v>
      </c>
      <c r="N464">
        <v>0.10010649627263001</v>
      </c>
      <c r="O464">
        <v>14.7570056152344</v>
      </c>
      <c r="P464">
        <v>8.4945881390995002</v>
      </c>
      <c r="Q464">
        <v>12.4616046142578</v>
      </c>
      <c r="R464">
        <v>358893.57743349613</v>
      </c>
      <c r="S464">
        <v>6858222.3896039296</v>
      </c>
      <c r="T464">
        <v>0.7946929931640998</v>
      </c>
      <c r="U464">
        <v>1</v>
      </c>
    </row>
    <row r="465" spans="1:21">
      <c r="A465">
        <v>430</v>
      </c>
      <c r="B465">
        <v>2517097.0150000001</v>
      </c>
      <c r="C465">
        <v>6858728.5769999996</v>
      </c>
      <c r="D465">
        <v>178.55431630000001</v>
      </c>
      <c r="E465">
        <v>3</v>
      </c>
      <c r="F465">
        <v>0</v>
      </c>
      <c r="G465">
        <v>1</v>
      </c>
      <c r="H465">
        <v>1205</v>
      </c>
      <c r="I465">
        <v>0.24896265560166</v>
      </c>
      <c r="J465">
        <v>14.2620104980469</v>
      </c>
      <c r="K465">
        <v>8.2195839998867104</v>
      </c>
      <c r="L465">
        <v>12.593013305664099</v>
      </c>
      <c r="M465">
        <v>926</v>
      </c>
      <c r="N465">
        <v>0.39092872570194398</v>
      </c>
      <c r="O465">
        <v>13.3620013427735</v>
      </c>
      <c r="P465">
        <v>7.3430789563334704</v>
      </c>
      <c r="Q465">
        <v>11.509002227783199</v>
      </c>
      <c r="R465">
        <v>358959.05473635445</v>
      </c>
      <c r="S465">
        <v>6858710.0099395495</v>
      </c>
      <c r="T465">
        <v>1.0840110778809002</v>
      </c>
      <c r="U465">
        <v>1</v>
      </c>
    </row>
    <row r="466" spans="1:21">
      <c r="A466">
        <v>433</v>
      </c>
      <c r="B466">
        <v>2517109.645</v>
      </c>
      <c r="C466">
        <v>6857942.5489999996</v>
      </c>
      <c r="D466">
        <v>173.11437409999999</v>
      </c>
      <c r="E466">
        <v>3</v>
      </c>
      <c r="F466">
        <v>1</v>
      </c>
      <c r="G466">
        <v>2</v>
      </c>
      <c r="H466">
        <v>449</v>
      </c>
      <c r="I466">
        <v>0.16258351893095799</v>
      </c>
      <c r="J466">
        <v>17.2470111083985</v>
      </c>
      <c r="K466">
        <v>12.3288765408131</v>
      </c>
      <c r="L466">
        <v>15.6227587890625</v>
      </c>
      <c r="M466">
        <v>4652</v>
      </c>
      <c r="N466">
        <v>0.227644024075666</v>
      </c>
      <c r="O466">
        <v>16.867006225586</v>
      </c>
      <c r="P466">
        <v>11.117154698317499</v>
      </c>
      <c r="Q466">
        <v>14.7646166992188</v>
      </c>
      <c r="R466">
        <v>358935.41193985898</v>
      </c>
      <c r="S466">
        <v>6857924.3620913019</v>
      </c>
      <c r="T466">
        <v>0.85814208984369955</v>
      </c>
      <c r="U466">
        <v>1</v>
      </c>
    </row>
    <row r="467" spans="1:21">
      <c r="A467">
        <v>435</v>
      </c>
      <c r="B467">
        <v>2517128.108</v>
      </c>
      <c r="C467">
        <v>6858736.3810000001</v>
      </c>
      <c r="D467">
        <v>182.11953840000001</v>
      </c>
      <c r="E467">
        <v>3</v>
      </c>
      <c r="F467">
        <v>0</v>
      </c>
      <c r="G467">
        <v>2</v>
      </c>
      <c r="H467">
        <v>1335</v>
      </c>
      <c r="I467">
        <v>0.19026217228464401</v>
      </c>
      <c r="J467">
        <v>16.130998535156301</v>
      </c>
      <c r="K467">
        <v>9.6079345861218108</v>
      </c>
      <c r="L467">
        <v>14.3999957275391</v>
      </c>
      <c r="M467">
        <v>982</v>
      </c>
      <c r="N467">
        <v>0.308553971486762</v>
      </c>
      <c r="O467">
        <v>15.1420001220703</v>
      </c>
      <c r="P467">
        <v>8.51652238039628</v>
      </c>
      <c r="Q467">
        <v>13.277403564453101</v>
      </c>
      <c r="R467">
        <v>358990.46977470419</v>
      </c>
      <c r="S467">
        <v>6858716.3697964903</v>
      </c>
      <c r="T467">
        <v>1.122592163085999</v>
      </c>
      <c r="U467">
        <v>1</v>
      </c>
    </row>
    <row r="468" spans="1:21">
      <c r="A468">
        <v>447</v>
      </c>
      <c r="B468">
        <v>2517308.3139999998</v>
      </c>
      <c r="C468">
        <v>6857782.2300000004</v>
      </c>
      <c r="D468">
        <v>172.91836979999999</v>
      </c>
      <c r="E468">
        <v>3</v>
      </c>
      <c r="F468">
        <v>0</v>
      </c>
      <c r="G468">
        <v>2</v>
      </c>
      <c r="H468">
        <v>432</v>
      </c>
      <c r="I468">
        <v>0.1875</v>
      </c>
      <c r="J468">
        <v>13.805009765625</v>
      </c>
      <c r="K468">
        <v>9.7523230797748806</v>
      </c>
      <c r="L468">
        <v>12.5870074462891</v>
      </c>
      <c r="M468">
        <v>908</v>
      </c>
      <c r="N468">
        <v>0.31387665198237902</v>
      </c>
      <c r="O468">
        <v>13.826005859375</v>
      </c>
      <c r="P468">
        <v>8.9092563184612796</v>
      </c>
      <c r="Q468">
        <v>11.8699969482422</v>
      </c>
      <c r="R468">
        <v>359126.4434353853</v>
      </c>
      <c r="S468">
        <v>6857755.0731992172</v>
      </c>
      <c r="T468">
        <v>0.71701049804689987</v>
      </c>
      <c r="U468">
        <v>1</v>
      </c>
    </row>
    <row r="469" spans="1:21">
      <c r="A469">
        <v>448</v>
      </c>
      <c r="B469">
        <v>2517365.96</v>
      </c>
      <c r="C469">
        <v>6858224.1380000003</v>
      </c>
      <c r="D469">
        <v>166.9217749</v>
      </c>
      <c r="E469">
        <v>3</v>
      </c>
      <c r="F469">
        <v>1</v>
      </c>
      <c r="G469">
        <v>2</v>
      </c>
      <c r="H469">
        <v>1221</v>
      </c>
      <c r="I469">
        <v>8.4357084357084403E-2</v>
      </c>
      <c r="J469">
        <v>16.914018554687502</v>
      </c>
      <c r="K469">
        <v>11.344658446064599</v>
      </c>
      <c r="L469">
        <v>15.3624034118652</v>
      </c>
      <c r="M469">
        <v>970</v>
      </c>
      <c r="N469">
        <v>0.174226804123711</v>
      </c>
      <c r="O469">
        <v>16.416002197265598</v>
      </c>
      <c r="P469">
        <v>9.7826378091533694</v>
      </c>
      <c r="Q469">
        <v>14.2920092773438</v>
      </c>
      <c r="R469">
        <v>359204.4031393262</v>
      </c>
      <c r="S469">
        <v>6858193.7801662628</v>
      </c>
      <c r="T469">
        <v>1.0703941345214005</v>
      </c>
      <c r="U469">
        <v>1</v>
      </c>
    </row>
    <row r="470" spans="1:21">
      <c r="A470">
        <v>449</v>
      </c>
      <c r="B470">
        <v>2517369.0150000001</v>
      </c>
      <c r="C470">
        <v>6858730.2450000001</v>
      </c>
      <c r="D470">
        <v>161.48097390000001</v>
      </c>
      <c r="E470">
        <v>3</v>
      </c>
      <c r="F470">
        <v>1</v>
      </c>
      <c r="G470">
        <v>2</v>
      </c>
      <c r="H470">
        <v>402</v>
      </c>
      <c r="I470">
        <v>0.101990049751244</v>
      </c>
      <c r="J470">
        <v>20.0780047607422</v>
      </c>
      <c r="K470">
        <v>12.710405653850501</v>
      </c>
      <c r="L470">
        <v>17.356004638671902</v>
      </c>
      <c r="M470">
        <v>1096</v>
      </c>
      <c r="N470">
        <v>0.12682481751824801</v>
      </c>
      <c r="O470">
        <v>19.462999267578098</v>
      </c>
      <c r="P470">
        <v>11.584298206038399</v>
      </c>
      <c r="Q470">
        <v>16.3266009521485</v>
      </c>
      <c r="R470">
        <v>359230.79978429846</v>
      </c>
      <c r="S470">
        <v>6858699.1262346152</v>
      </c>
      <c r="T470">
        <v>1.029403686523402</v>
      </c>
      <c r="U470">
        <v>1</v>
      </c>
    </row>
    <row r="471" spans="1:21">
      <c r="A471">
        <v>450</v>
      </c>
      <c r="B471">
        <v>2517366.7560000001</v>
      </c>
      <c r="C471">
        <v>6859118.3260000004</v>
      </c>
      <c r="D471">
        <v>144.27896999999999</v>
      </c>
      <c r="E471">
        <v>3</v>
      </c>
      <c r="F471">
        <v>1</v>
      </c>
      <c r="G471">
        <v>2</v>
      </c>
      <c r="H471">
        <v>448</v>
      </c>
      <c r="I471">
        <v>0.16517857142857101</v>
      </c>
      <c r="J471">
        <v>15.1999987792969</v>
      </c>
      <c r="K471">
        <v>10.695244524134701</v>
      </c>
      <c r="L471">
        <v>14.114145202636699</v>
      </c>
      <c r="M471">
        <v>1567</v>
      </c>
      <c r="N471">
        <v>0.289725590299936</v>
      </c>
      <c r="O471">
        <v>14.461000366211</v>
      </c>
      <c r="P471">
        <v>9.9278635545646807</v>
      </c>
      <c r="Q471">
        <v>13.1492083740235</v>
      </c>
      <c r="R471">
        <v>359246.44468724629</v>
      </c>
      <c r="S471">
        <v>6859086.8360640388</v>
      </c>
      <c r="T471">
        <v>0.96493682861319918</v>
      </c>
      <c r="U471">
        <v>1</v>
      </c>
    </row>
    <row r="472" spans="1:21">
      <c r="A472">
        <v>457</v>
      </c>
      <c r="B472">
        <v>2517416.4730000002</v>
      </c>
      <c r="C472">
        <v>6858285.8810000001</v>
      </c>
      <c r="D472">
        <v>162.9806012</v>
      </c>
      <c r="E472">
        <v>3</v>
      </c>
      <c r="F472">
        <v>0</v>
      </c>
      <c r="G472">
        <v>2</v>
      </c>
      <c r="H472">
        <v>1467</v>
      </c>
      <c r="I472">
        <v>8.6571233810497597E-2</v>
      </c>
      <c r="J472">
        <v>16.2850054931641</v>
      </c>
      <c r="K472">
        <v>9.2559991159012203</v>
      </c>
      <c r="L472">
        <v>13.573115081787099</v>
      </c>
      <c r="M472">
        <v>867</v>
      </c>
      <c r="N472">
        <v>0.16493656286043801</v>
      </c>
      <c r="O472">
        <v>15.8040026855469</v>
      </c>
      <c r="P472">
        <v>8.1105579751367909</v>
      </c>
      <c r="Q472">
        <v>12.6038066101074</v>
      </c>
      <c r="R472">
        <v>359257.70254444191</v>
      </c>
      <c r="S472">
        <v>6858253.116939256</v>
      </c>
      <c r="T472">
        <v>0.96930847167969958</v>
      </c>
      <c r="U472">
        <v>1</v>
      </c>
    </row>
    <row r="473" spans="1:21">
      <c r="A473">
        <v>458</v>
      </c>
      <c r="B473">
        <v>2517427.6740000001</v>
      </c>
      <c r="C473">
        <v>6858371.8130000001</v>
      </c>
      <c r="D473">
        <v>169.54528010000001</v>
      </c>
      <c r="E473">
        <v>3</v>
      </c>
      <c r="F473">
        <v>1</v>
      </c>
      <c r="G473">
        <v>2</v>
      </c>
      <c r="H473">
        <v>3137</v>
      </c>
      <c r="I473">
        <v>0.10997768568696201</v>
      </c>
      <c r="J473">
        <v>17.1459979248047</v>
      </c>
      <c r="K473">
        <v>11.2136143301278</v>
      </c>
      <c r="L473">
        <v>15.351952667236301</v>
      </c>
      <c r="M473">
        <v>1044</v>
      </c>
      <c r="N473">
        <v>0.18678160919540199</v>
      </c>
      <c r="O473">
        <v>16.2829913330078</v>
      </c>
      <c r="P473">
        <v>10.299327834705601</v>
      </c>
      <c r="Q473">
        <v>14.6666064453125</v>
      </c>
      <c r="R473">
        <v>359272.8536921505</v>
      </c>
      <c r="S473">
        <v>6858338.426876056</v>
      </c>
      <c r="T473">
        <v>0.68534622192380112</v>
      </c>
      <c r="U473">
        <v>1</v>
      </c>
    </row>
    <row r="474" spans="1:21">
      <c r="A474">
        <v>459</v>
      </c>
      <c r="B474">
        <v>2517431.0010000002</v>
      </c>
      <c r="C474">
        <v>6858765.2580000004</v>
      </c>
      <c r="D474">
        <v>149.92905429999999</v>
      </c>
      <c r="E474">
        <v>3</v>
      </c>
      <c r="F474">
        <v>1</v>
      </c>
      <c r="G474">
        <v>2</v>
      </c>
      <c r="H474">
        <v>387</v>
      </c>
      <c r="I474">
        <v>9.8191214470284199E-2</v>
      </c>
      <c r="J474">
        <v>17.3970050048828</v>
      </c>
      <c r="K474">
        <v>10.884038094681801</v>
      </c>
      <c r="L474">
        <v>15.421208496093801</v>
      </c>
      <c r="M474">
        <v>1305</v>
      </c>
      <c r="N474">
        <v>0.14482758620689701</v>
      </c>
      <c r="O474">
        <v>16.710008544921902</v>
      </c>
      <c r="P474">
        <v>9.6985885308378705</v>
      </c>
      <c r="Q474">
        <v>14.4057482910156</v>
      </c>
      <c r="R474">
        <v>359294.32520618453</v>
      </c>
      <c r="S474">
        <v>6858731.2364051575</v>
      </c>
      <c r="T474">
        <v>1.0154602050782007</v>
      </c>
      <c r="U474">
        <v>1</v>
      </c>
    </row>
  </sheetData>
  <sortState ref="A2:U480">
    <sortCondition ref="E2:E48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E386"/>
  <sheetViews>
    <sheetView topLeftCell="AD1" workbookViewId="0">
      <selection activeCell="AX1" sqref="AX1"/>
    </sheetView>
  </sheetViews>
  <sheetFormatPr defaultRowHeight="15"/>
  <cols>
    <col min="3" max="3" width="15.7109375" bestFit="1" customWidth="1"/>
    <col min="5" max="5" width="15.7109375" bestFit="1" customWidth="1"/>
    <col min="10" max="10" width="9.140625" style="31"/>
    <col min="17" max="17" width="9.140625" style="31"/>
    <col min="24" max="24" width="9.140625" style="31"/>
    <col min="31" max="31" width="9.140625" style="31"/>
    <col min="38" max="38" width="9.140625" style="31"/>
    <col min="45" max="45" width="9.140625" style="31"/>
    <col min="52" max="52" width="9.140625" style="31"/>
    <col min="59" max="59" width="9.140625" style="31"/>
    <col min="66" max="66" width="9.140625" style="31"/>
    <col min="73" max="73" width="9.140625" style="31"/>
    <col min="80" max="80" width="9.140625" style="31"/>
  </cols>
  <sheetData>
    <row r="1" spans="1:83" s="33" customFormat="1">
      <c r="A1" s="32" t="s">
        <v>33</v>
      </c>
      <c r="H1" s="32" t="s">
        <v>37</v>
      </c>
      <c r="J1" s="31"/>
      <c r="O1" s="32" t="s">
        <v>38</v>
      </c>
      <c r="Q1" s="31"/>
      <c r="V1" s="32" t="s">
        <v>39</v>
      </c>
      <c r="X1" s="31"/>
      <c r="AC1" s="32" t="s">
        <v>40</v>
      </c>
      <c r="AE1" s="31"/>
      <c r="AJ1" s="32" t="s">
        <v>41</v>
      </c>
      <c r="AL1" s="31"/>
      <c r="AQ1" s="32" t="s">
        <v>42</v>
      </c>
      <c r="AS1" s="31"/>
      <c r="AX1" s="32" t="s">
        <v>43</v>
      </c>
      <c r="AZ1" s="31"/>
      <c r="BE1" s="32" t="s">
        <v>44</v>
      </c>
      <c r="BG1" s="31"/>
      <c r="BL1" s="32" t="s">
        <v>45</v>
      </c>
      <c r="BN1" s="31"/>
      <c r="BS1" s="32" t="s">
        <v>46</v>
      </c>
      <c r="BU1" s="31"/>
      <c r="BZ1" s="32" t="s">
        <v>47</v>
      </c>
      <c r="CB1" s="31"/>
    </row>
    <row r="2" spans="1:83">
      <c r="A2" s="34" t="s">
        <v>51</v>
      </c>
      <c r="B2" s="34" t="s">
        <v>31</v>
      </c>
      <c r="C2" s="35" t="s">
        <v>32</v>
      </c>
      <c r="D2" s="34" t="s">
        <v>34</v>
      </c>
      <c r="E2" s="34" t="s">
        <v>35</v>
      </c>
      <c r="F2" s="34" t="s">
        <v>36</v>
      </c>
      <c r="H2" s="34" t="s">
        <v>51</v>
      </c>
      <c r="I2" s="34" t="s">
        <v>31</v>
      </c>
      <c r="J2" s="35" t="s">
        <v>32</v>
      </c>
      <c r="K2" s="34" t="s">
        <v>34</v>
      </c>
      <c r="L2" s="34" t="s">
        <v>35</v>
      </c>
      <c r="M2" s="34" t="s">
        <v>36</v>
      </c>
      <c r="O2" s="34" t="s">
        <v>51</v>
      </c>
      <c r="P2" s="34" t="s">
        <v>31</v>
      </c>
      <c r="Q2" s="35" t="s">
        <v>32</v>
      </c>
      <c r="R2" s="34" t="s">
        <v>34</v>
      </c>
      <c r="S2" s="34" t="s">
        <v>35</v>
      </c>
      <c r="T2" s="34" t="s">
        <v>36</v>
      </c>
      <c r="V2" s="34" t="s">
        <v>51</v>
      </c>
      <c r="W2" s="34" t="s">
        <v>31</v>
      </c>
      <c r="X2" s="35" t="s">
        <v>32</v>
      </c>
      <c r="Y2" s="34" t="s">
        <v>34</v>
      </c>
      <c r="Z2" s="34" t="s">
        <v>35</v>
      </c>
      <c r="AA2" s="34" t="s">
        <v>36</v>
      </c>
      <c r="AC2" s="34" t="s">
        <v>51</v>
      </c>
      <c r="AD2" s="34" t="s">
        <v>31</v>
      </c>
      <c r="AE2" s="35" t="s">
        <v>32</v>
      </c>
      <c r="AF2" s="34" t="s">
        <v>34</v>
      </c>
      <c r="AG2" s="34" t="s">
        <v>35</v>
      </c>
      <c r="AH2" s="34" t="s">
        <v>36</v>
      </c>
      <c r="AJ2" s="34" t="s">
        <v>51</v>
      </c>
      <c r="AK2" s="34" t="s">
        <v>31</v>
      </c>
      <c r="AL2" s="35" t="s">
        <v>32</v>
      </c>
      <c r="AM2" s="34" t="s">
        <v>34</v>
      </c>
      <c r="AN2" s="34" t="s">
        <v>35</v>
      </c>
      <c r="AO2" s="34" t="s">
        <v>36</v>
      </c>
      <c r="AQ2" s="34" t="s">
        <v>51</v>
      </c>
      <c r="AR2" s="34" t="s">
        <v>31</v>
      </c>
      <c r="AS2" s="35" t="s">
        <v>32</v>
      </c>
      <c r="AT2" s="34" t="s">
        <v>34</v>
      </c>
      <c r="AU2" s="34" t="s">
        <v>35</v>
      </c>
      <c r="AV2" s="34" t="s">
        <v>36</v>
      </c>
      <c r="AX2" s="34" t="s">
        <v>51</v>
      </c>
      <c r="AY2" s="34" t="s">
        <v>31</v>
      </c>
      <c r="AZ2" s="35" t="s">
        <v>32</v>
      </c>
      <c r="BA2" s="34" t="s">
        <v>34</v>
      </c>
      <c r="BB2" s="34" t="s">
        <v>35</v>
      </c>
      <c r="BC2" s="34" t="s">
        <v>36</v>
      </c>
      <c r="BE2" s="34" t="s">
        <v>51</v>
      </c>
      <c r="BF2" s="34" t="s">
        <v>31</v>
      </c>
      <c r="BG2" s="35" t="s">
        <v>32</v>
      </c>
      <c r="BH2" s="34" t="s">
        <v>34</v>
      </c>
      <c r="BI2" s="34" t="s">
        <v>35</v>
      </c>
      <c r="BJ2" s="34" t="s">
        <v>36</v>
      </c>
      <c r="BL2" s="34" t="s">
        <v>51</v>
      </c>
      <c r="BM2" s="34" t="s">
        <v>31</v>
      </c>
      <c r="BN2" s="35" t="s">
        <v>32</v>
      </c>
      <c r="BO2" s="34" t="s">
        <v>34</v>
      </c>
      <c r="BP2" s="34" t="s">
        <v>35</v>
      </c>
      <c r="BQ2" s="34" t="s">
        <v>36</v>
      </c>
      <c r="BS2" s="34" t="s">
        <v>51</v>
      </c>
      <c r="BT2" s="34" t="s">
        <v>31</v>
      </c>
      <c r="BU2" s="35" t="s">
        <v>32</v>
      </c>
      <c r="BV2" s="34" t="s">
        <v>34</v>
      </c>
      <c r="BW2" s="34" t="s">
        <v>35</v>
      </c>
      <c r="BX2" s="34" t="s">
        <v>36</v>
      </c>
      <c r="BZ2" s="34" t="s">
        <v>51</v>
      </c>
      <c r="CA2" s="34" t="s">
        <v>31</v>
      </c>
      <c r="CB2" s="35" t="s">
        <v>32</v>
      </c>
      <c r="CC2" s="34" t="s">
        <v>34</v>
      </c>
      <c r="CD2" s="34" t="s">
        <v>35</v>
      </c>
      <c r="CE2" s="34" t="s">
        <v>36</v>
      </c>
    </row>
    <row r="3" spans="1:83">
      <c r="A3" s="34">
        <v>19</v>
      </c>
      <c r="B3" s="34">
        <v>1248</v>
      </c>
      <c r="C3" s="35">
        <v>312</v>
      </c>
      <c r="D3" s="34">
        <v>0</v>
      </c>
      <c r="E3" s="34">
        <v>0</v>
      </c>
      <c r="F3" s="34">
        <v>0</v>
      </c>
      <c r="H3" s="34">
        <v>10</v>
      </c>
      <c r="I3" s="34">
        <v>1249</v>
      </c>
      <c r="J3" s="31">
        <v>312.25</v>
      </c>
      <c r="K3" s="34">
        <v>0</v>
      </c>
      <c r="L3" s="34">
        <v>0</v>
      </c>
      <c r="M3" s="34">
        <v>0</v>
      </c>
      <c r="O3" s="34">
        <v>1</v>
      </c>
      <c r="P3" s="34">
        <v>23</v>
      </c>
      <c r="Q3" s="31">
        <v>5.75</v>
      </c>
      <c r="R3" s="34">
        <v>0</v>
      </c>
      <c r="S3" s="34">
        <v>0</v>
      </c>
      <c r="T3" s="34">
        <v>0</v>
      </c>
      <c r="V3" s="34">
        <v>1</v>
      </c>
      <c r="W3" s="34">
        <v>23</v>
      </c>
      <c r="X3" s="31">
        <v>5.75</v>
      </c>
      <c r="Y3" s="34">
        <v>50</v>
      </c>
      <c r="Z3" s="34">
        <v>90</v>
      </c>
      <c r="AA3" s="34">
        <v>67</v>
      </c>
      <c r="AC3" s="34">
        <v>1</v>
      </c>
      <c r="AD3" s="34">
        <v>23</v>
      </c>
      <c r="AE3" s="31">
        <v>5.75</v>
      </c>
      <c r="AF3" s="34">
        <v>43</v>
      </c>
      <c r="AG3" s="34">
        <v>75</v>
      </c>
      <c r="AH3" s="34">
        <v>44</v>
      </c>
      <c r="AJ3" s="34">
        <v>1</v>
      </c>
      <c r="AK3" s="34">
        <v>23</v>
      </c>
      <c r="AL3" s="31">
        <v>5.75</v>
      </c>
      <c r="AM3" s="34">
        <v>0</v>
      </c>
      <c r="AN3" s="34">
        <v>0</v>
      </c>
      <c r="AO3" s="34">
        <v>0</v>
      </c>
      <c r="AQ3" s="34">
        <v>1</v>
      </c>
      <c r="AR3" s="34">
        <v>23</v>
      </c>
      <c r="AS3" s="31">
        <v>5.75</v>
      </c>
      <c r="AT3" s="34">
        <v>0</v>
      </c>
      <c r="AU3" s="34">
        <v>0</v>
      </c>
      <c r="AV3" s="34">
        <v>0</v>
      </c>
      <c r="AX3" s="34">
        <v>1</v>
      </c>
      <c r="AY3" s="34">
        <v>23</v>
      </c>
      <c r="AZ3" s="31">
        <v>5.75</v>
      </c>
      <c r="BA3" s="34">
        <v>0</v>
      </c>
      <c r="BB3" s="34">
        <v>0</v>
      </c>
      <c r="BC3" s="34">
        <v>0</v>
      </c>
      <c r="BE3" s="34">
        <v>1</v>
      </c>
      <c r="BF3" s="34">
        <v>23</v>
      </c>
      <c r="BG3" s="31">
        <v>5.75</v>
      </c>
      <c r="BH3" s="34">
        <v>0</v>
      </c>
      <c r="BI3" s="34">
        <v>0</v>
      </c>
      <c r="BJ3" s="34">
        <v>0</v>
      </c>
      <c r="BL3" s="34">
        <v>115</v>
      </c>
      <c r="BM3" s="34">
        <v>3470</v>
      </c>
      <c r="BN3" s="31">
        <v>312.3</v>
      </c>
      <c r="BO3" s="34">
        <v>0</v>
      </c>
      <c r="BP3" s="34">
        <v>0</v>
      </c>
      <c r="BQ3" s="34">
        <v>0</v>
      </c>
      <c r="BS3" s="34">
        <v>10</v>
      </c>
      <c r="BT3" s="34">
        <v>3471</v>
      </c>
      <c r="BU3" s="31">
        <v>312.39</v>
      </c>
      <c r="BV3" s="34">
        <v>0</v>
      </c>
      <c r="BW3" s="34">
        <v>0</v>
      </c>
      <c r="BX3" s="34">
        <v>0</v>
      </c>
      <c r="BZ3" s="34">
        <v>39</v>
      </c>
      <c r="CA3" s="34">
        <v>3473</v>
      </c>
      <c r="CB3" s="31">
        <v>312.57</v>
      </c>
      <c r="CC3" s="34">
        <v>0</v>
      </c>
      <c r="CD3" s="34">
        <v>0</v>
      </c>
      <c r="CE3" s="34">
        <v>0</v>
      </c>
    </row>
    <row r="4" spans="1:83">
      <c r="A4" s="34">
        <v>20</v>
      </c>
      <c r="B4" s="34">
        <v>1255</v>
      </c>
      <c r="C4" s="35">
        <v>313.75</v>
      </c>
      <c r="D4" s="34">
        <v>0</v>
      </c>
      <c r="E4" s="34">
        <v>0</v>
      </c>
      <c r="F4" s="34">
        <v>0</v>
      </c>
      <c r="H4" s="34">
        <v>11</v>
      </c>
      <c r="I4" s="34">
        <v>1256</v>
      </c>
      <c r="J4" s="31">
        <v>314</v>
      </c>
      <c r="K4" s="34">
        <v>0</v>
      </c>
      <c r="L4" s="34">
        <v>0</v>
      </c>
      <c r="M4" s="34">
        <v>0</v>
      </c>
      <c r="O4" s="34">
        <v>10</v>
      </c>
      <c r="P4" s="34">
        <v>1250</v>
      </c>
      <c r="Q4" s="31">
        <v>312.5</v>
      </c>
      <c r="R4" s="34">
        <v>52</v>
      </c>
      <c r="S4" s="34">
        <v>79</v>
      </c>
      <c r="T4" s="34">
        <v>86</v>
      </c>
      <c r="V4" s="34">
        <v>3</v>
      </c>
      <c r="W4" s="34">
        <v>1252</v>
      </c>
      <c r="X4" s="31">
        <v>313</v>
      </c>
      <c r="Y4" s="34">
        <v>0</v>
      </c>
      <c r="Z4" s="34">
        <v>0</v>
      </c>
      <c r="AA4" s="34">
        <v>0</v>
      </c>
      <c r="AC4" s="34">
        <v>3</v>
      </c>
      <c r="AD4" s="34">
        <v>1252</v>
      </c>
      <c r="AE4" s="31">
        <v>313</v>
      </c>
      <c r="AF4" s="34">
        <v>39</v>
      </c>
      <c r="AG4" s="34">
        <v>66</v>
      </c>
      <c r="AH4" s="34">
        <v>43</v>
      </c>
      <c r="AJ4" s="34">
        <v>3</v>
      </c>
      <c r="AK4" s="34">
        <v>1252</v>
      </c>
      <c r="AL4" s="31">
        <v>313</v>
      </c>
      <c r="AM4" s="34">
        <v>0</v>
      </c>
      <c r="AN4" s="34">
        <v>0</v>
      </c>
      <c r="AO4" s="34">
        <v>0</v>
      </c>
      <c r="AQ4" s="34">
        <v>3</v>
      </c>
      <c r="AR4" s="34">
        <v>1252</v>
      </c>
      <c r="AS4" s="31">
        <v>313</v>
      </c>
      <c r="AT4" s="34">
        <v>81</v>
      </c>
      <c r="AU4" s="34">
        <v>99</v>
      </c>
      <c r="AV4" s="34">
        <v>119</v>
      </c>
      <c r="AX4" s="34">
        <v>3</v>
      </c>
      <c r="AY4" s="34">
        <v>1252</v>
      </c>
      <c r="AZ4" s="31">
        <v>313</v>
      </c>
      <c r="BA4" s="34">
        <v>0</v>
      </c>
      <c r="BB4" s="34">
        <v>0</v>
      </c>
      <c r="BC4" s="34">
        <v>0</v>
      </c>
      <c r="BE4" s="34">
        <v>3</v>
      </c>
      <c r="BF4" s="34">
        <v>1252</v>
      </c>
      <c r="BG4" s="31">
        <v>313</v>
      </c>
      <c r="BH4" s="34">
        <v>0</v>
      </c>
      <c r="BI4" s="34">
        <v>0</v>
      </c>
      <c r="BJ4" s="34">
        <v>0</v>
      </c>
      <c r="BL4" s="34">
        <v>116</v>
      </c>
      <c r="BM4" s="34">
        <v>3468</v>
      </c>
      <c r="BN4" s="31">
        <v>312.12</v>
      </c>
      <c r="BO4" s="34">
        <v>0</v>
      </c>
      <c r="BP4" s="34">
        <v>0</v>
      </c>
      <c r="BQ4" s="34">
        <v>0</v>
      </c>
      <c r="BS4" s="34">
        <v>11</v>
      </c>
      <c r="BT4" s="34">
        <v>3177</v>
      </c>
      <c r="BU4" s="31">
        <v>285.93</v>
      </c>
      <c r="BV4" s="34">
        <v>0</v>
      </c>
      <c r="BW4" s="34">
        <v>0</v>
      </c>
      <c r="BX4" s="34">
        <v>0</v>
      </c>
      <c r="BZ4" s="34">
        <v>40</v>
      </c>
      <c r="CA4" s="34">
        <v>3472</v>
      </c>
      <c r="CB4" s="31">
        <v>312.48</v>
      </c>
      <c r="CC4" s="34">
        <v>0</v>
      </c>
      <c r="CD4" s="34">
        <v>0</v>
      </c>
      <c r="CE4" s="34">
        <v>0</v>
      </c>
    </row>
    <row r="5" spans="1:83">
      <c r="A5" s="34">
        <v>39</v>
      </c>
      <c r="B5" s="34">
        <v>1250</v>
      </c>
      <c r="C5" s="35">
        <v>312.5</v>
      </c>
      <c r="D5" s="34">
        <v>0</v>
      </c>
      <c r="E5" s="34">
        <v>0</v>
      </c>
      <c r="F5" s="34">
        <v>0</v>
      </c>
      <c r="H5" s="34">
        <v>12</v>
      </c>
      <c r="I5" s="34">
        <v>1252</v>
      </c>
      <c r="J5" s="31">
        <v>313</v>
      </c>
      <c r="K5" s="34">
        <v>0</v>
      </c>
      <c r="L5" s="34">
        <v>0</v>
      </c>
      <c r="M5" s="34">
        <v>0</v>
      </c>
      <c r="O5" s="34">
        <v>11</v>
      </c>
      <c r="P5" s="34">
        <v>1256</v>
      </c>
      <c r="Q5" s="31">
        <v>314</v>
      </c>
      <c r="R5" s="34">
        <v>49</v>
      </c>
      <c r="S5" s="34">
        <v>75</v>
      </c>
      <c r="T5" s="34">
        <v>83</v>
      </c>
      <c r="V5" s="34">
        <v>10</v>
      </c>
      <c r="W5" s="34">
        <v>1250</v>
      </c>
      <c r="X5" s="31">
        <v>312.5</v>
      </c>
      <c r="Y5" s="34">
        <v>0</v>
      </c>
      <c r="Z5" s="34">
        <v>0</v>
      </c>
      <c r="AA5" s="34">
        <v>0</v>
      </c>
      <c r="AC5" s="34">
        <v>10</v>
      </c>
      <c r="AD5" s="34">
        <v>1250</v>
      </c>
      <c r="AE5" s="31">
        <v>312.5</v>
      </c>
      <c r="AF5" s="34">
        <v>0</v>
      </c>
      <c r="AG5" s="34">
        <v>0</v>
      </c>
      <c r="AH5" s="34">
        <v>0</v>
      </c>
      <c r="AJ5" s="34">
        <v>10</v>
      </c>
      <c r="AK5" s="34">
        <v>1250</v>
      </c>
      <c r="AL5" s="31">
        <v>312.5</v>
      </c>
      <c r="AM5" s="34">
        <v>0</v>
      </c>
      <c r="AN5" s="34">
        <v>0</v>
      </c>
      <c r="AO5" s="34">
        <v>0</v>
      </c>
      <c r="AQ5" s="34">
        <v>4</v>
      </c>
      <c r="AR5" s="34">
        <v>103</v>
      </c>
      <c r="AS5" s="31">
        <v>25.75</v>
      </c>
      <c r="AT5" s="34">
        <v>96</v>
      </c>
      <c r="AU5" s="34">
        <v>109</v>
      </c>
      <c r="AV5" s="34">
        <v>123</v>
      </c>
      <c r="AX5" s="34">
        <v>4</v>
      </c>
      <c r="AY5" s="34">
        <v>103</v>
      </c>
      <c r="AZ5" s="31">
        <v>25.75</v>
      </c>
      <c r="BA5" s="34">
        <v>80</v>
      </c>
      <c r="BB5" s="34">
        <v>94</v>
      </c>
      <c r="BC5" s="34">
        <v>126</v>
      </c>
      <c r="BE5" s="34">
        <v>4</v>
      </c>
      <c r="BF5" s="34">
        <v>103</v>
      </c>
      <c r="BG5" s="31">
        <v>25.75</v>
      </c>
      <c r="BH5" s="34">
        <v>0</v>
      </c>
      <c r="BI5" s="34">
        <v>0</v>
      </c>
      <c r="BJ5" s="34">
        <v>0</v>
      </c>
      <c r="BL5" s="34">
        <v>117</v>
      </c>
      <c r="BM5" s="34">
        <v>3473</v>
      </c>
      <c r="BN5" s="31">
        <v>312.57</v>
      </c>
      <c r="BO5" s="34">
        <v>0</v>
      </c>
      <c r="BP5" s="34">
        <v>0</v>
      </c>
      <c r="BQ5" s="34">
        <v>0</v>
      </c>
      <c r="BS5" s="34">
        <v>19</v>
      </c>
      <c r="BT5" s="34">
        <v>3473</v>
      </c>
      <c r="BU5" s="31">
        <v>312.57</v>
      </c>
      <c r="BV5" s="34">
        <v>0</v>
      </c>
      <c r="BW5" s="34">
        <v>0</v>
      </c>
      <c r="BX5" s="34">
        <v>0</v>
      </c>
      <c r="BZ5" s="34">
        <v>53</v>
      </c>
      <c r="CA5" s="34">
        <v>3474</v>
      </c>
      <c r="CB5" s="31">
        <v>312.66000000000003</v>
      </c>
      <c r="CC5" s="34">
        <v>0</v>
      </c>
      <c r="CD5" s="34">
        <v>0</v>
      </c>
      <c r="CE5" s="34">
        <v>0</v>
      </c>
    </row>
    <row r="6" spans="1:83">
      <c r="A6" s="34">
        <v>53</v>
      </c>
      <c r="B6" s="34">
        <v>1256</v>
      </c>
      <c r="C6" s="35">
        <v>314</v>
      </c>
      <c r="D6" s="34">
        <v>0</v>
      </c>
      <c r="E6" s="34">
        <v>0</v>
      </c>
      <c r="F6" s="34">
        <v>0</v>
      </c>
      <c r="H6" s="34">
        <v>19</v>
      </c>
      <c r="I6" s="34">
        <v>1248</v>
      </c>
      <c r="J6" s="31">
        <v>312</v>
      </c>
      <c r="K6" s="34">
        <v>0</v>
      </c>
      <c r="L6" s="34">
        <v>0</v>
      </c>
      <c r="M6" s="34">
        <v>0</v>
      </c>
      <c r="O6" s="34">
        <v>12</v>
      </c>
      <c r="P6" s="34">
        <v>1252</v>
      </c>
      <c r="Q6" s="31">
        <v>313</v>
      </c>
      <c r="R6" s="34">
        <v>53</v>
      </c>
      <c r="S6" s="34">
        <v>80</v>
      </c>
      <c r="T6" s="34">
        <v>86</v>
      </c>
      <c r="V6" s="34">
        <v>11</v>
      </c>
      <c r="W6" s="34">
        <v>1256</v>
      </c>
      <c r="X6" s="31">
        <v>314</v>
      </c>
      <c r="Y6" s="34">
        <v>0</v>
      </c>
      <c r="Z6" s="34">
        <v>0</v>
      </c>
      <c r="AA6" s="34">
        <v>0</v>
      </c>
      <c r="AC6" s="34">
        <v>11</v>
      </c>
      <c r="AD6" s="34">
        <v>1256</v>
      </c>
      <c r="AE6" s="31">
        <v>314</v>
      </c>
      <c r="AF6" s="34">
        <v>0</v>
      </c>
      <c r="AG6" s="34">
        <v>0</v>
      </c>
      <c r="AH6" s="34">
        <v>0</v>
      </c>
      <c r="AJ6" s="34">
        <v>11</v>
      </c>
      <c r="AK6" s="34">
        <v>1256</v>
      </c>
      <c r="AL6" s="31">
        <v>314</v>
      </c>
      <c r="AM6" s="34">
        <v>0</v>
      </c>
      <c r="AN6" s="34">
        <v>0</v>
      </c>
      <c r="AO6" s="34">
        <v>0</v>
      </c>
      <c r="AQ6" s="34">
        <v>5</v>
      </c>
      <c r="AR6" s="34">
        <v>1255</v>
      </c>
      <c r="AS6" s="31">
        <v>313.75</v>
      </c>
      <c r="AT6" s="34">
        <v>0</v>
      </c>
      <c r="AU6" s="34">
        <v>0</v>
      </c>
      <c r="AV6" s="34">
        <v>0</v>
      </c>
      <c r="AX6" s="34">
        <v>5</v>
      </c>
      <c r="AY6" s="34">
        <v>1255</v>
      </c>
      <c r="AZ6" s="31">
        <v>313.75</v>
      </c>
      <c r="BA6" s="34">
        <v>68</v>
      </c>
      <c r="BB6" s="34">
        <v>81</v>
      </c>
      <c r="BC6" s="34">
        <v>120</v>
      </c>
      <c r="BE6" s="34">
        <v>5</v>
      </c>
      <c r="BF6" s="34">
        <v>1255</v>
      </c>
      <c r="BG6" s="31">
        <v>313.75</v>
      </c>
      <c r="BH6" s="34">
        <v>0</v>
      </c>
      <c r="BI6" s="34">
        <v>0</v>
      </c>
      <c r="BJ6" s="34">
        <v>0</v>
      </c>
      <c r="BL6" s="34">
        <v>118</v>
      </c>
      <c r="BM6" s="34">
        <v>3473</v>
      </c>
      <c r="BN6" s="31">
        <v>312.57</v>
      </c>
      <c r="BO6" s="34">
        <v>0</v>
      </c>
      <c r="BP6" s="34">
        <v>0</v>
      </c>
      <c r="BQ6" s="34">
        <v>0</v>
      </c>
      <c r="BS6" s="34">
        <v>20</v>
      </c>
      <c r="BT6" s="34">
        <v>3472</v>
      </c>
      <c r="BU6" s="31">
        <v>312.48</v>
      </c>
      <c r="BV6" s="34">
        <v>48</v>
      </c>
      <c r="BW6" s="34">
        <v>59</v>
      </c>
      <c r="BX6" s="34">
        <v>68</v>
      </c>
      <c r="BZ6" s="34">
        <v>54</v>
      </c>
      <c r="CA6" s="34">
        <v>3474</v>
      </c>
      <c r="CB6" s="31">
        <v>312.66000000000003</v>
      </c>
      <c r="CC6" s="34">
        <v>0</v>
      </c>
      <c r="CD6" s="34">
        <v>0</v>
      </c>
      <c r="CE6" s="34">
        <v>0</v>
      </c>
    </row>
    <row r="7" spans="1:83">
      <c r="A7" s="34">
        <v>54</v>
      </c>
      <c r="B7" s="34">
        <v>1252</v>
      </c>
      <c r="C7" s="35">
        <v>313</v>
      </c>
      <c r="D7" s="34">
        <v>0</v>
      </c>
      <c r="E7" s="34">
        <v>0</v>
      </c>
      <c r="F7" s="34">
        <v>0</v>
      </c>
      <c r="H7" s="34">
        <v>20</v>
      </c>
      <c r="I7" s="34">
        <v>1255</v>
      </c>
      <c r="J7" s="31">
        <v>313.75</v>
      </c>
      <c r="K7" s="34">
        <v>0</v>
      </c>
      <c r="L7" s="34">
        <v>0</v>
      </c>
      <c r="M7" s="34">
        <v>0</v>
      </c>
      <c r="O7" s="34">
        <v>13</v>
      </c>
      <c r="P7" s="34">
        <v>1252</v>
      </c>
      <c r="Q7" s="31">
        <v>313</v>
      </c>
      <c r="R7" s="34">
        <v>0</v>
      </c>
      <c r="S7" s="34">
        <v>0</v>
      </c>
      <c r="T7" s="34">
        <v>0</v>
      </c>
      <c r="V7" s="34">
        <v>12</v>
      </c>
      <c r="W7" s="34">
        <v>1252</v>
      </c>
      <c r="X7" s="31">
        <v>313</v>
      </c>
      <c r="Y7" s="34">
        <v>0</v>
      </c>
      <c r="Z7" s="34">
        <v>0</v>
      </c>
      <c r="AA7" s="34">
        <v>0</v>
      </c>
      <c r="AC7" s="34">
        <v>12</v>
      </c>
      <c r="AD7" s="34">
        <v>1252</v>
      </c>
      <c r="AE7" s="31">
        <v>313</v>
      </c>
      <c r="AF7" s="34">
        <v>0</v>
      </c>
      <c r="AG7" s="34">
        <v>0</v>
      </c>
      <c r="AH7" s="34">
        <v>0</v>
      </c>
      <c r="AJ7" s="34">
        <v>12</v>
      </c>
      <c r="AK7" s="34">
        <v>1252</v>
      </c>
      <c r="AL7" s="31">
        <v>313</v>
      </c>
      <c r="AM7" s="34">
        <v>0</v>
      </c>
      <c r="AN7" s="34">
        <v>0</v>
      </c>
      <c r="AO7" s="34">
        <v>0</v>
      </c>
      <c r="AQ7" s="34">
        <v>6</v>
      </c>
      <c r="AR7" s="34">
        <v>1255</v>
      </c>
      <c r="AS7" s="31">
        <v>313.75</v>
      </c>
      <c r="AT7" s="34">
        <v>0</v>
      </c>
      <c r="AU7" s="34">
        <v>0</v>
      </c>
      <c r="AV7" s="34">
        <v>0</v>
      </c>
      <c r="AX7" s="34">
        <v>6</v>
      </c>
      <c r="AY7" s="34">
        <v>1255</v>
      </c>
      <c r="AZ7" s="31">
        <v>313.75</v>
      </c>
      <c r="BA7" s="34">
        <v>61</v>
      </c>
      <c r="BB7" s="34">
        <v>76</v>
      </c>
      <c r="BC7" s="34">
        <v>119</v>
      </c>
      <c r="BE7" s="34">
        <v>6</v>
      </c>
      <c r="BF7" s="34">
        <v>1255</v>
      </c>
      <c r="BG7" s="31">
        <v>313.75</v>
      </c>
      <c r="BH7" s="34">
        <v>0</v>
      </c>
      <c r="BI7" s="34">
        <v>0</v>
      </c>
      <c r="BJ7" s="34">
        <v>0</v>
      </c>
      <c r="BL7" s="34">
        <v>119</v>
      </c>
      <c r="BM7" s="34">
        <v>3476</v>
      </c>
      <c r="BN7" s="31">
        <v>312.83999999999997</v>
      </c>
      <c r="BO7" s="34">
        <v>0</v>
      </c>
      <c r="BP7" s="34">
        <v>0</v>
      </c>
      <c r="BQ7" s="34">
        <v>0</v>
      </c>
      <c r="BS7" s="34">
        <v>21</v>
      </c>
      <c r="BT7" s="34">
        <v>3470</v>
      </c>
      <c r="BU7" s="31">
        <v>312.3</v>
      </c>
      <c r="BV7" s="34">
        <v>58</v>
      </c>
      <c r="BW7" s="34">
        <v>65</v>
      </c>
      <c r="BX7" s="34">
        <v>70</v>
      </c>
      <c r="BZ7" s="34">
        <v>66</v>
      </c>
      <c r="CA7" s="34">
        <v>3465</v>
      </c>
      <c r="CB7" s="31">
        <v>311.85000000000002</v>
      </c>
      <c r="CC7" s="34">
        <v>0</v>
      </c>
      <c r="CD7" s="34">
        <v>0</v>
      </c>
      <c r="CE7" s="34">
        <v>0</v>
      </c>
    </row>
    <row r="8" spans="1:83">
      <c r="A8" s="34">
        <v>66</v>
      </c>
      <c r="B8" s="34">
        <v>1252</v>
      </c>
      <c r="C8" s="35">
        <v>313</v>
      </c>
      <c r="D8" s="34">
        <v>0</v>
      </c>
      <c r="E8" s="34">
        <v>0</v>
      </c>
      <c r="F8" s="34">
        <v>0</v>
      </c>
      <c r="H8" s="34">
        <v>21</v>
      </c>
      <c r="I8" s="34">
        <v>1246</v>
      </c>
      <c r="J8" s="31">
        <v>311.5</v>
      </c>
      <c r="K8" s="34">
        <v>0</v>
      </c>
      <c r="L8" s="34">
        <v>0</v>
      </c>
      <c r="M8" s="34">
        <v>0</v>
      </c>
      <c r="O8" s="34">
        <v>19</v>
      </c>
      <c r="P8" s="34">
        <v>1248</v>
      </c>
      <c r="Q8" s="31">
        <v>312</v>
      </c>
      <c r="R8" s="34">
        <v>56</v>
      </c>
      <c r="S8" s="34">
        <v>84</v>
      </c>
      <c r="T8" s="34">
        <v>89</v>
      </c>
      <c r="V8" s="34">
        <v>13</v>
      </c>
      <c r="W8" s="34">
        <v>1252</v>
      </c>
      <c r="X8" s="31">
        <v>313</v>
      </c>
      <c r="Y8" s="34">
        <v>41</v>
      </c>
      <c r="Z8" s="34">
        <v>72</v>
      </c>
      <c r="AA8" s="34">
        <v>61</v>
      </c>
      <c r="AC8" s="34">
        <v>13</v>
      </c>
      <c r="AD8" s="34">
        <v>1252</v>
      </c>
      <c r="AE8" s="31">
        <v>313</v>
      </c>
      <c r="AF8" s="34">
        <v>38</v>
      </c>
      <c r="AG8" s="34">
        <v>66</v>
      </c>
      <c r="AH8" s="34">
        <v>43</v>
      </c>
      <c r="AJ8" s="34">
        <v>13</v>
      </c>
      <c r="AK8" s="34">
        <v>1252</v>
      </c>
      <c r="AL8" s="31">
        <v>313</v>
      </c>
      <c r="AM8" s="34">
        <v>0</v>
      </c>
      <c r="AN8" s="34">
        <v>0</v>
      </c>
      <c r="AO8" s="34">
        <v>0</v>
      </c>
      <c r="AQ8" s="34">
        <v>7</v>
      </c>
      <c r="AR8" s="34">
        <v>1102</v>
      </c>
      <c r="AS8" s="31">
        <v>275.5</v>
      </c>
      <c r="AT8" s="34">
        <v>0</v>
      </c>
      <c r="AU8" s="34">
        <v>0</v>
      </c>
      <c r="AV8" s="34">
        <v>0</v>
      </c>
      <c r="AX8" s="34">
        <v>7</v>
      </c>
      <c r="AY8" s="34">
        <v>1102</v>
      </c>
      <c r="AZ8" s="31">
        <v>275.5</v>
      </c>
      <c r="BA8" s="34">
        <v>77</v>
      </c>
      <c r="BB8" s="34">
        <v>89</v>
      </c>
      <c r="BC8" s="34">
        <v>124</v>
      </c>
      <c r="BE8" s="34">
        <v>7</v>
      </c>
      <c r="BF8" s="34">
        <v>1102</v>
      </c>
      <c r="BG8" s="31">
        <v>275.5</v>
      </c>
      <c r="BH8" s="34">
        <v>0</v>
      </c>
      <c r="BI8" s="34">
        <v>0</v>
      </c>
      <c r="BJ8" s="34">
        <v>0</v>
      </c>
      <c r="BL8" s="34">
        <v>132</v>
      </c>
      <c r="BM8" s="34">
        <v>3471</v>
      </c>
      <c r="BN8" s="31">
        <v>312.39</v>
      </c>
      <c r="BO8" s="34">
        <v>39</v>
      </c>
      <c r="BP8" s="34">
        <v>53</v>
      </c>
      <c r="BQ8" s="34">
        <v>51</v>
      </c>
      <c r="BS8" s="34">
        <v>22</v>
      </c>
      <c r="BT8" s="34">
        <v>3476</v>
      </c>
      <c r="BU8" s="31">
        <v>312.83999999999997</v>
      </c>
      <c r="BV8" s="34">
        <v>58</v>
      </c>
      <c r="BW8" s="34">
        <v>66</v>
      </c>
      <c r="BX8" s="34">
        <v>69</v>
      </c>
      <c r="BZ8" s="34">
        <v>67</v>
      </c>
      <c r="CA8" s="34">
        <v>3467</v>
      </c>
      <c r="CB8" s="31">
        <v>312.02999999999997</v>
      </c>
      <c r="CC8" s="34">
        <v>0</v>
      </c>
      <c r="CD8" s="34">
        <v>0</v>
      </c>
      <c r="CE8" s="34">
        <v>0</v>
      </c>
    </row>
    <row r="9" spans="1:83">
      <c r="A9" s="34">
        <v>67</v>
      </c>
      <c r="B9" s="34">
        <v>1246</v>
      </c>
      <c r="C9" s="35">
        <v>311.5</v>
      </c>
      <c r="D9" s="34">
        <v>0</v>
      </c>
      <c r="E9" s="34">
        <v>0</v>
      </c>
      <c r="F9" s="34">
        <v>0</v>
      </c>
      <c r="H9" s="34">
        <v>22</v>
      </c>
      <c r="I9" s="34">
        <v>1249</v>
      </c>
      <c r="J9" s="31">
        <v>312.25</v>
      </c>
      <c r="K9" s="34">
        <v>0</v>
      </c>
      <c r="L9" s="34">
        <v>0</v>
      </c>
      <c r="M9" s="34">
        <v>0</v>
      </c>
      <c r="O9" s="34">
        <v>20</v>
      </c>
      <c r="P9" s="34">
        <v>1255</v>
      </c>
      <c r="Q9" s="31">
        <v>313.75</v>
      </c>
      <c r="R9" s="34">
        <v>55</v>
      </c>
      <c r="S9" s="34">
        <v>86</v>
      </c>
      <c r="T9" s="34">
        <v>90</v>
      </c>
      <c r="V9" s="34">
        <v>19</v>
      </c>
      <c r="W9" s="34">
        <v>1248</v>
      </c>
      <c r="X9" s="31">
        <v>312</v>
      </c>
      <c r="Y9" s="34">
        <v>0</v>
      </c>
      <c r="Z9" s="34">
        <v>0</v>
      </c>
      <c r="AA9" s="34">
        <v>0</v>
      </c>
      <c r="AC9" s="34">
        <v>14</v>
      </c>
      <c r="AD9" s="34">
        <v>1249</v>
      </c>
      <c r="AE9" s="31">
        <v>312.25</v>
      </c>
      <c r="AF9" s="34">
        <v>39</v>
      </c>
      <c r="AG9" s="34">
        <v>69</v>
      </c>
      <c r="AH9" s="34">
        <v>44</v>
      </c>
      <c r="AJ9" s="34">
        <v>14</v>
      </c>
      <c r="AK9" s="34">
        <v>1249</v>
      </c>
      <c r="AL9" s="31">
        <v>312.25</v>
      </c>
      <c r="AM9" s="34">
        <v>0</v>
      </c>
      <c r="AN9" s="34">
        <v>0</v>
      </c>
      <c r="AO9" s="34">
        <v>0</v>
      </c>
      <c r="AQ9" s="34">
        <v>8</v>
      </c>
      <c r="AR9" s="34">
        <v>1252</v>
      </c>
      <c r="AS9" s="31">
        <v>313</v>
      </c>
      <c r="AT9" s="34">
        <v>0</v>
      </c>
      <c r="AU9" s="34">
        <v>0</v>
      </c>
      <c r="AV9" s="34">
        <v>0</v>
      </c>
      <c r="AX9" s="34">
        <v>8</v>
      </c>
      <c r="AY9" s="34">
        <v>1252</v>
      </c>
      <c r="AZ9" s="31">
        <v>313</v>
      </c>
      <c r="BA9" s="34">
        <v>81</v>
      </c>
      <c r="BB9" s="34">
        <v>96</v>
      </c>
      <c r="BC9" s="34">
        <v>128</v>
      </c>
      <c r="BE9" s="34">
        <v>8</v>
      </c>
      <c r="BF9" s="34">
        <v>1252</v>
      </c>
      <c r="BG9" s="31">
        <v>313</v>
      </c>
      <c r="BH9" s="34">
        <v>62</v>
      </c>
      <c r="BI9" s="34">
        <v>76</v>
      </c>
      <c r="BJ9" s="34">
        <v>99</v>
      </c>
      <c r="BL9" s="34">
        <v>133</v>
      </c>
      <c r="BM9" s="34">
        <v>3475</v>
      </c>
      <c r="BN9" s="31">
        <v>312.75</v>
      </c>
      <c r="BO9" s="34">
        <v>0</v>
      </c>
      <c r="BP9" s="34">
        <v>0</v>
      </c>
      <c r="BQ9" s="34">
        <v>0</v>
      </c>
      <c r="BS9" s="34">
        <v>32</v>
      </c>
      <c r="BT9" s="34">
        <v>3474</v>
      </c>
      <c r="BU9" s="31">
        <v>312.66000000000003</v>
      </c>
      <c r="BV9" s="34">
        <v>57</v>
      </c>
      <c r="BW9" s="34">
        <v>64</v>
      </c>
      <c r="BX9" s="34">
        <v>70</v>
      </c>
      <c r="BZ9" s="34">
        <v>68</v>
      </c>
      <c r="CA9" s="34">
        <v>3474</v>
      </c>
      <c r="CB9" s="31">
        <v>312.66000000000003</v>
      </c>
      <c r="CC9" s="34">
        <v>0</v>
      </c>
      <c r="CD9" s="34">
        <v>0</v>
      </c>
      <c r="CE9" s="34">
        <v>0</v>
      </c>
    </row>
    <row r="10" spans="1:83">
      <c r="A10" s="34">
        <v>68</v>
      </c>
      <c r="B10" s="34">
        <v>1245</v>
      </c>
      <c r="C10" s="35">
        <v>311.25</v>
      </c>
      <c r="D10" s="34">
        <v>0</v>
      </c>
      <c r="E10" s="34">
        <v>0</v>
      </c>
      <c r="F10" s="34">
        <v>0</v>
      </c>
      <c r="H10" s="34">
        <v>23</v>
      </c>
      <c r="I10" s="34">
        <v>1248</v>
      </c>
      <c r="J10" s="31">
        <v>312</v>
      </c>
      <c r="K10" s="34">
        <v>0</v>
      </c>
      <c r="L10" s="34">
        <v>0</v>
      </c>
      <c r="M10" s="34">
        <v>0</v>
      </c>
      <c r="O10" s="34">
        <v>21</v>
      </c>
      <c r="P10" s="34">
        <v>1246</v>
      </c>
      <c r="Q10" s="31">
        <v>311.5</v>
      </c>
      <c r="R10" s="34">
        <v>53</v>
      </c>
      <c r="S10" s="34">
        <v>77</v>
      </c>
      <c r="T10" s="34">
        <v>85</v>
      </c>
      <c r="V10" s="34">
        <v>20</v>
      </c>
      <c r="W10" s="34">
        <v>1255</v>
      </c>
      <c r="X10" s="31">
        <v>313.75</v>
      </c>
      <c r="Y10" s="34">
        <v>0</v>
      </c>
      <c r="Z10" s="34">
        <v>0</v>
      </c>
      <c r="AA10" s="34">
        <v>0</v>
      </c>
      <c r="AC10" s="34">
        <v>19</v>
      </c>
      <c r="AD10" s="34">
        <v>1248</v>
      </c>
      <c r="AE10" s="31">
        <v>312</v>
      </c>
      <c r="AF10" s="34">
        <v>0</v>
      </c>
      <c r="AG10" s="34">
        <v>0</v>
      </c>
      <c r="AH10" s="34">
        <v>0</v>
      </c>
      <c r="AJ10" s="34">
        <v>19</v>
      </c>
      <c r="AK10" s="34">
        <v>1248</v>
      </c>
      <c r="AL10" s="31">
        <v>312</v>
      </c>
      <c r="AM10" s="34">
        <v>0</v>
      </c>
      <c r="AN10" s="34">
        <v>0</v>
      </c>
      <c r="AO10" s="34">
        <v>0</v>
      </c>
      <c r="AQ10" s="34">
        <v>9</v>
      </c>
      <c r="AR10" s="34">
        <v>1252</v>
      </c>
      <c r="AS10" s="31">
        <v>313</v>
      </c>
      <c r="AT10" s="34">
        <v>0</v>
      </c>
      <c r="AU10" s="34">
        <v>0</v>
      </c>
      <c r="AV10" s="34">
        <v>0</v>
      </c>
      <c r="AX10" s="34">
        <v>9</v>
      </c>
      <c r="AY10" s="34">
        <v>1252</v>
      </c>
      <c r="AZ10" s="31">
        <v>313</v>
      </c>
      <c r="BA10" s="34">
        <v>64</v>
      </c>
      <c r="BB10" s="34">
        <v>79</v>
      </c>
      <c r="BC10" s="34">
        <v>122</v>
      </c>
      <c r="BE10" s="34">
        <v>9</v>
      </c>
      <c r="BF10" s="34">
        <v>1252</v>
      </c>
      <c r="BG10" s="31">
        <v>313</v>
      </c>
      <c r="BH10" s="34">
        <v>52</v>
      </c>
      <c r="BI10" s="34">
        <v>64</v>
      </c>
      <c r="BJ10" s="34">
        <v>95</v>
      </c>
      <c r="BL10" s="34">
        <v>134</v>
      </c>
      <c r="BM10" s="34">
        <v>3474</v>
      </c>
      <c r="BN10" s="31">
        <v>312.66000000000003</v>
      </c>
      <c r="BO10" s="34">
        <v>0</v>
      </c>
      <c r="BP10" s="34">
        <v>0</v>
      </c>
      <c r="BQ10" s="34">
        <v>0</v>
      </c>
      <c r="BS10" s="34">
        <v>33</v>
      </c>
      <c r="BT10" s="34">
        <v>3473</v>
      </c>
      <c r="BU10" s="31">
        <v>312.57</v>
      </c>
      <c r="BV10" s="34">
        <v>57</v>
      </c>
      <c r="BW10" s="34">
        <v>67</v>
      </c>
      <c r="BX10" s="34">
        <v>71</v>
      </c>
      <c r="BZ10" s="34">
        <v>69</v>
      </c>
      <c r="CA10" s="34">
        <v>3475</v>
      </c>
      <c r="CB10" s="31">
        <v>312.75</v>
      </c>
      <c r="CC10" s="34">
        <v>0</v>
      </c>
      <c r="CD10" s="34">
        <v>0</v>
      </c>
      <c r="CE10" s="34">
        <v>0</v>
      </c>
    </row>
    <row r="11" spans="1:83">
      <c r="A11" s="34">
        <v>75</v>
      </c>
      <c r="B11" s="34">
        <v>1249</v>
      </c>
      <c r="C11" s="35">
        <v>312.25</v>
      </c>
      <c r="D11" s="34">
        <v>8</v>
      </c>
      <c r="E11" s="34">
        <v>22</v>
      </c>
      <c r="F11" s="34">
        <v>34</v>
      </c>
      <c r="H11" s="34">
        <v>32</v>
      </c>
      <c r="I11" s="34">
        <v>1248</v>
      </c>
      <c r="J11" s="31">
        <v>312</v>
      </c>
      <c r="K11" s="34">
        <v>0</v>
      </c>
      <c r="L11" s="34">
        <v>0</v>
      </c>
      <c r="M11" s="34">
        <v>0</v>
      </c>
      <c r="O11" s="34">
        <v>22</v>
      </c>
      <c r="P11" s="34">
        <v>1249</v>
      </c>
      <c r="Q11" s="31">
        <v>312.25</v>
      </c>
      <c r="R11" s="34">
        <v>50</v>
      </c>
      <c r="S11" s="34">
        <v>78</v>
      </c>
      <c r="T11" s="34">
        <v>84</v>
      </c>
      <c r="V11" s="34">
        <v>21</v>
      </c>
      <c r="W11" s="34">
        <v>1246</v>
      </c>
      <c r="X11" s="31">
        <v>311.5</v>
      </c>
      <c r="Y11" s="34">
        <v>0</v>
      </c>
      <c r="Z11" s="34">
        <v>0</v>
      </c>
      <c r="AA11" s="34">
        <v>0</v>
      </c>
      <c r="AC11" s="34">
        <v>20</v>
      </c>
      <c r="AD11" s="34">
        <v>1255</v>
      </c>
      <c r="AE11" s="31">
        <v>313.75</v>
      </c>
      <c r="AF11" s="34">
        <v>0</v>
      </c>
      <c r="AG11" s="34">
        <v>0</v>
      </c>
      <c r="AH11" s="34">
        <v>0</v>
      </c>
      <c r="AJ11" s="34">
        <v>20</v>
      </c>
      <c r="AK11" s="34">
        <v>1255</v>
      </c>
      <c r="AL11" s="31">
        <v>313.75</v>
      </c>
      <c r="AM11" s="34">
        <v>0</v>
      </c>
      <c r="AN11" s="34">
        <v>0</v>
      </c>
      <c r="AO11" s="34">
        <v>0</v>
      </c>
      <c r="AQ11" s="34">
        <v>10</v>
      </c>
      <c r="AR11" s="34">
        <v>1250</v>
      </c>
      <c r="AS11" s="31">
        <v>312.5</v>
      </c>
      <c r="AT11" s="34">
        <v>0</v>
      </c>
      <c r="AU11" s="34">
        <v>0</v>
      </c>
      <c r="AV11" s="34">
        <v>0</v>
      </c>
      <c r="AX11" s="34">
        <v>10</v>
      </c>
      <c r="AY11" s="34">
        <v>1250</v>
      </c>
      <c r="AZ11" s="31">
        <v>312.5</v>
      </c>
      <c r="BA11" s="34">
        <v>0</v>
      </c>
      <c r="BB11" s="34">
        <v>0</v>
      </c>
      <c r="BC11" s="34">
        <v>0</v>
      </c>
      <c r="BE11" s="34">
        <v>10</v>
      </c>
      <c r="BF11" s="34">
        <v>1250</v>
      </c>
      <c r="BG11" s="31">
        <v>312.5</v>
      </c>
      <c r="BH11" s="34">
        <v>0</v>
      </c>
      <c r="BI11" s="34">
        <v>0</v>
      </c>
      <c r="BJ11" s="34">
        <v>0</v>
      </c>
      <c r="BL11" s="34">
        <v>135</v>
      </c>
      <c r="BM11" s="34">
        <v>3474</v>
      </c>
      <c r="BN11" s="31">
        <v>312.66000000000003</v>
      </c>
      <c r="BO11" s="34">
        <v>0</v>
      </c>
      <c r="BP11" s="34">
        <v>0</v>
      </c>
      <c r="BQ11" s="34">
        <v>0</v>
      </c>
      <c r="BS11" s="34">
        <v>39</v>
      </c>
      <c r="BT11" s="34">
        <v>3477</v>
      </c>
      <c r="BU11" s="31">
        <v>312.93</v>
      </c>
      <c r="BV11" s="34">
        <v>50</v>
      </c>
      <c r="BW11" s="34">
        <v>58</v>
      </c>
      <c r="BX11" s="34">
        <v>67</v>
      </c>
      <c r="BZ11" s="34">
        <v>76</v>
      </c>
      <c r="CA11" s="34">
        <v>3478</v>
      </c>
      <c r="CB11" s="31">
        <v>313.02</v>
      </c>
      <c r="CC11" s="34">
        <v>36</v>
      </c>
      <c r="CD11" s="34">
        <v>49</v>
      </c>
      <c r="CE11" s="34">
        <v>53</v>
      </c>
    </row>
    <row r="12" spans="1:83">
      <c r="A12" s="34">
        <v>76</v>
      </c>
      <c r="B12" s="34">
        <v>1255</v>
      </c>
      <c r="C12" s="35">
        <v>313.75</v>
      </c>
      <c r="D12" s="34">
        <v>0</v>
      </c>
      <c r="E12" s="34">
        <v>0</v>
      </c>
      <c r="F12" s="34">
        <v>0</v>
      </c>
      <c r="H12" s="34">
        <v>33</v>
      </c>
      <c r="I12" s="34">
        <v>1253</v>
      </c>
      <c r="J12" s="31">
        <v>313.25</v>
      </c>
      <c r="K12" s="34">
        <v>0</v>
      </c>
      <c r="L12" s="34">
        <v>0</v>
      </c>
      <c r="M12" s="34">
        <v>0</v>
      </c>
      <c r="O12" s="34">
        <v>23</v>
      </c>
      <c r="P12" s="34">
        <v>1248</v>
      </c>
      <c r="Q12" s="31">
        <v>312</v>
      </c>
      <c r="R12" s="34">
        <v>0</v>
      </c>
      <c r="S12" s="34">
        <v>0</v>
      </c>
      <c r="T12" s="34">
        <v>0</v>
      </c>
      <c r="V12" s="34">
        <v>22</v>
      </c>
      <c r="W12" s="34">
        <v>1249</v>
      </c>
      <c r="X12" s="31">
        <v>312.25</v>
      </c>
      <c r="Y12" s="34">
        <v>0</v>
      </c>
      <c r="Z12" s="34">
        <v>0</v>
      </c>
      <c r="AA12" s="34">
        <v>0</v>
      </c>
      <c r="AC12" s="34">
        <v>21</v>
      </c>
      <c r="AD12" s="34">
        <v>1246</v>
      </c>
      <c r="AE12" s="31">
        <v>311.5</v>
      </c>
      <c r="AF12" s="34">
        <v>0</v>
      </c>
      <c r="AG12" s="34">
        <v>0</v>
      </c>
      <c r="AH12" s="34">
        <v>0</v>
      </c>
      <c r="AJ12" s="34">
        <v>21</v>
      </c>
      <c r="AK12" s="34">
        <v>1246</v>
      </c>
      <c r="AL12" s="31">
        <v>311.5</v>
      </c>
      <c r="AM12" s="34">
        <v>0</v>
      </c>
      <c r="AN12" s="34">
        <v>0</v>
      </c>
      <c r="AO12" s="34">
        <v>0</v>
      </c>
      <c r="AQ12" s="34">
        <v>11</v>
      </c>
      <c r="AR12" s="34">
        <v>1256</v>
      </c>
      <c r="AS12" s="31">
        <v>314</v>
      </c>
      <c r="AT12" s="34">
        <v>0</v>
      </c>
      <c r="AU12" s="34">
        <v>0</v>
      </c>
      <c r="AV12" s="34">
        <v>0</v>
      </c>
      <c r="AX12" s="34">
        <v>11</v>
      </c>
      <c r="AY12" s="34">
        <v>1256</v>
      </c>
      <c r="AZ12" s="31">
        <v>314</v>
      </c>
      <c r="BA12" s="34">
        <v>0</v>
      </c>
      <c r="BB12" s="34">
        <v>0</v>
      </c>
      <c r="BC12" s="34">
        <v>0</v>
      </c>
      <c r="BE12" s="34">
        <v>11</v>
      </c>
      <c r="BF12" s="34">
        <v>1256</v>
      </c>
      <c r="BG12" s="31">
        <v>314</v>
      </c>
      <c r="BH12" s="34">
        <v>0</v>
      </c>
      <c r="BI12" s="34">
        <v>0</v>
      </c>
      <c r="BJ12" s="34">
        <v>0</v>
      </c>
      <c r="BL12" s="34">
        <v>136</v>
      </c>
      <c r="BM12" s="34">
        <v>3474</v>
      </c>
      <c r="BN12" s="31">
        <v>312.66000000000003</v>
      </c>
      <c r="BO12" s="34">
        <v>33</v>
      </c>
      <c r="BP12" s="34">
        <v>47</v>
      </c>
      <c r="BQ12" s="34">
        <v>52</v>
      </c>
      <c r="BS12" s="34">
        <v>40</v>
      </c>
      <c r="BT12" s="34">
        <v>3474</v>
      </c>
      <c r="BU12" s="31">
        <v>312.66000000000003</v>
      </c>
      <c r="BV12" s="34">
        <v>61</v>
      </c>
      <c r="BW12" s="34">
        <v>71</v>
      </c>
      <c r="BX12" s="34">
        <v>72</v>
      </c>
      <c r="BZ12" s="34">
        <v>77</v>
      </c>
      <c r="CA12" s="34">
        <v>3472</v>
      </c>
      <c r="CB12" s="31">
        <v>312.48</v>
      </c>
      <c r="CC12" s="34">
        <v>0</v>
      </c>
      <c r="CD12" s="34">
        <v>0</v>
      </c>
      <c r="CE12" s="34">
        <v>0</v>
      </c>
    </row>
    <row r="13" spans="1:83">
      <c r="A13" s="34">
        <v>77</v>
      </c>
      <c r="B13" s="34">
        <v>1253</v>
      </c>
      <c r="C13" s="35">
        <v>313.25</v>
      </c>
      <c r="D13" s="34">
        <v>0</v>
      </c>
      <c r="E13" s="34">
        <v>0</v>
      </c>
      <c r="F13" s="34">
        <v>0</v>
      </c>
      <c r="H13" s="34">
        <v>34</v>
      </c>
      <c r="I13" s="34">
        <v>1247</v>
      </c>
      <c r="J13" s="31">
        <v>311.75</v>
      </c>
      <c r="K13" s="34">
        <v>0</v>
      </c>
      <c r="L13" s="34">
        <v>0</v>
      </c>
      <c r="M13" s="34">
        <v>0</v>
      </c>
      <c r="O13" s="34">
        <v>24</v>
      </c>
      <c r="P13" s="34">
        <v>1246</v>
      </c>
      <c r="Q13" s="31">
        <v>311.5</v>
      </c>
      <c r="R13" s="34">
        <v>0</v>
      </c>
      <c r="S13" s="34">
        <v>0</v>
      </c>
      <c r="T13" s="34">
        <v>0</v>
      </c>
      <c r="V13" s="34">
        <v>23</v>
      </c>
      <c r="W13" s="34">
        <v>1248</v>
      </c>
      <c r="X13" s="31">
        <v>312</v>
      </c>
      <c r="Y13" s="34">
        <v>40</v>
      </c>
      <c r="Z13" s="34">
        <v>67</v>
      </c>
      <c r="AA13" s="34">
        <v>62</v>
      </c>
      <c r="AC13" s="34">
        <v>22</v>
      </c>
      <c r="AD13" s="34">
        <v>1249</v>
      </c>
      <c r="AE13" s="31">
        <v>312.25</v>
      </c>
      <c r="AF13" s="34">
        <v>0</v>
      </c>
      <c r="AG13" s="34">
        <v>0</v>
      </c>
      <c r="AH13" s="34">
        <v>0</v>
      </c>
      <c r="AJ13" s="34">
        <v>22</v>
      </c>
      <c r="AK13" s="34">
        <v>1249</v>
      </c>
      <c r="AL13" s="31">
        <v>312.25</v>
      </c>
      <c r="AM13" s="34">
        <v>0</v>
      </c>
      <c r="AN13" s="34">
        <v>0</v>
      </c>
      <c r="AO13" s="34">
        <v>0</v>
      </c>
      <c r="AQ13" s="34">
        <v>12</v>
      </c>
      <c r="AR13" s="34">
        <v>1252</v>
      </c>
      <c r="AS13" s="31">
        <v>313</v>
      </c>
      <c r="AT13" s="34">
        <v>0</v>
      </c>
      <c r="AU13" s="34">
        <v>0</v>
      </c>
      <c r="AV13" s="34">
        <v>0</v>
      </c>
      <c r="AX13" s="34">
        <v>12</v>
      </c>
      <c r="AY13" s="34">
        <v>1252</v>
      </c>
      <c r="AZ13" s="31">
        <v>313</v>
      </c>
      <c r="BA13" s="34">
        <v>0</v>
      </c>
      <c r="BB13" s="34">
        <v>0</v>
      </c>
      <c r="BC13" s="34">
        <v>0</v>
      </c>
      <c r="BE13" s="34">
        <v>12</v>
      </c>
      <c r="BF13" s="34">
        <v>1252</v>
      </c>
      <c r="BG13" s="31">
        <v>313</v>
      </c>
      <c r="BH13" s="34">
        <v>0</v>
      </c>
      <c r="BI13" s="34">
        <v>0</v>
      </c>
      <c r="BJ13" s="34">
        <v>0</v>
      </c>
      <c r="BL13" s="34">
        <v>137</v>
      </c>
      <c r="BM13" s="34">
        <v>3472</v>
      </c>
      <c r="BN13" s="31">
        <v>312.48</v>
      </c>
      <c r="BO13" s="34">
        <v>0</v>
      </c>
      <c r="BP13" s="34">
        <v>0</v>
      </c>
      <c r="BQ13" s="34">
        <v>0</v>
      </c>
      <c r="BS13" s="34">
        <v>41</v>
      </c>
      <c r="BT13" s="34">
        <v>3473</v>
      </c>
      <c r="BU13" s="31">
        <v>312.57</v>
      </c>
      <c r="BV13" s="34">
        <v>0</v>
      </c>
      <c r="BW13" s="34">
        <v>0</v>
      </c>
      <c r="BX13" s="34">
        <v>0</v>
      </c>
      <c r="BZ13" s="34">
        <v>78</v>
      </c>
      <c r="CA13" s="34">
        <v>3468</v>
      </c>
      <c r="CB13" s="31">
        <v>312.12</v>
      </c>
      <c r="CC13" s="34">
        <v>0</v>
      </c>
      <c r="CD13" s="34">
        <v>0</v>
      </c>
      <c r="CE13" s="34">
        <v>0</v>
      </c>
    </row>
    <row r="14" spans="1:83">
      <c r="A14" s="34">
        <v>78</v>
      </c>
      <c r="B14" s="34">
        <v>1250</v>
      </c>
      <c r="C14" s="35">
        <v>312.5</v>
      </c>
      <c r="D14" s="34">
        <v>0</v>
      </c>
      <c r="E14" s="34">
        <v>0</v>
      </c>
      <c r="F14" s="34">
        <v>0</v>
      </c>
      <c r="H14" s="34">
        <v>35</v>
      </c>
      <c r="I14" s="34">
        <v>1250</v>
      </c>
      <c r="J14" s="31">
        <v>312.5</v>
      </c>
      <c r="K14" s="34">
        <v>0</v>
      </c>
      <c r="L14" s="34">
        <v>0</v>
      </c>
      <c r="M14" s="34">
        <v>0</v>
      </c>
      <c r="O14" s="34">
        <v>25</v>
      </c>
      <c r="P14" s="34">
        <v>1258</v>
      </c>
      <c r="Q14" s="31">
        <v>314.5</v>
      </c>
      <c r="R14" s="34">
        <v>0</v>
      </c>
      <c r="S14" s="34">
        <v>0</v>
      </c>
      <c r="T14" s="34">
        <v>0</v>
      </c>
      <c r="V14" s="34">
        <v>24</v>
      </c>
      <c r="W14" s="34">
        <v>1246</v>
      </c>
      <c r="X14" s="31">
        <v>311.5</v>
      </c>
      <c r="Y14" s="34">
        <v>0</v>
      </c>
      <c r="Z14" s="34">
        <v>0</v>
      </c>
      <c r="AA14" s="34">
        <v>0</v>
      </c>
      <c r="AC14" s="34">
        <v>23</v>
      </c>
      <c r="AD14" s="34">
        <v>1248</v>
      </c>
      <c r="AE14" s="31">
        <v>312</v>
      </c>
      <c r="AF14" s="34">
        <v>0</v>
      </c>
      <c r="AG14" s="34">
        <v>0</v>
      </c>
      <c r="AH14" s="34">
        <v>0</v>
      </c>
      <c r="AJ14" s="34">
        <v>23</v>
      </c>
      <c r="AK14" s="34">
        <v>1248</v>
      </c>
      <c r="AL14" s="31">
        <v>312</v>
      </c>
      <c r="AM14" s="34">
        <v>0</v>
      </c>
      <c r="AN14" s="34">
        <v>0</v>
      </c>
      <c r="AO14" s="34">
        <v>0</v>
      </c>
      <c r="AQ14" s="34">
        <v>13</v>
      </c>
      <c r="AR14" s="34">
        <v>1252</v>
      </c>
      <c r="AS14" s="31">
        <v>313</v>
      </c>
      <c r="AT14" s="34">
        <v>0</v>
      </c>
      <c r="AU14" s="34">
        <v>0</v>
      </c>
      <c r="AV14" s="34">
        <v>0</v>
      </c>
      <c r="AX14" s="34">
        <v>13</v>
      </c>
      <c r="AY14" s="34">
        <v>1252</v>
      </c>
      <c r="AZ14" s="31">
        <v>313</v>
      </c>
      <c r="BA14" s="34">
        <v>0</v>
      </c>
      <c r="BB14" s="34">
        <v>0</v>
      </c>
      <c r="BC14" s="34">
        <v>0</v>
      </c>
      <c r="BE14" s="34">
        <v>13</v>
      </c>
      <c r="BF14" s="34">
        <v>1252</v>
      </c>
      <c r="BG14" s="31">
        <v>313</v>
      </c>
      <c r="BH14" s="34">
        <v>0</v>
      </c>
      <c r="BI14" s="34">
        <v>0</v>
      </c>
      <c r="BJ14" s="34">
        <v>0</v>
      </c>
      <c r="BL14" s="34">
        <v>138</v>
      </c>
      <c r="BM14" s="34">
        <v>3472</v>
      </c>
      <c r="BN14" s="31">
        <v>312.48</v>
      </c>
      <c r="BO14" s="34">
        <v>0</v>
      </c>
      <c r="BP14" s="34">
        <v>0</v>
      </c>
      <c r="BQ14" s="34">
        <v>0</v>
      </c>
      <c r="BS14" s="34">
        <v>53</v>
      </c>
      <c r="BT14" s="34">
        <v>3472</v>
      </c>
      <c r="BU14" s="31">
        <v>312.48</v>
      </c>
      <c r="BV14" s="34">
        <v>0</v>
      </c>
      <c r="BW14" s="34">
        <v>0</v>
      </c>
      <c r="BX14" s="34">
        <v>0</v>
      </c>
      <c r="BZ14" s="34">
        <v>79</v>
      </c>
      <c r="CA14" s="34">
        <v>3474</v>
      </c>
      <c r="CB14" s="31">
        <v>312.66000000000003</v>
      </c>
      <c r="CC14" s="34">
        <v>0</v>
      </c>
      <c r="CD14" s="34">
        <v>0</v>
      </c>
      <c r="CE14" s="34">
        <v>0</v>
      </c>
    </row>
    <row r="15" spans="1:83">
      <c r="A15" s="34">
        <v>79</v>
      </c>
      <c r="B15" s="34">
        <v>1254</v>
      </c>
      <c r="C15" s="35">
        <v>313.5</v>
      </c>
      <c r="D15" s="34">
        <v>0</v>
      </c>
      <c r="E15" s="34">
        <v>0</v>
      </c>
      <c r="F15" s="34">
        <v>0</v>
      </c>
      <c r="H15" s="34">
        <v>39</v>
      </c>
      <c r="I15" s="34">
        <v>1250</v>
      </c>
      <c r="J15" s="31">
        <v>312.5</v>
      </c>
      <c r="K15" s="34">
        <v>0</v>
      </c>
      <c r="L15" s="34">
        <v>0</v>
      </c>
      <c r="M15" s="34">
        <v>0</v>
      </c>
      <c r="O15" s="34">
        <v>26</v>
      </c>
      <c r="P15" s="34">
        <v>1247</v>
      </c>
      <c r="Q15" s="31">
        <v>311.75</v>
      </c>
      <c r="R15" s="34">
        <v>0</v>
      </c>
      <c r="S15" s="34">
        <v>0</v>
      </c>
      <c r="T15" s="34">
        <v>0</v>
      </c>
      <c r="V15" s="34">
        <v>25</v>
      </c>
      <c r="W15" s="34">
        <v>1258</v>
      </c>
      <c r="X15" s="31">
        <v>314.5</v>
      </c>
      <c r="Y15" s="34">
        <v>0</v>
      </c>
      <c r="Z15" s="34">
        <v>0</v>
      </c>
      <c r="AA15" s="34">
        <v>0</v>
      </c>
      <c r="AC15" s="34">
        <v>24</v>
      </c>
      <c r="AD15" s="34">
        <v>1246</v>
      </c>
      <c r="AE15" s="31">
        <v>311.5</v>
      </c>
      <c r="AF15" s="34">
        <v>38</v>
      </c>
      <c r="AG15" s="34">
        <v>67</v>
      </c>
      <c r="AH15" s="34">
        <v>43</v>
      </c>
      <c r="AJ15" s="34">
        <v>24</v>
      </c>
      <c r="AK15" s="34">
        <v>1246</v>
      </c>
      <c r="AL15" s="31">
        <v>311.5</v>
      </c>
      <c r="AM15" s="34">
        <v>0</v>
      </c>
      <c r="AN15" s="34">
        <v>0</v>
      </c>
      <c r="AO15" s="34">
        <v>0</v>
      </c>
      <c r="AQ15" s="34">
        <v>14</v>
      </c>
      <c r="AR15" s="34">
        <v>1249</v>
      </c>
      <c r="AS15" s="31">
        <v>312.25</v>
      </c>
      <c r="AT15" s="34">
        <v>73</v>
      </c>
      <c r="AU15" s="34">
        <v>90</v>
      </c>
      <c r="AV15" s="34">
        <v>110</v>
      </c>
      <c r="AX15" s="34">
        <v>14</v>
      </c>
      <c r="AY15" s="34">
        <v>1249</v>
      </c>
      <c r="AZ15" s="31">
        <v>312.25</v>
      </c>
      <c r="BA15" s="34">
        <v>0</v>
      </c>
      <c r="BB15" s="34">
        <v>0</v>
      </c>
      <c r="BC15" s="34">
        <v>0</v>
      </c>
      <c r="BE15" s="34">
        <v>14</v>
      </c>
      <c r="BF15" s="34">
        <v>1249</v>
      </c>
      <c r="BG15" s="31">
        <v>312.25</v>
      </c>
      <c r="BH15" s="34">
        <v>0</v>
      </c>
      <c r="BI15" s="34">
        <v>0</v>
      </c>
      <c r="BJ15" s="34">
        <v>0</v>
      </c>
      <c r="BL15" s="34">
        <v>139</v>
      </c>
      <c r="BM15" s="34">
        <v>3474</v>
      </c>
      <c r="BN15" s="31">
        <v>312.66000000000003</v>
      </c>
      <c r="BO15" s="34">
        <v>0</v>
      </c>
      <c r="BP15" s="34">
        <v>0</v>
      </c>
      <c r="BQ15" s="34">
        <v>0</v>
      </c>
      <c r="BS15" s="34">
        <v>54</v>
      </c>
      <c r="BT15" s="34">
        <v>3472</v>
      </c>
      <c r="BU15" s="31">
        <v>312.48</v>
      </c>
      <c r="BV15" s="34">
        <v>52</v>
      </c>
      <c r="BW15" s="34">
        <v>59</v>
      </c>
      <c r="BX15" s="34">
        <v>69</v>
      </c>
      <c r="BZ15" s="34">
        <v>80</v>
      </c>
      <c r="CA15" s="34">
        <v>3477</v>
      </c>
      <c r="CB15" s="31">
        <v>312.93</v>
      </c>
      <c r="CC15" s="34">
        <v>0</v>
      </c>
      <c r="CD15" s="34">
        <v>0</v>
      </c>
      <c r="CE15" s="34">
        <v>0</v>
      </c>
    </row>
    <row r="16" spans="1:83">
      <c r="A16" s="34">
        <v>80</v>
      </c>
      <c r="B16" s="34">
        <v>1256</v>
      </c>
      <c r="C16" s="35">
        <v>314</v>
      </c>
      <c r="D16" s="34">
        <v>0</v>
      </c>
      <c r="E16" s="34">
        <v>0</v>
      </c>
      <c r="F16" s="34">
        <v>0</v>
      </c>
      <c r="H16" s="34">
        <v>40</v>
      </c>
      <c r="I16" s="34">
        <v>1257</v>
      </c>
      <c r="J16" s="31">
        <v>314.25</v>
      </c>
      <c r="K16" s="34">
        <v>0</v>
      </c>
      <c r="L16" s="34">
        <v>0</v>
      </c>
      <c r="M16" s="34">
        <v>0</v>
      </c>
      <c r="O16" s="34">
        <v>32</v>
      </c>
      <c r="P16" s="34">
        <v>1248</v>
      </c>
      <c r="Q16" s="31">
        <v>312</v>
      </c>
      <c r="R16" s="34">
        <v>51</v>
      </c>
      <c r="S16" s="34">
        <v>78</v>
      </c>
      <c r="T16" s="34">
        <v>84</v>
      </c>
      <c r="V16" s="34">
        <v>26</v>
      </c>
      <c r="W16" s="34">
        <v>1247</v>
      </c>
      <c r="X16" s="31">
        <v>311.75</v>
      </c>
      <c r="Y16" s="34">
        <v>0</v>
      </c>
      <c r="Z16" s="34">
        <v>0</v>
      </c>
      <c r="AA16" s="34">
        <v>0</v>
      </c>
      <c r="AC16" s="34">
        <v>25</v>
      </c>
      <c r="AD16" s="34">
        <v>1258</v>
      </c>
      <c r="AE16" s="31">
        <v>314.5</v>
      </c>
      <c r="AF16" s="34">
        <v>42</v>
      </c>
      <c r="AG16" s="34">
        <v>69</v>
      </c>
      <c r="AH16" s="34">
        <v>43</v>
      </c>
      <c r="AJ16" s="34">
        <v>25</v>
      </c>
      <c r="AK16" s="34">
        <v>1258</v>
      </c>
      <c r="AL16" s="31">
        <v>314.5</v>
      </c>
      <c r="AM16" s="34">
        <v>0</v>
      </c>
      <c r="AN16" s="34">
        <v>0</v>
      </c>
      <c r="AO16" s="34">
        <v>0</v>
      </c>
      <c r="AQ16" s="34">
        <v>15</v>
      </c>
      <c r="AR16" s="34">
        <v>1251</v>
      </c>
      <c r="AS16" s="31">
        <v>312.75</v>
      </c>
      <c r="AT16" s="34">
        <v>75</v>
      </c>
      <c r="AU16" s="34">
        <v>92</v>
      </c>
      <c r="AV16" s="34">
        <v>115</v>
      </c>
      <c r="AX16" s="34">
        <v>15</v>
      </c>
      <c r="AY16" s="34">
        <v>1251</v>
      </c>
      <c r="AZ16" s="31">
        <v>312.75</v>
      </c>
      <c r="BA16" s="34">
        <v>66</v>
      </c>
      <c r="BB16" s="34">
        <v>80</v>
      </c>
      <c r="BC16" s="34">
        <v>119</v>
      </c>
      <c r="BE16" s="34">
        <v>15</v>
      </c>
      <c r="BF16" s="34">
        <v>1251</v>
      </c>
      <c r="BG16" s="31">
        <v>312.75</v>
      </c>
      <c r="BH16" s="34">
        <v>0</v>
      </c>
      <c r="BI16" s="34">
        <v>0</v>
      </c>
      <c r="BJ16" s="34">
        <v>0</v>
      </c>
      <c r="BL16" s="34">
        <v>140</v>
      </c>
      <c r="BM16" s="34">
        <v>3475</v>
      </c>
      <c r="BN16" s="31">
        <v>312.75</v>
      </c>
      <c r="BO16" s="34">
        <v>0</v>
      </c>
      <c r="BP16" s="34">
        <v>0</v>
      </c>
      <c r="BQ16" s="34">
        <v>0</v>
      </c>
      <c r="BS16" s="34">
        <v>66</v>
      </c>
      <c r="BT16" s="34">
        <v>3480</v>
      </c>
      <c r="BU16" s="31">
        <v>313.2</v>
      </c>
      <c r="BV16" s="34">
        <v>0</v>
      </c>
      <c r="BW16" s="34">
        <v>0</v>
      </c>
      <c r="BX16" s="34">
        <v>0</v>
      </c>
      <c r="BZ16" s="34">
        <v>81</v>
      </c>
      <c r="CA16" s="34">
        <v>3478</v>
      </c>
      <c r="CB16" s="31">
        <v>313.02</v>
      </c>
      <c r="CC16" s="34">
        <v>0</v>
      </c>
      <c r="CD16" s="34">
        <v>0</v>
      </c>
      <c r="CE16" s="34">
        <v>0</v>
      </c>
    </row>
    <row r="17" spans="1:83">
      <c r="A17" s="34">
        <v>89</v>
      </c>
      <c r="B17" s="34">
        <v>1247</v>
      </c>
      <c r="C17" s="35">
        <v>311.75</v>
      </c>
      <c r="D17" s="34">
        <v>9</v>
      </c>
      <c r="E17" s="34">
        <v>18</v>
      </c>
      <c r="F17" s="34">
        <v>33</v>
      </c>
      <c r="H17" s="34">
        <v>41</v>
      </c>
      <c r="I17" s="34">
        <v>1256</v>
      </c>
      <c r="J17" s="31">
        <v>314</v>
      </c>
      <c r="K17" s="34">
        <v>0</v>
      </c>
      <c r="L17" s="34">
        <v>0</v>
      </c>
      <c r="M17" s="34">
        <v>0</v>
      </c>
      <c r="O17" s="34">
        <v>33</v>
      </c>
      <c r="P17" s="34">
        <v>1254</v>
      </c>
      <c r="Q17" s="31">
        <v>313.5</v>
      </c>
      <c r="R17" s="34">
        <v>0</v>
      </c>
      <c r="S17" s="34">
        <v>0</v>
      </c>
      <c r="T17" s="34">
        <v>0</v>
      </c>
      <c r="V17" s="34">
        <v>27</v>
      </c>
      <c r="W17" s="34">
        <v>1245</v>
      </c>
      <c r="X17" s="31">
        <v>311.25</v>
      </c>
      <c r="Y17" s="34">
        <v>0</v>
      </c>
      <c r="Z17" s="34">
        <v>0</v>
      </c>
      <c r="AA17" s="34">
        <v>0</v>
      </c>
      <c r="AC17" s="34">
        <v>26</v>
      </c>
      <c r="AD17" s="34">
        <v>1247</v>
      </c>
      <c r="AE17" s="31">
        <v>311.75</v>
      </c>
      <c r="AF17" s="34">
        <v>42</v>
      </c>
      <c r="AG17" s="34">
        <v>71</v>
      </c>
      <c r="AH17" s="34">
        <v>44</v>
      </c>
      <c r="AJ17" s="34">
        <v>26</v>
      </c>
      <c r="AK17" s="34">
        <v>1247</v>
      </c>
      <c r="AL17" s="31">
        <v>311.75</v>
      </c>
      <c r="AM17" s="34">
        <v>0</v>
      </c>
      <c r="AN17" s="34">
        <v>0</v>
      </c>
      <c r="AO17" s="34">
        <v>0</v>
      </c>
      <c r="AQ17" s="34">
        <v>16</v>
      </c>
      <c r="AR17" s="34">
        <v>1259</v>
      </c>
      <c r="AS17" s="31">
        <v>314.75</v>
      </c>
      <c r="AT17" s="34">
        <v>0</v>
      </c>
      <c r="AU17" s="34">
        <v>0</v>
      </c>
      <c r="AV17" s="34">
        <v>0</v>
      </c>
      <c r="AX17" s="34">
        <v>16</v>
      </c>
      <c r="AY17" s="34">
        <v>1259</v>
      </c>
      <c r="AZ17" s="31">
        <v>314.75</v>
      </c>
      <c r="BA17" s="34">
        <v>67</v>
      </c>
      <c r="BB17" s="34">
        <v>82</v>
      </c>
      <c r="BC17" s="34">
        <v>119</v>
      </c>
      <c r="BE17" s="34">
        <v>16</v>
      </c>
      <c r="BF17" s="34">
        <v>1259</v>
      </c>
      <c r="BG17" s="31">
        <v>314.75</v>
      </c>
      <c r="BH17" s="34">
        <v>0</v>
      </c>
      <c r="BI17" s="34">
        <v>0</v>
      </c>
      <c r="BJ17" s="34">
        <v>0</v>
      </c>
      <c r="BL17" s="34">
        <v>149</v>
      </c>
      <c r="BM17" s="34">
        <v>3476</v>
      </c>
      <c r="BN17" s="31">
        <v>312.83999999999997</v>
      </c>
      <c r="BO17" s="34">
        <v>36</v>
      </c>
      <c r="BP17" s="34">
        <v>48</v>
      </c>
      <c r="BQ17" s="34">
        <v>50</v>
      </c>
      <c r="BS17" s="34">
        <v>67</v>
      </c>
      <c r="BT17" s="34">
        <v>3465</v>
      </c>
      <c r="BU17" s="31">
        <v>311.85000000000002</v>
      </c>
      <c r="BV17" s="34">
        <v>0</v>
      </c>
      <c r="BW17" s="34">
        <v>0</v>
      </c>
      <c r="BX17" s="34">
        <v>0</v>
      </c>
      <c r="BZ17" s="34">
        <v>116</v>
      </c>
      <c r="CA17" s="34">
        <v>3476</v>
      </c>
      <c r="CB17" s="31">
        <v>312.83999999999997</v>
      </c>
      <c r="CC17" s="34">
        <v>0</v>
      </c>
      <c r="CD17" s="34">
        <v>0</v>
      </c>
      <c r="CE17" s="34">
        <v>0</v>
      </c>
    </row>
    <row r="18" spans="1:83">
      <c r="A18" s="34">
        <v>90</v>
      </c>
      <c r="B18" s="34">
        <v>1247</v>
      </c>
      <c r="C18" s="35">
        <v>311.75</v>
      </c>
      <c r="D18" s="34">
        <v>7</v>
      </c>
      <c r="E18" s="34">
        <v>18</v>
      </c>
      <c r="F18" s="34">
        <v>34</v>
      </c>
      <c r="H18" s="34">
        <v>42</v>
      </c>
      <c r="I18" s="34">
        <v>1248</v>
      </c>
      <c r="J18" s="31">
        <v>312</v>
      </c>
      <c r="K18" s="34">
        <v>0</v>
      </c>
      <c r="L18" s="34">
        <v>0</v>
      </c>
      <c r="M18" s="34">
        <v>0</v>
      </c>
      <c r="O18" s="34">
        <v>34</v>
      </c>
      <c r="P18" s="34">
        <v>1246</v>
      </c>
      <c r="Q18" s="31">
        <v>311.5</v>
      </c>
      <c r="R18" s="34">
        <v>0</v>
      </c>
      <c r="S18" s="34">
        <v>0</v>
      </c>
      <c r="T18" s="34">
        <v>0</v>
      </c>
      <c r="V18" s="34">
        <v>28</v>
      </c>
      <c r="W18" s="34">
        <v>1249</v>
      </c>
      <c r="X18" s="31">
        <v>312.25</v>
      </c>
      <c r="Y18" s="34">
        <v>0</v>
      </c>
      <c r="Z18" s="34">
        <v>0</v>
      </c>
      <c r="AA18" s="34">
        <v>0</v>
      </c>
      <c r="AC18" s="34">
        <v>27</v>
      </c>
      <c r="AD18" s="34">
        <v>1245</v>
      </c>
      <c r="AE18" s="31">
        <v>311.25</v>
      </c>
      <c r="AF18" s="34">
        <v>43</v>
      </c>
      <c r="AG18" s="34">
        <v>74</v>
      </c>
      <c r="AH18" s="34">
        <v>45</v>
      </c>
      <c r="AJ18" s="34">
        <v>27</v>
      </c>
      <c r="AK18" s="34">
        <v>1245</v>
      </c>
      <c r="AL18" s="31">
        <v>311.25</v>
      </c>
      <c r="AM18" s="34">
        <v>0</v>
      </c>
      <c r="AN18" s="34">
        <v>0</v>
      </c>
      <c r="AO18" s="34">
        <v>0</v>
      </c>
      <c r="AQ18" s="34">
        <v>17</v>
      </c>
      <c r="AR18" s="34">
        <v>1248</v>
      </c>
      <c r="AS18" s="31">
        <v>312</v>
      </c>
      <c r="AT18" s="34">
        <v>0</v>
      </c>
      <c r="AU18" s="34">
        <v>0</v>
      </c>
      <c r="AV18" s="34">
        <v>0</v>
      </c>
      <c r="AX18" s="34">
        <v>17</v>
      </c>
      <c r="AY18" s="34">
        <v>1248</v>
      </c>
      <c r="AZ18" s="31">
        <v>312</v>
      </c>
      <c r="BA18" s="34">
        <v>0</v>
      </c>
      <c r="BB18" s="34">
        <v>0</v>
      </c>
      <c r="BC18" s="34">
        <v>0</v>
      </c>
      <c r="BE18" s="34">
        <v>17</v>
      </c>
      <c r="BF18" s="34">
        <v>1248</v>
      </c>
      <c r="BG18" s="31">
        <v>312</v>
      </c>
      <c r="BH18" s="34">
        <v>54</v>
      </c>
      <c r="BI18" s="34">
        <v>65</v>
      </c>
      <c r="BJ18" s="34">
        <v>92</v>
      </c>
      <c r="BL18" s="34">
        <v>150</v>
      </c>
      <c r="BM18" s="34">
        <v>3473</v>
      </c>
      <c r="BN18" s="31">
        <v>312.57</v>
      </c>
      <c r="BO18" s="34">
        <v>27</v>
      </c>
      <c r="BP18" s="34">
        <v>39</v>
      </c>
      <c r="BQ18" s="34">
        <v>46</v>
      </c>
      <c r="BS18" s="34">
        <v>68</v>
      </c>
      <c r="BT18" s="34">
        <v>3475</v>
      </c>
      <c r="BU18" s="31">
        <v>312.75</v>
      </c>
      <c r="BV18" s="34">
        <v>0</v>
      </c>
      <c r="BW18" s="34">
        <v>0</v>
      </c>
      <c r="BX18" s="34">
        <v>0</v>
      </c>
      <c r="BZ18" s="34">
        <v>117</v>
      </c>
      <c r="CA18" s="34">
        <v>3475</v>
      </c>
      <c r="CB18" s="31">
        <v>312.75</v>
      </c>
      <c r="CC18" s="34">
        <v>0</v>
      </c>
      <c r="CD18" s="34">
        <v>0</v>
      </c>
      <c r="CE18" s="34">
        <v>0</v>
      </c>
    </row>
    <row r="19" spans="1:83">
      <c r="A19" s="34">
        <v>97</v>
      </c>
      <c r="B19" s="34">
        <v>1250</v>
      </c>
      <c r="C19" s="35">
        <v>312.5</v>
      </c>
      <c r="D19" s="34">
        <v>0</v>
      </c>
      <c r="E19" s="34">
        <v>0</v>
      </c>
      <c r="F19" s="34">
        <v>0</v>
      </c>
      <c r="H19" s="34">
        <v>43</v>
      </c>
      <c r="I19" s="34">
        <v>78</v>
      </c>
      <c r="J19" s="31">
        <v>19.5</v>
      </c>
      <c r="K19" s="34">
        <v>0</v>
      </c>
      <c r="L19" s="34">
        <v>0</v>
      </c>
      <c r="M19" s="34">
        <v>0</v>
      </c>
      <c r="O19" s="34">
        <v>35</v>
      </c>
      <c r="P19" s="34">
        <v>1250</v>
      </c>
      <c r="Q19" s="31">
        <v>312.5</v>
      </c>
      <c r="R19" s="34">
        <v>0</v>
      </c>
      <c r="S19" s="34">
        <v>0</v>
      </c>
      <c r="T19" s="34">
        <v>0</v>
      </c>
      <c r="V19" s="34">
        <v>32</v>
      </c>
      <c r="W19" s="34">
        <v>1248</v>
      </c>
      <c r="X19" s="31">
        <v>312</v>
      </c>
      <c r="Y19" s="34">
        <v>0</v>
      </c>
      <c r="Z19" s="34">
        <v>0</v>
      </c>
      <c r="AA19" s="34">
        <v>0</v>
      </c>
      <c r="AC19" s="34">
        <v>28</v>
      </c>
      <c r="AD19" s="34">
        <v>1249</v>
      </c>
      <c r="AE19" s="31">
        <v>312.25</v>
      </c>
      <c r="AF19" s="34">
        <v>43</v>
      </c>
      <c r="AG19" s="34">
        <v>72</v>
      </c>
      <c r="AH19" s="34">
        <v>45</v>
      </c>
      <c r="AJ19" s="34">
        <v>28</v>
      </c>
      <c r="AK19" s="34">
        <v>1249</v>
      </c>
      <c r="AL19" s="31">
        <v>312.25</v>
      </c>
      <c r="AM19" s="34">
        <v>0</v>
      </c>
      <c r="AN19" s="34">
        <v>0</v>
      </c>
      <c r="AO19" s="34">
        <v>0</v>
      </c>
      <c r="AQ19" s="34">
        <v>18</v>
      </c>
      <c r="AR19" s="34">
        <v>1249</v>
      </c>
      <c r="AS19" s="31">
        <v>312.25</v>
      </c>
      <c r="AT19" s="34">
        <v>0</v>
      </c>
      <c r="AU19" s="34">
        <v>0</v>
      </c>
      <c r="AV19" s="34">
        <v>0</v>
      </c>
      <c r="AX19" s="34">
        <v>18</v>
      </c>
      <c r="AY19" s="34">
        <v>1249</v>
      </c>
      <c r="AZ19" s="31">
        <v>312.25</v>
      </c>
      <c r="BA19" s="34">
        <v>0</v>
      </c>
      <c r="BB19" s="34">
        <v>0</v>
      </c>
      <c r="BC19" s="34">
        <v>0</v>
      </c>
      <c r="BE19" s="34">
        <v>18</v>
      </c>
      <c r="BF19" s="34">
        <v>1249</v>
      </c>
      <c r="BG19" s="31">
        <v>312.25</v>
      </c>
      <c r="BH19" s="34">
        <v>61</v>
      </c>
      <c r="BI19" s="34">
        <v>69</v>
      </c>
      <c r="BJ19" s="34">
        <v>97</v>
      </c>
      <c r="BL19" s="34">
        <v>151</v>
      </c>
      <c r="BM19" s="34">
        <v>3468</v>
      </c>
      <c r="BN19" s="31">
        <v>312.12</v>
      </c>
      <c r="BO19" s="34">
        <v>37</v>
      </c>
      <c r="BP19" s="34">
        <v>50</v>
      </c>
      <c r="BQ19" s="34">
        <v>51</v>
      </c>
      <c r="BS19" s="34">
        <v>69</v>
      </c>
      <c r="BT19" s="34">
        <v>3471</v>
      </c>
      <c r="BU19" s="31">
        <v>312.39</v>
      </c>
      <c r="BV19" s="34">
        <v>59</v>
      </c>
      <c r="BW19" s="34">
        <v>67</v>
      </c>
      <c r="BX19" s="34">
        <v>73</v>
      </c>
      <c r="BZ19" s="34">
        <v>118</v>
      </c>
      <c r="CA19" s="34">
        <v>3473</v>
      </c>
      <c r="CB19" s="31">
        <v>312.57</v>
      </c>
      <c r="CC19" s="34">
        <v>34</v>
      </c>
      <c r="CD19" s="34">
        <v>46</v>
      </c>
      <c r="CE19" s="34">
        <v>51</v>
      </c>
    </row>
    <row r="20" spans="1:83">
      <c r="A20" s="34">
        <v>106</v>
      </c>
      <c r="B20" s="34">
        <v>1231</v>
      </c>
      <c r="C20" s="35">
        <v>307.75</v>
      </c>
      <c r="D20" s="34">
        <v>0</v>
      </c>
      <c r="E20" s="34">
        <v>0</v>
      </c>
      <c r="F20" s="34">
        <v>0</v>
      </c>
      <c r="H20" s="34">
        <v>53</v>
      </c>
      <c r="I20" s="34">
        <v>1256</v>
      </c>
      <c r="J20" s="31">
        <v>314</v>
      </c>
      <c r="K20" s="34">
        <v>60</v>
      </c>
      <c r="L20" s="34">
        <v>85</v>
      </c>
      <c r="M20" s="34">
        <v>96</v>
      </c>
      <c r="O20" s="34">
        <v>36</v>
      </c>
      <c r="P20" s="34">
        <v>1249</v>
      </c>
      <c r="Q20" s="31">
        <v>312.25</v>
      </c>
      <c r="R20" s="34">
        <v>0</v>
      </c>
      <c r="S20" s="34">
        <v>0</v>
      </c>
      <c r="T20" s="34">
        <v>0</v>
      </c>
      <c r="V20" s="34">
        <v>33</v>
      </c>
      <c r="W20" s="34">
        <v>1254</v>
      </c>
      <c r="X20" s="31">
        <v>313.5</v>
      </c>
      <c r="Y20" s="34">
        <v>0</v>
      </c>
      <c r="Z20" s="34">
        <v>0</v>
      </c>
      <c r="AA20" s="34">
        <v>0</v>
      </c>
      <c r="AC20" s="34">
        <v>29</v>
      </c>
      <c r="AD20" s="34">
        <v>1246</v>
      </c>
      <c r="AE20" s="31">
        <v>311.5</v>
      </c>
      <c r="AF20" s="34">
        <v>44</v>
      </c>
      <c r="AG20" s="34">
        <v>75</v>
      </c>
      <c r="AH20" s="34">
        <v>46</v>
      </c>
      <c r="AJ20" s="34">
        <v>29</v>
      </c>
      <c r="AK20" s="34">
        <v>1246</v>
      </c>
      <c r="AL20" s="31">
        <v>311.5</v>
      </c>
      <c r="AM20" s="34">
        <v>0</v>
      </c>
      <c r="AN20" s="34">
        <v>0</v>
      </c>
      <c r="AO20" s="34">
        <v>0</v>
      </c>
      <c r="AQ20" s="34">
        <v>19</v>
      </c>
      <c r="AR20" s="34">
        <v>1248</v>
      </c>
      <c r="AS20" s="31">
        <v>312</v>
      </c>
      <c r="AT20" s="34">
        <v>0</v>
      </c>
      <c r="AU20" s="34">
        <v>0</v>
      </c>
      <c r="AV20" s="34">
        <v>0</v>
      </c>
      <c r="AX20" s="34">
        <v>19</v>
      </c>
      <c r="AY20" s="34">
        <v>1248</v>
      </c>
      <c r="AZ20" s="31">
        <v>312</v>
      </c>
      <c r="BA20" s="34">
        <v>0</v>
      </c>
      <c r="BB20" s="34">
        <v>0</v>
      </c>
      <c r="BC20" s="34">
        <v>0</v>
      </c>
      <c r="BE20" s="34">
        <v>19</v>
      </c>
      <c r="BF20" s="34">
        <v>1248</v>
      </c>
      <c r="BG20" s="31">
        <v>312</v>
      </c>
      <c r="BH20" s="34">
        <v>0</v>
      </c>
      <c r="BI20" s="34">
        <v>0</v>
      </c>
      <c r="BJ20" s="34">
        <v>0</v>
      </c>
      <c r="BL20" s="34">
        <v>152</v>
      </c>
      <c r="BM20" s="34">
        <v>3476</v>
      </c>
      <c r="BN20" s="31">
        <v>312.83999999999997</v>
      </c>
      <c r="BO20" s="34">
        <v>36</v>
      </c>
      <c r="BP20" s="34">
        <v>48</v>
      </c>
      <c r="BQ20" s="34">
        <v>51</v>
      </c>
      <c r="BS20" s="34">
        <v>76</v>
      </c>
      <c r="BT20" s="34">
        <v>3477</v>
      </c>
      <c r="BU20" s="31">
        <v>312.93</v>
      </c>
      <c r="BV20" s="34">
        <v>0</v>
      </c>
      <c r="BW20" s="34">
        <v>0</v>
      </c>
      <c r="BX20" s="34">
        <v>0</v>
      </c>
      <c r="BZ20" s="34">
        <v>119</v>
      </c>
      <c r="CA20" s="34">
        <v>3461</v>
      </c>
      <c r="CB20" s="31">
        <v>311.49</v>
      </c>
      <c r="CC20" s="34">
        <v>0</v>
      </c>
      <c r="CD20" s="34">
        <v>0</v>
      </c>
      <c r="CE20" s="34">
        <v>0</v>
      </c>
    </row>
    <row r="21" spans="1:83">
      <c r="A21" s="34">
        <v>114</v>
      </c>
      <c r="B21" s="34">
        <v>1246</v>
      </c>
      <c r="C21" s="35">
        <v>311.5</v>
      </c>
      <c r="D21" s="34">
        <v>7</v>
      </c>
      <c r="E21" s="34">
        <v>16</v>
      </c>
      <c r="F21" s="34">
        <v>30</v>
      </c>
      <c r="H21" s="34">
        <v>54</v>
      </c>
      <c r="I21" s="34">
        <v>1252</v>
      </c>
      <c r="J21" s="31">
        <v>313</v>
      </c>
      <c r="K21" s="34">
        <v>0</v>
      </c>
      <c r="L21" s="34">
        <v>0</v>
      </c>
      <c r="M21" s="34">
        <v>0</v>
      </c>
      <c r="O21" s="34">
        <v>37</v>
      </c>
      <c r="P21" s="34">
        <v>1249</v>
      </c>
      <c r="Q21" s="31">
        <v>312.25</v>
      </c>
      <c r="R21" s="34">
        <v>0</v>
      </c>
      <c r="S21" s="34">
        <v>0</v>
      </c>
      <c r="T21" s="34">
        <v>0</v>
      </c>
      <c r="V21" s="34">
        <v>34</v>
      </c>
      <c r="W21" s="34">
        <v>1246</v>
      </c>
      <c r="X21" s="31">
        <v>311.5</v>
      </c>
      <c r="Y21" s="34">
        <v>40</v>
      </c>
      <c r="Z21" s="34">
        <v>70</v>
      </c>
      <c r="AA21" s="34">
        <v>61</v>
      </c>
      <c r="AC21" s="34">
        <v>32</v>
      </c>
      <c r="AD21" s="34">
        <v>1248</v>
      </c>
      <c r="AE21" s="31">
        <v>312</v>
      </c>
      <c r="AF21" s="34">
        <v>0</v>
      </c>
      <c r="AG21" s="34">
        <v>0</v>
      </c>
      <c r="AH21" s="34">
        <v>0</v>
      </c>
      <c r="AJ21" s="34">
        <v>32</v>
      </c>
      <c r="AK21" s="34">
        <v>1248</v>
      </c>
      <c r="AL21" s="31">
        <v>312</v>
      </c>
      <c r="AM21" s="34">
        <v>0</v>
      </c>
      <c r="AN21" s="34">
        <v>0</v>
      </c>
      <c r="AO21" s="34">
        <v>0</v>
      </c>
      <c r="AQ21" s="34">
        <v>20</v>
      </c>
      <c r="AR21" s="34">
        <v>1255</v>
      </c>
      <c r="AS21" s="31">
        <v>313.75</v>
      </c>
      <c r="AT21" s="34">
        <v>0</v>
      </c>
      <c r="AU21" s="34">
        <v>0</v>
      </c>
      <c r="AV21" s="34">
        <v>0</v>
      </c>
      <c r="AX21" s="34">
        <v>20</v>
      </c>
      <c r="AY21" s="34">
        <v>1255</v>
      </c>
      <c r="AZ21" s="31">
        <v>313.75</v>
      </c>
      <c r="BA21" s="34">
        <v>0</v>
      </c>
      <c r="BB21" s="34">
        <v>0</v>
      </c>
      <c r="BC21" s="34">
        <v>0</v>
      </c>
      <c r="BE21" s="34">
        <v>20</v>
      </c>
      <c r="BF21" s="34">
        <v>1255</v>
      </c>
      <c r="BG21" s="31">
        <v>313.75</v>
      </c>
      <c r="BH21" s="34">
        <v>0</v>
      </c>
      <c r="BI21" s="34">
        <v>0</v>
      </c>
      <c r="BJ21" s="34">
        <v>0</v>
      </c>
      <c r="BL21" s="34">
        <v>153</v>
      </c>
      <c r="BM21" s="34">
        <v>3470</v>
      </c>
      <c r="BN21" s="31">
        <v>312.3</v>
      </c>
      <c r="BO21" s="34">
        <v>36</v>
      </c>
      <c r="BP21" s="34">
        <v>49</v>
      </c>
      <c r="BQ21" s="34">
        <v>51</v>
      </c>
      <c r="BS21" s="34">
        <v>77</v>
      </c>
      <c r="BT21" s="34">
        <v>3472</v>
      </c>
      <c r="BU21" s="31">
        <v>312.48</v>
      </c>
      <c r="BV21" s="34">
        <v>0</v>
      </c>
      <c r="BW21" s="34">
        <v>0</v>
      </c>
      <c r="BX21" s="34">
        <v>0</v>
      </c>
      <c r="BZ21" s="34">
        <v>134</v>
      </c>
      <c r="CA21" s="34">
        <v>3476</v>
      </c>
      <c r="CB21" s="31">
        <v>312.83999999999997</v>
      </c>
      <c r="CC21" s="34">
        <v>0</v>
      </c>
      <c r="CD21" s="34">
        <v>0</v>
      </c>
      <c r="CE21" s="34">
        <v>0</v>
      </c>
    </row>
    <row r="22" spans="1:83">
      <c r="A22" s="34">
        <v>115</v>
      </c>
      <c r="B22" s="34">
        <v>1250</v>
      </c>
      <c r="C22" s="35">
        <v>312.5</v>
      </c>
      <c r="D22" s="34">
        <v>0</v>
      </c>
      <c r="E22" s="34">
        <v>0</v>
      </c>
      <c r="F22" s="34">
        <v>0</v>
      </c>
      <c r="H22" s="34">
        <v>55</v>
      </c>
      <c r="I22" s="34">
        <v>1250</v>
      </c>
      <c r="J22" s="31">
        <v>312.5</v>
      </c>
      <c r="K22" s="34">
        <v>0</v>
      </c>
      <c r="L22" s="34">
        <v>0</v>
      </c>
      <c r="M22" s="34">
        <v>0</v>
      </c>
      <c r="O22" s="34">
        <v>39</v>
      </c>
      <c r="P22" s="34">
        <v>1250</v>
      </c>
      <c r="Q22" s="31">
        <v>312.5</v>
      </c>
      <c r="R22" s="34">
        <v>49</v>
      </c>
      <c r="S22" s="34">
        <v>77</v>
      </c>
      <c r="T22" s="34">
        <v>86</v>
      </c>
      <c r="V22" s="34">
        <v>35</v>
      </c>
      <c r="W22" s="34">
        <v>1250</v>
      </c>
      <c r="X22" s="31">
        <v>312.5</v>
      </c>
      <c r="Y22" s="34">
        <v>42</v>
      </c>
      <c r="Z22" s="34">
        <v>70</v>
      </c>
      <c r="AA22" s="34">
        <v>62</v>
      </c>
      <c r="AC22" s="34">
        <v>33</v>
      </c>
      <c r="AD22" s="34">
        <v>1254</v>
      </c>
      <c r="AE22" s="31">
        <v>313.5</v>
      </c>
      <c r="AF22" s="34">
        <v>0</v>
      </c>
      <c r="AG22" s="34">
        <v>0</v>
      </c>
      <c r="AH22" s="34">
        <v>0</v>
      </c>
      <c r="AJ22" s="34">
        <v>33</v>
      </c>
      <c r="AK22" s="34">
        <v>1254</v>
      </c>
      <c r="AL22" s="31">
        <v>313.5</v>
      </c>
      <c r="AM22" s="34">
        <v>0</v>
      </c>
      <c r="AN22" s="34">
        <v>0</v>
      </c>
      <c r="AO22" s="34">
        <v>0</v>
      </c>
      <c r="AQ22" s="34">
        <v>21</v>
      </c>
      <c r="AR22" s="34">
        <v>1246</v>
      </c>
      <c r="AS22" s="31">
        <v>311.5</v>
      </c>
      <c r="AT22" s="34">
        <v>0</v>
      </c>
      <c r="AU22" s="34">
        <v>0</v>
      </c>
      <c r="AV22" s="34">
        <v>0</v>
      </c>
      <c r="AX22" s="34">
        <v>21</v>
      </c>
      <c r="AY22" s="34">
        <v>1246</v>
      </c>
      <c r="AZ22" s="31">
        <v>311.5</v>
      </c>
      <c r="BA22" s="34">
        <v>0</v>
      </c>
      <c r="BB22" s="34">
        <v>0</v>
      </c>
      <c r="BC22" s="34">
        <v>0</v>
      </c>
      <c r="BE22" s="34">
        <v>21</v>
      </c>
      <c r="BF22" s="34">
        <v>1246</v>
      </c>
      <c r="BG22" s="31">
        <v>311.5</v>
      </c>
      <c r="BH22" s="34">
        <v>0</v>
      </c>
      <c r="BI22" s="34">
        <v>0</v>
      </c>
      <c r="BJ22" s="34">
        <v>0</v>
      </c>
      <c r="BL22" s="34">
        <v>154</v>
      </c>
      <c r="BM22" s="34">
        <v>3475</v>
      </c>
      <c r="BN22" s="31">
        <v>312.75</v>
      </c>
      <c r="BO22" s="34">
        <v>0</v>
      </c>
      <c r="BP22" s="34">
        <v>0</v>
      </c>
      <c r="BQ22" s="34">
        <v>0</v>
      </c>
      <c r="BS22" s="34">
        <v>78</v>
      </c>
      <c r="BT22" s="34">
        <v>3467</v>
      </c>
      <c r="BU22" s="31">
        <v>312.02999999999997</v>
      </c>
      <c r="BV22" s="34">
        <v>0</v>
      </c>
      <c r="BW22" s="34">
        <v>0</v>
      </c>
      <c r="BX22" s="34">
        <v>0</v>
      </c>
      <c r="BZ22" s="34">
        <v>135</v>
      </c>
      <c r="CA22" s="34">
        <v>3475</v>
      </c>
      <c r="CB22" s="31">
        <v>312.75</v>
      </c>
      <c r="CC22" s="34">
        <v>0</v>
      </c>
      <c r="CD22" s="34">
        <v>0</v>
      </c>
      <c r="CE22" s="34">
        <v>0</v>
      </c>
    </row>
    <row r="23" spans="1:83">
      <c r="A23" s="34">
        <v>116</v>
      </c>
      <c r="B23" s="34">
        <v>1248</v>
      </c>
      <c r="C23" s="35">
        <v>312</v>
      </c>
      <c r="D23" s="34">
        <v>0</v>
      </c>
      <c r="E23" s="34">
        <v>0</v>
      </c>
      <c r="F23" s="34">
        <v>0</v>
      </c>
      <c r="H23" s="34">
        <v>56</v>
      </c>
      <c r="I23" s="34">
        <v>1248</v>
      </c>
      <c r="J23" s="31">
        <v>312</v>
      </c>
      <c r="K23" s="34">
        <v>0</v>
      </c>
      <c r="L23" s="34">
        <v>0</v>
      </c>
      <c r="M23" s="34">
        <v>0</v>
      </c>
      <c r="O23" s="34">
        <v>40</v>
      </c>
      <c r="P23" s="34">
        <v>1256</v>
      </c>
      <c r="Q23" s="31">
        <v>314</v>
      </c>
      <c r="R23" s="34">
        <v>52</v>
      </c>
      <c r="S23" s="34">
        <v>80</v>
      </c>
      <c r="T23" s="34">
        <v>87</v>
      </c>
      <c r="V23" s="34">
        <v>36</v>
      </c>
      <c r="W23" s="34">
        <v>1249</v>
      </c>
      <c r="X23" s="31">
        <v>312.25</v>
      </c>
      <c r="Y23" s="34">
        <v>43</v>
      </c>
      <c r="Z23" s="34">
        <v>75</v>
      </c>
      <c r="AA23" s="34">
        <v>64</v>
      </c>
      <c r="AC23" s="34">
        <v>34</v>
      </c>
      <c r="AD23" s="34">
        <v>1246</v>
      </c>
      <c r="AE23" s="31">
        <v>311.5</v>
      </c>
      <c r="AF23" s="34">
        <v>0</v>
      </c>
      <c r="AG23" s="34">
        <v>0</v>
      </c>
      <c r="AH23" s="34">
        <v>0</v>
      </c>
      <c r="AJ23" s="34">
        <v>34</v>
      </c>
      <c r="AK23" s="34">
        <v>1246</v>
      </c>
      <c r="AL23" s="31">
        <v>311.5</v>
      </c>
      <c r="AM23" s="34">
        <v>0</v>
      </c>
      <c r="AN23" s="34">
        <v>0</v>
      </c>
      <c r="AO23" s="34">
        <v>0</v>
      </c>
      <c r="AQ23" s="34">
        <v>22</v>
      </c>
      <c r="AR23" s="34">
        <v>1249</v>
      </c>
      <c r="AS23" s="31">
        <v>312.25</v>
      </c>
      <c r="AT23" s="34">
        <v>0</v>
      </c>
      <c r="AU23" s="34">
        <v>0</v>
      </c>
      <c r="AV23" s="34">
        <v>0</v>
      </c>
      <c r="AX23" s="34">
        <v>22</v>
      </c>
      <c r="AY23" s="34">
        <v>1249</v>
      </c>
      <c r="AZ23" s="31">
        <v>312.25</v>
      </c>
      <c r="BA23" s="34">
        <v>0</v>
      </c>
      <c r="BB23" s="34">
        <v>0</v>
      </c>
      <c r="BC23" s="34">
        <v>0</v>
      </c>
      <c r="BE23" s="34">
        <v>22</v>
      </c>
      <c r="BF23" s="34">
        <v>1249</v>
      </c>
      <c r="BG23" s="31">
        <v>312.25</v>
      </c>
      <c r="BH23" s="34">
        <v>0</v>
      </c>
      <c r="BI23" s="34">
        <v>0</v>
      </c>
      <c r="BJ23" s="34">
        <v>0</v>
      </c>
      <c r="BL23" s="34">
        <v>155</v>
      </c>
      <c r="BM23" s="34">
        <v>3463</v>
      </c>
      <c r="BN23" s="31">
        <v>311.67</v>
      </c>
      <c r="BO23" s="34">
        <v>0</v>
      </c>
      <c r="BP23" s="34">
        <v>0</v>
      </c>
      <c r="BQ23" s="34">
        <v>0</v>
      </c>
      <c r="BS23" s="34">
        <v>79</v>
      </c>
      <c r="BT23" s="34">
        <v>3470</v>
      </c>
      <c r="BU23" s="31">
        <v>312.3</v>
      </c>
      <c r="BV23" s="34">
        <v>0</v>
      </c>
      <c r="BW23" s="34">
        <v>0</v>
      </c>
      <c r="BX23" s="34">
        <v>0</v>
      </c>
      <c r="BZ23" s="34">
        <v>136</v>
      </c>
      <c r="CA23" s="34">
        <v>3472</v>
      </c>
      <c r="CB23" s="31">
        <v>312.48</v>
      </c>
      <c r="CC23" s="34">
        <v>33</v>
      </c>
      <c r="CD23" s="34">
        <v>43</v>
      </c>
      <c r="CE23" s="34">
        <v>54</v>
      </c>
    </row>
    <row r="24" spans="1:83">
      <c r="A24" s="34">
        <v>117</v>
      </c>
      <c r="B24" s="34">
        <v>1248</v>
      </c>
      <c r="C24" s="35">
        <v>312</v>
      </c>
      <c r="D24" s="34">
        <v>0</v>
      </c>
      <c r="E24" s="34">
        <v>0</v>
      </c>
      <c r="F24" s="34">
        <v>0</v>
      </c>
      <c r="H24" s="34">
        <v>57</v>
      </c>
      <c r="I24" s="34">
        <v>1248</v>
      </c>
      <c r="J24" s="31">
        <v>312</v>
      </c>
      <c r="K24" s="34">
        <v>0</v>
      </c>
      <c r="L24" s="34">
        <v>0</v>
      </c>
      <c r="M24" s="34">
        <v>0</v>
      </c>
      <c r="O24" s="34">
        <v>41</v>
      </c>
      <c r="P24" s="34">
        <v>1256</v>
      </c>
      <c r="Q24" s="31">
        <v>314</v>
      </c>
      <c r="R24" s="34">
        <v>52</v>
      </c>
      <c r="S24" s="34">
        <v>80</v>
      </c>
      <c r="T24" s="34">
        <v>86</v>
      </c>
      <c r="V24" s="34">
        <v>37</v>
      </c>
      <c r="W24" s="34">
        <v>1249</v>
      </c>
      <c r="X24" s="31">
        <v>312.25</v>
      </c>
      <c r="Y24" s="34">
        <v>0</v>
      </c>
      <c r="Z24" s="34">
        <v>0</v>
      </c>
      <c r="AA24" s="34">
        <v>0</v>
      </c>
      <c r="AC24" s="34">
        <v>35</v>
      </c>
      <c r="AD24" s="34">
        <v>1250</v>
      </c>
      <c r="AE24" s="31">
        <v>312.5</v>
      </c>
      <c r="AF24" s="34">
        <v>0</v>
      </c>
      <c r="AG24" s="34">
        <v>0</v>
      </c>
      <c r="AH24" s="34">
        <v>0</v>
      </c>
      <c r="AJ24" s="34">
        <v>35</v>
      </c>
      <c r="AK24" s="34">
        <v>1250</v>
      </c>
      <c r="AL24" s="31">
        <v>312.5</v>
      </c>
      <c r="AM24" s="34">
        <v>0</v>
      </c>
      <c r="AN24" s="34">
        <v>0</v>
      </c>
      <c r="AO24" s="34">
        <v>0</v>
      </c>
      <c r="AQ24" s="34">
        <v>23</v>
      </c>
      <c r="AR24" s="34">
        <v>1248</v>
      </c>
      <c r="AS24" s="31">
        <v>312</v>
      </c>
      <c r="AT24" s="34">
        <v>0</v>
      </c>
      <c r="AU24" s="34">
        <v>0</v>
      </c>
      <c r="AV24" s="34">
        <v>0</v>
      </c>
      <c r="AX24" s="34">
        <v>23</v>
      </c>
      <c r="AY24" s="34">
        <v>1248</v>
      </c>
      <c r="AZ24" s="31">
        <v>312</v>
      </c>
      <c r="BA24" s="34">
        <v>0</v>
      </c>
      <c r="BB24" s="34">
        <v>0</v>
      </c>
      <c r="BC24" s="34">
        <v>0</v>
      </c>
      <c r="BE24" s="34">
        <v>23</v>
      </c>
      <c r="BF24" s="34">
        <v>1248</v>
      </c>
      <c r="BG24" s="31">
        <v>312</v>
      </c>
      <c r="BH24" s="34">
        <v>0</v>
      </c>
      <c r="BI24" s="34">
        <v>0</v>
      </c>
      <c r="BJ24" s="34">
        <v>0</v>
      </c>
      <c r="BL24" s="34">
        <v>156</v>
      </c>
      <c r="BM24" s="34">
        <v>3474</v>
      </c>
      <c r="BN24" s="31">
        <v>312.66000000000003</v>
      </c>
      <c r="BO24" s="34">
        <v>28</v>
      </c>
      <c r="BP24" s="34">
        <v>39</v>
      </c>
      <c r="BQ24" s="34">
        <v>45</v>
      </c>
      <c r="BS24" s="34">
        <v>80</v>
      </c>
      <c r="BT24" s="34">
        <v>3476</v>
      </c>
      <c r="BU24" s="31">
        <v>312.83999999999997</v>
      </c>
      <c r="BV24" s="34">
        <v>51</v>
      </c>
      <c r="BW24" s="34">
        <v>56</v>
      </c>
      <c r="BX24" s="34">
        <v>68</v>
      </c>
      <c r="BZ24" s="34">
        <v>154</v>
      </c>
      <c r="CA24" s="34">
        <v>3477</v>
      </c>
      <c r="CB24" s="31">
        <v>312.93</v>
      </c>
      <c r="CC24" s="34">
        <v>0</v>
      </c>
      <c r="CD24" s="34">
        <v>0</v>
      </c>
      <c r="CE24" s="34">
        <v>0</v>
      </c>
    </row>
    <row r="25" spans="1:83">
      <c r="A25" s="34">
        <v>118</v>
      </c>
      <c r="B25" s="34">
        <v>1250</v>
      </c>
      <c r="C25" s="35">
        <v>312.5</v>
      </c>
      <c r="D25" s="34">
        <v>0</v>
      </c>
      <c r="E25" s="34">
        <v>0</v>
      </c>
      <c r="F25" s="34">
        <v>0</v>
      </c>
      <c r="H25" s="34">
        <v>66</v>
      </c>
      <c r="I25" s="34">
        <v>1252</v>
      </c>
      <c r="J25" s="31">
        <v>313</v>
      </c>
      <c r="K25" s="34">
        <v>55</v>
      </c>
      <c r="L25" s="34">
        <v>70</v>
      </c>
      <c r="M25" s="34">
        <v>90</v>
      </c>
      <c r="O25" s="34">
        <v>42</v>
      </c>
      <c r="P25" s="34">
        <v>1248</v>
      </c>
      <c r="Q25" s="31">
        <v>312</v>
      </c>
      <c r="R25" s="34">
        <v>0</v>
      </c>
      <c r="S25" s="34">
        <v>0</v>
      </c>
      <c r="T25" s="34">
        <v>0</v>
      </c>
      <c r="V25" s="34">
        <v>39</v>
      </c>
      <c r="W25" s="34">
        <v>1250</v>
      </c>
      <c r="X25" s="31">
        <v>312.5</v>
      </c>
      <c r="Y25" s="34">
        <v>0</v>
      </c>
      <c r="Z25" s="34">
        <v>0</v>
      </c>
      <c r="AA25" s="34">
        <v>0</v>
      </c>
      <c r="AC25" s="34">
        <v>36</v>
      </c>
      <c r="AD25" s="34">
        <v>1249</v>
      </c>
      <c r="AE25" s="31">
        <v>312.25</v>
      </c>
      <c r="AF25" s="34">
        <v>0</v>
      </c>
      <c r="AG25" s="34">
        <v>0</v>
      </c>
      <c r="AH25" s="34">
        <v>0</v>
      </c>
      <c r="AJ25" s="34">
        <v>36</v>
      </c>
      <c r="AK25" s="34">
        <v>1249</v>
      </c>
      <c r="AL25" s="31">
        <v>312.25</v>
      </c>
      <c r="AM25" s="34">
        <v>0</v>
      </c>
      <c r="AN25" s="34">
        <v>0</v>
      </c>
      <c r="AO25" s="34">
        <v>0</v>
      </c>
      <c r="AQ25" s="34">
        <v>24</v>
      </c>
      <c r="AR25" s="34">
        <v>1246</v>
      </c>
      <c r="AS25" s="31">
        <v>311.5</v>
      </c>
      <c r="AT25" s="34">
        <v>0</v>
      </c>
      <c r="AU25" s="34">
        <v>0</v>
      </c>
      <c r="AV25" s="34">
        <v>0</v>
      </c>
      <c r="AX25" s="34">
        <v>24</v>
      </c>
      <c r="AY25" s="34">
        <v>1246</v>
      </c>
      <c r="AZ25" s="31">
        <v>311.5</v>
      </c>
      <c r="BA25" s="34">
        <v>0</v>
      </c>
      <c r="BB25" s="34">
        <v>0</v>
      </c>
      <c r="BC25" s="34">
        <v>0</v>
      </c>
      <c r="BE25" s="34">
        <v>24</v>
      </c>
      <c r="BF25" s="34">
        <v>1246</v>
      </c>
      <c r="BG25" s="31">
        <v>311.5</v>
      </c>
      <c r="BH25" s="34">
        <v>0</v>
      </c>
      <c r="BI25" s="34">
        <v>0</v>
      </c>
      <c r="BJ25" s="34">
        <v>0</v>
      </c>
      <c r="BL25" s="34">
        <v>157</v>
      </c>
      <c r="BM25" s="34">
        <v>3468</v>
      </c>
      <c r="BN25" s="31">
        <v>312.12</v>
      </c>
      <c r="BO25" s="34">
        <v>29</v>
      </c>
      <c r="BP25" s="34">
        <v>39</v>
      </c>
      <c r="BQ25" s="34">
        <v>44</v>
      </c>
      <c r="BS25" s="34">
        <v>81</v>
      </c>
      <c r="BT25" s="34">
        <v>3468</v>
      </c>
      <c r="BU25" s="31">
        <v>312.12</v>
      </c>
      <c r="BV25" s="34">
        <v>0</v>
      </c>
      <c r="BW25" s="34">
        <v>0</v>
      </c>
      <c r="BX25" s="34">
        <v>0</v>
      </c>
      <c r="BZ25" s="34">
        <v>155</v>
      </c>
      <c r="CA25" s="34">
        <v>3477</v>
      </c>
      <c r="CB25" s="31">
        <v>312.93</v>
      </c>
      <c r="CC25" s="34">
        <v>0</v>
      </c>
      <c r="CD25" s="34">
        <v>0</v>
      </c>
      <c r="CE25" s="34">
        <v>0</v>
      </c>
    </row>
    <row r="26" spans="1:83">
      <c r="A26" s="34">
        <v>119</v>
      </c>
      <c r="B26" s="34">
        <v>1254</v>
      </c>
      <c r="C26" s="35">
        <v>313.5</v>
      </c>
      <c r="D26" s="34">
        <v>0</v>
      </c>
      <c r="E26" s="34">
        <v>0</v>
      </c>
      <c r="F26" s="34">
        <v>0</v>
      </c>
      <c r="H26" s="34">
        <v>67</v>
      </c>
      <c r="I26" s="34">
        <v>1246</v>
      </c>
      <c r="J26" s="31">
        <v>311.5</v>
      </c>
      <c r="K26" s="34">
        <v>65</v>
      </c>
      <c r="L26" s="34">
        <v>86</v>
      </c>
      <c r="M26" s="34">
        <v>93</v>
      </c>
      <c r="O26" s="34">
        <v>43</v>
      </c>
      <c r="P26" s="34">
        <v>1250</v>
      </c>
      <c r="Q26" s="31">
        <v>312.5</v>
      </c>
      <c r="R26" s="34">
        <v>0</v>
      </c>
      <c r="S26" s="34">
        <v>0</v>
      </c>
      <c r="T26" s="34">
        <v>0</v>
      </c>
      <c r="V26" s="34">
        <v>40</v>
      </c>
      <c r="W26" s="34">
        <v>1256</v>
      </c>
      <c r="X26" s="31">
        <v>314</v>
      </c>
      <c r="Y26" s="34">
        <v>0</v>
      </c>
      <c r="Z26" s="34">
        <v>0</v>
      </c>
      <c r="AA26" s="34">
        <v>0</v>
      </c>
      <c r="AC26" s="34">
        <v>37</v>
      </c>
      <c r="AD26" s="34">
        <v>1249</v>
      </c>
      <c r="AE26" s="31">
        <v>312.25</v>
      </c>
      <c r="AF26" s="34">
        <v>37</v>
      </c>
      <c r="AG26" s="34">
        <v>63</v>
      </c>
      <c r="AH26" s="34">
        <v>42</v>
      </c>
      <c r="AJ26" s="34">
        <v>37</v>
      </c>
      <c r="AK26" s="34">
        <v>1249</v>
      </c>
      <c r="AL26" s="31">
        <v>312.25</v>
      </c>
      <c r="AM26" s="34">
        <v>0</v>
      </c>
      <c r="AN26" s="34">
        <v>0</v>
      </c>
      <c r="AO26" s="34">
        <v>0</v>
      </c>
      <c r="AQ26" s="34">
        <v>25</v>
      </c>
      <c r="AR26" s="34">
        <v>1258</v>
      </c>
      <c r="AS26" s="31">
        <v>314.5</v>
      </c>
      <c r="AT26" s="34">
        <v>0</v>
      </c>
      <c r="AU26" s="34">
        <v>0</v>
      </c>
      <c r="AV26" s="34">
        <v>0</v>
      </c>
      <c r="AX26" s="34">
        <v>25</v>
      </c>
      <c r="AY26" s="34">
        <v>1258</v>
      </c>
      <c r="AZ26" s="31">
        <v>314.5</v>
      </c>
      <c r="BA26" s="34">
        <v>0</v>
      </c>
      <c r="BB26" s="34">
        <v>0</v>
      </c>
      <c r="BC26" s="34">
        <v>0</v>
      </c>
      <c r="BE26" s="34">
        <v>25</v>
      </c>
      <c r="BF26" s="34">
        <v>1258</v>
      </c>
      <c r="BG26" s="31">
        <v>314.5</v>
      </c>
      <c r="BH26" s="34">
        <v>0</v>
      </c>
      <c r="BI26" s="34">
        <v>0</v>
      </c>
      <c r="BJ26" s="34">
        <v>0</v>
      </c>
      <c r="BL26" s="34">
        <v>158</v>
      </c>
      <c r="BM26" s="34">
        <v>3463</v>
      </c>
      <c r="BN26" s="31">
        <v>311.67</v>
      </c>
      <c r="BO26" s="34">
        <v>25</v>
      </c>
      <c r="BP26" s="34">
        <v>36</v>
      </c>
      <c r="BQ26" s="34">
        <v>41</v>
      </c>
      <c r="BS26" s="34">
        <v>116</v>
      </c>
      <c r="BT26" s="34">
        <v>3475</v>
      </c>
      <c r="BU26" s="31">
        <v>312.75</v>
      </c>
      <c r="BV26" s="34">
        <v>0</v>
      </c>
      <c r="BW26" s="34">
        <v>0</v>
      </c>
      <c r="BX26" s="34">
        <v>0</v>
      </c>
      <c r="BZ26" s="34">
        <v>170</v>
      </c>
      <c r="CA26" s="34">
        <v>3471</v>
      </c>
      <c r="CB26" s="31">
        <v>312.39</v>
      </c>
      <c r="CC26" s="34">
        <v>0</v>
      </c>
      <c r="CD26" s="34">
        <v>0</v>
      </c>
      <c r="CE26" s="34">
        <v>0</v>
      </c>
    </row>
    <row r="27" spans="1:83">
      <c r="A27" s="34">
        <v>132</v>
      </c>
      <c r="B27" s="34">
        <v>1254</v>
      </c>
      <c r="C27" s="35">
        <v>313.5</v>
      </c>
      <c r="D27" s="34">
        <v>0</v>
      </c>
      <c r="E27" s="34">
        <v>0</v>
      </c>
      <c r="F27" s="34">
        <v>0</v>
      </c>
      <c r="H27" s="34">
        <v>68</v>
      </c>
      <c r="I27" s="34">
        <v>1245</v>
      </c>
      <c r="J27" s="31">
        <v>311.25</v>
      </c>
      <c r="K27" s="34">
        <v>64</v>
      </c>
      <c r="L27" s="34">
        <v>86</v>
      </c>
      <c r="M27" s="34">
        <v>96</v>
      </c>
      <c r="O27" s="34">
        <v>44</v>
      </c>
      <c r="P27" s="34">
        <v>1254</v>
      </c>
      <c r="Q27" s="31">
        <v>313.5</v>
      </c>
      <c r="R27" s="34">
        <v>0</v>
      </c>
      <c r="S27" s="34">
        <v>0</v>
      </c>
      <c r="T27" s="34">
        <v>0</v>
      </c>
      <c r="V27" s="34">
        <v>41</v>
      </c>
      <c r="W27" s="34">
        <v>1256</v>
      </c>
      <c r="X27" s="31">
        <v>314</v>
      </c>
      <c r="Y27" s="34">
        <v>0</v>
      </c>
      <c r="Z27" s="34">
        <v>0</v>
      </c>
      <c r="AA27" s="34">
        <v>0</v>
      </c>
      <c r="AC27" s="34">
        <v>39</v>
      </c>
      <c r="AD27" s="34">
        <v>1250</v>
      </c>
      <c r="AE27" s="31">
        <v>312.5</v>
      </c>
      <c r="AF27" s="34">
        <v>0</v>
      </c>
      <c r="AG27" s="34">
        <v>0</v>
      </c>
      <c r="AH27" s="34">
        <v>0</v>
      </c>
      <c r="AJ27" s="34">
        <v>39</v>
      </c>
      <c r="AK27" s="34">
        <v>1250</v>
      </c>
      <c r="AL27" s="31">
        <v>312.5</v>
      </c>
      <c r="AM27" s="34">
        <v>0</v>
      </c>
      <c r="AN27" s="34">
        <v>0</v>
      </c>
      <c r="AO27" s="34">
        <v>0</v>
      </c>
      <c r="AQ27" s="34">
        <v>26</v>
      </c>
      <c r="AR27" s="34">
        <v>1247</v>
      </c>
      <c r="AS27" s="31">
        <v>311.75</v>
      </c>
      <c r="AT27" s="34">
        <v>0</v>
      </c>
      <c r="AU27" s="34">
        <v>0</v>
      </c>
      <c r="AV27" s="34">
        <v>0</v>
      </c>
      <c r="AX27" s="34">
        <v>26</v>
      </c>
      <c r="AY27" s="34">
        <v>1247</v>
      </c>
      <c r="AZ27" s="31">
        <v>311.75</v>
      </c>
      <c r="BA27" s="34">
        <v>0</v>
      </c>
      <c r="BB27" s="34">
        <v>0</v>
      </c>
      <c r="BC27" s="34">
        <v>0</v>
      </c>
      <c r="BE27" s="34">
        <v>26</v>
      </c>
      <c r="BF27" s="34">
        <v>1247</v>
      </c>
      <c r="BG27" s="31">
        <v>311.75</v>
      </c>
      <c r="BH27" s="34">
        <v>0</v>
      </c>
      <c r="BI27" s="34">
        <v>0</v>
      </c>
      <c r="BJ27" s="34">
        <v>0</v>
      </c>
      <c r="BL27" s="34">
        <v>166</v>
      </c>
      <c r="BM27" s="34">
        <v>3475</v>
      </c>
      <c r="BN27" s="31">
        <v>312.75</v>
      </c>
      <c r="BO27" s="34">
        <v>28</v>
      </c>
      <c r="BP27" s="34">
        <v>42</v>
      </c>
      <c r="BQ27" s="34">
        <v>46</v>
      </c>
      <c r="BS27" s="34">
        <v>117</v>
      </c>
      <c r="BT27" s="34">
        <v>3472</v>
      </c>
      <c r="BU27" s="31">
        <v>312.48</v>
      </c>
      <c r="BV27" s="34">
        <v>0</v>
      </c>
      <c r="BW27" s="34">
        <v>0</v>
      </c>
      <c r="BX27" s="34">
        <v>0</v>
      </c>
      <c r="BZ27" s="34">
        <v>171</v>
      </c>
      <c r="CA27" s="34">
        <v>3474</v>
      </c>
      <c r="CB27" s="31">
        <v>312.66000000000003</v>
      </c>
      <c r="CC27" s="34">
        <v>0</v>
      </c>
      <c r="CD27" s="34">
        <v>0</v>
      </c>
      <c r="CE27" s="34">
        <v>0</v>
      </c>
    </row>
    <row r="28" spans="1:83">
      <c r="A28" s="34">
        <v>133</v>
      </c>
      <c r="B28" s="34">
        <v>1246</v>
      </c>
      <c r="C28" s="35">
        <v>311.5</v>
      </c>
      <c r="D28" s="34">
        <v>0</v>
      </c>
      <c r="E28" s="34">
        <v>0</v>
      </c>
      <c r="F28" s="34">
        <v>0</v>
      </c>
      <c r="H28" s="34">
        <v>69</v>
      </c>
      <c r="I28" s="34">
        <v>1245</v>
      </c>
      <c r="J28" s="31">
        <v>311.25</v>
      </c>
      <c r="K28" s="34">
        <v>0</v>
      </c>
      <c r="L28" s="34">
        <v>0</v>
      </c>
      <c r="M28" s="34">
        <v>0</v>
      </c>
      <c r="O28" s="34">
        <v>45</v>
      </c>
      <c r="P28" s="34">
        <v>1249</v>
      </c>
      <c r="Q28" s="31">
        <v>312.25</v>
      </c>
      <c r="R28" s="34">
        <v>0</v>
      </c>
      <c r="S28" s="34">
        <v>0</v>
      </c>
      <c r="T28" s="34">
        <v>0</v>
      </c>
      <c r="V28" s="34">
        <v>42</v>
      </c>
      <c r="W28" s="34">
        <v>1248</v>
      </c>
      <c r="X28" s="31">
        <v>312</v>
      </c>
      <c r="Y28" s="34">
        <v>42</v>
      </c>
      <c r="Z28" s="34">
        <v>71</v>
      </c>
      <c r="AA28" s="34">
        <v>63</v>
      </c>
      <c r="AC28" s="34">
        <v>40</v>
      </c>
      <c r="AD28" s="34">
        <v>1256</v>
      </c>
      <c r="AE28" s="31">
        <v>314</v>
      </c>
      <c r="AF28" s="34">
        <v>0</v>
      </c>
      <c r="AG28" s="34">
        <v>0</v>
      </c>
      <c r="AH28" s="34">
        <v>0</v>
      </c>
      <c r="AJ28" s="34">
        <v>40</v>
      </c>
      <c r="AK28" s="34">
        <v>1256</v>
      </c>
      <c r="AL28" s="31">
        <v>314</v>
      </c>
      <c r="AM28" s="34">
        <v>0</v>
      </c>
      <c r="AN28" s="34">
        <v>0</v>
      </c>
      <c r="AO28" s="34">
        <v>0</v>
      </c>
      <c r="AQ28" s="34">
        <v>27</v>
      </c>
      <c r="AR28" s="34">
        <v>1245</v>
      </c>
      <c r="AS28" s="31">
        <v>311.25</v>
      </c>
      <c r="AT28" s="34">
        <v>79</v>
      </c>
      <c r="AU28" s="34">
        <v>95</v>
      </c>
      <c r="AV28" s="34">
        <v>114</v>
      </c>
      <c r="AX28" s="34">
        <v>27</v>
      </c>
      <c r="AY28" s="34">
        <v>1245</v>
      </c>
      <c r="AZ28" s="31">
        <v>311.25</v>
      </c>
      <c r="BA28" s="34">
        <v>0</v>
      </c>
      <c r="BB28" s="34">
        <v>0</v>
      </c>
      <c r="BC28" s="34">
        <v>0</v>
      </c>
      <c r="BE28" s="34">
        <v>27</v>
      </c>
      <c r="BF28" s="34">
        <v>1245</v>
      </c>
      <c r="BG28" s="31">
        <v>311.25</v>
      </c>
      <c r="BH28" s="34">
        <v>0</v>
      </c>
      <c r="BI28" s="34">
        <v>0</v>
      </c>
      <c r="BJ28" s="34">
        <v>0</v>
      </c>
      <c r="BL28" s="34">
        <v>167</v>
      </c>
      <c r="BM28" s="34">
        <v>3476</v>
      </c>
      <c r="BN28" s="31">
        <v>312.83999999999997</v>
      </c>
      <c r="BO28" s="34">
        <v>40</v>
      </c>
      <c r="BP28" s="34">
        <v>52</v>
      </c>
      <c r="BQ28" s="34">
        <v>51</v>
      </c>
      <c r="BS28" s="34">
        <v>118</v>
      </c>
      <c r="BT28" s="34">
        <v>3473</v>
      </c>
      <c r="BU28" s="31">
        <v>312.57</v>
      </c>
      <c r="BV28" s="34">
        <v>0</v>
      </c>
      <c r="BW28" s="34">
        <v>0</v>
      </c>
      <c r="BX28" s="34">
        <v>0</v>
      </c>
      <c r="BZ28" s="34">
        <v>172</v>
      </c>
      <c r="CA28" s="34">
        <v>3478</v>
      </c>
      <c r="CB28" s="31">
        <v>313.02</v>
      </c>
      <c r="CC28" s="34">
        <v>0</v>
      </c>
      <c r="CD28" s="34">
        <v>0</v>
      </c>
      <c r="CE28" s="34">
        <v>0</v>
      </c>
    </row>
    <row r="29" spans="1:83">
      <c r="A29" s="34">
        <v>134</v>
      </c>
      <c r="B29" s="34">
        <v>1248</v>
      </c>
      <c r="C29" s="35">
        <v>312</v>
      </c>
      <c r="D29" s="34">
        <v>0</v>
      </c>
      <c r="E29" s="34">
        <v>0</v>
      </c>
      <c r="F29" s="34">
        <v>0</v>
      </c>
      <c r="H29" s="34">
        <v>75</v>
      </c>
      <c r="I29" s="34">
        <v>1249</v>
      </c>
      <c r="J29" s="31">
        <v>312.25</v>
      </c>
      <c r="K29" s="34">
        <v>0</v>
      </c>
      <c r="L29" s="34">
        <v>0</v>
      </c>
      <c r="M29" s="34">
        <v>0</v>
      </c>
      <c r="O29" s="34">
        <v>46</v>
      </c>
      <c r="P29" s="34">
        <v>1250</v>
      </c>
      <c r="Q29" s="31">
        <v>312.5</v>
      </c>
      <c r="R29" s="34">
        <v>0</v>
      </c>
      <c r="S29" s="34">
        <v>0</v>
      </c>
      <c r="T29" s="34">
        <v>0</v>
      </c>
      <c r="V29" s="34">
        <v>43</v>
      </c>
      <c r="W29" s="34">
        <v>1250</v>
      </c>
      <c r="X29" s="31">
        <v>312.5</v>
      </c>
      <c r="Y29" s="34">
        <v>49</v>
      </c>
      <c r="Z29" s="34">
        <v>80</v>
      </c>
      <c r="AA29" s="34">
        <v>64</v>
      </c>
      <c r="AC29" s="34">
        <v>41</v>
      </c>
      <c r="AD29" s="34">
        <v>1256</v>
      </c>
      <c r="AE29" s="31">
        <v>314</v>
      </c>
      <c r="AF29" s="34">
        <v>0</v>
      </c>
      <c r="AG29" s="34">
        <v>0</v>
      </c>
      <c r="AH29" s="34">
        <v>0</v>
      </c>
      <c r="AJ29" s="34">
        <v>41</v>
      </c>
      <c r="AK29" s="34">
        <v>1256</v>
      </c>
      <c r="AL29" s="31">
        <v>314</v>
      </c>
      <c r="AM29" s="34">
        <v>0</v>
      </c>
      <c r="AN29" s="34">
        <v>0</v>
      </c>
      <c r="AO29" s="34">
        <v>0</v>
      </c>
      <c r="AQ29" s="34">
        <v>28</v>
      </c>
      <c r="AR29" s="34">
        <v>1249</v>
      </c>
      <c r="AS29" s="31">
        <v>312.25</v>
      </c>
      <c r="AT29" s="34">
        <v>76</v>
      </c>
      <c r="AU29" s="34">
        <v>93</v>
      </c>
      <c r="AV29" s="34">
        <v>112</v>
      </c>
      <c r="AX29" s="34">
        <v>28</v>
      </c>
      <c r="AY29" s="34">
        <v>1249</v>
      </c>
      <c r="AZ29" s="31">
        <v>312.25</v>
      </c>
      <c r="BA29" s="34">
        <v>0</v>
      </c>
      <c r="BB29" s="34">
        <v>0</v>
      </c>
      <c r="BC29" s="34">
        <v>0</v>
      </c>
      <c r="BE29" s="34">
        <v>28</v>
      </c>
      <c r="BF29" s="34">
        <v>1249</v>
      </c>
      <c r="BG29" s="31">
        <v>312.25</v>
      </c>
      <c r="BH29" s="34">
        <v>0</v>
      </c>
      <c r="BI29" s="34">
        <v>0</v>
      </c>
      <c r="BJ29" s="34">
        <v>0</v>
      </c>
      <c r="BL29" s="34">
        <v>168</v>
      </c>
      <c r="BM29" s="34">
        <v>3476</v>
      </c>
      <c r="BN29" s="31">
        <v>312.83999999999997</v>
      </c>
      <c r="BO29" s="34">
        <v>37</v>
      </c>
      <c r="BP29" s="34">
        <v>49</v>
      </c>
      <c r="BQ29" s="34">
        <v>51</v>
      </c>
      <c r="BS29" s="34">
        <v>119</v>
      </c>
      <c r="BT29" s="34">
        <v>3478</v>
      </c>
      <c r="BU29" s="31">
        <v>313.02</v>
      </c>
      <c r="BV29" s="34">
        <v>0</v>
      </c>
      <c r="BW29" s="34">
        <v>0</v>
      </c>
      <c r="BX29" s="34">
        <v>0</v>
      </c>
      <c r="BZ29" s="34">
        <v>173</v>
      </c>
      <c r="CA29" s="34">
        <v>3476</v>
      </c>
      <c r="CB29" s="31">
        <v>312.83999999999997</v>
      </c>
      <c r="CC29" s="34">
        <v>0</v>
      </c>
      <c r="CD29" s="34">
        <v>0</v>
      </c>
      <c r="CE29" s="34">
        <v>0</v>
      </c>
    </row>
    <row r="30" spans="1:83">
      <c r="A30" s="34">
        <v>135</v>
      </c>
      <c r="B30" s="34">
        <v>1257</v>
      </c>
      <c r="C30" s="35">
        <v>314.25</v>
      </c>
      <c r="D30" s="34">
        <v>0</v>
      </c>
      <c r="E30" s="34">
        <v>0</v>
      </c>
      <c r="F30" s="34">
        <v>0</v>
      </c>
      <c r="H30" s="34">
        <v>76</v>
      </c>
      <c r="I30" s="34">
        <v>1255</v>
      </c>
      <c r="J30" s="31">
        <v>313.75</v>
      </c>
      <c r="K30" s="34">
        <v>71</v>
      </c>
      <c r="L30" s="34">
        <v>88</v>
      </c>
      <c r="M30" s="34">
        <v>97</v>
      </c>
      <c r="O30" s="34">
        <v>53</v>
      </c>
      <c r="P30" s="34">
        <v>1254</v>
      </c>
      <c r="Q30" s="31">
        <v>313.5</v>
      </c>
      <c r="R30" s="34">
        <v>51</v>
      </c>
      <c r="S30" s="34">
        <v>81</v>
      </c>
      <c r="T30" s="34">
        <v>86</v>
      </c>
      <c r="V30" s="34">
        <v>44</v>
      </c>
      <c r="W30" s="34">
        <v>1254</v>
      </c>
      <c r="X30" s="31">
        <v>313.5</v>
      </c>
      <c r="Y30" s="34">
        <v>49</v>
      </c>
      <c r="Z30" s="34">
        <v>83</v>
      </c>
      <c r="AA30" s="34">
        <v>65</v>
      </c>
      <c r="AC30" s="34">
        <v>42</v>
      </c>
      <c r="AD30" s="34">
        <v>1248</v>
      </c>
      <c r="AE30" s="31">
        <v>312</v>
      </c>
      <c r="AF30" s="34">
        <v>0</v>
      </c>
      <c r="AG30" s="34">
        <v>0</v>
      </c>
      <c r="AH30" s="34">
        <v>0</v>
      </c>
      <c r="AJ30" s="34">
        <v>42</v>
      </c>
      <c r="AK30" s="34">
        <v>1248</v>
      </c>
      <c r="AL30" s="31">
        <v>312</v>
      </c>
      <c r="AM30" s="34">
        <v>0</v>
      </c>
      <c r="AN30" s="34">
        <v>0</v>
      </c>
      <c r="AO30" s="34">
        <v>0</v>
      </c>
      <c r="AQ30" s="34">
        <v>29</v>
      </c>
      <c r="AR30" s="34">
        <v>1246</v>
      </c>
      <c r="AS30" s="31">
        <v>311.5</v>
      </c>
      <c r="AT30" s="34">
        <v>73</v>
      </c>
      <c r="AU30" s="34">
        <v>90</v>
      </c>
      <c r="AV30" s="34">
        <v>113</v>
      </c>
      <c r="AX30" s="34">
        <v>29</v>
      </c>
      <c r="AY30" s="34">
        <v>1246</v>
      </c>
      <c r="AZ30" s="31">
        <v>311.5</v>
      </c>
      <c r="BA30" s="34">
        <v>0</v>
      </c>
      <c r="BB30" s="34">
        <v>0</v>
      </c>
      <c r="BC30" s="34">
        <v>0</v>
      </c>
      <c r="BE30" s="34">
        <v>29</v>
      </c>
      <c r="BF30" s="34">
        <v>1246</v>
      </c>
      <c r="BG30" s="31">
        <v>311.5</v>
      </c>
      <c r="BH30" s="34">
        <v>0</v>
      </c>
      <c r="BI30" s="34">
        <v>0</v>
      </c>
      <c r="BJ30" s="34">
        <v>0</v>
      </c>
      <c r="BL30" s="34">
        <v>169</v>
      </c>
      <c r="BM30" s="34">
        <v>3473</v>
      </c>
      <c r="BN30" s="31">
        <v>312.57</v>
      </c>
      <c r="BO30" s="34">
        <v>37</v>
      </c>
      <c r="BP30" s="34">
        <v>51</v>
      </c>
      <c r="BQ30" s="34">
        <v>52</v>
      </c>
      <c r="BS30" s="34">
        <v>134</v>
      </c>
      <c r="BT30" s="34">
        <v>3474</v>
      </c>
      <c r="BU30" s="31">
        <v>312.66000000000003</v>
      </c>
      <c r="BV30" s="34">
        <v>0</v>
      </c>
      <c r="BW30" s="34">
        <v>0</v>
      </c>
      <c r="BX30" s="34">
        <v>0</v>
      </c>
      <c r="BZ30" s="34">
        <v>193</v>
      </c>
      <c r="CA30" s="34">
        <v>3472</v>
      </c>
      <c r="CB30" s="31">
        <v>312.48</v>
      </c>
      <c r="CC30" s="34">
        <v>53</v>
      </c>
      <c r="CD30" s="34">
        <v>60</v>
      </c>
      <c r="CE30" s="34">
        <v>69</v>
      </c>
    </row>
    <row r="31" spans="1:83">
      <c r="A31" s="34">
        <v>136</v>
      </c>
      <c r="B31" s="34">
        <v>1253</v>
      </c>
      <c r="C31" s="35">
        <v>313.25</v>
      </c>
      <c r="D31" s="34">
        <v>0</v>
      </c>
      <c r="E31" s="34">
        <v>0</v>
      </c>
      <c r="F31" s="34">
        <v>0</v>
      </c>
      <c r="H31" s="34">
        <v>77</v>
      </c>
      <c r="I31" s="34">
        <v>1253</v>
      </c>
      <c r="J31" s="31">
        <v>313.25</v>
      </c>
      <c r="K31" s="34">
        <v>54</v>
      </c>
      <c r="L31" s="34">
        <v>72</v>
      </c>
      <c r="M31" s="34">
        <v>89</v>
      </c>
      <c r="O31" s="34">
        <v>54</v>
      </c>
      <c r="P31" s="34">
        <v>1252</v>
      </c>
      <c r="Q31" s="31">
        <v>313</v>
      </c>
      <c r="R31" s="34">
        <v>49</v>
      </c>
      <c r="S31" s="34">
        <v>76</v>
      </c>
      <c r="T31" s="34">
        <v>86</v>
      </c>
      <c r="V31" s="34">
        <v>45</v>
      </c>
      <c r="W31" s="34">
        <v>1249</v>
      </c>
      <c r="X31" s="31">
        <v>312.25</v>
      </c>
      <c r="Y31" s="34">
        <v>53</v>
      </c>
      <c r="Z31" s="34">
        <v>90</v>
      </c>
      <c r="AA31" s="34">
        <v>68</v>
      </c>
      <c r="AC31" s="34">
        <v>43</v>
      </c>
      <c r="AD31" s="34">
        <v>1250</v>
      </c>
      <c r="AE31" s="31">
        <v>312.5</v>
      </c>
      <c r="AF31" s="34">
        <v>44</v>
      </c>
      <c r="AG31" s="34">
        <v>75</v>
      </c>
      <c r="AH31" s="34">
        <v>45</v>
      </c>
      <c r="AJ31" s="34">
        <v>43</v>
      </c>
      <c r="AK31" s="34">
        <v>1250</v>
      </c>
      <c r="AL31" s="31">
        <v>312.5</v>
      </c>
      <c r="AM31" s="34">
        <v>0</v>
      </c>
      <c r="AN31" s="34">
        <v>0</v>
      </c>
      <c r="AO31" s="34">
        <v>0</v>
      </c>
      <c r="AQ31" s="34">
        <v>30</v>
      </c>
      <c r="AR31" s="34">
        <v>1247</v>
      </c>
      <c r="AS31" s="31">
        <v>311.75</v>
      </c>
      <c r="AT31" s="34">
        <v>0</v>
      </c>
      <c r="AU31" s="34">
        <v>0</v>
      </c>
      <c r="AV31" s="34">
        <v>0</v>
      </c>
      <c r="AX31" s="34">
        <v>30</v>
      </c>
      <c r="AY31" s="34">
        <v>1247</v>
      </c>
      <c r="AZ31" s="31">
        <v>311.75</v>
      </c>
      <c r="BA31" s="34">
        <v>0</v>
      </c>
      <c r="BB31" s="34">
        <v>0</v>
      </c>
      <c r="BC31" s="34">
        <v>0</v>
      </c>
      <c r="BE31" s="34">
        <v>30</v>
      </c>
      <c r="BF31" s="34">
        <v>1247</v>
      </c>
      <c r="BG31" s="31">
        <v>311.75</v>
      </c>
      <c r="BH31" s="34">
        <v>62</v>
      </c>
      <c r="BI31" s="34">
        <v>74</v>
      </c>
      <c r="BJ31" s="34">
        <v>97</v>
      </c>
      <c r="BL31" s="34">
        <v>170</v>
      </c>
      <c r="BM31" s="34">
        <v>3470</v>
      </c>
      <c r="BN31" s="31">
        <v>312.3</v>
      </c>
      <c r="BO31" s="34">
        <v>33</v>
      </c>
      <c r="BP31" s="34">
        <v>43</v>
      </c>
      <c r="BQ31" s="34">
        <v>47</v>
      </c>
      <c r="BS31" s="34">
        <v>135</v>
      </c>
      <c r="BT31" s="34">
        <v>3476</v>
      </c>
      <c r="BU31" s="31">
        <v>312.83999999999997</v>
      </c>
      <c r="BV31" s="34">
        <v>0</v>
      </c>
      <c r="BW31" s="34">
        <v>0</v>
      </c>
      <c r="BX31" s="34">
        <v>0</v>
      </c>
      <c r="BZ31" s="34">
        <v>194</v>
      </c>
      <c r="CA31" s="34">
        <v>3465</v>
      </c>
      <c r="CB31" s="31">
        <v>311.85000000000002</v>
      </c>
      <c r="CC31" s="34">
        <v>0</v>
      </c>
      <c r="CD31" s="34">
        <v>0</v>
      </c>
      <c r="CE31" s="34">
        <v>0</v>
      </c>
    </row>
    <row r="32" spans="1:83">
      <c r="A32" s="34">
        <v>148</v>
      </c>
      <c r="B32" s="34">
        <v>1253</v>
      </c>
      <c r="C32" s="35">
        <v>313.25</v>
      </c>
      <c r="D32" s="34">
        <v>8</v>
      </c>
      <c r="E32" s="34">
        <v>22</v>
      </c>
      <c r="F32" s="34">
        <v>32</v>
      </c>
      <c r="H32" s="34">
        <v>78</v>
      </c>
      <c r="I32" s="34">
        <v>1250</v>
      </c>
      <c r="J32" s="31">
        <v>312.5</v>
      </c>
      <c r="K32" s="34">
        <v>60</v>
      </c>
      <c r="L32" s="34">
        <v>78</v>
      </c>
      <c r="M32" s="34">
        <v>92</v>
      </c>
      <c r="O32" s="34">
        <v>55</v>
      </c>
      <c r="P32" s="34">
        <v>1251</v>
      </c>
      <c r="Q32" s="31">
        <v>312.75</v>
      </c>
      <c r="R32" s="34">
        <v>0</v>
      </c>
      <c r="S32" s="34">
        <v>0</v>
      </c>
      <c r="T32" s="34">
        <v>0</v>
      </c>
      <c r="V32" s="34">
        <v>46</v>
      </c>
      <c r="W32" s="34">
        <v>1250</v>
      </c>
      <c r="X32" s="31">
        <v>312.5</v>
      </c>
      <c r="Y32" s="34">
        <v>0</v>
      </c>
      <c r="Z32" s="34">
        <v>0</v>
      </c>
      <c r="AA32" s="34">
        <v>0</v>
      </c>
      <c r="AC32" s="34">
        <v>44</v>
      </c>
      <c r="AD32" s="34">
        <v>1254</v>
      </c>
      <c r="AE32" s="31">
        <v>313.5</v>
      </c>
      <c r="AF32" s="34">
        <v>45</v>
      </c>
      <c r="AG32" s="34">
        <v>75</v>
      </c>
      <c r="AH32" s="34">
        <v>45</v>
      </c>
      <c r="AJ32" s="34">
        <v>44</v>
      </c>
      <c r="AK32" s="34">
        <v>1254</v>
      </c>
      <c r="AL32" s="31">
        <v>313.5</v>
      </c>
      <c r="AM32" s="34">
        <v>0</v>
      </c>
      <c r="AN32" s="34">
        <v>0</v>
      </c>
      <c r="AO32" s="34">
        <v>0</v>
      </c>
      <c r="AQ32" s="34">
        <v>31</v>
      </c>
      <c r="AR32" s="34">
        <v>872</v>
      </c>
      <c r="AS32" s="31">
        <v>218</v>
      </c>
      <c r="AT32" s="34">
        <v>0</v>
      </c>
      <c r="AU32" s="34">
        <v>0</v>
      </c>
      <c r="AV32" s="34">
        <v>0</v>
      </c>
      <c r="AX32" s="34">
        <v>31</v>
      </c>
      <c r="AY32" s="34">
        <v>1251</v>
      </c>
      <c r="AZ32" s="31">
        <v>312.75</v>
      </c>
      <c r="BA32" s="34">
        <v>0</v>
      </c>
      <c r="BB32" s="34">
        <v>0</v>
      </c>
      <c r="BC32" s="34">
        <v>0</v>
      </c>
      <c r="BE32" s="34">
        <v>31</v>
      </c>
      <c r="BF32" s="34">
        <v>1251</v>
      </c>
      <c r="BG32" s="31">
        <v>312.75</v>
      </c>
      <c r="BH32" s="34">
        <v>60</v>
      </c>
      <c r="BI32" s="34">
        <v>71</v>
      </c>
      <c r="BJ32" s="34">
        <v>96</v>
      </c>
      <c r="BL32" s="34">
        <v>171</v>
      </c>
      <c r="BM32" s="34">
        <v>3468</v>
      </c>
      <c r="BN32" s="31">
        <v>312.12</v>
      </c>
      <c r="BO32" s="34">
        <v>32</v>
      </c>
      <c r="BP32" s="34">
        <v>43</v>
      </c>
      <c r="BQ32" s="34">
        <v>47</v>
      </c>
      <c r="BS32" s="34">
        <v>136</v>
      </c>
      <c r="BT32" s="34">
        <v>3475</v>
      </c>
      <c r="BU32" s="31">
        <v>312.75</v>
      </c>
      <c r="BV32" s="34">
        <v>0</v>
      </c>
      <c r="BW32" s="34">
        <v>0</v>
      </c>
      <c r="BX32" s="34">
        <v>0</v>
      </c>
      <c r="BZ32" s="34">
        <v>195</v>
      </c>
      <c r="CA32" s="34">
        <v>3467</v>
      </c>
      <c r="CB32" s="31">
        <v>312.02999999999997</v>
      </c>
      <c r="CC32" s="34">
        <v>0</v>
      </c>
      <c r="CD32" s="34">
        <v>0</v>
      </c>
      <c r="CE32" s="34">
        <v>0</v>
      </c>
    </row>
    <row r="33" spans="1:83">
      <c r="A33" s="34">
        <v>149</v>
      </c>
      <c r="B33" s="34">
        <v>1256</v>
      </c>
      <c r="C33" s="35">
        <v>314</v>
      </c>
      <c r="D33" s="34">
        <v>9</v>
      </c>
      <c r="E33" s="34">
        <v>24</v>
      </c>
      <c r="F33" s="34">
        <v>34</v>
      </c>
      <c r="H33" s="34">
        <v>79</v>
      </c>
      <c r="I33" s="34">
        <v>1254</v>
      </c>
      <c r="J33" s="31">
        <v>313.5</v>
      </c>
      <c r="K33" s="34">
        <v>56</v>
      </c>
      <c r="L33" s="34">
        <v>73</v>
      </c>
      <c r="M33" s="34">
        <v>90</v>
      </c>
      <c r="O33" s="34">
        <v>56</v>
      </c>
      <c r="P33" s="34">
        <v>1248</v>
      </c>
      <c r="Q33" s="31">
        <v>312</v>
      </c>
      <c r="R33" s="34">
        <v>0</v>
      </c>
      <c r="S33" s="34">
        <v>0</v>
      </c>
      <c r="T33" s="34">
        <v>0</v>
      </c>
      <c r="V33" s="34">
        <v>47</v>
      </c>
      <c r="W33" s="34">
        <v>1254</v>
      </c>
      <c r="X33" s="31">
        <v>313.5</v>
      </c>
      <c r="Y33" s="34">
        <v>0</v>
      </c>
      <c r="Z33" s="34">
        <v>0</v>
      </c>
      <c r="AA33" s="34">
        <v>0</v>
      </c>
      <c r="AC33" s="34">
        <v>45</v>
      </c>
      <c r="AD33" s="34">
        <v>1249</v>
      </c>
      <c r="AE33" s="31">
        <v>312.25</v>
      </c>
      <c r="AF33" s="34">
        <v>44</v>
      </c>
      <c r="AG33" s="34">
        <v>76</v>
      </c>
      <c r="AH33" s="34">
        <v>44</v>
      </c>
      <c r="AJ33" s="34">
        <v>45</v>
      </c>
      <c r="AK33" s="34">
        <v>1249</v>
      </c>
      <c r="AL33" s="31">
        <v>312.25</v>
      </c>
      <c r="AM33" s="34">
        <v>0</v>
      </c>
      <c r="AN33" s="34">
        <v>0</v>
      </c>
      <c r="AO33" s="34">
        <v>0</v>
      </c>
      <c r="AQ33" s="34">
        <v>32</v>
      </c>
      <c r="AR33" s="34">
        <v>1248</v>
      </c>
      <c r="AS33" s="31">
        <v>312</v>
      </c>
      <c r="AT33" s="34">
        <v>0</v>
      </c>
      <c r="AU33" s="34">
        <v>0</v>
      </c>
      <c r="AV33" s="34">
        <v>0</v>
      </c>
      <c r="AX33" s="34">
        <v>32</v>
      </c>
      <c r="AY33" s="34">
        <v>1248</v>
      </c>
      <c r="AZ33" s="31">
        <v>312</v>
      </c>
      <c r="BA33" s="34">
        <v>0</v>
      </c>
      <c r="BB33" s="34">
        <v>0</v>
      </c>
      <c r="BC33" s="34">
        <v>0</v>
      </c>
      <c r="BE33" s="34">
        <v>32</v>
      </c>
      <c r="BF33" s="34">
        <v>1248</v>
      </c>
      <c r="BG33" s="31">
        <v>312</v>
      </c>
      <c r="BH33" s="34">
        <v>0</v>
      </c>
      <c r="BI33" s="34">
        <v>0</v>
      </c>
      <c r="BJ33" s="34">
        <v>0</v>
      </c>
      <c r="BL33" s="34">
        <v>172</v>
      </c>
      <c r="BM33" s="34">
        <v>3475</v>
      </c>
      <c r="BN33" s="31">
        <v>312.75</v>
      </c>
      <c r="BO33" s="34">
        <v>38</v>
      </c>
      <c r="BP33" s="34">
        <v>50</v>
      </c>
      <c r="BQ33" s="34">
        <v>51</v>
      </c>
      <c r="BS33" s="34">
        <v>154</v>
      </c>
      <c r="BT33" s="34">
        <v>3475</v>
      </c>
      <c r="BU33" s="31">
        <v>312.75</v>
      </c>
      <c r="BV33" s="34">
        <v>0</v>
      </c>
      <c r="BW33" s="34">
        <v>0</v>
      </c>
      <c r="BX33" s="34">
        <v>0</v>
      </c>
      <c r="BZ33" s="34">
        <v>196</v>
      </c>
      <c r="CA33" s="34">
        <v>3474</v>
      </c>
      <c r="CB33" s="31">
        <v>312.66000000000003</v>
      </c>
      <c r="CC33" s="34">
        <v>0</v>
      </c>
      <c r="CD33" s="34">
        <v>0</v>
      </c>
      <c r="CE33" s="34">
        <v>0</v>
      </c>
    </row>
    <row r="34" spans="1:83">
      <c r="A34" s="34">
        <v>150</v>
      </c>
      <c r="B34" s="34">
        <v>1250</v>
      </c>
      <c r="C34" s="35">
        <v>312.5</v>
      </c>
      <c r="D34" s="34">
        <v>0</v>
      </c>
      <c r="E34" s="34">
        <v>0</v>
      </c>
      <c r="F34" s="34">
        <v>0</v>
      </c>
      <c r="H34" s="34">
        <v>80</v>
      </c>
      <c r="I34" s="34">
        <v>1256</v>
      </c>
      <c r="J34" s="31">
        <v>314</v>
      </c>
      <c r="K34" s="34">
        <v>0</v>
      </c>
      <c r="L34" s="34">
        <v>0</v>
      </c>
      <c r="M34" s="34">
        <v>0</v>
      </c>
      <c r="O34" s="34">
        <v>57</v>
      </c>
      <c r="P34" s="34">
        <v>1248</v>
      </c>
      <c r="Q34" s="31">
        <v>312</v>
      </c>
      <c r="R34" s="34">
        <v>0</v>
      </c>
      <c r="S34" s="34">
        <v>0</v>
      </c>
      <c r="T34" s="34">
        <v>0</v>
      </c>
      <c r="V34" s="34">
        <v>48</v>
      </c>
      <c r="W34" s="34">
        <v>1248</v>
      </c>
      <c r="X34" s="31">
        <v>312</v>
      </c>
      <c r="Y34" s="34">
        <v>0</v>
      </c>
      <c r="Z34" s="34">
        <v>0</v>
      </c>
      <c r="AA34" s="34">
        <v>0</v>
      </c>
      <c r="AC34" s="34">
        <v>46</v>
      </c>
      <c r="AD34" s="34">
        <v>1250</v>
      </c>
      <c r="AE34" s="31">
        <v>312.5</v>
      </c>
      <c r="AF34" s="34">
        <v>40</v>
      </c>
      <c r="AG34" s="34">
        <v>70</v>
      </c>
      <c r="AH34" s="34">
        <v>43</v>
      </c>
      <c r="AJ34" s="34">
        <v>46</v>
      </c>
      <c r="AK34" s="34">
        <v>1250</v>
      </c>
      <c r="AL34" s="31">
        <v>312.5</v>
      </c>
      <c r="AM34" s="34">
        <v>0</v>
      </c>
      <c r="AN34" s="34">
        <v>0</v>
      </c>
      <c r="AO34" s="34">
        <v>0</v>
      </c>
      <c r="AQ34" s="34">
        <v>33</v>
      </c>
      <c r="AR34" s="34">
        <v>1254</v>
      </c>
      <c r="AS34" s="31">
        <v>313.5</v>
      </c>
      <c r="AT34" s="34">
        <v>0</v>
      </c>
      <c r="AU34" s="34">
        <v>0</v>
      </c>
      <c r="AV34" s="34">
        <v>0</v>
      </c>
      <c r="AX34" s="34">
        <v>33</v>
      </c>
      <c r="AY34" s="34">
        <v>1254</v>
      </c>
      <c r="AZ34" s="31">
        <v>313.5</v>
      </c>
      <c r="BA34" s="34">
        <v>0</v>
      </c>
      <c r="BB34" s="34">
        <v>0</v>
      </c>
      <c r="BC34" s="34">
        <v>0</v>
      </c>
      <c r="BE34" s="34">
        <v>33</v>
      </c>
      <c r="BF34" s="34">
        <v>1254</v>
      </c>
      <c r="BG34" s="31">
        <v>313.5</v>
      </c>
      <c r="BH34" s="34">
        <v>0</v>
      </c>
      <c r="BI34" s="34">
        <v>0</v>
      </c>
      <c r="BJ34" s="34">
        <v>0</v>
      </c>
      <c r="BL34" s="34">
        <v>173</v>
      </c>
      <c r="BM34" s="34">
        <v>3476</v>
      </c>
      <c r="BN34" s="31">
        <v>312.83999999999997</v>
      </c>
      <c r="BO34" s="34">
        <v>39</v>
      </c>
      <c r="BP34" s="34">
        <v>50</v>
      </c>
      <c r="BQ34" s="34">
        <v>52</v>
      </c>
      <c r="BS34" s="34">
        <v>155</v>
      </c>
      <c r="BT34" s="34">
        <v>3467</v>
      </c>
      <c r="BU34" s="31">
        <v>312.02999999999997</v>
      </c>
      <c r="BV34" s="34">
        <v>0</v>
      </c>
      <c r="BW34" s="34">
        <v>0</v>
      </c>
      <c r="BX34" s="34">
        <v>0</v>
      </c>
      <c r="BZ34" s="34">
        <v>216</v>
      </c>
      <c r="CA34" s="34">
        <v>3477</v>
      </c>
      <c r="CB34" s="31">
        <v>312.93</v>
      </c>
      <c r="CC34" s="34">
        <v>41</v>
      </c>
      <c r="CD34" s="34">
        <v>51</v>
      </c>
      <c r="CE34" s="34">
        <v>63</v>
      </c>
    </row>
    <row r="35" spans="1:83">
      <c r="A35" s="34">
        <v>151</v>
      </c>
      <c r="B35" s="34">
        <v>1247</v>
      </c>
      <c r="C35" s="35">
        <v>311.75</v>
      </c>
      <c r="D35" s="34">
        <v>0</v>
      </c>
      <c r="E35" s="34">
        <v>0</v>
      </c>
      <c r="F35" s="34">
        <v>0</v>
      </c>
      <c r="H35" s="34">
        <v>81</v>
      </c>
      <c r="I35" s="34">
        <v>1259</v>
      </c>
      <c r="J35" s="31">
        <v>314.75</v>
      </c>
      <c r="K35" s="34">
        <v>0</v>
      </c>
      <c r="L35" s="34">
        <v>0</v>
      </c>
      <c r="M35" s="34">
        <v>0</v>
      </c>
      <c r="O35" s="34">
        <v>58</v>
      </c>
      <c r="P35" s="34">
        <v>1248</v>
      </c>
      <c r="Q35" s="31">
        <v>312</v>
      </c>
      <c r="R35" s="34">
        <v>0</v>
      </c>
      <c r="S35" s="34">
        <v>0</v>
      </c>
      <c r="T35" s="34">
        <v>0</v>
      </c>
      <c r="V35" s="34">
        <v>53</v>
      </c>
      <c r="W35" s="34">
        <v>1254</v>
      </c>
      <c r="X35" s="31">
        <v>313.5</v>
      </c>
      <c r="Y35" s="34">
        <v>0</v>
      </c>
      <c r="Z35" s="34">
        <v>0</v>
      </c>
      <c r="AA35" s="34">
        <v>0</v>
      </c>
      <c r="AC35" s="34">
        <v>47</v>
      </c>
      <c r="AD35" s="34">
        <v>1254</v>
      </c>
      <c r="AE35" s="31">
        <v>313.5</v>
      </c>
      <c r="AF35" s="34">
        <v>42</v>
      </c>
      <c r="AG35" s="34">
        <v>70</v>
      </c>
      <c r="AH35" s="34">
        <v>44</v>
      </c>
      <c r="AJ35" s="34">
        <v>47</v>
      </c>
      <c r="AK35" s="34">
        <v>1254</v>
      </c>
      <c r="AL35" s="31">
        <v>313.5</v>
      </c>
      <c r="AM35" s="34">
        <v>37</v>
      </c>
      <c r="AN35" s="34">
        <v>72</v>
      </c>
      <c r="AO35" s="34">
        <v>107</v>
      </c>
      <c r="AQ35" s="34">
        <v>34</v>
      </c>
      <c r="AR35" s="34">
        <v>1246</v>
      </c>
      <c r="AS35" s="31">
        <v>311.5</v>
      </c>
      <c r="AT35" s="34">
        <v>0</v>
      </c>
      <c r="AU35" s="34">
        <v>0</v>
      </c>
      <c r="AV35" s="34">
        <v>0</v>
      </c>
      <c r="AX35" s="34">
        <v>34</v>
      </c>
      <c r="AY35" s="34">
        <v>1246</v>
      </c>
      <c r="AZ35" s="31">
        <v>311.5</v>
      </c>
      <c r="BA35" s="34">
        <v>0</v>
      </c>
      <c r="BB35" s="34">
        <v>0</v>
      </c>
      <c r="BC35" s="34">
        <v>0</v>
      </c>
      <c r="BE35" s="34">
        <v>34</v>
      </c>
      <c r="BF35" s="34">
        <v>1246</v>
      </c>
      <c r="BG35" s="31">
        <v>311.5</v>
      </c>
      <c r="BH35" s="34">
        <v>0</v>
      </c>
      <c r="BI35" s="34">
        <v>0</v>
      </c>
      <c r="BJ35" s="34">
        <v>0</v>
      </c>
      <c r="BL35" s="34">
        <v>174</v>
      </c>
      <c r="BM35" s="34">
        <v>3474</v>
      </c>
      <c r="BN35" s="31">
        <v>312.66000000000003</v>
      </c>
      <c r="BO35" s="34">
        <v>33</v>
      </c>
      <c r="BP35" s="34">
        <v>46</v>
      </c>
      <c r="BQ35" s="34">
        <v>49</v>
      </c>
      <c r="BS35" s="34">
        <v>156</v>
      </c>
      <c r="BT35" s="34">
        <v>3475</v>
      </c>
      <c r="BU35" s="31">
        <v>312.75</v>
      </c>
      <c r="BV35" s="34">
        <v>0</v>
      </c>
      <c r="BW35" s="34">
        <v>0</v>
      </c>
      <c r="BX35" s="34">
        <v>0</v>
      </c>
      <c r="BZ35" s="34">
        <v>229</v>
      </c>
      <c r="CA35" s="34">
        <v>3472</v>
      </c>
      <c r="CB35" s="31">
        <v>312.48</v>
      </c>
      <c r="CC35" s="34">
        <v>0</v>
      </c>
      <c r="CD35" s="34">
        <v>0</v>
      </c>
      <c r="CE35" s="34">
        <v>0</v>
      </c>
    </row>
    <row r="36" spans="1:83">
      <c r="A36" s="34">
        <v>152</v>
      </c>
      <c r="B36" s="34">
        <v>1245</v>
      </c>
      <c r="C36" s="35">
        <v>311.25</v>
      </c>
      <c r="D36" s="34">
        <v>0</v>
      </c>
      <c r="E36" s="34">
        <v>0</v>
      </c>
      <c r="F36" s="34">
        <v>0</v>
      </c>
      <c r="H36" s="34">
        <v>89</v>
      </c>
      <c r="I36" s="34">
        <v>1247</v>
      </c>
      <c r="J36" s="31">
        <v>311.75</v>
      </c>
      <c r="K36" s="34">
        <v>0</v>
      </c>
      <c r="L36" s="34">
        <v>0</v>
      </c>
      <c r="M36" s="34">
        <v>0</v>
      </c>
      <c r="O36" s="34">
        <v>59</v>
      </c>
      <c r="P36" s="34">
        <v>1250</v>
      </c>
      <c r="Q36" s="31">
        <v>312.5</v>
      </c>
      <c r="R36" s="34">
        <v>0</v>
      </c>
      <c r="S36" s="34">
        <v>0</v>
      </c>
      <c r="T36" s="34">
        <v>0</v>
      </c>
      <c r="V36" s="34">
        <v>54</v>
      </c>
      <c r="W36" s="34">
        <v>1252</v>
      </c>
      <c r="X36" s="31">
        <v>313</v>
      </c>
      <c r="Y36" s="34">
        <v>0</v>
      </c>
      <c r="Z36" s="34">
        <v>0</v>
      </c>
      <c r="AA36" s="34">
        <v>0</v>
      </c>
      <c r="AC36" s="34">
        <v>48</v>
      </c>
      <c r="AD36" s="34">
        <v>1248</v>
      </c>
      <c r="AE36" s="31">
        <v>312</v>
      </c>
      <c r="AF36" s="34">
        <v>0</v>
      </c>
      <c r="AG36" s="34">
        <v>0</v>
      </c>
      <c r="AH36" s="34">
        <v>0</v>
      </c>
      <c r="AJ36" s="34">
        <v>48</v>
      </c>
      <c r="AK36" s="34">
        <v>1248</v>
      </c>
      <c r="AL36" s="31">
        <v>312</v>
      </c>
      <c r="AM36" s="34">
        <v>31</v>
      </c>
      <c r="AN36" s="34">
        <v>64</v>
      </c>
      <c r="AO36" s="34">
        <v>104</v>
      </c>
      <c r="AQ36" s="34">
        <v>35</v>
      </c>
      <c r="AR36" s="34">
        <v>1250</v>
      </c>
      <c r="AS36" s="31">
        <v>312.5</v>
      </c>
      <c r="AT36" s="34">
        <v>0</v>
      </c>
      <c r="AU36" s="34">
        <v>0</v>
      </c>
      <c r="AV36" s="34">
        <v>0</v>
      </c>
      <c r="AX36" s="34">
        <v>35</v>
      </c>
      <c r="AY36" s="34">
        <v>1250</v>
      </c>
      <c r="AZ36" s="31">
        <v>312.5</v>
      </c>
      <c r="BA36" s="34">
        <v>0</v>
      </c>
      <c r="BB36" s="34">
        <v>0</v>
      </c>
      <c r="BC36" s="34">
        <v>0</v>
      </c>
      <c r="BE36" s="34">
        <v>35</v>
      </c>
      <c r="BF36" s="34">
        <v>1250</v>
      </c>
      <c r="BG36" s="31">
        <v>312.5</v>
      </c>
      <c r="BH36" s="34">
        <v>0</v>
      </c>
      <c r="BI36" s="34">
        <v>0</v>
      </c>
      <c r="BJ36" s="34">
        <v>0</v>
      </c>
      <c r="BL36" s="34">
        <v>189</v>
      </c>
      <c r="BM36" s="34">
        <v>3468</v>
      </c>
      <c r="BN36" s="31">
        <v>312.12</v>
      </c>
      <c r="BO36" s="34">
        <v>0</v>
      </c>
      <c r="BP36" s="34">
        <v>0</v>
      </c>
      <c r="BQ36" s="34">
        <v>0</v>
      </c>
      <c r="BS36" s="34">
        <v>157</v>
      </c>
      <c r="BT36" s="34">
        <v>3475</v>
      </c>
      <c r="BU36" s="31">
        <v>312.75</v>
      </c>
      <c r="BV36" s="34">
        <v>0</v>
      </c>
      <c r="BW36" s="34">
        <v>0</v>
      </c>
      <c r="BX36" s="34">
        <v>0</v>
      </c>
      <c r="BZ36" s="34">
        <v>230</v>
      </c>
      <c r="CA36" s="34">
        <v>3477</v>
      </c>
      <c r="CB36" s="31">
        <v>312.93</v>
      </c>
      <c r="CC36" s="34">
        <v>43</v>
      </c>
      <c r="CD36" s="34">
        <v>52</v>
      </c>
      <c r="CE36" s="34">
        <v>65</v>
      </c>
    </row>
    <row r="37" spans="1:83">
      <c r="A37" s="34">
        <v>153</v>
      </c>
      <c r="B37" s="34">
        <v>1246</v>
      </c>
      <c r="C37" s="35">
        <v>311.5</v>
      </c>
      <c r="D37" s="34">
        <v>0</v>
      </c>
      <c r="E37" s="34">
        <v>0</v>
      </c>
      <c r="F37" s="34">
        <v>0</v>
      </c>
      <c r="H37" s="34">
        <v>90</v>
      </c>
      <c r="I37" s="34">
        <v>1247</v>
      </c>
      <c r="J37" s="31">
        <v>311.75</v>
      </c>
      <c r="K37" s="34">
        <v>0</v>
      </c>
      <c r="L37" s="34">
        <v>0</v>
      </c>
      <c r="M37" s="34">
        <v>0</v>
      </c>
      <c r="O37" s="34">
        <v>60</v>
      </c>
      <c r="P37" s="34">
        <v>1260</v>
      </c>
      <c r="Q37" s="31">
        <v>315</v>
      </c>
      <c r="R37" s="34">
        <v>0</v>
      </c>
      <c r="S37" s="34">
        <v>0</v>
      </c>
      <c r="T37" s="34">
        <v>0</v>
      </c>
      <c r="V37" s="34">
        <v>55</v>
      </c>
      <c r="W37" s="34">
        <v>1251</v>
      </c>
      <c r="X37" s="31">
        <v>312.75</v>
      </c>
      <c r="Y37" s="34">
        <v>44</v>
      </c>
      <c r="Z37" s="34">
        <v>76</v>
      </c>
      <c r="AA37" s="34">
        <v>63</v>
      </c>
      <c r="AC37" s="34">
        <v>53</v>
      </c>
      <c r="AD37" s="34">
        <v>1254</v>
      </c>
      <c r="AE37" s="31">
        <v>313.5</v>
      </c>
      <c r="AF37" s="34">
        <v>0</v>
      </c>
      <c r="AG37" s="34">
        <v>0</v>
      </c>
      <c r="AH37" s="34">
        <v>0</v>
      </c>
      <c r="AJ37" s="34">
        <v>53</v>
      </c>
      <c r="AK37" s="34">
        <v>1254</v>
      </c>
      <c r="AL37" s="31">
        <v>313.5</v>
      </c>
      <c r="AM37" s="34">
        <v>0</v>
      </c>
      <c r="AN37" s="34">
        <v>0</v>
      </c>
      <c r="AO37" s="34">
        <v>0</v>
      </c>
      <c r="AQ37" s="34">
        <v>36</v>
      </c>
      <c r="AR37" s="34">
        <v>1249</v>
      </c>
      <c r="AS37" s="31">
        <v>312.25</v>
      </c>
      <c r="AT37" s="34">
        <v>0</v>
      </c>
      <c r="AU37" s="34">
        <v>0</v>
      </c>
      <c r="AV37" s="34">
        <v>0</v>
      </c>
      <c r="AX37" s="34">
        <v>36</v>
      </c>
      <c r="AY37" s="34">
        <v>1249</v>
      </c>
      <c r="AZ37" s="31">
        <v>312.25</v>
      </c>
      <c r="BA37" s="34">
        <v>0</v>
      </c>
      <c r="BB37" s="34">
        <v>0</v>
      </c>
      <c r="BC37" s="34">
        <v>0</v>
      </c>
      <c r="BE37" s="34">
        <v>36</v>
      </c>
      <c r="BF37" s="34">
        <v>1249</v>
      </c>
      <c r="BG37" s="31">
        <v>312.25</v>
      </c>
      <c r="BH37" s="34">
        <v>0</v>
      </c>
      <c r="BI37" s="34">
        <v>0</v>
      </c>
      <c r="BJ37" s="34">
        <v>0</v>
      </c>
      <c r="BL37" s="34">
        <v>190</v>
      </c>
      <c r="BM37" s="34">
        <v>3476</v>
      </c>
      <c r="BN37" s="31">
        <v>312.83999999999997</v>
      </c>
      <c r="BO37" s="34">
        <v>0</v>
      </c>
      <c r="BP37" s="34">
        <v>0</v>
      </c>
      <c r="BQ37" s="34">
        <v>0</v>
      </c>
      <c r="BS37" s="34">
        <v>170</v>
      </c>
      <c r="BT37" s="34">
        <v>3473</v>
      </c>
      <c r="BU37" s="31">
        <v>312.57</v>
      </c>
      <c r="BV37" s="34">
        <v>0</v>
      </c>
      <c r="BW37" s="34">
        <v>0</v>
      </c>
      <c r="BX37" s="34">
        <v>0</v>
      </c>
      <c r="BZ37" s="34">
        <v>231</v>
      </c>
      <c r="CA37" s="34">
        <v>3476</v>
      </c>
      <c r="CB37" s="31">
        <v>312.83999999999997</v>
      </c>
      <c r="CC37" s="34">
        <v>0</v>
      </c>
      <c r="CD37" s="34">
        <v>0</v>
      </c>
      <c r="CE37" s="34">
        <v>0</v>
      </c>
    </row>
    <row r="38" spans="1:83">
      <c r="A38" s="34">
        <v>154</v>
      </c>
      <c r="B38" s="34">
        <v>1251</v>
      </c>
      <c r="C38" s="35">
        <v>312.75</v>
      </c>
      <c r="D38" s="34">
        <v>0</v>
      </c>
      <c r="E38" s="34">
        <v>0</v>
      </c>
      <c r="F38" s="34">
        <v>0</v>
      </c>
      <c r="H38" s="34">
        <v>97</v>
      </c>
      <c r="I38" s="34">
        <v>1250</v>
      </c>
      <c r="J38" s="31">
        <v>312.5</v>
      </c>
      <c r="K38" s="34">
        <v>0</v>
      </c>
      <c r="L38" s="34">
        <v>0</v>
      </c>
      <c r="M38" s="34">
        <v>0</v>
      </c>
      <c r="O38" s="34">
        <v>66</v>
      </c>
      <c r="P38" s="34">
        <v>1252</v>
      </c>
      <c r="Q38" s="31">
        <v>313</v>
      </c>
      <c r="R38" s="34">
        <v>0</v>
      </c>
      <c r="S38" s="34">
        <v>0</v>
      </c>
      <c r="T38" s="34">
        <v>0</v>
      </c>
      <c r="V38" s="34">
        <v>56</v>
      </c>
      <c r="W38" s="34">
        <v>1248</v>
      </c>
      <c r="X38" s="31">
        <v>312</v>
      </c>
      <c r="Y38" s="34">
        <v>43</v>
      </c>
      <c r="Z38" s="34">
        <v>74</v>
      </c>
      <c r="AA38" s="34">
        <v>62</v>
      </c>
      <c r="AC38" s="34">
        <v>54</v>
      </c>
      <c r="AD38" s="34">
        <v>1252</v>
      </c>
      <c r="AE38" s="31">
        <v>313</v>
      </c>
      <c r="AF38" s="34">
        <v>0</v>
      </c>
      <c r="AG38" s="34">
        <v>0</v>
      </c>
      <c r="AH38" s="34">
        <v>0</v>
      </c>
      <c r="AJ38" s="34">
        <v>54</v>
      </c>
      <c r="AK38" s="34">
        <v>1252</v>
      </c>
      <c r="AL38" s="31">
        <v>313</v>
      </c>
      <c r="AM38" s="34">
        <v>0</v>
      </c>
      <c r="AN38" s="34">
        <v>0</v>
      </c>
      <c r="AO38" s="34">
        <v>0</v>
      </c>
      <c r="AQ38" s="34">
        <v>37</v>
      </c>
      <c r="AR38" s="34">
        <v>1249</v>
      </c>
      <c r="AS38" s="31">
        <v>312.25</v>
      </c>
      <c r="AT38" s="34">
        <v>0</v>
      </c>
      <c r="AU38" s="34">
        <v>0</v>
      </c>
      <c r="AV38" s="34">
        <v>0</v>
      </c>
      <c r="AX38" s="34">
        <v>37</v>
      </c>
      <c r="AY38" s="34">
        <v>1249</v>
      </c>
      <c r="AZ38" s="31">
        <v>312.25</v>
      </c>
      <c r="BA38" s="34">
        <v>0</v>
      </c>
      <c r="BB38" s="34">
        <v>0</v>
      </c>
      <c r="BC38" s="34">
        <v>0</v>
      </c>
      <c r="BE38" s="34">
        <v>37</v>
      </c>
      <c r="BF38" s="34">
        <v>1249</v>
      </c>
      <c r="BG38" s="31">
        <v>312.25</v>
      </c>
      <c r="BH38" s="34">
        <v>0</v>
      </c>
      <c r="BI38" s="34">
        <v>0</v>
      </c>
      <c r="BJ38" s="34">
        <v>0</v>
      </c>
      <c r="BL38" s="34">
        <v>191</v>
      </c>
      <c r="BM38" s="34">
        <v>3475</v>
      </c>
      <c r="BN38" s="31">
        <v>312.75</v>
      </c>
      <c r="BO38" s="34">
        <v>37</v>
      </c>
      <c r="BP38" s="34">
        <v>50</v>
      </c>
      <c r="BQ38" s="34">
        <v>49</v>
      </c>
      <c r="BS38" s="34">
        <v>171</v>
      </c>
      <c r="BT38" s="34">
        <v>3473</v>
      </c>
      <c r="BU38" s="31">
        <v>312.57</v>
      </c>
      <c r="BV38" s="34">
        <v>0</v>
      </c>
      <c r="BW38" s="34">
        <v>0</v>
      </c>
      <c r="BX38" s="34">
        <v>0</v>
      </c>
      <c r="BZ38" s="34">
        <v>232</v>
      </c>
      <c r="CA38" s="34">
        <v>3472</v>
      </c>
      <c r="CB38" s="31">
        <v>312.48</v>
      </c>
      <c r="CC38" s="34">
        <v>0</v>
      </c>
      <c r="CD38" s="34">
        <v>0</v>
      </c>
      <c r="CE38" s="34">
        <v>0</v>
      </c>
    </row>
    <row r="39" spans="1:83">
      <c r="A39" s="34">
        <v>155</v>
      </c>
      <c r="B39" s="34">
        <v>1259</v>
      </c>
      <c r="C39" s="35">
        <v>314.75</v>
      </c>
      <c r="D39" s="34">
        <v>0</v>
      </c>
      <c r="E39" s="34">
        <v>0</v>
      </c>
      <c r="F39" s="34">
        <v>0</v>
      </c>
      <c r="H39" s="34">
        <v>106</v>
      </c>
      <c r="I39" s="34">
        <v>1231</v>
      </c>
      <c r="J39" s="31">
        <v>307.75</v>
      </c>
      <c r="K39" s="34">
        <v>0</v>
      </c>
      <c r="L39" s="34">
        <v>0</v>
      </c>
      <c r="M39" s="34">
        <v>0</v>
      </c>
      <c r="O39" s="34">
        <v>67</v>
      </c>
      <c r="P39" s="34">
        <v>1247</v>
      </c>
      <c r="Q39" s="31">
        <v>311.75</v>
      </c>
      <c r="R39" s="34">
        <v>52</v>
      </c>
      <c r="S39" s="34">
        <v>80</v>
      </c>
      <c r="T39" s="34">
        <v>86</v>
      </c>
      <c r="V39" s="34">
        <v>57</v>
      </c>
      <c r="W39" s="34">
        <v>1248</v>
      </c>
      <c r="X39" s="31">
        <v>312</v>
      </c>
      <c r="Y39" s="34">
        <v>40</v>
      </c>
      <c r="Z39" s="34">
        <v>69</v>
      </c>
      <c r="AA39" s="34">
        <v>61</v>
      </c>
      <c r="AC39" s="34">
        <v>55</v>
      </c>
      <c r="AD39" s="34">
        <v>1251</v>
      </c>
      <c r="AE39" s="31">
        <v>312.75</v>
      </c>
      <c r="AF39" s="34">
        <v>0</v>
      </c>
      <c r="AG39" s="34">
        <v>0</v>
      </c>
      <c r="AH39" s="34">
        <v>0</v>
      </c>
      <c r="AJ39" s="34">
        <v>55</v>
      </c>
      <c r="AK39" s="34">
        <v>1251</v>
      </c>
      <c r="AL39" s="31">
        <v>312.75</v>
      </c>
      <c r="AM39" s="34">
        <v>0</v>
      </c>
      <c r="AN39" s="34">
        <v>0</v>
      </c>
      <c r="AO39" s="34">
        <v>0</v>
      </c>
      <c r="AQ39" s="34">
        <v>38</v>
      </c>
      <c r="AR39" s="34">
        <v>1246</v>
      </c>
      <c r="AS39" s="31">
        <v>311.5</v>
      </c>
      <c r="AT39" s="34">
        <v>0</v>
      </c>
      <c r="AU39" s="34">
        <v>0</v>
      </c>
      <c r="AV39" s="34">
        <v>0</v>
      </c>
      <c r="AX39" s="34">
        <v>38</v>
      </c>
      <c r="AY39" s="34">
        <v>1246</v>
      </c>
      <c r="AZ39" s="31">
        <v>311.5</v>
      </c>
      <c r="BA39" s="34">
        <v>0</v>
      </c>
      <c r="BB39" s="34">
        <v>0</v>
      </c>
      <c r="BC39" s="34">
        <v>0</v>
      </c>
      <c r="BE39" s="34">
        <v>38</v>
      </c>
      <c r="BF39" s="34">
        <v>1246</v>
      </c>
      <c r="BG39" s="31">
        <v>311.5</v>
      </c>
      <c r="BH39" s="34">
        <v>52</v>
      </c>
      <c r="BI39" s="34">
        <v>64</v>
      </c>
      <c r="BJ39" s="34">
        <v>91</v>
      </c>
      <c r="BL39" s="34">
        <v>192</v>
      </c>
      <c r="BM39" s="34">
        <v>3476</v>
      </c>
      <c r="BN39" s="31">
        <v>312.83999999999997</v>
      </c>
      <c r="BO39" s="34">
        <v>31</v>
      </c>
      <c r="BP39" s="34">
        <v>47</v>
      </c>
      <c r="BQ39" s="34">
        <v>47</v>
      </c>
      <c r="BS39" s="34">
        <v>172</v>
      </c>
      <c r="BT39" s="34">
        <v>3467</v>
      </c>
      <c r="BU39" s="31">
        <v>312.02999999999997</v>
      </c>
      <c r="BV39" s="34">
        <v>0</v>
      </c>
      <c r="BW39" s="34">
        <v>0</v>
      </c>
      <c r="BX39" s="34">
        <v>0</v>
      </c>
      <c r="BZ39" s="34">
        <v>245</v>
      </c>
      <c r="CA39" s="34">
        <v>3470</v>
      </c>
      <c r="CB39" s="31">
        <v>312.3</v>
      </c>
      <c r="CC39" s="34">
        <v>0</v>
      </c>
      <c r="CD39" s="34">
        <v>0</v>
      </c>
      <c r="CE39" s="34">
        <v>0</v>
      </c>
    </row>
    <row r="40" spans="1:83">
      <c r="A40" s="34">
        <v>166</v>
      </c>
      <c r="B40" s="34">
        <v>1251</v>
      </c>
      <c r="C40" s="35">
        <v>312.75</v>
      </c>
      <c r="D40" s="34">
        <v>0</v>
      </c>
      <c r="E40" s="34">
        <v>0</v>
      </c>
      <c r="F40" s="34">
        <v>0</v>
      </c>
      <c r="H40" s="34">
        <v>114</v>
      </c>
      <c r="I40" s="34">
        <v>1246</v>
      </c>
      <c r="J40" s="31">
        <v>311.5</v>
      </c>
      <c r="K40" s="34">
        <v>0</v>
      </c>
      <c r="L40" s="34">
        <v>0</v>
      </c>
      <c r="M40" s="34">
        <v>0</v>
      </c>
      <c r="O40" s="34">
        <v>68</v>
      </c>
      <c r="P40" s="34">
        <v>1245</v>
      </c>
      <c r="Q40" s="31">
        <v>311.25</v>
      </c>
      <c r="R40" s="34">
        <v>50</v>
      </c>
      <c r="S40" s="34">
        <v>76</v>
      </c>
      <c r="T40" s="34">
        <v>85</v>
      </c>
      <c r="V40" s="34">
        <v>58</v>
      </c>
      <c r="W40" s="34">
        <v>1248</v>
      </c>
      <c r="X40" s="31">
        <v>312</v>
      </c>
      <c r="Y40" s="34">
        <v>0</v>
      </c>
      <c r="Z40" s="34">
        <v>0</v>
      </c>
      <c r="AA40" s="34">
        <v>0</v>
      </c>
      <c r="AC40" s="34">
        <v>56</v>
      </c>
      <c r="AD40" s="34">
        <v>1248</v>
      </c>
      <c r="AE40" s="31">
        <v>312</v>
      </c>
      <c r="AF40" s="34">
        <v>0</v>
      </c>
      <c r="AG40" s="34">
        <v>0</v>
      </c>
      <c r="AH40" s="34">
        <v>0</v>
      </c>
      <c r="AJ40" s="34">
        <v>56</v>
      </c>
      <c r="AK40" s="34">
        <v>1248</v>
      </c>
      <c r="AL40" s="31">
        <v>312</v>
      </c>
      <c r="AM40" s="34">
        <v>0</v>
      </c>
      <c r="AN40" s="34">
        <v>0</v>
      </c>
      <c r="AO40" s="34">
        <v>0</v>
      </c>
      <c r="AQ40" s="34">
        <v>39</v>
      </c>
      <c r="AR40" s="34">
        <v>1250</v>
      </c>
      <c r="AS40" s="31">
        <v>312.5</v>
      </c>
      <c r="AT40" s="34">
        <v>0</v>
      </c>
      <c r="AU40" s="34">
        <v>0</v>
      </c>
      <c r="AV40" s="34">
        <v>0</v>
      </c>
      <c r="AX40" s="34">
        <v>39</v>
      </c>
      <c r="AY40" s="34">
        <v>1250</v>
      </c>
      <c r="AZ40" s="31">
        <v>312.5</v>
      </c>
      <c r="BA40" s="34">
        <v>0</v>
      </c>
      <c r="BB40" s="34">
        <v>0</v>
      </c>
      <c r="BC40" s="34">
        <v>0</v>
      </c>
      <c r="BE40" s="34">
        <v>39</v>
      </c>
      <c r="BF40" s="34">
        <v>1250</v>
      </c>
      <c r="BG40" s="31">
        <v>312.5</v>
      </c>
      <c r="BH40" s="34">
        <v>0</v>
      </c>
      <c r="BI40" s="34">
        <v>0</v>
      </c>
      <c r="BJ40" s="34">
        <v>0</v>
      </c>
      <c r="BL40" s="34">
        <v>193</v>
      </c>
      <c r="BM40" s="34">
        <v>3469</v>
      </c>
      <c r="BN40" s="31">
        <v>312.20999999999998</v>
      </c>
      <c r="BO40" s="34">
        <v>0</v>
      </c>
      <c r="BP40" s="34">
        <v>0</v>
      </c>
      <c r="BQ40" s="34">
        <v>0</v>
      </c>
      <c r="BS40" s="34">
        <v>173</v>
      </c>
      <c r="BT40" s="34">
        <v>3476</v>
      </c>
      <c r="BU40" s="31">
        <v>312.83999999999997</v>
      </c>
      <c r="BV40" s="34">
        <v>0</v>
      </c>
      <c r="BW40" s="34">
        <v>0</v>
      </c>
      <c r="BX40" s="34">
        <v>0</v>
      </c>
      <c r="BZ40" s="34">
        <v>246</v>
      </c>
      <c r="CA40" s="34">
        <v>3437</v>
      </c>
      <c r="CB40" s="31">
        <v>309.33</v>
      </c>
      <c r="CC40" s="34">
        <v>44</v>
      </c>
      <c r="CD40" s="34">
        <v>54</v>
      </c>
      <c r="CE40" s="34">
        <v>67</v>
      </c>
    </row>
    <row r="41" spans="1:83">
      <c r="A41" s="34">
        <v>167</v>
      </c>
      <c r="B41" s="34">
        <v>1246</v>
      </c>
      <c r="C41" s="35">
        <v>311.5</v>
      </c>
      <c r="D41" s="34">
        <v>0</v>
      </c>
      <c r="E41" s="34">
        <v>0</v>
      </c>
      <c r="F41" s="34">
        <v>0</v>
      </c>
      <c r="H41" s="34">
        <v>115</v>
      </c>
      <c r="I41" s="34">
        <v>1250</v>
      </c>
      <c r="J41" s="31">
        <v>312.5</v>
      </c>
      <c r="K41" s="34">
        <v>0</v>
      </c>
      <c r="L41" s="34">
        <v>0</v>
      </c>
      <c r="M41" s="34">
        <v>0</v>
      </c>
      <c r="O41" s="34">
        <v>69</v>
      </c>
      <c r="P41" s="34">
        <v>1245</v>
      </c>
      <c r="Q41" s="31">
        <v>311.25</v>
      </c>
      <c r="R41" s="34">
        <v>54</v>
      </c>
      <c r="S41" s="34">
        <v>83</v>
      </c>
      <c r="T41" s="34">
        <v>90</v>
      </c>
      <c r="V41" s="34">
        <v>59</v>
      </c>
      <c r="W41" s="34">
        <v>1250</v>
      </c>
      <c r="X41" s="31">
        <v>312.5</v>
      </c>
      <c r="Y41" s="34">
        <v>0</v>
      </c>
      <c r="Z41" s="34">
        <v>0</v>
      </c>
      <c r="AA41" s="34">
        <v>0</v>
      </c>
      <c r="AC41" s="34">
        <v>57</v>
      </c>
      <c r="AD41" s="34">
        <v>1248</v>
      </c>
      <c r="AE41" s="31">
        <v>312</v>
      </c>
      <c r="AF41" s="34">
        <v>37</v>
      </c>
      <c r="AG41" s="34">
        <v>65</v>
      </c>
      <c r="AH41" s="34">
        <v>42</v>
      </c>
      <c r="AJ41" s="34">
        <v>57</v>
      </c>
      <c r="AK41" s="34">
        <v>1248</v>
      </c>
      <c r="AL41" s="31">
        <v>312</v>
      </c>
      <c r="AM41" s="34">
        <v>0</v>
      </c>
      <c r="AN41" s="34">
        <v>0</v>
      </c>
      <c r="AO41" s="34">
        <v>0</v>
      </c>
      <c r="AQ41" s="34">
        <v>40</v>
      </c>
      <c r="AR41" s="34">
        <v>1256</v>
      </c>
      <c r="AS41" s="31">
        <v>314</v>
      </c>
      <c r="AT41" s="34">
        <v>0</v>
      </c>
      <c r="AU41" s="34">
        <v>0</v>
      </c>
      <c r="AV41" s="34">
        <v>0</v>
      </c>
      <c r="AX41" s="34">
        <v>40</v>
      </c>
      <c r="AY41" s="34">
        <v>1256</v>
      </c>
      <c r="AZ41" s="31">
        <v>314</v>
      </c>
      <c r="BA41" s="34">
        <v>0</v>
      </c>
      <c r="BB41" s="34">
        <v>0</v>
      </c>
      <c r="BC41" s="34">
        <v>0</v>
      </c>
      <c r="BE41" s="34">
        <v>40</v>
      </c>
      <c r="BF41" s="34">
        <v>1256</v>
      </c>
      <c r="BG41" s="31">
        <v>314</v>
      </c>
      <c r="BH41" s="34">
        <v>0</v>
      </c>
      <c r="BI41" s="34">
        <v>0</v>
      </c>
      <c r="BJ41" s="34">
        <v>0</v>
      </c>
      <c r="BL41" s="34">
        <v>194</v>
      </c>
      <c r="BM41" s="34">
        <v>3473</v>
      </c>
      <c r="BN41" s="31">
        <v>312.57</v>
      </c>
      <c r="BO41" s="34">
        <v>0</v>
      </c>
      <c r="BP41" s="34">
        <v>0</v>
      </c>
      <c r="BQ41" s="34">
        <v>0</v>
      </c>
      <c r="BS41" s="34">
        <v>193</v>
      </c>
      <c r="BT41" s="34">
        <v>3466</v>
      </c>
      <c r="BU41" s="31">
        <v>311.94</v>
      </c>
      <c r="BV41" s="34">
        <v>0</v>
      </c>
      <c r="BW41" s="34">
        <v>0</v>
      </c>
      <c r="BX41" s="34">
        <v>0</v>
      </c>
      <c r="BZ41" s="34">
        <v>247</v>
      </c>
      <c r="CA41" s="34">
        <v>3474</v>
      </c>
      <c r="CB41" s="31">
        <v>312.66000000000003</v>
      </c>
      <c r="CC41" s="34">
        <v>42</v>
      </c>
      <c r="CD41" s="34">
        <v>51</v>
      </c>
      <c r="CE41" s="34">
        <v>65</v>
      </c>
    </row>
    <row r="42" spans="1:83">
      <c r="A42" s="34">
        <v>168</v>
      </c>
      <c r="B42" s="34">
        <v>1246</v>
      </c>
      <c r="C42" s="35">
        <v>311.5</v>
      </c>
      <c r="D42" s="34">
        <v>0</v>
      </c>
      <c r="E42" s="34">
        <v>0</v>
      </c>
      <c r="F42" s="34">
        <v>0</v>
      </c>
      <c r="H42" s="34">
        <v>116</v>
      </c>
      <c r="I42" s="34">
        <v>1248</v>
      </c>
      <c r="J42" s="31">
        <v>312</v>
      </c>
      <c r="K42" s="34">
        <v>58</v>
      </c>
      <c r="L42" s="34">
        <v>76</v>
      </c>
      <c r="M42" s="34">
        <v>93</v>
      </c>
      <c r="O42" s="34">
        <v>75</v>
      </c>
      <c r="P42" s="34">
        <v>1249</v>
      </c>
      <c r="Q42" s="31">
        <v>312.25</v>
      </c>
      <c r="R42" s="34">
        <v>0</v>
      </c>
      <c r="S42" s="34">
        <v>0</v>
      </c>
      <c r="T42" s="34">
        <v>0</v>
      </c>
      <c r="V42" s="34">
        <v>60</v>
      </c>
      <c r="W42" s="34">
        <v>1260</v>
      </c>
      <c r="X42" s="31">
        <v>315</v>
      </c>
      <c r="Y42" s="34">
        <v>0</v>
      </c>
      <c r="Z42" s="34">
        <v>0</v>
      </c>
      <c r="AA42" s="34">
        <v>0</v>
      </c>
      <c r="AC42" s="34">
        <v>58</v>
      </c>
      <c r="AD42" s="34">
        <v>1248</v>
      </c>
      <c r="AE42" s="31">
        <v>312</v>
      </c>
      <c r="AF42" s="34">
        <v>42</v>
      </c>
      <c r="AG42" s="34">
        <v>71</v>
      </c>
      <c r="AH42" s="34">
        <v>44</v>
      </c>
      <c r="AJ42" s="34">
        <v>58</v>
      </c>
      <c r="AK42" s="34">
        <v>1248</v>
      </c>
      <c r="AL42" s="31">
        <v>312</v>
      </c>
      <c r="AM42" s="34">
        <v>0</v>
      </c>
      <c r="AN42" s="34">
        <v>0</v>
      </c>
      <c r="AO42" s="34">
        <v>0</v>
      </c>
      <c r="AQ42" s="34">
        <v>41</v>
      </c>
      <c r="AR42" s="34">
        <v>1256</v>
      </c>
      <c r="AS42" s="31">
        <v>314</v>
      </c>
      <c r="AT42" s="34">
        <v>0</v>
      </c>
      <c r="AU42" s="34">
        <v>0</v>
      </c>
      <c r="AV42" s="34">
        <v>0</v>
      </c>
      <c r="AX42" s="34">
        <v>41</v>
      </c>
      <c r="AY42" s="34">
        <v>1256</v>
      </c>
      <c r="AZ42" s="31">
        <v>314</v>
      </c>
      <c r="BA42" s="34">
        <v>0</v>
      </c>
      <c r="BB42" s="34">
        <v>0</v>
      </c>
      <c r="BC42" s="34">
        <v>0</v>
      </c>
      <c r="BE42" s="34">
        <v>41</v>
      </c>
      <c r="BF42" s="34">
        <v>1256</v>
      </c>
      <c r="BG42" s="31">
        <v>314</v>
      </c>
      <c r="BH42" s="34">
        <v>0</v>
      </c>
      <c r="BI42" s="34">
        <v>0</v>
      </c>
      <c r="BJ42" s="34">
        <v>0</v>
      </c>
      <c r="BL42" s="34">
        <v>195</v>
      </c>
      <c r="BM42" s="34">
        <v>3476</v>
      </c>
      <c r="BN42" s="31">
        <v>312.83999999999997</v>
      </c>
      <c r="BO42" s="34">
        <v>0</v>
      </c>
      <c r="BP42" s="34">
        <v>0</v>
      </c>
      <c r="BQ42" s="34">
        <v>0</v>
      </c>
      <c r="BS42" s="34">
        <v>194</v>
      </c>
      <c r="BT42" s="34">
        <v>3473</v>
      </c>
      <c r="BU42" s="31">
        <v>312.57</v>
      </c>
      <c r="BV42" s="34">
        <v>0</v>
      </c>
      <c r="BW42" s="34">
        <v>0</v>
      </c>
      <c r="BX42" s="34">
        <v>0</v>
      </c>
      <c r="BZ42" s="34">
        <v>248</v>
      </c>
      <c r="CA42" s="34">
        <v>1275</v>
      </c>
      <c r="CB42" s="31">
        <v>114.75</v>
      </c>
      <c r="CC42" s="34">
        <v>0</v>
      </c>
      <c r="CD42" s="34">
        <v>0</v>
      </c>
      <c r="CE42" s="34">
        <v>0</v>
      </c>
    </row>
    <row r="43" spans="1:83">
      <c r="A43" s="34">
        <v>169</v>
      </c>
      <c r="B43" s="34">
        <v>1246</v>
      </c>
      <c r="C43" s="35">
        <v>311.5</v>
      </c>
      <c r="D43" s="34">
        <v>0</v>
      </c>
      <c r="E43" s="34">
        <v>0</v>
      </c>
      <c r="F43" s="34">
        <v>0</v>
      </c>
      <c r="H43" s="34">
        <v>117</v>
      </c>
      <c r="I43" s="34">
        <v>1248</v>
      </c>
      <c r="J43" s="31">
        <v>312</v>
      </c>
      <c r="K43" s="34">
        <v>68</v>
      </c>
      <c r="L43" s="34">
        <v>86</v>
      </c>
      <c r="M43" s="34">
        <v>98</v>
      </c>
      <c r="O43" s="34">
        <v>76</v>
      </c>
      <c r="P43" s="34">
        <v>1255</v>
      </c>
      <c r="Q43" s="31">
        <v>313.75</v>
      </c>
      <c r="R43" s="34">
        <v>0</v>
      </c>
      <c r="S43" s="34">
        <v>0</v>
      </c>
      <c r="T43" s="34">
        <v>0</v>
      </c>
      <c r="V43" s="34">
        <v>66</v>
      </c>
      <c r="W43" s="34">
        <v>1252</v>
      </c>
      <c r="X43" s="31">
        <v>313</v>
      </c>
      <c r="Y43" s="34">
        <v>0</v>
      </c>
      <c r="Z43" s="34">
        <v>0</v>
      </c>
      <c r="AA43" s="34">
        <v>0</v>
      </c>
      <c r="AC43" s="34">
        <v>59</v>
      </c>
      <c r="AD43" s="34">
        <v>1250</v>
      </c>
      <c r="AE43" s="31">
        <v>312.5</v>
      </c>
      <c r="AF43" s="34">
        <v>41</v>
      </c>
      <c r="AG43" s="34">
        <v>70</v>
      </c>
      <c r="AH43" s="34">
        <v>44</v>
      </c>
      <c r="AJ43" s="34">
        <v>59</v>
      </c>
      <c r="AK43" s="34">
        <v>1250</v>
      </c>
      <c r="AL43" s="31">
        <v>312.5</v>
      </c>
      <c r="AM43" s="34">
        <v>0</v>
      </c>
      <c r="AN43" s="34">
        <v>0</v>
      </c>
      <c r="AO43" s="34">
        <v>0</v>
      </c>
      <c r="AQ43" s="34">
        <v>42</v>
      </c>
      <c r="AR43" s="34">
        <v>1248</v>
      </c>
      <c r="AS43" s="31">
        <v>312</v>
      </c>
      <c r="AT43" s="34">
        <v>0</v>
      </c>
      <c r="AU43" s="34">
        <v>0</v>
      </c>
      <c r="AV43" s="34">
        <v>0</v>
      </c>
      <c r="AX43" s="34">
        <v>42</v>
      </c>
      <c r="AY43" s="34">
        <v>1248</v>
      </c>
      <c r="AZ43" s="31">
        <v>312</v>
      </c>
      <c r="BA43" s="34">
        <v>0</v>
      </c>
      <c r="BB43" s="34">
        <v>0</v>
      </c>
      <c r="BC43" s="34">
        <v>0</v>
      </c>
      <c r="BE43" s="34">
        <v>42</v>
      </c>
      <c r="BF43" s="34">
        <v>1248</v>
      </c>
      <c r="BG43" s="31">
        <v>312</v>
      </c>
      <c r="BH43" s="34">
        <v>0</v>
      </c>
      <c r="BI43" s="34">
        <v>0</v>
      </c>
      <c r="BJ43" s="34">
        <v>0</v>
      </c>
      <c r="BL43" s="34">
        <v>196</v>
      </c>
      <c r="BM43" s="34">
        <v>3473</v>
      </c>
      <c r="BN43" s="31">
        <v>312.57</v>
      </c>
      <c r="BO43" s="34">
        <v>0</v>
      </c>
      <c r="BP43" s="34">
        <v>0</v>
      </c>
      <c r="BQ43" s="34">
        <v>0</v>
      </c>
      <c r="BS43" s="34">
        <v>195</v>
      </c>
      <c r="BT43" s="34">
        <v>3475</v>
      </c>
      <c r="BU43" s="31">
        <v>312.75</v>
      </c>
      <c r="BV43" s="34">
        <v>0</v>
      </c>
      <c r="BW43" s="34">
        <v>0</v>
      </c>
      <c r="BX43" s="34">
        <v>0</v>
      </c>
      <c r="BZ43" s="34">
        <v>261</v>
      </c>
      <c r="CA43" s="34">
        <v>3472</v>
      </c>
      <c r="CB43" s="31">
        <v>312.48</v>
      </c>
      <c r="CC43" s="34">
        <v>0</v>
      </c>
      <c r="CD43" s="34">
        <v>0</v>
      </c>
      <c r="CE43" s="34">
        <v>0</v>
      </c>
    </row>
    <row r="44" spans="1:83">
      <c r="A44" s="34">
        <v>170</v>
      </c>
      <c r="B44" s="34">
        <v>1247</v>
      </c>
      <c r="C44" s="35">
        <v>311.75</v>
      </c>
      <c r="D44" s="34">
        <v>0</v>
      </c>
      <c r="E44" s="34">
        <v>0</v>
      </c>
      <c r="F44" s="34">
        <v>0</v>
      </c>
      <c r="H44" s="34">
        <v>118</v>
      </c>
      <c r="I44" s="34">
        <v>1250</v>
      </c>
      <c r="J44" s="31">
        <v>312.5</v>
      </c>
      <c r="K44" s="34">
        <v>70</v>
      </c>
      <c r="L44" s="34">
        <v>85</v>
      </c>
      <c r="M44" s="34">
        <v>98</v>
      </c>
      <c r="O44" s="34">
        <v>77</v>
      </c>
      <c r="P44" s="34">
        <v>1253</v>
      </c>
      <c r="Q44" s="31">
        <v>313.25</v>
      </c>
      <c r="R44" s="34">
        <v>48</v>
      </c>
      <c r="S44" s="34">
        <v>71</v>
      </c>
      <c r="T44" s="34">
        <v>84</v>
      </c>
      <c r="V44" s="34">
        <v>67</v>
      </c>
      <c r="W44" s="34">
        <v>1247</v>
      </c>
      <c r="X44" s="31">
        <v>311.75</v>
      </c>
      <c r="Y44" s="34">
        <v>0</v>
      </c>
      <c r="Z44" s="34">
        <v>0</v>
      </c>
      <c r="AA44" s="34">
        <v>0</v>
      </c>
      <c r="AC44" s="34">
        <v>60</v>
      </c>
      <c r="AD44" s="34">
        <v>1260</v>
      </c>
      <c r="AE44" s="31">
        <v>315</v>
      </c>
      <c r="AF44" s="34">
        <v>39</v>
      </c>
      <c r="AG44" s="34">
        <v>67</v>
      </c>
      <c r="AH44" s="34">
        <v>43</v>
      </c>
      <c r="AJ44" s="34">
        <v>60</v>
      </c>
      <c r="AK44" s="34">
        <v>1260</v>
      </c>
      <c r="AL44" s="31">
        <v>315</v>
      </c>
      <c r="AM44" s="34">
        <v>0</v>
      </c>
      <c r="AN44" s="34">
        <v>0</v>
      </c>
      <c r="AO44" s="34">
        <v>0</v>
      </c>
      <c r="AQ44" s="34">
        <v>43</v>
      </c>
      <c r="AR44" s="34">
        <v>1250</v>
      </c>
      <c r="AS44" s="31">
        <v>312.5</v>
      </c>
      <c r="AT44" s="34">
        <v>0</v>
      </c>
      <c r="AU44" s="34">
        <v>0</v>
      </c>
      <c r="AV44" s="34">
        <v>0</v>
      </c>
      <c r="AX44" s="34">
        <v>43</v>
      </c>
      <c r="AY44" s="34">
        <v>1250</v>
      </c>
      <c r="AZ44" s="31">
        <v>312.5</v>
      </c>
      <c r="BA44" s="34">
        <v>0</v>
      </c>
      <c r="BB44" s="34">
        <v>0</v>
      </c>
      <c r="BC44" s="34">
        <v>0</v>
      </c>
      <c r="BE44" s="34">
        <v>43</v>
      </c>
      <c r="BF44" s="34">
        <v>1250</v>
      </c>
      <c r="BG44" s="31">
        <v>312.5</v>
      </c>
      <c r="BH44" s="34">
        <v>0</v>
      </c>
      <c r="BI44" s="34">
        <v>0</v>
      </c>
      <c r="BJ44" s="34">
        <v>0</v>
      </c>
      <c r="BL44" s="34">
        <v>197</v>
      </c>
      <c r="BM44" s="34">
        <v>3474</v>
      </c>
      <c r="BN44" s="31">
        <v>312.66000000000003</v>
      </c>
      <c r="BO44" s="34">
        <v>34</v>
      </c>
      <c r="BP44" s="34">
        <v>46</v>
      </c>
      <c r="BQ44" s="34">
        <v>48</v>
      </c>
      <c r="BS44" s="34">
        <v>196</v>
      </c>
      <c r="BT44" s="34">
        <v>3477</v>
      </c>
      <c r="BU44" s="31">
        <v>312.93</v>
      </c>
      <c r="BV44" s="34">
        <v>0</v>
      </c>
      <c r="BW44" s="34">
        <v>0</v>
      </c>
      <c r="BX44" s="34">
        <v>0</v>
      </c>
      <c r="BZ44" s="34">
        <v>262</v>
      </c>
      <c r="CA44" s="34">
        <v>1042</v>
      </c>
      <c r="CB44" s="31">
        <v>93.78</v>
      </c>
      <c r="CC44" s="34">
        <v>45</v>
      </c>
      <c r="CD44" s="34">
        <v>54</v>
      </c>
      <c r="CE44" s="34">
        <v>70</v>
      </c>
    </row>
    <row r="45" spans="1:83">
      <c r="A45" s="34">
        <v>171</v>
      </c>
      <c r="B45" s="34">
        <v>1247</v>
      </c>
      <c r="C45" s="35">
        <v>311.75</v>
      </c>
      <c r="D45" s="34">
        <v>0</v>
      </c>
      <c r="E45" s="34">
        <v>0</v>
      </c>
      <c r="F45" s="34">
        <v>0</v>
      </c>
      <c r="H45" s="34">
        <v>119</v>
      </c>
      <c r="I45" s="34">
        <v>1254</v>
      </c>
      <c r="J45" s="31">
        <v>313.5</v>
      </c>
      <c r="K45" s="34">
        <v>0</v>
      </c>
      <c r="L45" s="34">
        <v>0</v>
      </c>
      <c r="M45" s="34">
        <v>0</v>
      </c>
      <c r="O45" s="34">
        <v>78</v>
      </c>
      <c r="P45" s="34">
        <v>1251</v>
      </c>
      <c r="Q45" s="31">
        <v>312.75</v>
      </c>
      <c r="R45" s="34">
        <v>51</v>
      </c>
      <c r="S45" s="34">
        <v>78</v>
      </c>
      <c r="T45" s="34">
        <v>83</v>
      </c>
      <c r="V45" s="34">
        <v>68</v>
      </c>
      <c r="W45" s="34">
        <v>1245</v>
      </c>
      <c r="X45" s="31">
        <v>311.25</v>
      </c>
      <c r="Y45" s="34">
        <v>0</v>
      </c>
      <c r="Z45" s="34">
        <v>0</v>
      </c>
      <c r="AA45" s="34">
        <v>0</v>
      </c>
      <c r="AC45" s="34">
        <v>66</v>
      </c>
      <c r="AD45" s="34">
        <v>1252</v>
      </c>
      <c r="AE45" s="31">
        <v>313</v>
      </c>
      <c r="AF45" s="34">
        <v>0</v>
      </c>
      <c r="AG45" s="34">
        <v>0</v>
      </c>
      <c r="AH45" s="34">
        <v>0</v>
      </c>
      <c r="AJ45" s="34">
        <v>66</v>
      </c>
      <c r="AK45" s="34">
        <v>1252</v>
      </c>
      <c r="AL45" s="31">
        <v>313</v>
      </c>
      <c r="AM45" s="34">
        <v>0</v>
      </c>
      <c r="AN45" s="34">
        <v>0</v>
      </c>
      <c r="AO45" s="34">
        <v>0</v>
      </c>
      <c r="AQ45" s="34">
        <v>44</v>
      </c>
      <c r="AR45" s="34">
        <v>1254</v>
      </c>
      <c r="AS45" s="31">
        <v>313.5</v>
      </c>
      <c r="AT45" s="34">
        <v>0</v>
      </c>
      <c r="AU45" s="34">
        <v>0</v>
      </c>
      <c r="AV45" s="34">
        <v>0</v>
      </c>
      <c r="AX45" s="34">
        <v>44</v>
      </c>
      <c r="AY45" s="34">
        <v>1254</v>
      </c>
      <c r="AZ45" s="31">
        <v>313.5</v>
      </c>
      <c r="BA45" s="34">
        <v>0</v>
      </c>
      <c r="BB45" s="34">
        <v>0</v>
      </c>
      <c r="BC45" s="34">
        <v>0</v>
      </c>
      <c r="BE45" s="34">
        <v>44</v>
      </c>
      <c r="BF45" s="34">
        <v>1254</v>
      </c>
      <c r="BG45" s="31">
        <v>313.5</v>
      </c>
      <c r="BH45" s="34">
        <v>0</v>
      </c>
      <c r="BI45" s="34">
        <v>0</v>
      </c>
      <c r="BJ45" s="34">
        <v>0</v>
      </c>
      <c r="BL45" s="34">
        <v>198</v>
      </c>
      <c r="BM45" s="34">
        <v>3468</v>
      </c>
      <c r="BN45" s="31">
        <v>312.12</v>
      </c>
      <c r="BO45" s="34">
        <v>29</v>
      </c>
      <c r="BP45" s="34">
        <v>38</v>
      </c>
      <c r="BQ45" s="34">
        <v>45</v>
      </c>
      <c r="BS45" s="34">
        <v>197</v>
      </c>
      <c r="BT45" s="34">
        <v>3477</v>
      </c>
      <c r="BU45" s="31">
        <v>312.93</v>
      </c>
      <c r="BV45" s="34">
        <v>0</v>
      </c>
      <c r="BW45" s="34">
        <v>0</v>
      </c>
      <c r="BX45" s="34">
        <v>0</v>
      </c>
      <c r="BZ45" s="34">
        <v>263</v>
      </c>
      <c r="CA45" s="34">
        <v>3463</v>
      </c>
      <c r="CB45" s="31">
        <v>311.67</v>
      </c>
      <c r="CC45" s="34">
        <v>38</v>
      </c>
      <c r="CD45" s="34">
        <v>50</v>
      </c>
      <c r="CE45" s="34">
        <v>62</v>
      </c>
    </row>
    <row r="46" spans="1:83">
      <c r="A46" s="34">
        <v>172</v>
      </c>
      <c r="B46" s="34">
        <v>1249</v>
      </c>
      <c r="C46" s="35">
        <v>312.25</v>
      </c>
      <c r="D46" s="34">
        <v>0</v>
      </c>
      <c r="E46" s="34">
        <v>0</v>
      </c>
      <c r="F46" s="34">
        <v>0</v>
      </c>
      <c r="H46" s="34">
        <v>132</v>
      </c>
      <c r="I46" s="34">
        <v>1254</v>
      </c>
      <c r="J46" s="31">
        <v>313.5</v>
      </c>
      <c r="K46" s="34">
        <v>0</v>
      </c>
      <c r="L46" s="34">
        <v>0</v>
      </c>
      <c r="M46" s="34">
        <v>0</v>
      </c>
      <c r="O46" s="34">
        <v>79</v>
      </c>
      <c r="P46" s="34">
        <v>1254</v>
      </c>
      <c r="Q46" s="31">
        <v>313.5</v>
      </c>
      <c r="R46" s="34">
        <v>48</v>
      </c>
      <c r="S46" s="34">
        <v>72</v>
      </c>
      <c r="T46" s="34">
        <v>83</v>
      </c>
      <c r="V46" s="34">
        <v>69</v>
      </c>
      <c r="W46" s="34">
        <v>1245</v>
      </c>
      <c r="X46" s="31">
        <v>311.25</v>
      </c>
      <c r="Y46" s="34">
        <v>0</v>
      </c>
      <c r="Z46" s="34">
        <v>0</v>
      </c>
      <c r="AA46" s="34">
        <v>0</v>
      </c>
      <c r="AC46" s="34">
        <v>67</v>
      </c>
      <c r="AD46" s="34">
        <v>1247</v>
      </c>
      <c r="AE46" s="31">
        <v>311.75</v>
      </c>
      <c r="AF46" s="34">
        <v>0</v>
      </c>
      <c r="AG46" s="34">
        <v>0</v>
      </c>
      <c r="AH46" s="34">
        <v>0</v>
      </c>
      <c r="AJ46" s="34">
        <v>67</v>
      </c>
      <c r="AK46" s="34">
        <v>1247</v>
      </c>
      <c r="AL46" s="31">
        <v>311.75</v>
      </c>
      <c r="AM46" s="34">
        <v>0</v>
      </c>
      <c r="AN46" s="34">
        <v>0</v>
      </c>
      <c r="AO46" s="34">
        <v>0</v>
      </c>
      <c r="AQ46" s="34">
        <v>45</v>
      </c>
      <c r="AR46" s="34">
        <v>1249</v>
      </c>
      <c r="AS46" s="31">
        <v>312.25</v>
      </c>
      <c r="AT46" s="34">
        <v>0</v>
      </c>
      <c r="AU46" s="34">
        <v>0</v>
      </c>
      <c r="AV46" s="34">
        <v>0</v>
      </c>
      <c r="AX46" s="34">
        <v>45</v>
      </c>
      <c r="AY46" s="34">
        <v>1249</v>
      </c>
      <c r="AZ46" s="31">
        <v>312.25</v>
      </c>
      <c r="BA46" s="34">
        <v>0</v>
      </c>
      <c r="BB46" s="34">
        <v>0</v>
      </c>
      <c r="BC46" s="34">
        <v>0</v>
      </c>
      <c r="BE46" s="34">
        <v>45</v>
      </c>
      <c r="BF46" s="34">
        <v>1249</v>
      </c>
      <c r="BG46" s="31">
        <v>312.25</v>
      </c>
      <c r="BH46" s="34">
        <v>0</v>
      </c>
      <c r="BI46" s="34">
        <v>0</v>
      </c>
      <c r="BJ46" s="34">
        <v>0</v>
      </c>
      <c r="BL46" s="34">
        <v>199</v>
      </c>
      <c r="BM46" s="34">
        <v>1047</v>
      </c>
      <c r="BN46" s="31">
        <v>94.23</v>
      </c>
      <c r="BO46" s="34">
        <v>0</v>
      </c>
      <c r="BP46" s="34">
        <v>0</v>
      </c>
      <c r="BQ46" s="34">
        <v>0</v>
      </c>
      <c r="BS46" s="34">
        <v>216</v>
      </c>
      <c r="BT46" s="34">
        <v>3473</v>
      </c>
      <c r="BU46" s="31">
        <v>312.57</v>
      </c>
      <c r="BV46" s="34">
        <v>0</v>
      </c>
      <c r="BW46" s="34">
        <v>0</v>
      </c>
      <c r="BX46" s="34">
        <v>0</v>
      </c>
      <c r="BZ46" s="34">
        <v>264</v>
      </c>
      <c r="CA46" s="34">
        <v>3473</v>
      </c>
      <c r="CB46" s="31">
        <v>312.57</v>
      </c>
      <c r="CC46" s="34">
        <v>41</v>
      </c>
      <c r="CD46" s="34">
        <v>49</v>
      </c>
      <c r="CE46" s="34">
        <v>65</v>
      </c>
    </row>
    <row r="47" spans="1:83">
      <c r="A47" s="34">
        <v>173</v>
      </c>
      <c r="B47" s="34">
        <v>1248</v>
      </c>
      <c r="C47" s="35">
        <v>312</v>
      </c>
      <c r="D47" s="34">
        <v>0</v>
      </c>
      <c r="E47" s="34">
        <v>0</v>
      </c>
      <c r="F47" s="34">
        <v>0</v>
      </c>
      <c r="H47" s="34">
        <v>133</v>
      </c>
      <c r="I47" s="34">
        <v>1246</v>
      </c>
      <c r="J47" s="31">
        <v>311.5</v>
      </c>
      <c r="K47" s="34">
        <v>0</v>
      </c>
      <c r="L47" s="34">
        <v>0</v>
      </c>
      <c r="M47" s="34">
        <v>0</v>
      </c>
      <c r="O47" s="34">
        <v>80</v>
      </c>
      <c r="P47" s="34">
        <v>1256</v>
      </c>
      <c r="Q47" s="31">
        <v>314</v>
      </c>
      <c r="R47" s="34">
        <v>49</v>
      </c>
      <c r="S47" s="34">
        <v>74</v>
      </c>
      <c r="T47" s="34">
        <v>85</v>
      </c>
      <c r="V47" s="34">
        <v>75</v>
      </c>
      <c r="W47" s="34">
        <v>1249</v>
      </c>
      <c r="X47" s="31">
        <v>312.25</v>
      </c>
      <c r="Y47" s="34">
        <v>0</v>
      </c>
      <c r="Z47" s="34">
        <v>0</v>
      </c>
      <c r="AA47" s="34">
        <v>0</v>
      </c>
      <c r="AC47" s="34">
        <v>68</v>
      </c>
      <c r="AD47" s="34">
        <v>1245</v>
      </c>
      <c r="AE47" s="31">
        <v>311.25</v>
      </c>
      <c r="AF47" s="34">
        <v>0</v>
      </c>
      <c r="AG47" s="34">
        <v>0</v>
      </c>
      <c r="AH47" s="34">
        <v>0</v>
      </c>
      <c r="AJ47" s="34">
        <v>68</v>
      </c>
      <c r="AK47" s="34">
        <v>1245</v>
      </c>
      <c r="AL47" s="31">
        <v>311.25</v>
      </c>
      <c r="AM47" s="34">
        <v>0</v>
      </c>
      <c r="AN47" s="34">
        <v>0</v>
      </c>
      <c r="AO47" s="34">
        <v>0</v>
      </c>
      <c r="AQ47" s="34">
        <v>46</v>
      </c>
      <c r="AR47" s="34">
        <v>1250</v>
      </c>
      <c r="AS47" s="31">
        <v>312.5</v>
      </c>
      <c r="AT47" s="34">
        <v>0</v>
      </c>
      <c r="AU47" s="34">
        <v>0</v>
      </c>
      <c r="AV47" s="34">
        <v>0</v>
      </c>
      <c r="AX47" s="34">
        <v>46</v>
      </c>
      <c r="AY47" s="34">
        <v>1250</v>
      </c>
      <c r="AZ47" s="31">
        <v>312.5</v>
      </c>
      <c r="BA47" s="34">
        <v>0</v>
      </c>
      <c r="BB47" s="34">
        <v>0</v>
      </c>
      <c r="BC47" s="34">
        <v>0</v>
      </c>
      <c r="BE47" s="34">
        <v>46</v>
      </c>
      <c r="BF47" s="34">
        <v>1250</v>
      </c>
      <c r="BG47" s="31">
        <v>312.5</v>
      </c>
      <c r="BH47" s="34">
        <v>0</v>
      </c>
      <c r="BI47" s="34">
        <v>0</v>
      </c>
      <c r="BJ47" s="34">
        <v>0</v>
      </c>
      <c r="BL47" s="34">
        <v>213</v>
      </c>
      <c r="BM47" s="34">
        <v>3472</v>
      </c>
      <c r="BN47" s="31">
        <v>312.48</v>
      </c>
      <c r="BO47" s="34">
        <v>0</v>
      </c>
      <c r="BP47" s="34">
        <v>0</v>
      </c>
      <c r="BQ47" s="34">
        <v>0</v>
      </c>
      <c r="BS47" s="34">
        <v>217</v>
      </c>
      <c r="BT47" s="34">
        <v>3474</v>
      </c>
      <c r="BU47" s="31">
        <v>312.66000000000003</v>
      </c>
      <c r="BV47" s="34">
        <v>0</v>
      </c>
      <c r="BW47" s="34">
        <v>0</v>
      </c>
      <c r="BX47" s="34">
        <v>0</v>
      </c>
      <c r="BZ47" s="34">
        <v>265</v>
      </c>
      <c r="CA47" s="34">
        <v>3471</v>
      </c>
      <c r="CB47" s="31">
        <v>312.39</v>
      </c>
      <c r="CC47" s="34">
        <v>0</v>
      </c>
      <c r="CD47" s="34">
        <v>0</v>
      </c>
      <c r="CE47" s="34">
        <v>0</v>
      </c>
    </row>
    <row r="48" spans="1:83">
      <c r="A48" s="34">
        <v>187</v>
      </c>
      <c r="B48" s="34">
        <v>1254</v>
      </c>
      <c r="C48" s="35">
        <v>313.5</v>
      </c>
      <c r="D48" s="34">
        <v>9</v>
      </c>
      <c r="E48" s="34">
        <v>23</v>
      </c>
      <c r="F48" s="34">
        <v>34</v>
      </c>
      <c r="H48" s="34">
        <v>134</v>
      </c>
      <c r="I48" s="34">
        <v>1248</v>
      </c>
      <c r="J48" s="31">
        <v>312</v>
      </c>
      <c r="K48" s="34">
        <v>57</v>
      </c>
      <c r="L48" s="34">
        <v>76</v>
      </c>
      <c r="M48" s="34">
        <v>91</v>
      </c>
      <c r="O48" s="34">
        <v>81</v>
      </c>
      <c r="P48" s="34">
        <v>1259</v>
      </c>
      <c r="Q48" s="31">
        <v>314.75</v>
      </c>
      <c r="R48" s="34">
        <v>55</v>
      </c>
      <c r="S48" s="34">
        <v>81</v>
      </c>
      <c r="T48" s="34">
        <v>88</v>
      </c>
      <c r="V48" s="34">
        <v>76</v>
      </c>
      <c r="W48" s="34">
        <v>1255</v>
      </c>
      <c r="X48" s="31">
        <v>313.75</v>
      </c>
      <c r="Y48" s="34">
        <v>0</v>
      </c>
      <c r="Z48" s="34">
        <v>0</v>
      </c>
      <c r="AA48" s="34">
        <v>0</v>
      </c>
      <c r="AC48" s="34">
        <v>69</v>
      </c>
      <c r="AD48" s="34">
        <v>1245</v>
      </c>
      <c r="AE48" s="31">
        <v>311.25</v>
      </c>
      <c r="AF48" s="34">
        <v>0</v>
      </c>
      <c r="AG48" s="34">
        <v>0</v>
      </c>
      <c r="AH48" s="34">
        <v>0</v>
      </c>
      <c r="AJ48" s="34">
        <v>69</v>
      </c>
      <c r="AK48" s="34">
        <v>1245</v>
      </c>
      <c r="AL48" s="31">
        <v>311.25</v>
      </c>
      <c r="AM48" s="34">
        <v>0</v>
      </c>
      <c r="AN48" s="34">
        <v>0</v>
      </c>
      <c r="AO48" s="34">
        <v>0</v>
      </c>
      <c r="AQ48" s="34">
        <v>47</v>
      </c>
      <c r="AR48" s="34">
        <v>1254</v>
      </c>
      <c r="AS48" s="31">
        <v>313.5</v>
      </c>
      <c r="AT48" s="34">
        <v>79</v>
      </c>
      <c r="AU48" s="34">
        <v>95</v>
      </c>
      <c r="AV48" s="34">
        <v>114</v>
      </c>
      <c r="AX48" s="34">
        <v>47</v>
      </c>
      <c r="AY48" s="34">
        <v>1254</v>
      </c>
      <c r="AZ48" s="31">
        <v>313.5</v>
      </c>
      <c r="BA48" s="34">
        <v>0</v>
      </c>
      <c r="BB48" s="34">
        <v>0</v>
      </c>
      <c r="BC48" s="34">
        <v>0</v>
      </c>
      <c r="BE48" s="34">
        <v>47</v>
      </c>
      <c r="BF48" s="34">
        <v>1254</v>
      </c>
      <c r="BG48" s="31">
        <v>313.5</v>
      </c>
      <c r="BH48" s="34">
        <v>0</v>
      </c>
      <c r="BI48" s="34">
        <v>0</v>
      </c>
      <c r="BJ48" s="34">
        <v>0</v>
      </c>
      <c r="BL48" s="34">
        <v>214</v>
      </c>
      <c r="BM48" s="34">
        <v>3474</v>
      </c>
      <c r="BN48" s="31">
        <v>312.66000000000003</v>
      </c>
      <c r="BO48" s="34">
        <v>0</v>
      </c>
      <c r="BP48" s="34">
        <v>0</v>
      </c>
      <c r="BQ48" s="34">
        <v>0</v>
      </c>
      <c r="BS48" s="34">
        <v>218</v>
      </c>
      <c r="BT48" s="34">
        <v>3473</v>
      </c>
      <c r="BU48" s="31">
        <v>312.57</v>
      </c>
      <c r="BV48" s="34">
        <v>0</v>
      </c>
      <c r="BW48" s="34">
        <v>0</v>
      </c>
      <c r="BX48" s="34">
        <v>0</v>
      </c>
      <c r="BZ48" s="34">
        <v>276</v>
      </c>
      <c r="CA48" s="34">
        <v>3474</v>
      </c>
      <c r="CB48" s="31">
        <v>312.66000000000003</v>
      </c>
      <c r="CC48" s="34">
        <v>0</v>
      </c>
      <c r="CD48" s="34">
        <v>0</v>
      </c>
      <c r="CE48" s="34">
        <v>0</v>
      </c>
    </row>
    <row r="49" spans="1:83">
      <c r="A49" s="34">
        <v>188</v>
      </c>
      <c r="B49" s="34">
        <v>1245</v>
      </c>
      <c r="C49" s="35">
        <v>311.25</v>
      </c>
      <c r="D49" s="34">
        <v>9</v>
      </c>
      <c r="E49" s="34">
        <v>22</v>
      </c>
      <c r="F49" s="34">
        <v>33</v>
      </c>
      <c r="H49" s="34">
        <v>135</v>
      </c>
      <c r="I49" s="34">
        <v>1257</v>
      </c>
      <c r="J49" s="31">
        <v>314.25</v>
      </c>
      <c r="K49" s="34">
        <v>67</v>
      </c>
      <c r="L49" s="34">
        <v>83</v>
      </c>
      <c r="M49" s="34">
        <v>97</v>
      </c>
      <c r="O49" s="34">
        <v>89</v>
      </c>
      <c r="P49" s="34">
        <v>1248</v>
      </c>
      <c r="Q49" s="31">
        <v>312</v>
      </c>
      <c r="R49" s="34">
        <v>0</v>
      </c>
      <c r="S49" s="34">
        <v>0</v>
      </c>
      <c r="T49" s="34">
        <v>0</v>
      </c>
      <c r="V49" s="34">
        <v>77</v>
      </c>
      <c r="W49" s="34">
        <v>1253</v>
      </c>
      <c r="X49" s="31">
        <v>313.25</v>
      </c>
      <c r="Y49" s="34">
        <v>0</v>
      </c>
      <c r="Z49" s="34">
        <v>0</v>
      </c>
      <c r="AA49" s="34">
        <v>0</v>
      </c>
      <c r="AC49" s="34">
        <v>75</v>
      </c>
      <c r="AD49" s="34">
        <v>1249</v>
      </c>
      <c r="AE49" s="31">
        <v>312.25</v>
      </c>
      <c r="AF49" s="34">
        <v>0</v>
      </c>
      <c r="AG49" s="34">
        <v>0</v>
      </c>
      <c r="AH49" s="34">
        <v>0</v>
      </c>
      <c r="AJ49" s="34">
        <v>75</v>
      </c>
      <c r="AK49" s="34">
        <v>1249</v>
      </c>
      <c r="AL49" s="31">
        <v>312.25</v>
      </c>
      <c r="AM49" s="34">
        <v>0</v>
      </c>
      <c r="AN49" s="34">
        <v>0</v>
      </c>
      <c r="AO49" s="34">
        <v>0</v>
      </c>
      <c r="AQ49" s="34">
        <v>48</v>
      </c>
      <c r="AR49" s="34">
        <v>1248</v>
      </c>
      <c r="AS49" s="31">
        <v>312</v>
      </c>
      <c r="AT49" s="34">
        <v>67</v>
      </c>
      <c r="AU49" s="34">
        <v>84</v>
      </c>
      <c r="AV49" s="34">
        <v>108</v>
      </c>
      <c r="AX49" s="34">
        <v>48</v>
      </c>
      <c r="AY49" s="34">
        <v>1248</v>
      </c>
      <c r="AZ49" s="31">
        <v>312</v>
      </c>
      <c r="BA49" s="34">
        <v>0</v>
      </c>
      <c r="BB49" s="34">
        <v>0</v>
      </c>
      <c r="BC49" s="34">
        <v>0</v>
      </c>
      <c r="BE49" s="34">
        <v>48</v>
      </c>
      <c r="BF49" s="34">
        <v>1248</v>
      </c>
      <c r="BG49" s="31">
        <v>312</v>
      </c>
      <c r="BH49" s="34">
        <v>0</v>
      </c>
      <c r="BI49" s="34">
        <v>0</v>
      </c>
      <c r="BJ49" s="34">
        <v>0</v>
      </c>
      <c r="BL49" s="34">
        <v>215</v>
      </c>
      <c r="BM49" s="34">
        <v>3474</v>
      </c>
      <c r="BN49" s="31">
        <v>312.66000000000003</v>
      </c>
      <c r="BO49" s="34">
        <v>0</v>
      </c>
      <c r="BP49" s="34">
        <v>0</v>
      </c>
      <c r="BQ49" s="34">
        <v>0</v>
      </c>
      <c r="BS49" s="34">
        <v>229</v>
      </c>
      <c r="BT49" s="34">
        <v>3474</v>
      </c>
      <c r="BU49" s="31">
        <v>312.66000000000003</v>
      </c>
      <c r="BV49" s="34">
        <v>0</v>
      </c>
      <c r="BW49" s="34">
        <v>0</v>
      </c>
      <c r="BX49" s="34">
        <v>0</v>
      </c>
      <c r="BZ49" s="34">
        <v>277</v>
      </c>
      <c r="CA49" s="34">
        <v>3476</v>
      </c>
      <c r="CB49" s="31">
        <v>312.83999999999997</v>
      </c>
      <c r="CC49" s="34">
        <v>0</v>
      </c>
      <c r="CD49" s="34">
        <v>0</v>
      </c>
      <c r="CE49" s="34">
        <v>0</v>
      </c>
    </row>
    <row r="50" spans="1:83">
      <c r="A50" s="34">
        <v>189</v>
      </c>
      <c r="B50" s="34">
        <v>1244</v>
      </c>
      <c r="C50" s="35">
        <v>311</v>
      </c>
      <c r="D50" s="34">
        <v>8</v>
      </c>
      <c r="E50" s="34">
        <v>20</v>
      </c>
      <c r="F50" s="34">
        <v>32</v>
      </c>
      <c r="H50" s="34">
        <v>136</v>
      </c>
      <c r="I50" s="34">
        <v>1253</v>
      </c>
      <c r="J50" s="31">
        <v>313.25</v>
      </c>
      <c r="K50" s="34">
        <v>62</v>
      </c>
      <c r="L50" s="34">
        <v>84</v>
      </c>
      <c r="M50" s="34">
        <v>97</v>
      </c>
      <c r="O50" s="34">
        <v>90</v>
      </c>
      <c r="P50" s="34">
        <v>1247</v>
      </c>
      <c r="Q50" s="31">
        <v>311.75</v>
      </c>
      <c r="R50" s="34">
        <v>0</v>
      </c>
      <c r="S50" s="34">
        <v>0</v>
      </c>
      <c r="T50" s="34">
        <v>0</v>
      </c>
      <c r="V50" s="34">
        <v>78</v>
      </c>
      <c r="W50" s="34">
        <v>1251</v>
      </c>
      <c r="X50" s="31">
        <v>312.75</v>
      </c>
      <c r="Y50" s="34">
        <v>0</v>
      </c>
      <c r="Z50" s="34">
        <v>0</v>
      </c>
      <c r="AA50" s="34">
        <v>0</v>
      </c>
      <c r="AC50" s="34">
        <v>76</v>
      </c>
      <c r="AD50" s="34">
        <v>1255</v>
      </c>
      <c r="AE50" s="31">
        <v>313.75</v>
      </c>
      <c r="AF50" s="34">
        <v>0</v>
      </c>
      <c r="AG50" s="34">
        <v>0</v>
      </c>
      <c r="AH50" s="34">
        <v>0</v>
      </c>
      <c r="AJ50" s="34">
        <v>76</v>
      </c>
      <c r="AK50" s="34">
        <v>1255</v>
      </c>
      <c r="AL50" s="31">
        <v>313.75</v>
      </c>
      <c r="AM50" s="34">
        <v>0</v>
      </c>
      <c r="AN50" s="34">
        <v>0</v>
      </c>
      <c r="AO50" s="34">
        <v>0</v>
      </c>
      <c r="AQ50" s="34">
        <v>49</v>
      </c>
      <c r="AR50" s="34">
        <v>1250</v>
      </c>
      <c r="AS50" s="31">
        <v>312.5</v>
      </c>
      <c r="AT50" s="34">
        <v>0</v>
      </c>
      <c r="AU50" s="34">
        <v>0</v>
      </c>
      <c r="AV50" s="34">
        <v>0</v>
      </c>
      <c r="AX50" s="34">
        <v>49</v>
      </c>
      <c r="AY50" s="34">
        <v>1250</v>
      </c>
      <c r="AZ50" s="31">
        <v>312.5</v>
      </c>
      <c r="BA50" s="34">
        <v>55</v>
      </c>
      <c r="BB50" s="34">
        <v>71</v>
      </c>
      <c r="BC50" s="34">
        <v>112</v>
      </c>
      <c r="BE50" s="34">
        <v>49</v>
      </c>
      <c r="BF50" s="34">
        <v>1250</v>
      </c>
      <c r="BG50" s="31">
        <v>312.5</v>
      </c>
      <c r="BH50" s="34">
        <v>52</v>
      </c>
      <c r="BI50" s="34">
        <v>63</v>
      </c>
      <c r="BJ50" s="34">
        <v>91</v>
      </c>
      <c r="BL50" s="34">
        <v>216</v>
      </c>
      <c r="BM50" s="34">
        <v>3474</v>
      </c>
      <c r="BN50" s="31">
        <v>312.66000000000003</v>
      </c>
      <c r="BO50" s="34">
        <v>0</v>
      </c>
      <c r="BP50" s="34">
        <v>0</v>
      </c>
      <c r="BQ50" s="34">
        <v>0</v>
      </c>
      <c r="BS50" s="34">
        <v>230</v>
      </c>
      <c r="BT50" s="34">
        <v>3472</v>
      </c>
      <c r="BU50" s="31">
        <v>312.48</v>
      </c>
      <c r="BV50" s="34">
        <v>0</v>
      </c>
      <c r="BW50" s="34">
        <v>0</v>
      </c>
      <c r="BX50" s="34">
        <v>0</v>
      </c>
      <c r="BZ50" s="34">
        <v>278</v>
      </c>
      <c r="CA50" s="34">
        <v>3477</v>
      </c>
      <c r="CB50" s="31">
        <v>312.93</v>
      </c>
      <c r="CC50" s="34">
        <v>0</v>
      </c>
      <c r="CD50" s="34">
        <v>0</v>
      </c>
      <c r="CE50" s="34">
        <v>0</v>
      </c>
    </row>
    <row r="51" spans="1:83">
      <c r="A51" s="34">
        <v>190</v>
      </c>
      <c r="B51" s="34">
        <v>1249</v>
      </c>
      <c r="C51" s="35">
        <v>312.25</v>
      </c>
      <c r="D51" s="34">
        <v>0</v>
      </c>
      <c r="E51" s="34">
        <v>0</v>
      </c>
      <c r="F51" s="34">
        <v>0</v>
      </c>
      <c r="H51" s="34">
        <v>137</v>
      </c>
      <c r="I51" s="34">
        <v>1246</v>
      </c>
      <c r="J51" s="31">
        <v>311.5</v>
      </c>
      <c r="K51" s="34">
        <v>0</v>
      </c>
      <c r="L51" s="34">
        <v>0</v>
      </c>
      <c r="M51" s="34">
        <v>0</v>
      </c>
      <c r="O51" s="34">
        <v>97</v>
      </c>
      <c r="P51" s="34">
        <v>1250</v>
      </c>
      <c r="Q51" s="31">
        <v>312.5</v>
      </c>
      <c r="R51" s="34">
        <v>0</v>
      </c>
      <c r="S51" s="34">
        <v>0</v>
      </c>
      <c r="T51" s="34">
        <v>0</v>
      </c>
      <c r="V51" s="34">
        <v>79</v>
      </c>
      <c r="W51" s="34">
        <v>1254</v>
      </c>
      <c r="X51" s="31">
        <v>313.5</v>
      </c>
      <c r="Y51" s="34">
        <v>0</v>
      </c>
      <c r="Z51" s="34">
        <v>0</v>
      </c>
      <c r="AA51" s="34">
        <v>0</v>
      </c>
      <c r="AC51" s="34">
        <v>77</v>
      </c>
      <c r="AD51" s="34">
        <v>1253</v>
      </c>
      <c r="AE51" s="31">
        <v>313.25</v>
      </c>
      <c r="AF51" s="34">
        <v>0</v>
      </c>
      <c r="AG51" s="34">
        <v>0</v>
      </c>
      <c r="AH51" s="34">
        <v>0</v>
      </c>
      <c r="AJ51" s="34">
        <v>77</v>
      </c>
      <c r="AK51" s="34">
        <v>1253</v>
      </c>
      <c r="AL51" s="31">
        <v>313.25</v>
      </c>
      <c r="AM51" s="34">
        <v>0</v>
      </c>
      <c r="AN51" s="34">
        <v>0</v>
      </c>
      <c r="AO51" s="34">
        <v>0</v>
      </c>
      <c r="AQ51" s="34">
        <v>50</v>
      </c>
      <c r="AR51" s="34">
        <v>1248</v>
      </c>
      <c r="AS51" s="31">
        <v>312</v>
      </c>
      <c r="AT51" s="34">
        <v>0</v>
      </c>
      <c r="AU51" s="34">
        <v>0</v>
      </c>
      <c r="AV51" s="34">
        <v>0</v>
      </c>
      <c r="AX51" s="34">
        <v>50</v>
      </c>
      <c r="AY51" s="34">
        <v>1248</v>
      </c>
      <c r="AZ51" s="31">
        <v>312</v>
      </c>
      <c r="BA51" s="34">
        <v>0</v>
      </c>
      <c r="BB51" s="34">
        <v>0</v>
      </c>
      <c r="BC51" s="34">
        <v>0</v>
      </c>
      <c r="BE51" s="34">
        <v>50</v>
      </c>
      <c r="BF51" s="34">
        <v>1248</v>
      </c>
      <c r="BG51" s="31">
        <v>312</v>
      </c>
      <c r="BH51" s="34">
        <v>60</v>
      </c>
      <c r="BI51" s="34">
        <v>72</v>
      </c>
      <c r="BJ51" s="34">
        <v>96</v>
      </c>
      <c r="BL51" s="34">
        <v>217</v>
      </c>
      <c r="BM51" s="34">
        <v>3475</v>
      </c>
      <c r="BN51" s="31">
        <v>312.75</v>
      </c>
      <c r="BO51" s="34">
        <v>0</v>
      </c>
      <c r="BP51" s="34">
        <v>0</v>
      </c>
      <c r="BQ51" s="34">
        <v>0</v>
      </c>
      <c r="BS51" s="34">
        <v>231</v>
      </c>
      <c r="BT51" s="34">
        <v>3469</v>
      </c>
      <c r="BU51" s="31">
        <v>312.20999999999998</v>
      </c>
      <c r="BV51" s="34">
        <v>0</v>
      </c>
      <c r="BW51" s="34">
        <v>0</v>
      </c>
      <c r="BX51" s="34">
        <v>0</v>
      </c>
      <c r="BZ51" s="34">
        <v>279</v>
      </c>
      <c r="CA51" s="34">
        <v>3470</v>
      </c>
      <c r="CB51" s="31">
        <v>312.3</v>
      </c>
      <c r="CC51" s="34">
        <v>0</v>
      </c>
      <c r="CD51" s="34">
        <v>0</v>
      </c>
      <c r="CE51" s="34">
        <v>0</v>
      </c>
    </row>
    <row r="52" spans="1:83">
      <c r="A52" s="34">
        <v>191</v>
      </c>
      <c r="B52" s="34">
        <v>1254</v>
      </c>
      <c r="C52" s="35">
        <v>313.5</v>
      </c>
      <c r="D52" s="34">
        <v>0</v>
      </c>
      <c r="E52" s="34">
        <v>0</v>
      </c>
      <c r="F52" s="34">
        <v>0</v>
      </c>
      <c r="H52" s="34">
        <v>138</v>
      </c>
      <c r="I52" s="34">
        <v>1243</v>
      </c>
      <c r="J52" s="31">
        <v>310.75</v>
      </c>
      <c r="K52" s="34">
        <v>0</v>
      </c>
      <c r="L52" s="34">
        <v>0</v>
      </c>
      <c r="M52" s="34">
        <v>0</v>
      </c>
      <c r="O52" s="34">
        <v>106</v>
      </c>
      <c r="P52" s="34">
        <v>1231</v>
      </c>
      <c r="Q52" s="31">
        <v>307.75</v>
      </c>
      <c r="R52" s="34">
        <v>0</v>
      </c>
      <c r="S52" s="34">
        <v>0</v>
      </c>
      <c r="T52" s="34">
        <v>0</v>
      </c>
      <c r="V52" s="34">
        <v>80</v>
      </c>
      <c r="W52" s="34">
        <v>1256</v>
      </c>
      <c r="X52" s="31">
        <v>314</v>
      </c>
      <c r="Y52" s="34">
        <v>0</v>
      </c>
      <c r="Z52" s="34">
        <v>0</v>
      </c>
      <c r="AA52" s="34">
        <v>0</v>
      </c>
      <c r="AC52" s="34">
        <v>78</v>
      </c>
      <c r="AD52" s="34">
        <v>1251</v>
      </c>
      <c r="AE52" s="31">
        <v>312.75</v>
      </c>
      <c r="AF52" s="34">
        <v>0</v>
      </c>
      <c r="AG52" s="34">
        <v>0</v>
      </c>
      <c r="AH52" s="34">
        <v>0</v>
      </c>
      <c r="AJ52" s="34">
        <v>78</v>
      </c>
      <c r="AK52" s="34">
        <v>1251</v>
      </c>
      <c r="AL52" s="31">
        <v>312.75</v>
      </c>
      <c r="AM52" s="34">
        <v>0</v>
      </c>
      <c r="AN52" s="34">
        <v>0</v>
      </c>
      <c r="AO52" s="34">
        <v>0</v>
      </c>
      <c r="AQ52" s="34">
        <v>51</v>
      </c>
      <c r="AR52" s="34">
        <v>1249</v>
      </c>
      <c r="AS52" s="31">
        <v>312.25</v>
      </c>
      <c r="AT52" s="34">
        <v>0</v>
      </c>
      <c r="AU52" s="34">
        <v>0</v>
      </c>
      <c r="AV52" s="34">
        <v>0</v>
      </c>
      <c r="AX52" s="34">
        <v>51</v>
      </c>
      <c r="AY52" s="34">
        <v>1249</v>
      </c>
      <c r="AZ52" s="31">
        <v>312.25</v>
      </c>
      <c r="BA52" s="34">
        <v>0</v>
      </c>
      <c r="BB52" s="34">
        <v>0</v>
      </c>
      <c r="BC52" s="34">
        <v>0</v>
      </c>
      <c r="BE52" s="34">
        <v>51</v>
      </c>
      <c r="BF52" s="34">
        <v>1249</v>
      </c>
      <c r="BG52" s="31">
        <v>312.25</v>
      </c>
      <c r="BH52" s="34">
        <v>57</v>
      </c>
      <c r="BI52" s="34">
        <v>69</v>
      </c>
      <c r="BJ52" s="34">
        <v>96</v>
      </c>
      <c r="BL52" s="34">
        <v>218</v>
      </c>
      <c r="BM52" s="34">
        <v>3472</v>
      </c>
      <c r="BN52" s="31">
        <v>312.48</v>
      </c>
      <c r="BO52" s="34">
        <v>0</v>
      </c>
      <c r="BP52" s="34">
        <v>0</v>
      </c>
      <c r="BQ52" s="34">
        <v>0</v>
      </c>
      <c r="BS52" s="34">
        <v>232</v>
      </c>
      <c r="BT52" s="34">
        <v>3472</v>
      </c>
      <c r="BU52" s="31">
        <v>312.48</v>
      </c>
      <c r="BV52" s="34">
        <v>0</v>
      </c>
      <c r="BW52" s="34">
        <v>0</v>
      </c>
      <c r="BX52" s="34">
        <v>0</v>
      </c>
      <c r="BZ52" s="34">
        <v>280</v>
      </c>
      <c r="CA52" s="34">
        <v>3473</v>
      </c>
      <c r="CB52" s="31">
        <v>312.57</v>
      </c>
      <c r="CC52" s="34">
        <v>40</v>
      </c>
      <c r="CD52" s="34">
        <v>49</v>
      </c>
      <c r="CE52" s="34">
        <v>64</v>
      </c>
    </row>
    <row r="53" spans="1:83">
      <c r="A53" s="34">
        <v>192</v>
      </c>
      <c r="B53" s="34">
        <v>1252</v>
      </c>
      <c r="C53" s="35">
        <v>313</v>
      </c>
      <c r="D53" s="34">
        <v>0</v>
      </c>
      <c r="E53" s="34">
        <v>0</v>
      </c>
      <c r="F53" s="34">
        <v>0</v>
      </c>
      <c r="H53" s="34">
        <v>139</v>
      </c>
      <c r="I53" s="34">
        <v>1248</v>
      </c>
      <c r="J53" s="31">
        <v>312</v>
      </c>
      <c r="K53" s="34">
        <v>0</v>
      </c>
      <c r="L53" s="34">
        <v>0</v>
      </c>
      <c r="M53" s="34">
        <v>0</v>
      </c>
      <c r="O53" s="34">
        <v>114</v>
      </c>
      <c r="P53" s="34">
        <v>1246</v>
      </c>
      <c r="Q53" s="31">
        <v>311.5</v>
      </c>
      <c r="R53" s="34">
        <v>0</v>
      </c>
      <c r="S53" s="34">
        <v>0</v>
      </c>
      <c r="T53" s="34">
        <v>0</v>
      </c>
      <c r="V53" s="34">
        <v>81</v>
      </c>
      <c r="W53" s="34">
        <v>1259</v>
      </c>
      <c r="X53" s="31">
        <v>314.75</v>
      </c>
      <c r="Y53" s="34">
        <v>0</v>
      </c>
      <c r="Z53" s="34">
        <v>0</v>
      </c>
      <c r="AA53" s="34">
        <v>0</v>
      </c>
      <c r="AC53" s="34">
        <v>79</v>
      </c>
      <c r="AD53" s="34">
        <v>1254</v>
      </c>
      <c r="AE53" s="31">
        <v>313.5</v>
      </c>
      <c r="AF53" s="34">
        <v>0</v>
      </c>
      <c r="AG53" s="34">
        <v>0</v>
      </c>
      <c r="AH53" s="34">
        <v>0</v>
      </c>
      <c r="AJ53" s="34">
        <v>79</v>
      </c>
      <c r="AK53" s="34">
        <v>1254</v>
      </c>
      <c r="AL53" s="31">
        <v>313.5</v>
      </c>
      <c r="AM53" s="34">
        <v>0</v>
      </c>
      <c r="AN53" s="34">
        <v>0</v>
      </c>
      <c r="AO53" s="34">
        <v>0</v>
      </c>
      <c r="AQ53" s="34">
        <v>52</v>
      </c>
      <c r="AR53" s="34">
        <v>1253</v>
      </c>
      <c r="AS53" s="31">
        <v>313.25</v>
      </c>
      <c r="AT53" s="34">
        <v>0</v>
      </c>
      <c r="AU53" s="34">
        <v>0</v>
      </c>
      <c r="AV53" s="34">
        <v>0</v>
      </c>
      <c r="AX53" s="34">
        <v>52</v>
      </c>
      <c r="AY53" s="34">
        <v>1253</v>
      </c>
      <c r="AZ53" s="31">
        <v>313.25</v>
      </c>
      <c r="BA53" s="34">
        <v>0</v>
      </c>
      <c r="BB53" s="34">
        <v>0</v>
      </c>
      <c r="BC53" s="34">
        <v>0</v>
      </c>
      <c r="BE53" s="34">
        <v>52</v>
      </c>
      <c r="BF53" s="34">
        <v>1253</v>
      </c>
      <c r="BG53" s="31">
        <v>313.25</v>
      </c>
      <c r="BH53" s="34">
        <v>62</v>
      </c>
      <c r="BI53" s="34">
        <v>74</v>
      </c>
      <c r="BJ53" s="34">
        <v>99</v>
      </c>
      <c r="BL53" s="34">
        <v>219</v>
      </c>
      <c r="BM53" s="34">
        <v>3468</v>
      </c>
      <c r="BN53" s="31">
        <v>312.12</v>
      </c>
      <c r="BO53" s="34">
        <v>0</v>
      </c>
      <c r="BP53" s="34">
        <v>0</v>
      </c>
      <c r="BQ53" s="34">
        <v>0</v>
      </c>
      <c r="BS53" s="34">
        <v>233</v>
      </c>
      <c r="BT53" s="34">
        <v>1345</v>
      </c>
      <c r="BU53" s="31">
        <v>121.05</v>
      </c>
      <c r="BV53" s="34">
        <v>0</v>
      </c>
      <c r="BW53" s="34">
        <v>0</v>
      </c>
      <c r="BX53" s="34">
        <v>0</v>
      </c>
      <c r="BZ53" s="34">
        <v>281</v>
      </c>
      <c r="CA53" s="34">
        <v>3402</v>
      </c>
      <c r="CB53" s="31">
        <v>306.18</v>
      </c>
      <c r="CC53" s="34">
        <v>40</v>
      </c>
      <c r="CD53" s="34">
        <v>48</v>
      </c>
      <c r="CE53" s="34">
        <v>65</v>
      </c>
    </row>
    <row r="54" spans="1:83">
      <c r="A54" s="34">
        <v>193</v>
      </c>
      <c r="B54" s="34">
        <v>1251</v>
      </c>
      <c r="C54" s="35">
        <v>312.75</v>
      </c>
      <c r="D54" s="34">
        <v>0</v>
      </c>
      <c r="E54" s="34">
        <v>0</v>
      </c>
      <c r="F54" s="34">
        <v>0</v>
      </c>
      <c r="H54" s="34">
        <v>148</v>
      </c>
      <c r="I54" s="34">
        <v>1253</v>
      </c>
      <c r="J54" s="31">
        <v>313.25</v>
      </c>
      <c r="K54" s="34">
        <v>0</v>
      </c>
      <c r="L54" s="34">
        <v>0</v>
      </c>
      <c r="M54" s="34">
        <v>0</v>
      </c>
      <c r="O54" s="34">
        <v>115</v>
      </c>
      <c r="P54" s="34">
        <v>1249</v>
      </c>
      <c r="Q54" s="31">
        <v>312.25</v>
      </c>
      <c r="R54" s="34">
        <v>0</v>
      </c>
      <c r="S54" s="34">
        <v>0</v>
      </c>
      <c r="T54" s="34">
        <v>0</v>
      </c>
      <c r="V54" s="34">
        <v>89</v>
      </c>
      <c r="W54" s="34">
        <v>1248</v>
      </c>
      <c r="X54" s="31">
        <v>312</v>
      </c>
      <c r="Y54" s="34">
        <v>0</v>
      </c>
      <c r="Z54" s="34">
        <v>0</v>
      </c>
      <c r="AA54" s="34">
        <v>0</v>
      </c>
      <c r="AC54" s="34">
        <v>80</v>
      </c>
      <c r="AD54" s="34">
        <v>1256</v>
      </c>
      <c r="AE54" s="31">
        <v>314</v>
      </c>
      <c r="AF54" s="34">
        <v>0</v>
      </c>
      <c r="AG54" s="34">
        <v>0</v>
      </c>
      <c r="AH54" s="34">
        <v>0</v>
      </c>
      <c r="AJ54" s="34">
        <v>80</v>
      </c>
      <c r="AK54" s="34">
        <v>1256</v>
      </c>
      <c r="AL54" s="31">
        <v>314</v>
      </c>
      <c r="AM54" s="34">
        <v>0</v>
      </c>
      <c r="AN54" s="34">
        <v>0</v>
      </c>
      <c r="AO54" s="34">
        <v>0</v>
      </c>
      <c r="AQ54" s="34">
        <v>53</v>
      </c>
      <c r="AR54" s="34">
        <v>1254</v>
      </c>
      <c r="AS54" s="31">
        <v>313.5</v>
      </c>
      <c r="AT54" s="34">
        <v>0</v>
      </c>
      <c r="AU54" s="34">
        <v>0</v>
      </c>
      <c r="AV54" s="34">
        <v>0</v>
      </c>
      <c r="AX54" s="34">
        <v>53</v>
      </c>
      <c r="AY54" s="34">
        <v>1254</v>
      </c>
      <c r="AZ54" s="31">
        <v>313.5</v>
      </c>
      <c r="BA54" s="34">
        <v>0</v>
      </c>
      <c r="BB54" s="34">
        <v>0</v>
      </c>
      <c r="BC54" s="34">
        <v>0</v>
      </c>
      <c r="BE54" s="34">
        <v>53</v>
      </c>
      <c r="BF54" s="34">
        <v>1254</v>
      </c>
      <c r="BG54" s="31">
        <v>313.5</v>
      </c>
      <c r="BH54" s="34">
        <v>0</v>
      </c>
      <c r="BI54" s="34">
        <v>0</v>
      </c>
      <c r="BJ54" s="34">
        <v>0</v>
      </c>
      <c r="BL54" s="34">
        <v>220</v>
      </c>
      <c r="BM54" s="34">
        <v>3475</v>
      </c>
      <c r="BN54" s="31">
        <v>312.75</v>
      </c>
      <c r="BO54" s="34">
        <v>0</v>
      </c>
      <c r="BP54" s="34">
        <v>0</v>
      </c>
      <c r="BQ54" s="34">
        <v>0</v>
      </c>
      <c r="BS54" s="34">
        <v>245</v>
      </c>
      <c r="BT54" s="34">
        <v>3468</v>
      </c>
      <c r="BU54" s="31">
        <v>312.12</v>
      </c>
      <c r="BV54" s="34">
        <v>30</v>
      </c>
      <c r="BW54" s="34">
        <v>41</v>
      </c>
      <c r="BX54" s="34">
        <v>52</v>
      </c>
      <c r="BZ54" s="34">
        <v>282</v>
      </c>
      <c r="CA54" s="34">
        <v>3474</v>
      </c>
      <c r="CB54" s="31">
        <v>312.66000000000003</v>
      </c>
      <c r="CC54" s="34">
        <v>0</v>
      </c>
      <c r="CD54" s="34">
        <v>0</v>
      </c>
      <c r="CE54" s="34">
        <v>0</v>
      </c>
    </row>
    <row r="55" spans="1:83">
      <c r="A55" s="34">
        <v>194</v>
      </c>
      <c r="B55" s="34">
        <v>1256</v>
      </c>
      <c r="C55" s="35">
        <v>314</v>
      </c>
      <c r="D55" s="34">
        <v>0</v>
      </c>
      <c r="E55" s="34">
        <v>0</v>
      </c>
      <c r="F55" s="34">
        <v>0</v>
      </c>
      <c r="H55" s="34">
        <v>149</v>
      </c>
      <c r="I55" s="34">
        <v>1256</v>
      </c>
      <c r="J55" s="31">
        <v>314</v>
      </c>
      <c r="K55" s="34">
        <v>0</v>
      </c>
      <c r="L55" s="34">
        <v>0</v>
      </c>
      <c r="M55" s="34">
        <v>0</v>
      </c>
      <c r="O55" s="34">
        <v>116</v>
      </c>
      <c r="P55" s="34">
        <v>1248</v>
      </c>
      <c r="Q55" s="31">
        <v>312</v>
      </c>
      <c r="R55" s="34">
        <v>0</v>
      </c>
      <c r="S55" s="34">
        <v>0</v>
      </c>
      <c r="T55" s="34">
        <v>0</v>
      </c>
      <c r="V55" s="34">
        <v>90</v>
      </c>
      <c r="W55" s="34">
        <v>1247</v>
      </c>
      <c r="X55" s="31">
        <v>311.75</v>
      </c>
      <c r="Y55" s="34">
        <v>0</v>
      </c>
      <c r="Z55" s="34">
        <v>0</v>
      </c>
      <c r="AA55" s="34">
        <v>0</v>
      </c>
      <c r="AC55" s="34">
        <v>81</v>
      </c>
      <c r="AD55" s="34">
        <v>1259</v>
      </c>
      <c r="AE55" s="31">
        <v>314.75</v>
      </c>
      <c r="AF55" s="34">
        <v>0</v>
      </c>
      <c r="AG55" s="34">
        <v>0</v>
      </c>
      <c r="AH55" s="34">
        <v>0</v>
      </c>
      <c r="AJ55" s="34">
        <v>81</v>
      </c>
      <c r="AK55" s="34">
        <v>1259</v>
      </c>
      <c r="AL55" s="31">
        <v>314.75</v>
      </c>
      <c r="AM55" s="34">
        <v>0</v>
      </c>
      <c r="AN55" s="34">
        <v>0</v>
      </c>
      <c r="AO55" s="34">
        <v>0</v>
      </c>
      <c r="AQ55" s="34">
        <v>54</v>
      </c>
      <c r="AR55" s="34">
        <v>1252</v>
      </c>
      <c r="AS55" s="31">
        <v>313</v>
      </c>
      <c r="AT55" s="34">
        <v>0</v>
      </c>
      <c r="AU55" s="34">
        <v>0</v>
      </c>
      <c r="AV55" s="34">
        <v>0</v>
      </c>
      <c r="AX55" s="34">
        <v>54</v>
      </c>
      <c r="AY55" s="34">
        <v>1252</v>
      </c>
      <c r="AZ55" s="31">
        <v>313</v>
      </c>
      <c r="BA55" s="34">
        <v>0</v>
      </c>
      <c r="BB55" s="34">
        <v>0</v>
      </c>
      <c r="BC55" s="34">
        <v>0</v>
      </c>
      <c r="BE55" s="34">
        <v>54</v>
      </c>
      <c r="BF55" s="34">
        <v>1252</v>
      </c>
      <c r="BG55" s="31">
        <v>313</v>
      </c>
      <c r="BH55" s="34">
        <v>0</v>
      </c>
      <c r="BI55" s="34">
        <v>0</v>
      </c>
      <c r="BJ55" s="34">
        <v>0</v>
      </c>
      <c r="BL55" s="34">
        <v>221</v>
      </c>
      <c r="BM55" s="34">
        <v>3449</v>
      </c>
      <c r="BN55" s="31">
        <v>310.41000000000003</v>
      </c>
      <c r="BO55" s="34">
        <v>0</v>
      </c>
      <c r="BP55" s="34">
        <v>0</v>
      </c>
      <c r="BQ55" s="34">
        <v>0</v>
      </c>
      <c r="BS55" s="34">
        <v>246</v>
      </c>
      <c r="BT55" s="34">
        <v>3437</v>
      </c>
      <c r="BU55" s="31">
        <v>309.33</v>
      </c>
      <c r="BV55" s="34">
        <v>0</v>
      </c>
      <c r="BW55" s="34">
        <v>0</v>
      </c>
      <c r="BX55" s="34">
        <v>0</v>
      </c>
      <c r="BZ55" s="34">
        <v>297</v>
      </c>
      <c r="CA55" s="34">
        <v>3472</v>
      </c>
      <c r="CB55" s="31">
        <v>312.48</v>
      </c>
      <c r="CC55" s="34">
        <v>0</v>
      </c>
      <c r="CD55" s="34">
        <v>0</v>
      </c>
      <c r="CE55" s="34">
        <v>0</v>
      </c>
    </row>
    <row r="56" spans="1:83">
      <c r="A56" s="34">
        <v>210</v>
      </c>
      <c r="B56" s="34">
        <v>1250</v>
      </c>
      <c r="C56" s="35">
        <v>312.5</v>
      </c>
      <c r="D56" s="34">
        <v>7</v>
      </c>
      <c r="E56" s="34">
        <v>18</v>
      </c>
      <c r="F56" s="34">
        <v>30</v>
      </c>
      <c r="H56" s="34">
        <v>150</v>
      </c>
      <c r="I56" s="34">
        <v>1250</v>
      </c>
      <c r="J56" s="31">
        <v>312.5</v>
      </c>
      <c r="K56" s="34">
        <v>0</v>
      </c>
      <c r="L56" s="34">
        <v>0</v>
      </c>
      <c r="M56" s="34">
        <v>0</v>
      </c>
      <c r="O56" s="34">
        <v>117</v>
      </c>
      <c r="P56" s="34">
        <v>1248</v>
      </c>
      <c r="Q56" s="31">
        <v>312</v>
      </c>
      <c r="R56" s="34">
        <v>0</v>
      </c>
      <c r="S56" s="34">
        <v>0</v>
      </c>
      <c r="T56" s="34">
        <v>0</v>
      </c>
      <c r="V56" s="34">
        <v>97</v>
      </c>
      <c r="W56" s="34">
        <v>1250</v>
      </c>
      <c r="X56" s="31">
        <v>312.5</v>
      </c>
      <c r="Y56" s="34">
        <v>0</v>
      </c>
      <c r="Z56" s="34">
        <v>0</v>
      </c>
      <c r="AA56" s="34">
        <v>0</v>
      </c>
      <c r="AC56" s="34">
        <v>89</v>
      </c>
      <c r="AD56" s="34">
        <v>1248</v>
      </c>
      <c r="AE56" s="31">
        <v>312</v>
      </c>
      <c r="AF56" s="34">
        <v>0</v>
      </c>
      <c r="AG56" s="34">
        <v>0</v>
      </c>
      <c r="AH56" s="34">
        <v>0</v>
      </c>
      <c r="AJ56" s="34">
        <v>89</v>
      </c>
      <c r="AK56" s="34">
        <v>1248</v>
      </c>
      <c r="AL56" s="31">
        <v>312</v>
      </c>
      <c r="AM56" s="34">
        <v>0</v>
      </c>
      <c r="AN56" s="34">
        <v>0</v>
      </c>
      <c r="AO56" s="34">
        <v>0</v>
      </c>
      <c r="AQ56" s="34">
        <v>55</v>
      </c>
      <c r="AR56" s="34">
        <v>1251</v>
      </c>
      <c r="AS56" s="31">
        <v>312.75</v>
      </c>
      <c r="AT56" s="34">
        <v>0</v>
      </c>
      <c r="AU56" s="34">
        <v>0</v>
      </c>
      <c r="AV56" s="34">
        <v>0</v>
      </c>
      <c r="AX56" s="34">
        <v>55</v>
      </c>
      <c r="AY56" s="34">
        <v>1251</v>
      </c>
      <c r="AZ56" s="31">
        <v>312.75</v>
      </c>
      <c r="BA56" s="34">
        <v>0</v>
      </c>
      <c r="BB56" s="34">
        <v>0</v>
      </c>
      <c r="BC56" s="34">
        <v>0</v>
      </c>
      <c r="BE56" s="34">
        <v>55</v>
      </c>
      <c r="BF56" s="34">
        <v>1251</v>
      </c>
      <c r="BG56" s="31">
        <v>312.75</v>
      </c>
      <c r="BH56" s="34">
        <v>0</v>
      </c>
      <c r="BI56" s="34">
        <v>0</v>
      </c>
      <c r="BJ56" s="34">
        <v>0</v>
      </c>
      <c r="BL56" s="34">
        <v>228</v>
      </c>
      <c r="BM56" s="34">
        <v>3467</v>
      </c>
      <c r="BN56" s="31">
        <v>312.02999999999997</v>
      </c>
      <c r="BO56" s="34">
        <v>0</v>
      </c>
      <c r="BP56" s="34">
        <v>0</v>
      </c>
      <c r="BQ56" s="34">
        <v>0</v>
      </c>
      <c r="BS56" s="34">
        <v>247</v>
      </c>
      <c r="BT56" s="34">
        <v>3478</v>
      </c>
      <c r="BU56" s="31">
        <v>313.02</v>
      </c>
      <c r="BV56" s="34">
        <v>0</v>
      </c>
      <c r="BW56" s="34">
        <v>0</v>
      </c>
      <c r="BX56" s="34">
        <v>0</v>
      </c>
      <c r="BZ56" s="34">
        <v>298</v>
      </c>
      <c r="CA56" s="34">
        <v>3473</v>
      </c>
      <c r="CB56" s="31">
        <v>312.57</v>
      </c>
      <c r="CC56" s="34">
        <v>0</v>
      </c>
      <c r="CD56" s="34">
        <v>0</v>
      </c>
      <c r="CE56" s="34">
        <v>0</v>
      </c>
    </row>
    <row r="57" spans="1:83">
      <c r="A57" s="34">
        <v>211</v>
      </c>
      <c r="B57" s="34">
        <v>1250</v>
      </c>
      <c r="C57" s="35">
        <v>312.5</v>
      </c>
      <c r="D57" s="34">
        <v>8</v>
      </c>
      <c r="E57" s="34">
        <v>21</v>
      </c>
      <c r="F57" s="34">
        <v>31</v>
      </c>
      <c r="H57" s="34">
        <v>151</v>
      </c>
      <c r="I57" s="34">
        <v>1247</v>
      </c>
      <c r="J57" s="31">
        <v>311.75</v>
      </c>
      <c r="K57" s="34">
        <v>0</v>
      </c>
      <c r="L57" s="34">
        <v>0</v>
      </c>
      <c r="M57" s="34">
        <v>0</v>
      </c>
      <c r="O57" s="34">
        <v>118</v>
      </c>
      <c r="P57" s="34">
        <v>1250</v>
      </c>
      <c r="Q57" s="31">
        <v>312.5</v>
      </c>
      <c r="R57" s="34">
        <v>0</v>
      </c>
      <c r="S57" s="34">
        <v>0</v>
      </c>
      <c r="T57" s="34">
        <v>0</v>
      </c>
      <c r="V57" s="34">
        <v>98</v>
      </c>
      <c r="W57" s="34">
        <v>1254</v>
      </c>
      <c r="X57" s="31">
        <v>313.5</v>
      </c>
      <c r="Y57" s="34">
        <v>0</v>
      </c>
      <c r="Z57" s="34">
        <v>0</v>
      </c>
      <c r="AA57" s="34">
        <v>0</v>
      </c>
      <c r="AC57" s="34">
        <v>90</v>
      </c>
      <c r="AD57" s="34">
        <v>1247</v>
      </c>
      <c r="AE57" s="31">
        <v>311.75</v>
      </c>
      <c r="AF57" s="34">
        <v>0</v>
      </c>
      <c r="AG57" s="34">
        <v>0</v>
      </c>
      <c r="AH57" s="34">
        <v>0</v>
      </c>
      <c r="AJ57" s="34">
        <v>90</v>
      </c>
      <c r="AK57" s="34">
        <v>1247</v>
      </c>
      <c r="AL57" s="31">
        <v>311.75</v>
      </c>
      <c r="AM57" s="34">
        <v>0</v>
      </c>
      <c r="AN57" s="34">
        <v>0</v>
      </c>
      <c r="AO57" s="34">
        <v>0</v>
      </c>
      <c r="AQ57" s="34">
        <v>56</v>
      </c>
      <c r="AR57" s="34">
        <v>1248</v>
      </c>
      <c r="AS57" s="31">
        <v>312</v>
      </c>
      <c r="AT57" s="34">
        <v>0</v>
      </c>
      <c r="AU57" s="34">
        <v>0</v>
      </c>
      <c r="AV57" s="34">
        <v>0</v>
      </c>
      <c r="AX57" s="34">
        <v>56</v>
      </c>
      <c r="AY57" s="34">
        <v>1248</v>
      </c>
      <c r="AZ57" s="31">
        <v>312</v>
      </c>
      <c r="BA57" s="34">
        <v>0</v>
      </c>
      <c r="BB57" s="34">
        <v>0</v>
      </c>
      <c r="BC57" s="34">
        <v>0</v>
      </c>
      <c r="BE57" s="34">
        <v>56</v>
      </c>
      <c r="BF57" s="34">
        <v>1248</v>
      </c>
      <c r="BG57" s="31">
        <v>312</v>
      </c>
      <c r="BH57" s="34">
        <v>0</v>
      </c>
      <c r="BI57" s="34">
        <v>0</v>
      </c>
      <c r="BJ57" s="34">
        <v>0</v>
      </c>
      <c r="BL57" s="34">
        <v>229</v>
      </c>
      <c r="BM57" s="34">
        <v>3473</v>
      </c>
      <c r="BN57" s="31">
        <v>312.57</v>
      </c>
      <c r="BO57" s="34">
        <v>0</v>
      </c>
      <c r="BP57" s="34">
        <v>0</v>
      </c>
      <c r="BQ57" s="34">
        <v>0</v>
      </c>
      <c r="BS57" s="34">
        <v>248</v>
      </c>
      <c r="BT57" s="34">
        <v>3476</v>
      </c>
      <c r="BU57" s="31">
        <v>312.83999999999997</v>
      </c>
      <c r="BV57" s="34">
        <v>0</v>
      </c>
      <c r="BW57" s="34">
        <v>0</v>
      </c>
      <c r="BX57" s="34">
        <v>0</v>
      </c>
      <c r="BZ57" s="34">
        <v>299</v>
      </c>
      <c r="CA57" s="34">
        <v>3474</v>
      </c>
      <c r="CB57" s="31">
        <v>312.66000000000003</v>
      </c>
      <c r="CC57" s="34">
        <v>0</v>
      </c>
      <c r="CD57" s="34">
        <v>0</v>
      </c>
      <c r="CE57" s="34">
        <v>0</v>
      </c>
    </row>
    <row r="58" spans="1:83">
      <c r="A58" s="34">
        <v>212</v>
      </c>
      <c r="B58" s="34">
        <v>1248</v>
      </c>
      <c r="C58" s="35">
        <v>312</v>
      </c>
      <c r="D58" s="34">
        <v>9</v>
      </c>
      <c r="E58" s="34">
        <v>23</v>
      </c>
      <c r="F58" s="34">
        <v>33</v>
      </c>
      <c r="H58" s="34">
        <v>152</v>
      </c>
      <c r="I58" s="34">
        <v>1245</v>
      </c>
      <c r="J58" s="31">
        <v>311.25</v>
      </c>
      <c r="K58" s="34">
        <v>0</v>
      </c>
      <c r="L58" s="34">
        <v>0</v>
      </c>
      <c r="M58" s="34">
        <v>0</v>
      </c>
      <c r="O58" s="34">
        <v>119</v>
      </c>
      <c r="P58" s="34">
        <v>1254</v>
      </c>
      <c r="Q58" s="31">
        <v>313.5</v>
      </c>
      <c r="R58" s="34">
        <v>46</v>
      </c>
      <c r="S58" s="34">
        <v>69</v>
      </c>
      <c r="T58" s="34">
        <v>83</v>
      </c>
      <c r="V58" s="34">
        <v>106</v>
      </c>
      <c r="W58" s="34">
        <v>1231</v>
      </c>
      <c r="X58" s="31">
        <v>307.75</v>
      </c>
      <c r="Y58" s="34">
        <v>0</v>
      </c>
      <c r="Z58" s="34">
        <v>0</v>
      </c>
      <c r="AA58" s="34">
        <v>0</v>
      </c>
      <c r="AC58" s="34">
        <v>97</v>
      </c>
      <c r="AD58" s="34">
        <v>1250</v>
      </c>
      <c r="AE58" s="31">
        <v>312.5</v>
      </c>
      <c r="AF58" s="34">
        <v>0</v>
      </c>
      <c r="AG58" s="34">
        <v>0</v>
      </c>
      <c r="AH58" s="34">
        <v>0</v>
      </c>
      <c r="AJ58" s="34">
        <v>97</v>
      </c>
      <c r="AK58" s="34">
        <v>1250</v>
      </c>
      <c r="AL58" s="31">
        <v>312.5</v>
      </c>
      <c r="AM58" s="34">
        <v>0</v>
      </c>
      <c r="AN58" s="34">
        <v>0</v>
      </c>
      <c r="AO58" s="34">
        <v>0</v>
      </c>
      <c r="AQ58" s="34">
        <v>57</v>
      </c>
      <c r="AR58" s="34">
        <v>1248</v>
      </c>
      <c r="AS58" s="31">
        <v>312</v>
      </c>
      <c r="AT58" s="34">
        <v>0</v>
      </c>
      <c r="AU58" s="34">
        <v>0</v>
      </c>
      <c r="AV58" s="34">
        <v>0</v>
      </c>
      <c r="AX58" s="34">
        <v>57</v>
      </c>
      <c r="AY58" s="34">
        <v>1248</v>
      </c>
      <c r="AZ58" s="31">
        <v>312</v>
      </c>
      <c r="BA58" s="34">
        <v>0</v>
      </c>
      <c r="BB58" s="34">
        <v>0</v>
      </c>
      <c r="BC58" s="34">
        <v>0</v>
      </c>
      <c r="BE58" s="34">
        <v>57</v>
      </c>
      <c r="BF58" s="34">
        <v>1248</v>
      </c>
      <c r="BG58" s="31">
        <v>312</v>
      </c>
      <c r="BH58" s="34">
        <v>0</v>
      </c>
      <c r="BI58" s="34">
        <v>0</v>
      </c>
      <c r="BJ58" s="34">
        <v>0</v>
      </c>
      <c r="BL58" s="34">
        <v>231</v>
      </c>
      <c r="BM58" s="34">
        <v>1524</v>
      </c>
      <c r="BN58" s="31">
        <v>137.16</v>
      </c>
      <c r="BO58" s="34">
        <v>0</v>
      </c>
      <c r="BP58" s="34">
        <v>0</v>
      </c>
      <c r="BQ58" s="34">
        <v>0</v>
      </c>
      <c r="BS58" s="34">
        <v>249</v>
      </c>
      <c r="BT58" s="34">
        <v>3475</v>
      </c>
      <c r="BU58" s="31">
        <v>312.75</v>
      </c>
      <c r="BV58" s="34">
        <v>0</v>
      </c>
      <c r="BW58" s="34">
        <v>0</v>
      </c>
      <c r="BX58" s="34">
        <v>0</v>
      </c>
      <c r="BZ58" s="34">
        <v>300</v>
      </c>
      <c r="CA58" s="34">
        <v>3476</v>
      </c>
      <c r="CB58" s="31">
        <v>312.83999999999997</v>
      </c>
      <c r="CC58" s="34">
        <v>42</v>
      </c>
      <c r="CD58" s="34">
        <v>51</v>
      </c>
      <c r="CE58" s="34">
        <v>64</v>
      </c>
    </row>
    <row r="59" spans="1:83">
      <c r="A59" s="34">
        <v>213</v>
      </c>
      <c r="B59" s="34">
        <v>1244</v>
      </c>
      <c r="C59" s="35">
        <v>311</v>
      </c>
      <c r="D59" s="34">
        <v>9</v>
      </c>
      <c r="E59" s="34">
        <v>21</v>
      </c>
      <c r="F59" s="34">
        <v>34</v>
      </c>
      <c r="H59" s="34">
        <v>153</v>
      </c>
      <c r="I59" s="34">
        <v>1246</v>
      </c>
      <c r="J59" s="31">
        <v>311.5</v>
      </c>
      <c r="K59" s="34">
        <v>0</v>
      </c>
      <c r="L59" s="34">
        <v>0</v>
      </c>
      <c r="M59" s="34">
        <v>0</v>
      </c>
      <c r="O59" s="34">
        <v>120</v>
      </c>
      <c r="P59" s="34">
        <v>1247</v>
      </c>
      <c r="Q59" s="31">
        <v>311.75</v>
      </c>
      <c r="R59" s="34">
        <v>0</v>
      </c>
      <c r="S59" s="34">
        <v>0</v>
      </c>
      <c r="T59" s="34">
        <v>0</v>
      </c>
      <c r="V59" s="34">
        <v>114</v>
      </c>
      <c r="W59" s="34">
        <v>1246</v>
      </c>
      <c r="X59" s="31">
        <v>311.5</v>
      </c>
      <c r="Y59" s="34">
        <v>0</v>
      </c>
      <c r="Z59" s="34">
        <v>0</v>
      </c>
      <c r="AA59" s="34">
        <v>0</v>
      </c>
      <c r="AC59" s="34">
        <v>98</v>
      </c>
      <c r="AD59" s="34">
        <v>1254</v>
      </c>
      <c r="AE59" s="31">
        <v>313.5</v>
      </c>
      <c r="AF59" s="34">
        <v>0</v>
      </c>
      <c r="AG59" s="34">
        <v>0</v>
      </c>
      <c r="AH59" s="34">
        <v>0</v>
      </c>
      <c r="AJ59" s="34">
        <v>98</v>
      </c>
      <c r="AK59" s="34">
        <v>1254</v>
      </c>
      <c r="AL59" s="31">
        <v>313.5</v>
      </c>
      <c r="AM59" s="34">
        <v>30</v>
      </c>
      <c r="AN59" s="34">
        <v>61</v>
      </c>
      <c r="AO59" s="34">
        <v>103</v>
      </c>
      <c r="AQ59" s="34">
        <v>58</v>
      </c>
      <c r="AR59" s="34">
        <v>1248</v>
      </c>
      <c r="AS59" s="31">
        <v>312</v>
      </c>
      <c r="AT59" s="34">
        <v>0</v>
      </c>
      <c r="AU59" s="34">
        <v>0</v>
      </c>
      <c r="AV59" s="34">
        <v>0</v>
      </c>
      <c r="AX59" s="34">
        <v>58</v>
      </c>
      <c r="AY59" s="34">
        <v>1248</v>
      </c>
      <c r="AZ59" s="31">
        <v>312</v>
      </c>
      <c r="BA59" s="34">
        <v>0</v>
      </c>
      <c r="BB59" s="34">
        <v>0</v>
      </c>
      <c r="BC59" s="34">
        <v>0</v>
      </c>
      <c r="BE59" s="34">
        <v>58</v>
      </c>
      <c r="BF59" s="34">
        <v>1248</v>
      </c>
      <c r="BG59" s="31">
        <v>312</v>
      </c>
      <c r="BH59" s="34">
        <v>0</v>
      </c>
      <c r="BI59" s="34">
        <v>0</v>
      </c>
      <c r="BJ59" s="34">
        <v>0</v>
      </c>
      <c r="BL59" s="34">
        <v>233</v>
      </c>
      <c r="BM59" s="34">
        <v>3477</v>
      </c>
      <c r="BN59" s="31">
        <v>312.93</v>
      </c>
      <c r="BO59" s="34">
        <v>0</v>
      </c>
      <c r="BP59" s="34">
        <v>0</v>
      </c>
      <c r="BQ59" s="34">
        <v>0</v>
      </c>
      <c r="BS59" s="34">
        <v>261</v>
      </c>
      <c r="BT59" s="34">
        <v>3467</v>
      </c>
      <c r="BU59" s="31">
        <v>312.02999999999997</v>
      </c>
      <c r="BV59" s="34">
        <v>38</v>
      </c>
      <c r="BW59" s="34">
        <v>49</v>
      </c>
      <c r="BX59" s="34">
        <v>58</v>
      </c>
      <c r="BZ59" s="34">
        <v>301</v>
      </c>
      <c r="CA59" s="34">
        <v>3474</v>
      </c>
      <c r="CB59" s="31">
        <v>312.66000000000003</v>
      </c>
      <c r="CC59" s="34">
        <v>38</v>
      </c>
      <c r="CD59" s="34">
        <v>50</v>
      </c>
      <c r="CE59" s="34">
        <v>61</v>
      </c>
    </row>
    <row r="60" spans="1:83">
      <c r="A60" s="34">
        <v>214</v>
      </c>
      <c r="B60" s="34">
        <v>1254</v>
      </c>
      <c r="C60" s="35">
        <v>313.5</v>
      </c>
      <c r="D60" s="34">
        <v>0</v>
      </c>
      <c r="E60" s="34">
        <v>0</v>
      </c>
      <c r="F60" s="34">
        <v>0</v>
      </c>
      <c r="H60" s="34">
        <v>154</v>
      </c>
      <c r="I60" s="34">
        <v>1251</v>
      </c>
      <c r="J60" s="31">
        <v>312.75</v>
      </c>
      <c r="K60" s="34">
        <v>62</v>
      </c>
      <c r="L60" s="34">
        <v>81</v>
      </c>
      <c r="M60" s="34">
        <v>94</v>
      </c>
      <c r="O60" s="34">
        <v>121</v>
      </c>
      <c r="P60" s="34">
        <v>1246</v>
      </c>
      <c r="Q60" s="31">
        <v>311.5</v>
      </c>
      <c r="R60" s="34">
        <v>0</v>
      </c>
      <c r="S60" s="34">
        <v>0</v>
      </c>
      <c r="T60" s="34">
        <v>0</v>
      </c>
      <c r="V60" s="34">
        <v>115</v>
      </c>
      <c r="W60" s="34">
        <v>1249</v>
      </c>
      <c r="X60" s="31">
        <v>312.25</v>
      </c>
      <c r="Y60" s="34">
        <v>0</v>
      </c>
      <c r="Z60" s="34">
        <v>0</v>
      </c>
      <c r="AA60" s="34">
        <v>0</v>
      </c>
      <c r="AC60" s="34">
        <v>99</v>
      </c>
      <c r="AD60" s="34">
        <v>1248</v>
      </c>
      <c r="AE60" s="31">
        <v>312</v>
      </c>
      <c r="AF60" s="34">
        <v>0</v>
      </c>
      <c r="AG60" s="34">
        <v>0</v>
      </c>
      <c r="AH60" s="34">
        <v>0</v>
      </c>
      <c r="AJ60" s="34">
        <v>99</v>
      </c>
      <c r="AK60" s="34">
        <v>1248</v>
      </c>
      <c r="AL60" s="31">
        <v>312</v>
      </c>
      <c r="AM60" s="34">
        <v>0</v>
      </c>
      <c r="AN60" s="34">
        <v>0</v>
      </c>
      <c r="AO60" s="34">
        <v>0</v>
      </c>
      <c r="AQ60" s="34">
        <v>59</v>
      </c>
      <c r="AR60" s="34">
        <v>1250</v>
      </c>
      <c r="AS60" s="31">
        <v>312.5</v>
      </c>
      <c r="AT60" s="34">
        <v>0</v>
      </c>
      <c r="AU60" s="34">
        <v>0</v>
      </c>
      <c r="AV60" s="34">
        <v>0</v>
      </c>
      <c r="AX60" s="34">
        <v>59</v>
      </c>
      <c r="AY60" s="34">
        <v>1250</v>
      </c>
      <c r="AZ60" s="31">
        <v>312.5</v>
      </c>
      <c r="BA60" s="34">
        <v>0</v>
      </c>
      <c r="BB60" s="34">
        <v>0</v>
      </c>
      <c r="BC60" s="34">
        <v>0</v>
      </c>
      <c r="BE60" s="34">
        <v>59</v>
      </c>
      <c r="BF60" s="34">
        <v>1250</v>
      </c>
      <c r="BG60" s="31">
        <v>312.5</v>
      </c>
      <c r="BH60" s="34">
        <v>0</v>
      </c>
      <c r="BI60" s="34">
        <v>0</v>
      </c>
      <c r="BJ60" s="34">
        <v>0</v>
      </c>
      <c r="BS60" s="34">
        <v>262</v>
      </c>
      <c r="BT60" s="34">
        <v>1044</v>
      </c>
      <c r="BU60" s="31">
        <v>93.96</v>
      </c>
      <c r="BV60" s="34">
        <v>0</v>
      </c>
      <c r="BW60" s="34">
        <v>0</v>
      </c>
      <c r="BX60" s="34">
        <v>0</v>
      </c>
      <c r="BZ60" s="34">
        <v>309</v>
      </c>
      <c r="CA60" s="34">
        <v>3473</v>
      </c>
      <c r="CB60" s="31">
        <v>312.57</v>
      </c>
      <c r="CC60" s="34">
        <v>0</v>
      </c>
      <c r="CD60" s="34">
        <v>0</v>
      </c>
      <c r="CE60" s="34">
        <v>0</v>
      </c>
    </row>
    <row r="61" spans="1:83">
      <c r="A61" s="34">
        <v>215</v>
      </c>
      <c r="B61" s="34">
        <v>1255</v>
      </c>
      <c r="C61" s="35">
        <v>313.75</v>
      </c>
      <c r="D61" s="34">
        <v>0</v>
      </c>
      <c r="E61" s="34">
        <v>0</v>
      </c>
      <c r="F61" s="34">
        <v>0</v>
      </c>
      <c r="H61" s="34">
        <v>155</v>
      </c>
      <c r="I61" s="34">
        <v>1259</v>
      </c>
      <c r="J61" s="31">
        <v>314.75</v>
      </c>
      <c r="K61" s="34">
        <v>67</v>
      </c>
      <c r="L61" s="34">
        <v>88</v>
      </c>
      <c r="M61" s="34">
        <v>94</v>
      </c>
      <c r="O61" s="34">
        <v>132</v>
      </c>
      <c r="P61" s="34">
        <v>1255</v>
      </c>
      <c r="Q61" s="31">
        <v>313.75</v>
      </c>
      <c r="R61" s="34">
        <v>0</v>
      </c>
      <c r="S61" s="34">
        <v>0</v>
      </c>
      <c r="T61" s="34">
        <v>0</v>
      </c>
      <c r="V61" s="34">
        <v>116</v>
      </c>
      <c r="W61" s="34">
        <v>1248</v>
      </c>
      <c r="X61" s="31">
        <v>312</v>
      </c>
      <c r="Y61" s="34">
        <v>0</v>
      </c>
      <c r="Z61" s="34">
        <v>0</v>
      </c>
      <c r="AA61" s="34">
        <v>0</v>
      </c>
      <c r="AC61" s="34">
        <v>106</v>
      </c>
      <c r="AD61" s="34">
        <v>1231</v>
      </c>
      <c r="AE61" s="31">
        <v>307.75</v>
      </c>
      <c r="AF61" s="34">
        <v>0</v>
      </c>
      <c r="AG61" s="34">
        <v>0</v>
      </c>
      <c r="AH61" s="34">
        <v>0</v>
      </c>
      <c r="AJ61" s="34">
        <v>106</v>
      </c>
      <c r="AK61" s="34">
        <v>1231</v>
      </c>
      <c r="AL61" s="31">
        <v>307.75</v>
      </c>
      <c r="AM61" s="34">
        <v>0</v>
      </c>
      <c r="AN61" s="34">
        <v>0</v>
      </c>
      <c r="AO61" s="34">
        <v>0</v>
      </c>
      <c r="AQ61" s="34">
        <v>60</v>
      </c>
      <c r="AR61" s="34">
        <v>1260</v>
      </c>
      <c r="AS61" s="31">
        <v>315</v>
      </c>
      <c r="AT61" s="34">
        <v>0</v>
      </c>
      <c r="AU61" s="34">
        <v>0</v>
      </c>
      <c r="AV61" s="34">
        <v>0</v>
      </c>
      <c r="AX61" s="34">
        <v>60</v>
      </c>
      <c r="AY61" s="34">
        <v>1260</v>
      </c>
      <c r="AZ61" s="31">
        <v>315</v>
      </c>
      <c r="BA61" s="34">
        <v>0</v>
      </c>
      <c r="BB61" s="34">
        <v>0</v>
      </c>
      <c r="BC61" s="34">
        <v>0</v>
      </c>
      <c r="BE61" s="34">
        <v>60</v>
      </c>
      <c r="BF61" s="34">
        <v>1260</v>
      </c>
      <c r="BG61" s="31">
        <v>315</v>
      </c>
      <c r="BH61" s="34">
        <v>0</v>
      </c>
      <c r="BI61" s="34">
        <v>0</v>
      </c>
      <c r="BJ61" s="34">
        <v>0</v>
      </c>
      <c r="BS61" s="34">
        <v>263</v>
      </c>
      <c r="BT61" s="34">
        <v>3475</v>
      </c>
      <c r="BU61" s="31">
        <v>312.75</v>
      </c>
      <c r="BV61" s="34">
        <v>0</v>
      </c>
      <c r="BW61" s="34">
        <v>0</v>
      </c>
      <c r="BX61" s="34">
        <v>0</v>
      </c>
      <c r="BZ61" s="34">
        <v>310</v>
      </c>
      <c r="CA61" s="34">
        <v>3471</v>
      </c>
      <c r="CB61" s="31">
        <v>312.39</v>
      </c>
      <c r="CC61" s="34">
        <v>0</v>
      </c>
      <c r="CD61" s="34">
        <v>0</v>
      </c>
      <c r="CE61" s="34">
        <v>0</v>
      </c>
    </row>
    <row r="62" spans="1:83">
      <c r="A62" s="34">
        <v>216</v>
      </c>
      <c r="B62" s="34">
        <v>1253</v>
      </c>
      <c r="C62" s="35">
        <v>313.25</v>
      </c>
      <c r="D62" s="34">
        <v>0</v>
      </c>
      <c r="E62" s="34">
        <v>0</v>
      </c>
      <c r="F62" s="34">
        <v>0</v>
      </c>
      <c r="H62" s="34">
        <v>156</v>
      </c>
      <c r="I62" s="34">
        <v>1250</v>
      </c>
      <c r="J62" s="31">
        <v>312.5</v>
      </c>
      <c r="K62" s="34">
        <v>0</v>
      </c>
      <c r="L62" s="34">
        <v>0</v>
      </c>
      <c r="M62" s="34">
        <v>0</v>
      </c>
      <c r="O62" s="34">
        <v>133</v>
      </c>
      <c r="P62" s="34">
        <v>1246</v>
      </c>
      <c r="Q62" s="31">
        <v>311.5</v>
      </c>
      <c r="R62" s="34">
        <v>0</v>
      </c>
      <c r="S62" s="34">
        <v>0</v>
      </c>
      <c r="T62" s="34">
        <v>0</v>
      </c>
      <c r="V62" s="34">
        <v>117</v>
      </c>
      <c r="W62" s="34">
        <v>1248</v>
      </c>
      <c r="X62" s="31">
        <v>312</v>
      </c>
      <c r="Y62" s="34">
        <v>0</v>
      </c>
      <c r="Z62" s="34">
        <v>0</v>
      </c>
      <c r="AA62" s="34">
        <v>0</v>
      </c>
      <c r="AC62" s="34">
        <v>107</v>
      </c>
      <c r="AD62" s="34">
        <v>1253</v>
      </c>
      <c r="AE62" s="31">
        <v>313.25</v>
      </c>
      <c r="AF62" s="34">
        <v>0</v>
      </c>
      <c r="AG62" s="34">
        <v>0</v>
      </c>
      <c r="AH62" s="34">
        <v>0</v>
      </c>
      <c r="AJ62" s="34">
        <v>107</v>
      </c>
      <c r="AK62" s="34">
        <v>1253</v>
      </c>
      <c r="AL62" s="31">
        <v>313.25</v>
      </c>
      <c r="AM62" s="34">
        <v>0</v>
      </c>
      <c r="AN62" s="34">
        <v>0</v>
      </c>
      <c r="AO62" s="34">
        <v>0</v>
      </c>
      <c r="AQ62" s="34">
        <v>61</v>
      </c>
      <c r="AR62" s="34">
        <v>1257</v>
      </c>
      <c r="AS62" s="31">
        <v>314.25</v>
      </c>
      <c r="AT62" s="34">
        <v>0</v>
      </c>
      <c r="AU62" s="34">
        <v>0</v>
      </c>
      <c r="AV62" s="34">
        <v>0</v>
      </c>
      <c r="AX62" s="34">
        <v>61</v>
      </c>
      <c r="AY62" s="34">
        <v>1257</v>
      </c>
      <c r="AZ62" s="31">
        <v>314.25</v>
      </c>
      <c r="BA62" s="34">
        <v>67</v>
      </c>
      <c r="BB62" s="34">
        <v>83</v>
      </c>
      <c r="BC62" s="34">
        <v>120</v>
      </c>
      <c r="BE62" s="34">
        <v>61</v>
      </c>
      <c r="BF62" s="34">
        <v>1257</v>
      </c>
      <c r="BG62" s="31">
        <v>314.25</v>
      </c>
      <c r="BH62" s="34">
        <v>0</v>
      </c>
      <c r="BI62" s="34">
        <v>0</v>
      </c>
      <c r="BJ62" s="34">
        <v>0</v>
      </c>
      <c r="BS62" s="34">
        <v>264</v>
      </c>
      <c r="BT62" s="34">
        <v>3474</v>
      </c>
      <c r="BU62" s="31">
        <v>312.66000000000003</v>
      </c>
      <c r="BV62" s="34">
        <v>0</v>
      </c>
      <c r="BW62" s="34">
        <v>0</v>
      </c>
      <c r="BX62" s="34">
        <v>0</v>
      </c>
      <c r="BZ62" s="34">
        <v>311</v>
      </c>
      <c r="CA62" s="34">
        <v>3474</v>
      </c>
      <c r="CB62" s="31">
        <v>312.66000000000003</v>
      </c>
      <c r="CC62" s="34">
        <v>0</v>
      </c>
      <c r="CD62" s="34">
        <v>0</v>
      </c>
      <c r="CE62" s="34">
        <v>0</v>
      </c>
    </row>
    <row r="63" spans="1:83">
      <c r="A63" s="34">
        <v>227</v>
      </c>
      <c r="B63" s="34">
        <v>1249</v>
      </c>
      <c r="C63" s="35">
        <v>312.25</v>
      </c>
      <c r="D63" s="34">
        <v>0</v>
      </c>
      <c r="E63" s="34">
        <v>0</v>
      </c>
      <c r="F63" s="34">
        <v>0</v>
      </c>
      <c r="H63" s="34">
        <v>157</v>
      </c>
      <c r="I63" s="34">
        <v>1248</v>
      </c>
      <c r="J63" s="31">
        <v>312</v>
      </c>
      <c r="K63" s="34">
        <v>0</v>
      </c>
      <c r="L63" s="34">
        <v>0</v>
      </c>
      <c r="M63" s="34">
        <v>0</v>
      </c>
      <c r="O63" s="34">
        <v>134</v>
      </c>
      <c r="P63" s="34">
        <v>1247</v>
      </c>
      <c r="Q63" s="31">
        <v>311.75</v>
      </c>
      <c r="R63" s="34">
        <v>0</v>
      </c>
      <c r="S63" s="34">
        <v>0</v>
      </c>
      <c r="T63" s="34">
        <v>0</v>
      </c>
      <c r="V63" s="34">
        <v>118</v>
      </c>
      <c r="W63" s="34">
        <v>1250</v>
      </c>
      <c r="X63" s="31">
        <v>312.5</v>
      </c>
      <c r="Y63" s="34">
        <v>0</v>
      </c>
      <c r="Z63" s="34">
        <v>0</v>
      </c>
      <c r="AA63" s="34">
        <v>0</v>
      </c>
      <c r="AC63" s="34">
        <v>114</v>
      </c>
      <c r="AD63" s="34">
        <v>1246</v>
      </c>
      <c r="AE63" s="31">
        <v>311.5</v>
      </c>
      <c r="AF63" s="34">
        <v>0</v>
      </c>
      <c r="AG63" s="34">
        <v>0</v>
      </c>
      <c r="AH63" s="34">
        <v>0</v>
      </c>
      <c r="AJ63" s="34">
        <v>115</v>
      </c>
      <c r="AK63" s="34">
        <v>1249</v>
      </c>
      <c r="AL63" s="31">
        <v>312.25</v>
      </c>
      <c r="AM63" s="34">
        <v>0</v>
      </c>
      <c r="AN63" s="34">
        <v>0</v>
      </c>
      <c r="AO63" s="34">
        <v>0</v>
      </c>
      <c r="AQ63" s="34">
        <v>62</v>
      </c>
      <c r="AR63" s="34">
        <v>1255</v>
      </c>
      <c r="AS63" s="31">
        <v>313.75</v>
      </c>
      <c r="AT63" s="34">
        <v>0</v>
      </c>
      <c r="AU63" s="34">
        <v>0</v>
      </c>
      <c r="AV63" s="34">
        <v>0</v>
      </c>
      <c r="AX63" s="34">
        <v>62</v>
      </c>
      <c r="AY63" s="34">
        <v>1255</v>
      </c>
      <c r="AZ63" s="31">
        <v>313.75</v>
      </c>
      <c r="BA63" s="34">
        <v>80</v>
      </c>
      <c r="BB63" s="34">
        <v>91</v>
      </c>
      <c r="BC63" s="34">
        <v>122</v>
      </c>
      <c r="BE63" s="34">
        <v>62</v>
      </c>
      <c r="BF63" s="34">
        <v>1255</v>
      </c>
      <c r="BG63" s="31">
        <v>313.75</v>
      </c>
      <c r="BH63" s="34">
        <v>64</v>
      </c>
      <c r="BI63" s="34">
        <v>76</v>
      </c>
      <c r="BJ63" s="34">
        <v>97</v>
      </c>
      <c r="BS63" s="34">
        <v>265</v>
      </c>
      <c r="BT63" s="34">
        <v>3472</v>
      </c>
      <c r="BU63" s="31">
        <v>312.48</v>
      </c>
      <c r="BV63" s="34">
        <v>0</v>
      </c>
      <c r="BW63" s="34">
        <v>0</v>
      </c>
      <c r="BX63" s="34">
        <v>0</v>
      </c>
      <c r="BZ63" s="34">
        <v>312</v>
      </c>
      <c r="CA63" s="34">
        <v>3467</v>
      </c>
      <c r="CB63" s="31">
        <v>312.02999999999997</v>
      </c>
      <c r="CC63" s="34">
        <v>40</v>
      </c>
      <c r="CD63" s="34">
        <v>51</v>
      </c>
      <c r="CE63" s="34">
        <v>64</v>
      </c>
    </row>
    <row r="64" spans="1:83">
      <c r="A64" s="34">
        <v>228</v>
      </c>
      <c r="B64" s="34">
        <v>1245</v>
      </c>
      <c r="C64" s="35">
        <v>311.25</v>
      </c>
      <c r="D64" s="34">
        <v>0</v>
      </c>
      <c r="E64" s="34">
        <v>0</v>
      </c>
      <c r="F64" s="34">
        <v>0</v>
      </c>
      <c r="H64" s="34">
        <v>158</v>
      </c>
      <c r="I64" s="34">
        <v>253</v>
      </c>
      <c r="J64" s="31">
        <v>63.25</v>
      </c>
      <c r="K64" s="34">
        <v>0</v>
      </c>
      <c r="L64" s="34">
        <v>0</v>
      </c>
      <c r="M64" s="34">
        <v>0</v>
      </c>
      <c r="O64" s="34">
        <v>135</v>
      </c>
      <c r="P64" s="34">
        <v>1256</v>
      </c>
      <c r="Q64" s="31">
        <v>314</v>
      </c>
      <c r="R64" s="34">
        <v>0</v>
      </c>
      <c r="S64" s="34">
        <v>0</v>
      </c>
      <c r="T64" s="34">
        <v>0</v>
      </c>
      <c r="V64" s="34">
        <v>119</v>
      </c>
      <c r="W64" s="34">
        <v>1254</v>
      </c>
      <c r="X64" s="31">
        <v>313.5</v>
      </c>
      <c r="Y64" s="34">
        <v>0</v>
      </c>
      <c r="Z64" s="34">
        <v>0</v>
      </c>
      <c r="AA64" s="34">
        <v>0</v>
      </c>
      <c r="AC64" s="34">
        <v>115</v>
      </c>
      <c r="AD64" s="34">
        <v>1249</v>
      </c>
      <c r="AE64" s="31">
        <v>312.25</v>
      </c>
      <c r="AF64" s="34">
        <v>0</v>
      </c>
      <c r="AG64" s="34">
        <v>0</v>
      </c>
      <c r="AH64" s="34">
        <v>0</v>
      </c>
      <c r="AJ64" s="34">
        <v>116</v>
      </c>
      <c r="AK64" s="34">
        <v>1248</v>
      </c>
      <c r="AL64" s="31">
        <v>312</v>
      </c>
      <c r="AM64" s="34">
        <v>0</v>
      </c>
      <c r="AN64" s="34">
        <v>0</v>
      </c>
      <c r="AO64" s="34">
        <v>0</v>
      </c>
      <c r="AQ64" s="34">
        <v>63</v>
      </c>
      <c r="AR64" s="34">
        <v>1247</v>
      </c>
      <c r="AS64" s="31">
        <v>311.75</v>
      </c>
      <c r="AT64" s="34">
        <v>0</v>
      </c>
      <c r="AU64" s="34">
        <v>0</v>
      </c>
      <c r="AV64" s="34">
        <v>0</v>
      </c>
      <c r="AX64" s="34">
        <v>63</v>
      </c>
      <c r="AY64" s="34">
        <v>1247</v>
      </c>
      <c r="AZ64" s="31">
        <v>311.75</v>
      </c>
      <c r="BA64" s="34">
        <v>0</v>
      </c>
      <c r="BB64" s="34">
        <v>0</v>
      </c>
      <c r="BC64" s="34">
        <v>0</v>
      </c>
      <c r="BE64" s="34">
        <v>63</v>
      </c>
      <c r="BF64" s="34">
        <v>1247</v>
      </c>
      <c r="BG64" s="31">
        <v>311.75</v>
      </c>
      <c r="BH64" s="34">
        <v>65</v>
      </c>
      <c r="BI64" s="34">
        <v>76</v>
      </c>
      <c r="BJ64" s="34">
        <v>99</v>
      </c>
      <c r="BS64" s="34">
        <v>276</v>
      </c>
      <c r="BT64" s="34">
        <v>3468</v>
      </c>
      <c r="BU64" s="31">
        <v>312.12</v>
      </c>
      <c r="BV64" s="34">
        <v>40</v>
      </c>
      <c r="BW64" s="34">
        <v>48</v>
      </c>
      <c r="BX64" s="34">
        <v>59</v>
      </c>
      <c r="BZ64" s="34">
        <v>326</v>
      </c>
      <c r="CA64" s="34">
        <v>1004</v>
      </c>
      <c r="CB64" s="31">
        <v>90.36</v>
      </c>
      <c r="CC64" s="34">
        <v>0</v>
      </c>
      <c r="CD64" s="34">
        <v>0</v>
      </c>
      <c r="CE64" s="34">
        <v>0</v>
      </c>
    </row>
    <row r="65" spans="1:83">
      <c r="A65" s="34">
        <v>229</v>
      </c>
      <c r="B65" s="34">
        <v>1251</v>
      </c>
      <c r="C65" s="35">
        <v>312.75</v>
      </c>
      <c r="D65" s="34">
        <v>0</v>
      </c>
      <c r="E65" s="34">
        <v>0</v>
      </c>
      <c r="F65" s="34">
        <v>0</v>
      </c>
      <c r="H65" s="34">
        <v>166</v>
      </c>
      <c r="I65" s="34">
        <v>1251</v>
      </c>
      <c r="J65" s="31">
        <v>312.75</v>
      </c>
      <c r="K65" s="34">
        <v>0</v>
      </c>
      <c r="L65" s="34">
        <v>0</v>
      </c>
      <c r="M65" s="34">
        <v>0</v>
      </c>
      <c r="O65" s="34">
        <v>136</v>
      </c>
      <c r="P65" s="34">
        <v>1252</v>
      </c>
      <c r="Q65" s="31">
        <v>313</v>
      </c>
      <c r="R65" s="34">
        <v>54</v>
      </c>
      <c r="S65" s="34">
        <v>87</v>
      </c>
      <c r="T65" s="34">
        <v>90</v>
      </c>
      <c r="V65" s="34">
        <v>120</v>
      </c>
      <c r="W65" s="34">
        <v>1247</v>
      </c>
      <c r="X65" s="31">
        <v>311.75</v>
      </c>
      <c r="Y65" s="34">
        <v>0</v>
      </c>
      <c r="Z65" s="34">
        <v>0</v>
      </c>
      <c r="AA65" s="34">
        <v>0</v>
      </c>
      <c r="AC65" s="34">
        <v>116</v>
      </c>
      <c r="AD65" s="34">
        <v>1248</v>
      </c>
      <c r="AE65" s="31">
        <v>312</v>
      </c>
      <c r="AF65" s="34">
        <v>0</v>
      </c>
      <c r="AG65" s="34">
        <v>0</v>
      </c>
      <c r="AH65" s="34">
        <v>0</v>
      </c>
      <c r="AJ65" s="34">
        <v>117</v>
      </c>
      <c r="AK65" s="34">
        <v>1248</v>
      </c>
      <c r="AL65" s="31">
        <v>312</v>
      </c>
      <c r="AM65" s="34">
        <v>0</v>
      </c>
      <c r="AN65" s="34">
        <v>0</v>
      </c>
      <c r="AO65" s="34">
        <v>0</v>
      </c>
      <c r="AQ65" s="34">
        <v>64</v>
      </c>
      <c r="AR65" s="34">
        <v>1249</v>
      </c>
      <c r="AS65" s="31">
        <v>312.25</v>
      </c>
      <c r="AT65" s="34">
        <v>0</v>
      </c>
      <c r="AU65" s="34">
        <v>0</v>
      </c>
      <c r="AV65" s="34">
        <v>0</v>
      </c>
      <c r="AX65" s="34">
        <v>64</v>
      </c>
      <c r="AY65" s="34">
        <v>1249</v>
      </c>
      <c r="AZ65" s="31">
        <v>312.25</v>
      </c>
      <c r="BA65" s="34">
        <v>0</v>
      </c>
      <c r="BB65" s="34">
        <v>0</v>
      </c>
      <c r="BC65" s="34">
        <v>0</v>
      </c>
      <c r="BE65" s="34">
        <v>64</v>
      </c>
      <c r="BF65" s="34">
        <v>1249</v>
      </c>
      <c r="BG65" s="31">
        <v>312.25</v>
      </c>
      <c r="BH65" s="34">
        <v>59</v>
      </c>
      <c r="BI65" s="34">
        <v>71</v>
      </c>
      <c r="BJ65" s="34">
        <v>97</v>
      </c>
      <c r="BS65" s="34">
        <v>277</v>
      </c>
      <c r="BT65" s="34">
        <v>3472</v>
      </c>
      <c r="BU65" s="31">
        <v>312.48</v>
      </c>
      <c r="BV65" s="34">
        <v>0</v>
      </c>
      <c r="BW65" s="34">
        <v>0</v>
      </c>
      <c r="BX65" s="34">
        <v>0</v>
      </c>
      <c r="BZ65" s="34">
        <v>327</v>
      </c>
      <c r="CA65" s="34">
        <v>3472</v>
      </c>
      <c r="CB65" s="31">
        <v>312.48</v>
      </c>
      <c r="CC65" s="34">
        <v>0</v>
      </c>
      <c r="CD65" s="34">
        <v>0</v>
      </c>
      <c r="CE65" s="34">
        <v>0</v>
      </c>
    </row>
    <row r="66" spans="1:83">
      <c r="A66" s="34">
        <v>230</v>
      </c>
      <c r="B66" s="34">
        <v>1250</v>
      </c>
      <c r="C66" s="35">
        <v>312.5</v>
      </c>
      <c r="D66" s="34">
        <v>0</v>
      </c>
      <c r="E66" s="34">
        <v>0</v>
      </c>
      <c r="F66" s="34">
        <v>0</v>
      </c>
      <c r="H66" s="34">
        <v>167</v>
      </c>
      <c r="I66" s="34">
        <v>1246</v>
      </c>
      <c r="J66" s="31">
        <v>311.5</v>
      </c>
      <c r="K66" s="34">
        <v>0</v>
      </c>
      <c r="L66" s="34">
        <v>0</v>
      </c>
      <c r="M66" s="34">
        <v>0</v>
      </c>
      <c r="O66" s="34">
        <v>137</v>
      </c>
      <c r="P66" s="34">
        <v>1247</v>
      </c>
      <c r="Q66" s="31">
        <v>311.75</v>
      </c>
      <c r="R66" s="34">
        <v>0</v>
      </c>
      <c r="S66" s="34">
        <v>0</v>
      </c>
      <c r="T66" s="34">
        <v>0</v>
      </c>
      <c r="V66" s="34">
        <v>121</v>
      </c>
      <c r="W66" s="34">
        <v>1246</v>
      </c>
      <c r="X66" s="31">
        <v>311.5</v>
      </c>
      <c r="Y66" s="34">
        <v>0</v>
      </c>
      <c r="Z66" s="34">
        <v>0</v>
      </c>
      <c r="AA66" s="34">
        <v>0</v>
      </c>
      <c r="AC66" s="34">
        <v>117</v>
      </c>
      <c r="AD66" s="34">
        <v>1248</v>
      </c>
      <c r="AE66" s="31">
        <v>312</v>
      </c>
      <c r="AF66" s="34">
        <v>0</v>
      </c>
      <c r="AG66" s="34">
        <v>0</v>
      </c>
      <c r="AH66" s="34">
        <v>0</v>
      </c>
      <c r="AJ66" s="34">
        <v>118</v>
      </c>
      <c r="AK66" s="34">
        <v>1250</v>
      </c>
      <c r="AL66" s="31">
        <v>312.5</v>
      </c>
      <c r="AM66" s="34">
        <v>0</v>
      </c>
      <c r="AN66" s="34">
        <v>0</v>
      </c>
      <c r="AO66" s="34">
        <v>0</v>
      </c>
      <c r="AQ66" s="34">
        <v>65</v>
      </c>
      <c r="AR66" s="34">
        <v>1245</v>
      </c>
      <c r="AS66" s="31">
        <v>311.25</v>
      </c>
      <c r="AT66" s="34">
        <v>0</v>
      </c>
      <c r="AU66" s="34">
        <v>0</v>
      </c>
      <c r="AV66" s="34">
        <v>0</v>
      </c>
      <c r="AX66" s="34">
        <v>65</v>
      </c>
      <c r="AY66" s="34">
        <v>1245</v>
      </c>
      <c r="AZ66" s="31">
        <v>311.25</v>
      </c>
      <c r="BA66" s="34">
        <v>0</v>
      </c>
      <c r="BB66" s="34">
        <v>0</v>
      </c>
      <c r="BC66" s="34">
        <v>0</v>
      </c>
      <c r="BE66" s="34">
        <v>65</v>
      </c>
      <c r="BF66" s="34">
        <v>1245</v>
      </c>
      <c r="BG66" s="31">
        <v>311.25</v>
      </c>
      <c r="BH66" s="34">
        <v>0</v>
      </c>
      <c r="BI66" s="34">
        <v>0</v>
      </c>
      <c r="BJ66" s="34">
        <v>0</v>
      </c>
      <c r="BS66" s="34">
        <v>278</v>
      </c>
      <c r="BT66" s="34">
        <v>3475</v>
      </c>
      <c r="BU66" s="31">
        <v>312.75</v>
      </c>
      <c r="BV66" s="34">
        <v>0</v>
      </c>
      <c r="BW66" s="34">
        <v>0</v>
      </c>
      <c r="BX66" s="34">
        <v>0</v>
      </c>
      <c r="BZ66" s="34">
        <v>329</v>
      </c>
      <c r="CA66" s="34">
        <v>792</v>
      </c>
      <c r="CB66" s="31">
        <v>71.28</v>
      </c>
      <c r="CC66" s="34">
        <v>0</v>
      </c>
      <c r="CD66" s="34">
        <v>0</v>
      </c>
      <c r="CE66" s="34">
        <v>0</v>
      </c>
    </row>
    <row r="67" spans="1:83">
      <c r="A67" s="34">
        <v>231</v>
      </c>
      <c r="B67" s="34">
        <v>1257</v>
      </c>
      <c r="C67" s="35">
        <v>314.25</v>
      </c>
      <c r="D67" s="34">
        <v>0</v>
      </c>
      <c r="E67" s="34">
        <v>0</v>
      </c>
      <c r="F67" s="34">
        <v>0</v>
      </c>
      <c r="H67" s="34">
        <v>168</v>
      </c>
      <c r="I67" s="34">
        <v>1246</v>
      </c>
      <c r="J67" s="31">
        <v>311.5</v>
      </c>
      <c r="K67" s="34">
        <v>0</v>
      </c>
      <c r="L67" s="34">
        <v>0</v>
      </c>
      <c r="M67" s="34">
        <v>0</v>
      </c>
      <c r="O67" s="34">
        <v>138</v>
      </c>
      <c r="P67" s="34">
        <v>1244</v>
      </c>
      <c r="Q67" s="31">
        <v>311</v>
      </c>
      <c r="R67" s="34">
        <v>0</v>
      </c>
      <c r="S67" s="34">
        <v>0</v>
      </c>
      <c r="T67" s="34">
        <v>0</v>
      </c>
      <c r="V67" s="34">
        <v>122</v>
      </c>
      <c r="W67" s="34">
        <v>1258</v>
      </c>
      <c r="X67" s="31">
        <v>314.5</v>
      </c>
      <c r="Y67" s="34">
        <v>0</v>
      </c>
      <c r="Z67" s="34">
        <v>0</v>
      </c>
      <c r="AA67" s="34">
        <v>0</v>
      </c>
      <c r="AC67" s="34">
        <v>118</v>
      </c>
      <c r="AD67" s="34">
        <v>1250</v>
      </c>
      <c r="AE67" s="31">
        <v>312.5</v>
      </c>
      <c r="AF67" s="34">
        <v>0</v>
      </c>
      <c r="AG67" s="34">
        <v>0</v>
      </c>
      <c r="AH67" s="34">
        <v>0</v>
      </c>
      <c r="AJ67" s="34">
        <v>119</v>
      </c>
      <c r="AK67" s="34">
        <v>1254</v>
      </c>
      <c r="AL67" s="31">
        <v>313.5</v>
      </c>
      <c r="AM67" s="34">
        <v>0</v>
      </c>
      <c r="AN67" s="34">
        <v>0</v>
      </c>
      <c r="AO67" s="34">
        <v>0</v>
      </c>
      <c r="AQ67" s="34">
        <v>66</v>
      </c>
      <c r="AR67" s="34">
        <v>1252</v>
      </c>
      <c r="AS67" s="31">
        <v>313</v>
      </c>
      <c r="AT67" s="34">
        <v>0</v>
      </c>
      <c r="AU67" s="34">
        <v>0</v>
      </c>
      <c r="AV67" s="34">
        <v>0</v>
      </c>
      <c r="AX67" s="34">
        <v>66</v>
      </c>
      <c r="AY67" s="34">
        <v>1252</v>
      </c>
      <c r="AZ67" s="31">
        <v>313</v>
      </c>
      <c r="BA67" s="34">
        <v>0</v>
      </c>
      <c r="BB67" s="34">
        <v>0</v>
      </c>
      <c r="BC67" s="34">
        <v>0</v>
      </c>
      <c r="BE67" s="34">
        <v>66</v>
      </c>
      <c r="BF67" s="34">
        <v>1252</v>
      </c>
      <c r="BG67" s="31">
        <v>313</v>
      </c>
      <c r="BH67" s="34">
        <v>0</v>
      </c>
      <c r="BI67" s="34">
        <v>0</v>
      </c>
      <c r="BJ67" s="34">
        <v>0</v>
      </c>
      <c r="BS67" s="34">
        <v>279</v>
      </c>
      <c r="BT67" s="34">
        <v>3477</v>
      </c>
      <c r="BU67" s="31">
        <v>312.93</v>
      </c>
      <c r="BV67" s="34">
        <v>0</v>
      </c>
      <c r="BW67" s="34">
        <v>0</v>
      </c>
      <c r="BX67" s="34">
        <v>0</v>
      </c>
    </row>
    <row r="68" spans="1:83">
      <c r="A68" s="34">
        <v>243</v>
      </c>
      <c r="B68" s="34">
        <v>1255</v>
      </c>
      <c r="C68" s="35">
        <v>313.75</v>
      </c>
      <c r="D68" s="34">
        <v>0</v>
      </c>
      <c r="E68" s="34">
        <v>0</v>
      </c>
      <c r="F68" s="34">
        <v>0</v>
      </c>
      <c r="H68" s="34">
        <v>169</v>
      </c>
      <c r="I68" s="34">
        <v>1246</v>
      </c>
      <c r="J68" s="31">
        <v>311.5</v>
      </c>
      <c r="K68" s="34">
        <v>0</v>
      </c>
      <c r="L68" s="34">
        <v>0</v>
      </c>
      <c r="M68" s="34">
        <v>0</v>
      </c>
      <c r="O68" s="34">
        <v>139</v>
      </c>
      <c r="P68" s="34">
        <v>1249</v>
      </c>
      <c r="Q68" s="31">
        <v>312.25</v>
      </c>
      <c r="R68" s="34">
        <v>0</v>
      </c>
      <c r="S68" s="34">
        <v>0</v>
      </c>
      <c r="T68" s="34">
        <v>0</v>
      </c>
      <c r="V68" s="34">
        <v>132</v>
      </c>
      <c r="W68" s="34">
        <v>1255</v>
      </c>
      <c r="X68" s="31">
        <v>313.75</v>
      </c>
      <c r="Y68" s="34">
        <v>0</v>
      </c>
      <c r="Z68" s="34">
        <v>0</v>
      </c>
      <c r="AA68" s="34">
        <v>0</v>
      </c>
      <c r="AC68" s="34">
        <v>119</v>
      </c>
      <c r="AD68" s="34">
        <v>1254</v>
      </c>
      <c r="AE68" s="31">
        <v>313.5</v>
      </c>
      <c r="AF68" s="34">
        <v>0</v>
      </c>
      <c r="AG68" s="34">
        <v>0</v>
      </c>
      <c r="AH68" s="34">
        <v>0</v>
      </c>
      <c r="AJ68" s="34">
        <v>120</v>
      </c>
      <c r="AK68" s="34">
        <v>1247</v>
      </c>
      <c r="AL68" s="31">
        <v>311.75</v>
      </c>
      <c r="AM68" s="34">
        <v>28</v>
      </c>
      <c r="AN68" s="34">
        <v>55</v>
      </c>
      <c r="AO68" s="34">
        <v>95</v>
      </c>
      <c r="AQ68" s="34">
        <v>67</v>
      </c>
      <c r="AR68" s="34">
        <v>1247</v>
      </c>
      <c r="AS68" s="31">
        <v>311.75</v>
      </c>
      <c r="AT68" s="34">
        <v>0</v>
      </c>
      <c r="AU68" s="34">
        <v>0</v>
      </c>
      <c r="AV68" s="34">
        <v>0</v>
      </c>
      <c r="AX68" s="34">
        <v>67</v>
      </c>
      <c r="AY68" s="34">
        <v>1247</v>
      </c>
      <c r="AZ68" s="31">
        <v>311.75</v>
      </c>
      <c r="BA68" s="34">
        <v>0</v>
      </c>
      <c r="BB68" s="34">
        <v>0</v>
      </c>
      <c r="BC68" s="34">
        <v>0</v>
      </c>
      <c r="BE68" s="34">
        <v>67</v>
      </c>
      <c r="BF68" s="34">
        <v>1247</v>
      </c>
      <c r="BG68" s="31">
        <v>311.75</v>
      </c>
      <c r="BH68" s="34">
        <v>0</v>
      </c>
      <c r="BI68" s="34">
        <v>0</v>
      </c>
      <c r="BJ68" s="34">
        <v>0</v>
      </c>
      <c r="BS68" s="34">
        <v>280</v>
      </c>
      <c r="BT68" s="34">
        <v>3478</v>
      </c>
      <c r="BU68" s="31">
        <v>313.02</v>
      </c>
      <c r="BV68" s="34">
        <v>0</v>
      </c>
      <c r="BW68" s="34">
        <v>0</v>
      </c>
      <c r="BX68" s="34">
        <v>0</v>
      </c>
    </row>
    <row r="69" spans="1:83">
      <c r="A69" s="34">
        <v>244</v>
      </c>
      <c r="B69" s="34">
        <v>1247</v>
      </c>
      <c r="C69" s="35">
        <v>311.75</v>
      </c>
      <c r="D69" s="34">
        <v>0</v>
      </c>
      <c r="E69" s="34">
        <v>0</v>
      </c>
      <c r="F69" s="34">
        <v>0</v>
      </c>
      <c r="H69" s="34">
        <v>170</v>
      </c>
      <c r="I69" s="34">
        <v>1247</v>
      </c>
      <c r="J69" s="31">
        <v>311.75</v>
      </c>
      <c r="K69" s="34">
        <v>57</v>
      </c>
      <c r="L69" s="34">
        <v>77</v>
      </c>
      <c r="M69" s="34">
        <v>93</v>
      </c>
      <c r="O69" s="34">
        <v>140</v>
      </c>
      <c r="P69" s="34">
        <v>1258</v>
      </c>
      <c r="Q69" s="31">
        <v>314.5</v>
      </c>
      <c r="R69" s="34">
        <v>0</v>
      </c>
      <c r="S69" s="34">
        <v>0</v>
      </c>
      <c r="T69" s="34">
        <v>0</v>
      </c>
      <c r="V69" s="34">
        <v>133</v>
      </c>
      <c r="W69" s="34">
        <v>1246</v>
      </c>
      <c r="X69" s="31">
        <v>311.5</v>
      </c>
      <c r="Y69" s="34">
        <v>0</v>
      </c>
      <c r="Z69" s="34">
        <v>0</v>
      </c>
      <c r="AA69" s="34">
        <v>0</v>
      </c>
      <c r="AC69" s="34">
        <v>120</v>
      </c>
      <c r="AD69" s="34">
        <v>1247</v>
      </c>
      <c r="AE69" s="31">
        <v>311.75</v>
      </c>
      <c r="AF69" s="34">
        <v>36</v>
      </c>
      <c r="AG69" s="34">
        <v>63</v>
      </c>
      <c r="AH69" s="34">
        <v>42</v>
      </c>
      <c r="AJ69" s="34">
        <v>121</v>
      </c>
      <c r="AK69" s="34">
        <v>1246</v>
      </c>
      <c r="AL69" s="31">
        <v>311.5</v>
      </c>
      <c r="AM69" s="34">
        <v>33</v>
      </c>
      <c r="AN69" s="34">
        <v>62</v>
      </c>
      <c r="AO69" s="34">
        <v>101</v>
      </c>
      <c r="AQ69" s="34">
        <v>68</v>
      </c>
      <c r="AR69" s="34">
        <v>1245</v>
      </c>
      <c r="AS69" s="31">
        <v>311.25</v>
      </c>
      <c r="AT69" s="34">
        <v>0</v>
      </c>
      <c r="AU69" s="34">
        <v>0</v>
      </c>
      <c r="AV69" s="34">
        <v>0</v>
      </c>
      <c r="AX69" s="34">
        <v>68</v>
      </c>
      <c r="AY69" s="34">
        <v>1245</v>
      </c>
      <c r="AZ69" s="31">
        <v>311.25</v>
      </c>
      <c r="BA69" s="34">
        <v>0</v>
      </c>
      <c r="BB69" s="34">
        <v>0</v>
      </c>
      <c r="BC69" s="34">
        <v>0</v>
      </c>
      <c r="BE69" s="34">
        <v>68</v>
      </c>
      <c r="BF69" s="34">
        <v>1245</v>
      </c>
      <c r="BG69" s="31">
        <v>311.25</v>
      </c>
      <c r="BH69" s="34">
        <v>0</v>
      </c>
      <c r="BI69" s="34">
        <v>0</v>
      </c>
      <c r="BJ69" s="34">
        <v>0</v>
      </c>
      <c r="BS69" s="34">
        <v>281</v>
      </c>
      <c r="BT69" s="34">
        <v>3408</v>
      </c>
      <c r="BU69" s="31">
        <v>306.72000000000003</v>
      </c>
      <c r="BV69" s="34">
        <v>0</v>
      </c>
      <c r="BW69" s="34">
        <v>0</v>
      </c>
      <c r="BX69" s="34">
        <v>0</v>
      </c>
    </row>
    <row r="70" spans="1:83">
      <c r="A70" s="34">
        <v>245</v>
      </c>
      <c r="B70" s="34">
        <v>1249</v>
      </c>
      <c r="C70" s="35">
        <v>312.25</v>
      </c>
      <c r="D70" s="34">
        <v>0</v>
      </c>
      <c r="E70" s="34">
        <v>0</v>
      </c>
      <c r="F70" s="34">
        <v>0</v>
      </c>
      <c r="H70" s="34">
        <v>171</v>
      </c>
      <c r="I70" s="34">
        <v>1247</v>
      </c>
      <c r="J70" s="31">
        <v>311.75</v>
      </c>
      <c r="K70" s="34">
        <v>60</v>
      </c>
      <c r="L70" s="34">
        <v>77</v>
      </c>
      <c r="M70" s="34">
        <v>94</v>
      </c>
      <c r="O70" s="34">
        <v>141</v>
      </c>
      <c r="P70" s="34">
        <v>1251</v>
      </c>
      <c r="Q70" s="31">
        <v>312.75</v>
      </c>
      <c r="R70" s="34">
        <v>0</v>
      </c>
      <c r="S70" s="34">
        <v>0</v>
      </c>
      <c r="T70" s="34">
        <v>0</v>
      </c>
      <c r="V70" s="34">
        <v>134</v>
      </c>
      <c r="W70" s="34">
        <v>1247</v>
      </c>
      <c r="X70" s="31">
        <v>311.75</v>
      </c>
      <c r="Y70" s="34">
        <v>0</v>
      </c>
      <c r="Z70" s="34">
        <v>0</v>
      </c>
      <c r="AA70" s="34">
        <v>0</v>
      </c>
      <c r="AC70" s="34">
        <v>121</v>
      </c>
      <c r="AD70" s="34">
        <v>1246</v>
      </c>
      <c r="AE70" s="31">
        <v>311.5</v>
      </c>
      <c r="AF70" s="34">
        <v>0</v>
      </c>
      <c r="AG70" s="34">
        <v>0</v>
      </c>
      <c r="AH70" s="34">
        <v>0</v>
      </c>
      <c r="AJ70" s="34">
        <v>122</v>
      </c>
      <c r="AK70" s="34">
        <v>1258</v>
      </c>
      <c r="AL70" s="31">
        <v>314.5</v>
      </c>
      <c r="AM70" s="34">
        <v>0</v>
      </c>
      <c r="AN70" s="34">
        <v>0</v>
      </c>
      <c r="AO70" s="34">
        <v>0</v>
      </c>
      <c r="AQ70" s="34">
        <v>69</v>
      </c>
      <c r="AR70" s="34">
        <v>1245</v>
      </c>
      <c r="AS70" s="31">
        <v>311.25</v>
      </c>
      <c r="AT70" s="34">
        <v>0</v>
      </c>
      <c r="AU70" s="34">
        <v>0</v>
      </c>
      <c r="AV70" s="34">
        <v>0</v>
      </c>
      <c r="AX70" s="34">
        <v>69</v>
      </c>
      <c r="AY70" s="34">
        <v>1245</v>
      </c>
      <c r="AZ70" s="31">
        <v>311.25</v>
      </c>
      <c r="BA70" s="34">
        <v>0</v>
      </c>
      <c r="BB70" s="34">
        <v>0</v>
      </c>
      <c r="BC70" s="34">
        <v>0</v>
      </c>
      <c r="BE70" s="34">
        <v>69</v>
      </c>
      <c r="BF70" s="34">
        <v>1245</v>
      </c>
      <c r="BG70" s="31">
        <v>311.25</v>
      </c>
      <c r="BH70" s="34">
        <v>0</v>
      </c>
      <c r="BI70" s="34">
        <v>0</v>
      </c>
      <c r="BJ70" s="34">
        <v>0</v>
      </c>
      <c r="BS70" s="34">
        <v>282</v>
      </c>
      <c r="BT70" s="34">
        <v>3478</v>
      </c>
      <c r="BU70" s="31">
        <v>313.02</v>
      </c>
      <c r="BV70" s="34">
        <v>0</v>
      </c>
      <c r="BW70" s="34">
        <v>0</v>
      </c>
      <c r="BX70" s="34">
        <v>0</v>
      </c>
    </row>
    <row r="71" spans="1:83">
      <c r="A71" s="34">
        <v>246</v>
      </c>
      <c r="B71" s="34">
        <v>1239</v>
      </c>
      <c r="C71" s="35">
        <v>309.75</v>
      </c>
      <c r="D71" s="34">
        <v>0</v>
      </c>
      <c r="E71" s="34">
        <v>0</v>
      </c>
      <c r="F71" s="34">
        <v>0</v>
      </c>
      <c r="H71" s="34">
        <v>172</v>
      </c>
      <c r="I71" s="34">
        <v>1249</v>
      </c>
      <c r="J71" s="31">
        <v>312.25</v>
      </c>
      <c r="K71" s="34">
        <v>65</v>
      </c>
      <c r="L71" s="34">
        <v>86</v>
      </c>
      <c r="M71" s="34">
        <v>96</v>
      </c>
      <c r="O71" s="34">
        <v>148</v>
      </c>
      <c r="P71" s="34">
        <v>1253</v>
      </c>
      <c r="Q71" s="31">
        <v>313.25</v>
      </c>
      <c r="R71" s="34">
        <v>0</v>
      </c>
      <c r="S71" s="34">
        <v>0</v>
      </c>
      <c r="T71" s="34">
        <v>0</v>
      </c>
      <c r="V71" s="34">
        <v>135</v>
      </c>
      <c r="W71" s="34">
        <v>1256</v>
      </c>
      <c r="X71" s="31">
        <v>314</v>
      </c>
      <c r="Y71" s="34">
        <v>0</v>
      </c>
      <c r="Z71" s="34">
        <v>0</v>
      </c>
      <c r="AA71" s="34">
        <v>0</v>
      </c>
      <c r="AC71" s="34">
        <v>122</v>
      </c>
      <c r="AD71" s="34">
        <v>1258</v>
      </c>
      <c r="AE71" s="31">
        <v>314.5</v>
      </c>
      <c r="AF71" s="34">
        <v>0</v>
      </c>
      <c r="AG71" s="34">
        <v>0</v>
      </c>
      <c r="AH71" s="34">
        <v>0</v>
      </c>
      <c r="AJ71" s="34">
        <v>123</v>
      </c>
      <c r="AK71" s="34">
        <v>1248</v>
      </c>
      <c r="AL71" s="31">
        <v>312</v>
      </c>
      <c r="AM71" s="34">
        <v>0</v>
      </c>
      <c r="AN71" s="34">
        <v>0</v>
      </c>
      <c r="AO71" s="34">
        <v>0</v>
      </c>
      <c r="AQ71" s="34">
        <v>70</v>
      </c>
      <c r="AR71" s="34">
        <v>1248</v>
      </c>
      <c r="AS71" s="31">
        <v>312</v>
      </c>
      <c r="AT71" s="34">
        <v>0</v>
      </c>
      <c r="AU71" s="34">
        <v>0</v>
      </c>
      <c r="AV71" s="34">
        <v>0</v>
      </c>
      <c r="AX71" s="34">
        <v>70</v>
      </c>
      <c r="AY71" s="34">
        <v>1248</v>
      </c>
      <c r="AZ71" s="31">
        <v>312</v>
      </c>
      <c r="BA71" s="34">
        <v>64</v>
      </c>
      <c r="BB71" s="34">
        <v>80</v>
      </c>
      <c r="BC71" s="34">
        <v>118</v>
      </c>
      <c r="BE71" s="34">
        <v>70</v>
      </c>
      <c r="BF71" s="34">
        <v>1248</v>
      </c>
      <c r="BG71" s="31">
        <v>312</v>
      </c>
      <c r="BH71" s="34">
        <v>0</v>
      </c>
      <c r="BI71" s="34">
        <v>0</v>
      </c>
      <c r="BJ71" s="34">
        <v>0</v>
      </c>
      <c r="BS71" s="34">
        <v>297</v>
      </c>
      <c r="BT71" s="34">
        <v>3479</v>
      </c>
      <c r="BU71" s="31">
        <v>313.11</v>
      </c>
      <c r="BV71" s="34">
        <v>0</v>
      </c>
      <c r="BW71" s="34">
        <v>0</v>
      </c>
      <c r="BX71" s="34">
        <v>0</v>
      </c>
    </row>
    <row r="72" spans="1:83">
      <c r="A72" s="34">
        <v>247</v>
      </c>
      <c r="B72" s="34">
        <v>1253</v>
      </c>
      <c r="C72" s="35">
        <v>313.25</v>
      </c>
      <c r="D72" s="34">
        <v>0</v>
      </c>
      <c r="E72" s="34">
        <v>0</v>
      </c>
      <c r="F72" s="34">
        <v>0</v>
      </c>
      <c r="H72" s="34">
        <v>173</v>
      </c>
      <c r="I72" s="34">
        <v>1248</v>
      </c>
      <c r="J72" s="31">
        <v>312</v>
      </c>
      <c r="K72" s="34">
        <v>0</v>
      </c>
      <c r="L72" s="34">
        <v>0</v>
      </c>
      <c r="M72" s="34">
        <v>0</v>
      </c>
      <c r="O72" s="34">
        <v>149</v>
      </c>
      <c r="P72" s="34">
        <v>1256</v>
      </c>
      <c r="Q72" s="31">
        <v>314</v>
      </c>
      <c r="R72" s="34">
        <v>0</v>
      </c>
      <c r="S72" s="34">
        <v>0</v>
      </c>
      <c r="T72" s="34">
        <v>0</v>
      </c>
      <c r="V72" s="34">
        <v>136</v>
      </c>
      <c r="W72" s="34">
        <v>1252</v>
      </c>
      <c r="X72" s="31">
        <v>313</v>
      </c>
      <c r="Y72" s="34">
        <v>0</v>
      </c>
      <c r="Z72" s="34">
        <v>0</v>
      </c>
      <c r="AA72" s="34">
        <v>0</v>
      </c>
      <c r="AC72" s="34">
        <v>123</v>
      </c>
      <c r="AD72" s="34">
        <v>1248</v>
      </c>
      <c r="AE72" s="31">
        <v>312</v>
      </c>
      <c r="AF72" s="34">
        <v>0</v>
      </c>
      <c r="AG72" s="34">
        <v>0</v>
      </c>
      <c r="AH72" s="34">
        <v>0</v>
      </c>
      <c r="AJ72" s="34">
        <v>132</v>
      </c>
      <c r="AK72" s="34">
        <v>1255</v>
      </c>
      <c r="AL72" s="31">
        <v>313.75</v>
      </c>
      <c r="AM72" s="34">
        <v>0</v>
      </c>
      <c r="AN72" s="34">
        <v>0</v>
      </c>
      <c r="AO72" s="34">
        <v>0</v>
      </c>
      <c r="AQ72" s="34">
        <v>71</v>
      </c>
      <c r="AR72" s="34">
        <v>1250</v>
      </c>
      <c r="AS72" s="31">
        <v>312.5</v>
      </c>
      <c r="AT72" s="34">
        <v>0</v>
      </c>
      <c r="AU72" s="34">
        <v>0</v>
      </c>
      <c r="AV72" s="34">
        <v>0</v>
      </c>
      <c r="AX72" s="34">
        <v>71</v>
      </c>
      <c r="AY72" s="34">
        <v>1250</v>
      </c>
      <c r="AZ72" s="31">
        <v>312.5</v>
      </c>
      <c r="BA72" s="34">
        <v>60</v>
      </c>
      <c r="BB72" s="34">
        <v>75</v>
      </c>
      <c r="BC72" s="34">
        <v>116</v>
      </c>
      <c r="BE72" s="34">
        <v>71</v>
      </c>
      <c r="BF72" s="34">
        <v>1250</v>
      </c>
      <c r="BG72" s="31">
        <v>312.5</v>
      </c>
      <c r="BH72" s="34">
        <v>0</v>
      </c>
      <c r="BI72" s="34">
        <v>0</v>
      </c>
      <c r="BJ72" s="34">
        <v>0</v>
      </c>
      <c r="BS72" s="34">
        <v>298</v>
      </c>
      <c r="BT72" s="34">
        <v>3475</v>
      </c>
      <c r="BU72" s="31">
        <v>312.75</v>
      </c>
      <c r="BV72" s="34">
        <v>0</v>
      </c>
      <c r="BW72" s="34">
        <v>0</v>
      </c>
      <c r="BX72" s="34">
        <v>0</v>
      </c>
    </row>
    <row r="73" spans="1:83">
      <c r="A73" s="34">
        <v>259</v>
      </c>
      <c r="B73" s="34">
        <v>1251</v>
      </c>
      <c r="C73" s="35">
        <v>312.75</v>
      </c>
      <c r="D73" s="34">
        <v>0</v>
      </c>
      <c r="E73" s="34">
        <v>0</v>
      </c>
      <c r="F73" s="34">
        <v>0</v>
      </c>
      <c r="H73" s="34">
        <v>174</v>
      </c>
      <c r="I73" s="34">
        <v>1251</v>
      </c>
      <c r="J73" s="31">
        <v>312.75</v>
      </c>
      <c r="K73" s="34">
        <v>0</v>
      </c>
      <c r="L73" s="34">
        <v>0</v>
      </c>
      <c r="M73" s="34">
        <v>0</v>
      </c>
      <c r="O73" s="34">
        <v>150</v>
      </c>
      <c r="P73" s="34">
        <v>1250</v>
      </c>
      <c r="Q73" s="31">
        <v>312.5</v>
      </c>
      <c r="R73" s="34">
        <v>0</v>
      </c>
      <c r="S73" s="34">
        <v>0</v>
      </c>
      <c r="T73" s="34">
        <v>0</v>
      </c>
      <c r="V73" s="34">
        <v>137</v>
      </c>
      <c r="W73" s="34">
        <v>1247</v>
      </c>
      <c r="X73" s="31">
        <v>311.75</v>
      </c>
      <c r="Y73" s="34">
        <v>0</v>
      </c>
      <c r="Z73" s="34">
        <v>0</v>
      </c>
      <c r="AA73" s="34">
        <v>0</v>
      </c>
      <c r="AC73" s="34">
        <v>124</v>
      </c>
      <c r="AD73" s="34">
        <v>1248</v>
      </c>
      <c r="AE73" s="31">
        <v>312</v>
      </c>
      <c r="AF73" s="34">
        <v>0</v>
      </c>
      <c r="AG73" s="34">
        <v>0</v>
      </c>
      <c r="AH73" s="34">
        <v>0</v>
      </c>
      <c r="AJ73" s="34">
        <v>133</v>
      </c>
      <c r="AK73" s="34">
        <v>1246</v>
      </c>
      <c r="AL73" s="31">
        <v>311.5</v>
      </c>
      <c r="AM73" s="34">
        <v>0</v>
      </c>
      <c r="AN73" s="34">
        <v>0</v>
      </c>
      <c r="AO73" s="34">
        <v>0</v>
      </c>
      <c r="AQ73" s="34">
        <v>72</v>
      </c>
      <c r="AR73" s="34">
        <v>1250</v>
      </c>
      <c r="AS73" s="31">
        <v>312.5</v>
      </c>
      <c r="AT73" s="34">
        <v>0</v>
      </c>
      <c r="AU73" s="34">
        <v>0</v>
      </c>
      <c r="AV73" s="34">
        <v>0</v>
      </c>
      <c r="AX73" s="34">
        <v>72</v>
      </c>
      <c r="AY73" s="34">
        <v>1250</v>
      </c>
      <c r="AZ73" s="31">
        <v>312.5</v>
      </c>
      <c r="BA73" s="34">
        <v>0</v>
      </c>
      <c r="BB73" s="34">
        <v>0</v>
      </c>
      <c r="BC73" s="34">
        <v>0</v>
      </c>
      <c r="BE73" s="34">
        <v>72</v>
      </c>
      <c r="BF73" s="34">
        <v>1250</v>
      </c>
      <c r="BG73" s="31">
        <v>312.5</v>
      </c>
      <c r="BH73" s="34">
        <v>0</v>
      </c>
      <c r="BI73" s="34">
        <v>0</v>
      </c>
      <c r="BJ73" s="34">
        <v>0</v>
      </c>
      <c r="BS73" s="34">
        <v>299</v>
      </c>
      <c r="BT73" s="34">
        <v>3477</v>
      </c>
      <c r="BU73" s="31">
        <v>312.93</v>
      </c>
      <c r="BV73" s="34">
        <v>0</v>
      </c>
      <c r="BW73" s="34">
        <v>0</v>
      </c>
      <c r="BX73" s="34">
        <v>0</v>
      </c>
    </row>
    <row r="74" spans="1:83">
      <c r="A74" s="34">
        <v>260</v>
      </c>
      <c r="B74" s="34">
        <v>1255</v>
      </c>
      <c r="C74" s="35">
        <v>313.75</v>
      </c>
      <c r="D74" s="34">
        <v>0</v>
      </c>
      <c r="E74" s="34">
        <v>0</v>
      </c>
      <c r="F74" s="34">
        <v>0</v>
      </c>
      <c r="H74" s="34">
        <v>187</v>
      </c>
      <c r="I74" s="34">
        <v>1254</v>
      </c>
      <c r="J74" s="31">
        <v>313.5</v>
      </c>
      <c r="K74" s="34">
        <v>0</v>
      </c>
      <c r="L74" s="34">
        <v>0</v>
      </c>
      <c r="M74" s="34">
        <v>0</v>
      </c>
      <c r="O74" s="34">
        <v>151</v>
      </c>
      <c r="P74" s="34">
        <v>1247</v>
      </c>
      <c r="Q74" s="31">
        <v>311.75</v>
      </c>
      <c r="R74" s="34">
        <v>0</v>
      </c>
      <c r="S74" s="34">
        <v>0</v>
      </c>
      <c r="T74" s="34">
        <v>0</v>
      </c>
      <c r="V74" s="34">
        <v>138</v>
      </c>
      <c r="W74" s="34">
        <v>1244</v>
      </c>
      <c r="X74" s="31">
        <v>311</v>
      </c>
      <c r="Y74" s="34">
        <v>0</v>
      </c>
      <c r="Z74" s="34">
        <v>0</v>
      </c>
      <c r="AA74" s="34">
        <v>0</v>
      </c>
      <c r="AC74" s="34">
        <v>132</v>
      </c>
      <c r="AD74" s="34">
        <v>1255</v>
      </c>
      <c r="AE74" s="31">
        <v>313.75</v>
      </c>
      <c r="AF74" s="34">
        <v>0</v>
      </c>
      <c r="AG74" s="34">
        <v>0</v>
      </c>
      <c r="AH74" s="34">
        <v>0</v>
      </c>
      <c r="AJ74" s="34">
        <v>134</v>
      </c>
      <c r="AK74" s="34">
        <v>1247</v>
      </c>
      <c r="AL74" s="31">
        <v>311.75</v>
      </c>
      <c r="AM74" s="34">
        <v>0</v>
      </c>
      <c r="AN74" s="34">
        <v>0</v>
      </c>
      <c r="AO74" s="34">
        <v>0</v>
      </c>
      <c r="AQ74" s="34">
        <v>73</v>
      </c>
      <c r="AR74" s="34">
        <v>1251</v>
      </c>
      <c r="AS74" s="31">
        <v>312.75</v>
      </c>
      <c r="AT74" s="34">
        <v>0</v>
      </c>
      <c r="AU74" s="34">
        <v>0</v>
      </c>
      <c r="AV74" s="34">
        <v>0</v>
      </c>
      <c r="AX74" s="34">
        <v>73</v>
      </c>
      <c r="AY74" s="34">
        <v>1251</v>
      </c>
      <c r="AZ74" s="31">
        <v>312.75</v>
      </c>
      <c r="BA74" s="34">
        <v>0</v>
      </c>
      <c r="BB74" s="34">
        <v>0</v>
      </c>
      <c r="BC74" s="34">
        <v>0</v>
      </c>
      <c r="BE74" s="34">
        <v>73</v>
      </c>
      <c r="BF74" s="34">
        <v>1251</v>
      </c>
      <c r="BG74" s="31">
        <v>312.75</v>
      </c>
      <c r="BH74" s="34">
        <v>62</v>
      </c>
      <c r="BI74" s="34">
        <v>72</v>
      </c>
      <c r="BJ74" s="34">
        <v>98</v>
      </c>
      <c r="BS74" s="34">
        <v>300</v>
      </c>
      <c r="BT74" s="34">
        <v>3471</v>
      </c>
      <c r="BU74" s="31">
        <v>312.39</v>
      </c>
      <c r="BV74" s="34">
        <v>0</v>
      </c>
      <c r="BW74" s="34">
        <v>0</v>
      </c>
      <c r="BX74" s="34">
        <v>0</v>
      </c>
    </row>
    <row r="75" spans="1:83">
      <c r="A75" s="34">
        <v>261</v>
      </c>
      <c r="B75" s="34">
        <v>1247</v>
      </c>
      <c r="C75" s="35">
        <v>311.75</v>
      </c>
      <c r="D75" s="34">
        <v>0</v>
      </c>
      <c r="E75" s="34">
        <v>0</v>
      </c>
      <c r="F75" s="34">
        <v>0</v>
      </c>
      <c r="H75" s="34">
        <v>188</v>
      </c>
      <c r="I75" s="34">
        <v>1245</v>
      </c>
      <c r="J75" s="31">
        <v>311.25</v>
      </c>
      <c r="K75" s="34">
        <v>0</v>
      </c>
      <c r="L75" s="34">
        <v>0</v>
      </c>
      <c r="M75" s="34">
        <v>0</v>
      </c>
      <c r="O75" s="34">
        <v>152</v>
      </c>
      <c r="P75" s="34">
        <v>1245</v>
      </c>
      <c r="Q75" s="31">
        <v>311.25</v>
      </c>
      <c r="R75" s="34">
        <v>0</v>
      </c>
      <c r="S75" s="34">
        <v>0</v>
      </c>
      <c r="T75" s="34">
        <v>0</v>
      </c>
      <c r="V75" s="34">
        <v>139</v>
      </c>
      <c r="W75" s="34">
        <v>1249</v>
      </c>
      <c r="X75" s="31">
        <v>312.25</v>
      </c>
      <c r="Y75" s="34">
        <v>0</v>
      </c>
      <c r="Z75" s="34">
        <v>0</v>
      </c>
      <c r="AA75" s="34">
        <v>0</v>
      </c>
      <c r="AC75" s="34">
        <v>133</v>
      </c>
      <c r="AD75" s="34">
        <v>1246</v>
      </c>
      <c r="AE75" s="31">
        <v>311.5</v>
      </c>
      <c r="AF75" s="34">
        <v>0</v>
      </c>
      <c r="AG75" s="34">
        <v>0</v>
      </c>
      <c r="AH75" s="34">
        <v>0</v>
      </c>
      <c r="AJ75" s="34">
        <v>135</v>
      </c>
      <c r="AK75" s="34">
        <v>1256</v>
      </c>
      <c r="AL75" s="31">
        <v>314</v>
      </c>
      <c r="AM75" s="34">
        <v>0</v>
      </c>
      <c r="AN75" s="34">
        <v>0</v>
      </c>
      <c r="AO75" s="34">
        <v>0</v>
      </c>
      <c r="AQ75" s="34">
        <v>74</v>
      </c>
      <c r="AR75" s="34">
        <v>1251</v>
      </c>
      <c r="AS75" s="31">
        <v>312.75</v>
      </c>
      <c r="AT75" s="34">
        <v>0</v>
      </c>
      <c r="AU75" s="34">
        <v>0</v>
      </c>
      <c r="AV75" s="34">
        <v>0</v>
      </c>
      <c r="AX75" s="34">
        <v>74</v>
      </c>
      <c r="AY75" s="34">
        <v>1251</v>
      </c>
      <c r="AZ75" s="31">
        <v>312.75</v>
      </c>
      <c r="BA75" s="34">
        <v>0</v>
      </c>
      <c r="BB75" s="34">
        <v>0</v>
      </c>
      <c r="BC75" s="34">
        <v>0</v>
      </c>
      <c r="BE75" s="34">
        <v>74</v>
      </c>
      <c r="BF75" s="34">
        <v>1251</v>
      </c>
      <c r="BG75" s="31">
        <v>312.75</v>
      </c>
      <c r="BH75" s="34">
        <v>59</v>
      </c>
      <c r="BI75" s="34">
        <v>70</v>
      </c>
      <c r="BJ75" s="34">
        <v>96</v>
      </c>
      <c r="BS75" s="34">
        <v>301</v>
      </c>
      <c r="BT75" s="34">
        <v>3476</v>
      </c>
      <c r="BU75" s="31">
        <v>312.83999999999997</v>
      </c>
      <c r="BV75" s="34">
        <v>0</v>
      </c>
      <c r="BW75" s="34">
        <v>0</v>
      </c>
      <c r="BX75" s="34">
        <v>0</v>
      </c>
    </row>
    <row r="76" spans="1:83">
      <c r="A76" s="34">
        <v>262</v>
      </c>
      <c r="B76" s="34">
        <v>376</v>
      </c>
      <c r="C76" s="35">
        <v>94</v>
      </c>
      <c r="D76" s="34">
        <v>0</v>
      </c>
      <c r="E76" s="34">
        <v>0</v>
      </c>
      <c r="F76" s="34">
        <v>0</v>
      </c>
      <c r="H76" s="34">
        <v>189</v>
      </c>
      <c r="I76" s="34">
        <v>1244</v>
      </c>
      <c r="J76" s="31">
        <v>311</v>
      </c>
      <c r="K76" s="34">
        <v>0</v>
      </c>
      <c r="L76" s="34">
        <v>0</v>
      </c>
      <c r="M76" s="34">
        <v>0</v>
      </c>
      <c r="O76" s="34">
        <v>153</v>
      </c>
      <c r="P76" s="34">
        <v>1246</v>
      </c>
      <c r="Q76" s="31">
        <v>311.5</v>
      </c>
      <c r="R76" s="34">
        <v>0</v>
      </c>
      <c r="S76" s="34">
        <v>0</v>
      </c>
      <c r="T76" s="34">
        <v>0</v>
      </c>
      <c r="V76" s="34">
        <v>140</v>
      </c>
      <c r="W76" s="34">
        <v>1258</v>
      </c>
      <c r="X76" s="31">
        <v>314.5</v>
      </c>
      <c r="Y76" s="34">
        <v>0</v>
      </c>
      <c r="Z76" s="34">
        <v>0</v>
      </c>
      <c r="AA76" s="34">
        <v>0</v>
      </c>
      <c r="AC76" s="34">
        <v>134</v>
      </c>
      <c r="AD76" s="34">
        <v>1247</v>
      </c>
      <c r="AE76" s="31">
        <v>311.75</v>
      </c>
      <c r="AF76" s="34">
        <v>0</v>
      </c>
      <c r="AG76" s="34">
        <v>0</v>
      </c>
      <c r="AH76" s="34">
        <v>0</v>
      </c>
      <c r="AJ76" s="34">
        <v>136</v>
      </c>
      <c r="AK76" s="34">
        <v>1252</v>
      </c>
      <c r="AL76" s="31">
        <v>313</v>
      </c>
      <c r="AM76" s="34">
        <v>0</v>
      </c>
      <c r="AN76" s="34">
        <v>0</v>
      </c>
      <c r="AO76" s="34">
        <v>0</v>
      </c>
      <c r="AQ76" s="34">
        <v>75</v>
      </c>
      <c r="AR76" s="34">
        <v>1249</v>
      </c>
      <c r="AS76" s="31">
        <v>312.25</v>
      </c>
      <c r="AT76" s="34">
        <v>0</v>
      </c>
      <c r="AU76" s="34">
        <v>0</v>
      </c>
      <c r="AV76" s="34">
        <v>0</v>
      </c>
      <c r="AX76" s="34">
        <v>76</v>
      </c>
      <c r="AY76" s="34">
        <v>1255</v>
      </c>
      <c r="AZ76" s="31">
        <v>313.75</v>
      </c>
      <c r="BA76" s="34">
        <v>0</v>
      </c>
      <c r="BB76" s="34">
        <v>0</v>
      </c>
      <c r="BC76" s="34">
        <v>0</v>
      </c>
      <c r="BE76" s="34">
        <v>77</v>
      </c>
      <c r="BF76" s="34">
        <v>1253</v>
      </c>
      <c r="BG76" s="31">
        <v>313.25</v>
      </c>
      <c r="BH76" s="34">
        <v>0</v>
      </c>
      <c r="BI76" s="34">
        <v>0</v>
      </c>
      <c r="BJ76" s="34">
        <v>0</v>
      </c>
      <c r="BS76" s="34">
        <v>309</v>
      </c>
      <c r="BT76" s="34">
        <v>3479</v>
      </c>
      <c r="BU76" s="31">
        <v>313.11</v>
      </c>
      <c r="BV76" s="34">
        <v>0</v>
      </c>
      <c r="BW76" s="34">
        <v>0</v>
      </c>
      <c r="BX76" s="34">
        <v>0</v>
      </c>
    </row>
    <row r="77" spans="1:83">
      <c r="A77" s="34">
        <v>263</v>
      </c>
      <c r="B77" s="34">
        <v>1245</v>
      </c>
      <c r="C77" s="35">
        <v>311.25</v>
      </c>
      <c r="D77" s="34">
        <v>0</v>
      </c>
      <c r="E77" s="34">
        <v>0</v>
      </c>
      <c r="F77" s="34">
        <v>0</v>
      </c>
      <c r="H77" s="34">
        <v>190</v>
      </c>
      <c r="I77" s="34">
        <v>1249</v>
      </c>
      <c r="J77" s="31">
        <v>312.25</v>
      </c>
      <c r="K77" s="34">
        <v>0</v>
      </c>
      <c r="L77" s="34">
        <v>0</v>
      </c>
      <c r="M77" s="34">
        <v>0</v>
      </c>
      <c r="O77" s="34">
        <v>154</v>
      </c>
      <c r="P77" s="34">
        <v>1250</v>
      </c>
      <c r="Q77" s="31">
        <v>312.5</v>
      </c>
      <c r="R77" s="34">
        <v>0</v>
      </c>
      <c r="S77" s="34">
        <v>0</v>
      </c>
      <c r="T77" s="34">
        <v>0</v>
      </c>
      <c r="V77" s="34">
        <v>141</v>
      </c>
      <c r="W77" s="34">
        <v>1251</v>
      </c>
      <c r="X77" s="31">
        <v>312.75</v>
      </c>
      <c r="Y77" s="34">
        <v>0</v>
      </c>
      <c r="Z77" s="34">
        <v>0</v>
      </c>
      <c r="AA77" s="34">
        <v>0</v>
      </c>
      <c r="AC77" s="34">
        <v>135</v>
      </c>
      <c r="AD77" s="34">
        <v>1256</v>
      </c>
      <c r="AE77" s="31">
        <v>314</v>
      </c>
      <c r="AF77" s="34">
        <v>0</v>
      </c>
      <c r="AG77" s="34">
        <v>0</v>
      </c>
      <c r="AH77" s="34">
        <v>0</v>
      </c>
      <c r="AJ77" s="34">
        <v>137</v>
      </c>
      <c r="AK77" s="34">
        <v>1247</v>
      </c>
      <c r="AL77" s="31">
        <v>311.75</v>
      </c>
      <c r="AM77" s="34">
        <v>0</v>
      </c>
      <c r="AN77" s="34">
        <v>0</v>
      </c>
      <c r="AO77" s="34">
        <v>0</v>
      </c>
      <c r="AQ77" s="34">
        <v>76</v>
      </c>
      <c r="AR77" s="34">
        <v>1255</v>
      </c>
      <c r="AS77" s="31">
        <v>313.75</v>
      </c>
      <c r="AT77" s="34">
        <v>0</v>
      </c>
      <c r="AU77" s="34">
        <v>0</v>
      </c>
      <c r="AV77" s="34">
        <v>0</v>
      </c>
      <c r="AX77" s="34">
        <v>77</v>
      </c>
      <c r="AY77" s="34">
        <v>1253</v>
      </c>
      <c r="AZ77" s="31">
        <v>313.25</v>
      </c>
      <c r="BA77" s="34">
        <v>0</v>
      </c>
      <c r="BB77" s="34">
        <v>0</v>
      </c>
      <c r="BC77" s="34">
        <v>0</v>
      </c>
      <c r="BE77" s="34">
        <v>78</v>
      </c>
      <c r="BF77" s="34">
        <v>1251</v>
      </c>
      <c r="BG77" s="31">
        <v>312.75</v>
      </c>
      <c r="BH77" s="34">
        <v>0</v>
      </c>
      <c r="BI77" s="34">
        <v>0</v>
      </c>
      <c r="BJ77" s="34">
        <v>0</v>
      </c>
      <c r="BS77" s="34">
        <v>310</v>
      </c>
      <c r="BT77" s="34">
        <v>3474</v>
      </c>
      <c r="BU77" s="31">
        <v>312.66000000000003</v>
      </c>
      <c r="BV77" s="34">
        <v>0</v>
      </c>
      <c r="BW77" s="34">
        <v>0</v>
      </c>
      <c r="BX77" s="34">
        <v>0</v>
      </c>
    </row>
    <row r="78" spans="1:83">
      <c r="A78" s="34">
        <v>264</v>
      </c>
      <c r="B78" s="34">
        <v>1254</v>
      </c>
      <c r="C78" s="35">
        <v>313.5</v>
      </c>
      <c r="D78" s="34">
        <v>0</v>
      </c>
      <c r="E78" s="34">
        <v>0</v>
      </c>
      <c r="F78" s="34">
        <v>0</v>
      </c>
      <c r="H78" s="34">
        <v>191</v>
      </c>
      <c r="I78" s="34">
        <v>1254</v>
      </c>
      <c r="J78" s="31">
        <v>313.5</v>
      </c>
      <c r="K78" s="34">
        <v>69</v>
      </c>
      <c r="L78" s="34">
        <v>87</v>
      </c>
      <c r="M78" s="34">
        <v>100</v>
      </c>
      <c r="O78" s="34">
        <v>155</v>
      </c>
      <c r="P78" s="34">
        <v>1259</v>
      </c>
      <c r="Q78" s="31">
        <v>314.75</v>
      </c>
      <c r="R78" s="34">
        <v>0</v>
      </c>
      <c r="S78" s="34">
        <v>0</v>
      </c>
      <c r="T78" s="34">
        <v>0</v>
      </c>
      <c r="V78" s="34">
        <v>142</v>
      </c>
      <c r="W78" s="34">
        <v>1246</v>
      </c>
      <c r="X78" s="31">
        <v>311.5</v>
      </c>
      <c r="Y78" s="34">
        <v>0</v>
      </c>
      <c r="Z78" s="34">
        <v>0</v>
      </c>
      <c r="AA78" s="34">
        <v>0</v>
      </c>
      <c r="AC78" s="34">
        <v>136</v>
      </c>
      <c r="AD78" s="34">
        <v>1252</v>
      </c>
      <c r="AE78" s="31">
        <v>313</v>
      </c>
      <c r="AF78" s="34">
        <v>0</v>
      </c>
      <c r="AG78" s="34">
        <v>0</v>
      </c>
      <c r="AH78" s="34">
        <v>0</v>
      </c>
      <c r="AJ78" s="34">
        <v>138</v>
      </c>
      <c r="AK78" s="34">
        <v>1244</v>
      </c>
      <c r="AL78" s="31">
        <v>311</v>
      </c>
      <c r="AM78" s="34">
        <v>0</v>
      </c>
      <c r="AN78" s="34">
        <v>0</v>
      </c>
      <c r="AO78" s="34">
        <v>0</v>
      </c>
      <c r="AQ78" s="34">
        <v>77</v>
      </c>
      <c r="AR78" s="34">
        <v>1253</v>
      </c>
      <c r="AS78" s="31">
        <v>313.25</v>
      </c>
      <c r="AT78" s="34">
        <v>0</v>
      </c>
      <c r="AU78" s="34">
        <v>0</v>
      </c>
      <c r="AV78" s="34">
        <v>0</v>
      </c>
      <c r="AX78" s="34">
        <v>78</v>
      </c>
      <c r="AY78" s="34">
        <v>1251</v>
      </c>
      <c r="AZ78" s="31">
        <v>312.75</v>
      </c>
      <c r="BA78" s="34">
        <v>0</v>
      </c>
      <c r="BB78" s="34">
        <v>0</v>
      </c>
      <c r="BC78" s="34">
        <v>0</v>
      </c>
      <c r="BE78" s="34">
        <v>79</v>
      </c>
      <c r="BF78" s="34">
        <v>1254</v>
      </c>
      <c r="BG78" s="31">
        <v>313.5</v>
      </c>
      <c r="BH78" s="34">
        <v>0</v>
      </c>
      <c r="BI78" s="34">
        <v>0</v>
      </c>
      <c r="BJ78" s="34">
        <v>0</v>
      </c>
      <c r="BS78" s="34">
        <v>311</v>
      </c>
      <c r="BT78" s="34">
        <v>3473</v>
      </c>
      <c r="BU78" s="31">
        <v>312.57</v>
      </c>
      <c r="BV78" s="34">
        <v>0</v>
      </c>
      <c r="BW78" s="34">
        <v>0</v>
      </c>
      <c r="BX78" s="34">
        <v>0</v>
      </c>
    </row>
    <row r="79" spans="1:83">
      <c r="A79" s="34">
        <v>265</v>
      </c>
      <c r="B79" s="34">
        <v>1246</v>
      </c>
      <c r="C79" s="35">
        <v>311.5</v>
      </c>
      <c r="D79" s="34">
        <v>0</v>
      </c>
      <c r="E79" s="34">
        <v>0</v>
      </c>
      <c r="F79" s="34">
        <v>0</v>
      </c>
      <c r="H79" s="34">
        <v>192</v>
      </c>
      <c r="I79" s="34">
        <v>1252</v>
      </c>
      <c r="J79" s="31">
        <v>313</v>
      </c>
      <c r="K79" s="34">
        <v>63</v>
      </c>
      <c r="L79" s="34">
        <v>84</v>
      </c>
      <c r="M79" s="34">
        <v>95</v>
      </c>
      <c r="O79" s="34">
        <v>156</v>
      </c>
      <c r="P79" s="34">
        <v>1250</v>
      </c>
      <c r="Q79" s="31">
        <v>312.5</v>
      </c>
      <c r="R79" s="34">
        <v>0</v>
      </c>
      <c r="S79" s="34">
        <v>0</v>
      </c>
      <c r="T79" s="34">
        <v>0</v>
      </c>
      <c r="V79" s="34">
        <v>148</v>
      </c>
      <c r="W79" s="34">
        <v>1253</v>
      </c>
      <c r="X79" s="31">
        <v>313.25</v>
      </c>
      <c r="Y79" s="34">
        <v>0</v>
      </c>
      <c r="Z79" s="34">
        <v>0</v>
      </c>
      <c r="AA79" s="34">
        <v>0</v>
      </c>
      <c r="AC79" s="34">
        <v>137</v>
      </c>
      <c r="AD79" s="34">
        <v>1247</v>
      </c>
      <c r="AE79" s="31">
        <v>311.75</v>
      </c>
      <c r="AF79" s="34">
        <v>34</v>
      </c>
      <c r="AG79" s="34">
        <v>61</v>
      </c>
      <c r="AH79" s="34">
        <v>41</v>
      </c>
      <c r="AJ79" s="34">
        <v>139</v>
      </c>
      <c r="AK79" s="34">
        <v>1249</v>
      </c>
      <c r="AL79" s="31">
        <v>312.25</v>
      </c>
      <c r="AM79" s="34">
        <v>0</v>
      </c>
      <c r="AN79" s="34">
        <v>0</v>
      </c>
      <c r="AO79" s="34">
        <v>0</v>
      </c>
      <c r="AQ79" s="34">
        <v>78</v>
      </c>
      <c r="AR79" s="34">
        <v>1251</v>
      </c>
      <c r="AS79" s="31">
        <v>312.75</v>
      </c>
      <c r="AT79" s="34">
        <v>0</v>
      </c>
      <c r="AU79" s="34">
        <v>0</v>
      </c>
      <c r="AV79" s="34">
        <v>0</v>
      </c>
      <c r="AX79" s="34">
        <v>79</v>
      </c>
      <c r="AY79" s="34">
        <v>1254</v>
      </c>
      <c r="AZ79" s="31">
        <v>313.5</v>
      </c>
      <c r="BA79" s="34">
        <v>0</v>
      </c>
      <c r="BB79" s="34">
        <v>0</v>
      </c>
      <c r="BC79" s="34">
        <v>0</v>
      </c>
      <c r="BE79" s="34">
        <v>80</v>
      </c>
      <c r="BF79" s="34">
        <v>1256</v>
      </c>
      <c r="BG79" s="31">
        <v>314</v>
      </c>
      <c r="BH79" s="34">
        <v>0</v>
      </c>
      <c r="BI79" s="34">
        <v>0</v>
      </c>
      <c r="BJ79" s="34">
        <v>0</v>
      </c>
      <c r="BS79" s="34">
        <v>312</v>
      </c>
      <c r="BT79" s="34">
        <v>3476</v>
      </c>
      <c r="BU79" s="31">
        <v>312.83999999999997</v>
      </c>
      <c r="BV79" s="34">
        <v>0</v>
      </c>
      <c r="BW79" s="34">
        <v>0</v>
      </c>
      <c r="BX79" s="34">
        <v>0</v>
      </c>
    </row>
    <row r="80" spans="1:83">
      <c r="A80" s="34">
        <v>270</v>
      </c>
      <c r="B80" s="34">
        <v>1252</v>
      </c>
      <c r="C80" s="35">
        <v>313</v>
      </c>
      <c r="D80" s="34">
        <v>0</v>
      </c>
      <c r="E80" s="34">
        <v>0</v>
      </c>
      <c r="F80" s="34">
        <v>0</v>
      </c>
      <c r="H80" s="34">
        <v>193</v>
      </c>
      <c r="I80" s="34">
        <v>1251</v>
      </c>
      <c r="J80" s="31">
        <v>312.75</v>
      </c>
      <c r="K80" s="34">
        <v>0</v>
      </c>
      <c r="L80" s="34">
        <v>0</v>
      </c>
      <c r="M80" s="34">
        <v>0</v>
      </c>
      <c r="O80" s="34">
        <v>157</v>
      </c>
      <c r="P80" s="34">
        <v>1247</v>
      </c>
      <c r="Q80" s="31">
        <v>311.75</v>
      </c>
      <c r="R80" s="34">
        <v>0</v>
      </c>
      <c r="S80" s="34">
        <v>0</v>
      </c>
      <c r="T80" s="34">
        <v>0</v>
      </c>
      <c r="V80" s="34">
        <v>149</v>
      </c>
      <c r="W80" s="34">
        <v>1256</v>
      </c>
      <c r="X80" s="31">
        <v>314</v>
      </c>
      <c r="Y80" s="34">
        <v>0</v>
      </c>
      <c r="Z80" s="34">
        <v>0</v>
      </c>
      <c r="AA80" s="34">
        <v>0</v>
      </c>
      <c r="AC80" s="34">
        <v>138</v>
      </c>
      <c r="AD80" s="34">
        <v>1244</v>
      </c>
      <c r="AE80" s="31">
        <v>311</v>
      </c>
      <c r="AF80" s="34">
        <v>34</v>
      </c>
      <c r="AG80" s="34">
        <v>63</v>
      </c>
      <c r="AH80" s="34">
        <v>41</v>
      </c>
      <c r="AJ80" s="34">
        <v>140</v>
      </c>
      <c r="AK80" s="34">
        <v>1258</v>
      </c>
      <c r="AL80" s="31">
        <v>314.5</v>
      </c>
      <c r="AM80" s="34">
        <v>28</v>
      </c>
      <c r="AN80" s="34">
        <v>59</v>
      </c>
      <c r="AO80" s="34">
        <v>98</v>
      </c>
      <c r="AQ80" s="34">
        <v>79</v>
      </c>
      <c r="AR80" s="34">
        <v>1254</v>
      </c>
      <c r="AS80" s="31">
        <v>313.5</v>
      </c>
      <c r="AT80" s="34">
        <v>0</v>
      </c>
      <c r="AU80" s="34">
        <v>0</v>
      </c>
      <c r="AV80" s="34">
        <v>0</v>
      </c>
      <c r="AX80" s="34">
        <v>80</v>
      </c>
      <c r="AY80" s="34">
        <v>1256</v>
      </c>
      <c r="AZ80" s="31">
        <v>314</v>
      </c>
      <c r="BA80" s="34">
        <v>0</v>
      </c>
      <c r="BB80" s="34">
        <v>0</v>
      </c>
      <c r="BC80" s="34">
        <v>0</v>
      </c>
      <c r="BE80" s="34">
        <v>81</v>
      </c>
      <c r="BF80" s="34">
        <v>1259</v>
      </c>
      <c r="BG80" s="31">
        <v>314.75</v>
      </c>
      <c r="BH80" s="34">
        <v>0</v>
      </c>
      <c r="BI80" s="34">
        <v>0</v>
      </c>
      <c r="BJ80" s="34">
        <v>0</v>
      </c>
      <c r="BS80" s="34">
        <v>313</v>
      </c>
      <c r="BT80" s="34">
        <v>3475</v>
      </c>
      <c r="BU80" s="31">
        <v>312.75</v>
      </c>
      <c r="BV80" s="34">
        <v>0</v>
      </c>
      <c r="BW80" s="34">
        <v>0</v>
      </c>
      <c r="BX80" s="34">
        <v>0</v>
      </c>
    </row>
    <row r="81" spans="1:76">
      <c r="A81" s="34">
        <v>271</v>
      </c>
      <c r="B81" s="34">
        <v>1250</v>
      </c>
      <c r="C81" s="35">
        <v>312.5</v>
      </c>
      <c r="D81" s="34">
        <v>8</v>
      </c>
      <c r="E81" s="34">
        <v>18</v>
      </c>
      <c r="F81" s="34">
        <v>30</v>
      </c>
      <c r="H81" s="34">
        <v>194</v>
      </c>
      <c r="I81" s="34">
        <v>1256</v>
      </c>
      <c r="J81" s="31">
        <v>314</v>
      </c>
      <c r="K81" s="34">
        <v>0</v>
      </c>
      <c r="L81" s="34">
        <v>0</v>
      </c>
      <c r="M81" s="34">
        <v>0</v>
      </c>
      <c r="O81" s="34">
        <v>158</v>
      </c>
      <c r="P81" s="34">
        <v>1249</v>
      </c>
      <c r="Q81" s="31">
        <v>312.25</v>
      </c>
      <c r="R81" s="34">
        <v>0</v>
      </c>
      <c r="S81" s="34">
        <v>0</v>
      </c>
      <c r="T81" s="34">
        <v>0</v>
      </c>
      <c r="V81" s="34">
        <v>150</v>
      </c>
      <c r="W81" s="34">
        <v>1250</v>
      </c>
      <c r="X81" s="31">
        <v>312.5</v>
      </c>
      <c r="Y81" s="34">
        <v>0</v>
      </c>
      <c r="Z81" s="34">
        <v>0</v>
      </c>
      <c r="AA81" s="34">
        <v>0</v>
      </c>
      <c r="AC81" s="34">
        <v>139</v>
      </c>
      <c r="AD81" s="34">
        <v>1249</v>
      </c>
      <c r="AE81" s="31">
        <v>312.25</v>
      </c>
      <c r="AF81" s="34">
        <v>34</v>
      </c>
      <c r="AG81" s="34">
        <v>61</v>
      </c>
      <c r="AH81" s="34">
        <v>41</v>
      </c>
      <c r="AJ81" s="34">
        <v>141</v>
      </c>
      <c r="AK81" s="34">
        <v>1251</v>
      </c>
      <c r="AL81" s="31">
        <v>312.75</v>
      </c>
      <c r="AM81" s="34">
        <v>32</v>
      </c>
      <c r="AN81" s="34">
        <v>66</v>
      </c>
      <c r="AO81" s="34">
        <v>101</v>
      </c>
      <c r="AQ81" s="34">
        <v>80</v>
      </c>
      <c r="AR81" s="34">
        <v>1256</v>
      </c>
      <c r="AS81" s="31">
        <v>314</v>
      </c>
      <c r="AT81" s="34">
        <v>0</v>
      </c>
      <c r="AU81" s="34">
        <v>0</v>
      </c>
      <c r="AV81" s="34">
        <v>0</v>
      </c>
      <c r="AX81" s="34">
        <v>81</v>
      </c>
      <c r="AY81" s="34">
        <v>1259</v>
      </c>
      <c r="AZ81" s="31">
        <v>314.75</v>
      </c>
      <c r="BA81" s="34">
        <v>0</v>
      </c>
      <c r="BB81" s="34">
        <v>0</v>
      </c>
      <c r="BC81" s="34">
        <v>0</v>
      </c>
      <c r="BE81" s="34">
        <v>82</v>
      </c>
      <c r="BF81" s="34">
        <v>1244</v>
      </c>
      <c r="BG81" s="31">
        <v>311</v>
      </c>
      <c r="BH81" s="34">
        <v>0</v>
      </c>
      <c r="BI81" s="34">
        <v>0</v>
      </c>
      <c r="BJ81" s="34">
        <v>0</v>
      </c>
      <c r="BS81" s="34">
        <v>326</v>
      </c>
      <c r="BT81" s="34">
        <v>678</v>
      </c>
      <c r="BU81" s="31">
        <v>61.02</v>
      </c>
      <c r="BV81" s="34">
        <v>0</v>
      </c>
      <c r="BW81" s="34">
        <v>0</v>
      </c>
      <c r="BX81" s="34">
        <v>0</v>
      </c>
    </row>
    <row r="82" spans="1:76">
      <c r="A82" s="34">
        <v>272</v>
      </c>
      <c r="B82" s="34">
        <v>1244</v>
      </c>
      <c r="C82" s="35">
        <v>311</v>
      </c>
      <c r="D82" s="34">
        <v>9</v>
      </c>
      <c r="E82" s="34">
        <v>24</v>
      </c>
      <c r="F82" s="34">
        <v>35</v>
      </c>
      <c r="H82" s="34">
        <v>195</v>
      </c>
      <c r="I82" s="34">
        <v>1249</v>
      </c>
      <c r="J82" s="31">
        <v>312.25</v>
      </c>
      <c r="K82" s="34">
        <v>0</v>
      </c>
      <c r="L82" s="34">
        <v>0</v>
      </c>
      <c r="M82" s="34">
        <v>0</v>
      </c>
      <c r="O82" s="34">
        <v>159</v>
      </c>
      <c r="P82" s="34">
        <v>1250</v>
      </c>
      <c r="Q82" s="31">
        <v>312.5</v>
      </c>
      <c r="R82" s="34">
        <v>0</v>
      </c>
      <c r="S82" s="34">
        <v>0</v>
      </c>
      <c r="T82" s="34">
        <v>0</v>
      </c>
      <c r="V82" s="34">
        <v>151</v>
      </c>
      <c r="W82" s="34">
        <v>1247</v>
      </c>
      <c r="X82" s="31">
        <v>311.75</v>
      </c>
      <c r="Y82" s="34">
        <v>0</v>
      </c>
      <c r="Z82" s="34">
        <v>0</v>
      </c>
      <c r="AA82" s="34">
        <v>0</v>
      </c>
      <c r="AC82" s="34">
        <v>140</v>
      </c>
      <c r="AD82" s="34">
        <v>1258</v>
      </c>
      <c r="AE82" s="31">
        <v>314.5</v>
      </c>
      <c r="AF82" s="34">
        <v>36</v>
      </c>
      <c r="AG82" s="34">
        <v>64</v>
      </c>
      <c r="AH82" s="34">
        <v>42</v>
      </c>
      <c r="AJ82" s="34">
        <v>142</v>
      </c>
      <c r="AK82" s="34">
        <v>1246</v>
      </c>
      <c r="AL82" s="31">
        <v>311.5</v>
      </c>
      <c r="AM82" s="34">
        <v>0</v>
      </c>
      <c r="AN82" s="34">
        <v>0</v>
      </c>
      <c r="AO82" s="34">
        <v>0</v>
      </c>
      <c r="AQ82" s="34">
        <v>81</v>
      </c>
      <c r="AR82" s="34">
        <v>1259</v>
      </c>
      <c r="AS82" s="31">
        <v>314.75</v>
      </c>
      <c r="AT82" s="34">
        <v>0</v>
      </c>
      <c r="AU82" s="34">
        <v>0</v>
      </c>
      <c r="AV82" s="34">
        <v>0</v>
      </c>
      <c r="AX82" s="34">
        <v>82</v>
      </c>
      <c r="AY82" s="34">
        <v>1244</v>
      </c>
      <c r="AZ82" s="31">
        <v>311</v>
      </c>
      <c r="BA82" s="34">
        <v>59</v>
      </c>
      <c r="BB82" s="34">
        <v>75</v>
      </c>
      <c r="BC82" s="34">
        <v>117</v>
      </c>
      <c r="BE82" s="34">
        <v>83</v>
      </c>
      <c r="BF82" s="34">
        <v>1248</v>
      </c>
      <c r="BG82" s="31">
        <v>312</v>
      </c>
      <c r="BH82" s="34">
        <v>0</v>
      </c>
      <c r="BI82" s="34">
        <v>0</v>
      </c>
      <c r="BJ82" s="34">
        <v>0</v>
      </c>
      <c r="BS82" s="34">
        <v>327</v>
      </c>
      <c r="BT82" s="34">
        <v>2503</v>
      </c>
      <c r="BU82" s="31">
        <v>225.27</v>
      </c>
      <c r="BV82" s="34">
        <v>0</v>
      </c>
      <c r="BW82" s="34">
        <v>0</v>
      </c>
      <c r="BX82" s="34">
        <v>0</v>
      </c>
    </row>
    <row r="83" spans="1:76">
      <c r="A83" s="34">
        <v>273</v>
      </c>
      <c r="B83" s="34">
        <v>1254</v>
      </c>
      <c r="C83" s="35">
        <v>313.5</v>
      </c>
      <c r="D83" s="34">
        <v>0</v>
      </c>
      <c r="E83" s="34">
        <v>0</v>
      </c>
      <c r="F83" s="34">
        <v>0</v>
      </c>
      <c r="H83" s="34">
        <v>196</v>
      </c>
      <c r="I83" s="34">
        <v>1253</v>
      </c>
      <c r="J83" s="31">
        <v>313.25</v>
      </c>
      <c r="K83" s="34">
        <v>0</v>
      </c>
      <c r="L83" s="34">
        <v>0</v>
      </c>
      <c r="M83" s="34">
        <v>0</v>
      </c>
      <c r="O83" s="34">
        <v>166</v>
      </c>
      <c r="P83" s="34">
        <v>1251</v>
      </c>
      <c r="Q83" s="31">
        <v>312.75</v>
      </c>
      <c r="R83" s="34">
        <v>0</v>
      </c>
      <c r="S83" s="34">
        <v>0</v>
      </c>
      <c r="T83" s="34">
        <v>0</v>
      </c>
      <c r="V83" s="34">
        <v>152</v>
      </c>
      <c r="W83" s="34">
        <v>1245</v>
      </c>
      <c r="X83" s="31">
        <v>311.25</v>
      </c>
      <c r="Y83" s="34">
        <v>0</v>
      </c>
      <c r="Z83" s="34">
        <v>0</v>
      </c>
      <c r="AA83" s="34">
        <v>0</v>
      </c>
      <c r="AC83" s="34">
        <v>141</v>
      </c>
      <c r="AD83" s="34">
        <v>1251</v>
      </c>
      <c r="AE83" s="31">
        <v>312.75</v>
      </c>
      <c r="AF83" s="34">
        <v>0</v>
      </c>
      <c r="AG83" s="34">
        <v>0</v>
      </c>
      <c r="AH83" s="34">
        <v>0</v>
      </c>
      <c r="AJ83" s="34">
        <v>143</v>
      </c>
      <c r="AK83" s="34">
        <v>1252</v>
      </c>
      <c r="AL83" s="31">
        <v>313</v>
      </c>
      <c r="AM83" s="34">
        <v>0</v>
      </c>
      <c r="AN83" s="34">
        <v>0</v>
      </c>
      <c r="AO83" s="34">
        <v>0</v>
      </c>
      <c r="AQ83" s="34">
        <v>82</v>
      </c>
      <c r="AR83" s="34">
        <v>1244</v>
      </c>
      <c r="AS83" s="31">
        <v>311</v>
      </c>
      <c r="AT83" s="34">
        <v>0</v>
      </c>
      <c r="AU83" s="34">
        <v>0</v>
      </c>
      <c r="AV83" s="34">
        <v>0</v>
      </c>
      <c r="AX83" s="34">
        <v>83</v>
      </c>
      <c r="AY83" s="34">
        <v>1248</v>
      </c>
      <c r="AZ83" s="31">
        <v>312</v>
      </c>
      <c r="BA83" s="34">
        <v>67</v>
      </c>
      <c r="BB83" s="34">
        <v>82</v>
      </c>
      <c r="BC83" s="34">
        <v>118</v>
      </c>
      <c r="BE83" s="34">
        <v>84</v>
      </c>
      <c r="BF83" s="34">
        <v>1245</v>
      </c>
      <c r="BG83" s="31">
        <v>311.25</v>
      </c>
      <c r="BH83" s="34">
        <v>0</v>
      </c>
      <c r="BI83" s="34">
        <v>0</v>
      </c>
      <c r="BJ83" s="34">
        <v>0</v>
      </c>
    </row>
    <row r="84" spans="1:76">
      <c r="A84" s="34">
        <v>274</v>
      </c>
      <c r="B84" s="34">
        <v>1254</v>
      </c>
      <c r="C84" s="35">
        <v>313.5</v>
      </c>
      <c r="D84" s="34">
        <v>0</v>
      </c>
      <c r="E84" s="34">
        <v>0</v>
      </c>
      <c r="F84" s="34">
        <v>0</v>
      </c>
      <c r="H84" s="34">
        <v>197</v>
      </c>
      <c r="I84" s="34">
        <v>1248</v>
      </c>
      <c r="J84" s="31">
        <v>312</v>
      </c>
      <c r="K84" s="34">
        <v>0</v>
      </c>
      <c r="L84" s="34">
        <v>0</v>
      </c>
      <c r="M84" s="34">
        <v>0</v>
      </c>
      <c r="O84" s="34">
        <v>167</v>
      </c>
      <c r="P84" s="34">
        <v>1244</v>
      </c>
      <c r="Q84" s="31">
        <v>311</v>
      </c>
      <c r="R84" s="34">
        <v>0</v>
      </c>
      <c r="S84" s="34">
        <v>0</v>
      </c>
      <c r="T84" s="34">
        <v>0</v>
      </c>
      <c r="V84" s="34">
        <v>153</v>
      </c>
      <c r="W84" s="34">
        <v>1246</v>
      </c>
      <c r="X84" s="31">
        <v>311.5</v>
      </c>
      <c r="Y84" s="34">
        <v>0</v>
      </c>
      <c r="Z84" s="34">
        <v>0</v>
      </c>
      <c r="AA84" s="34">
        <v>0</v>
      </c>
      <c r="AC84" s="34">
        <v>142</v>
      </c>
      <c r="AD84" s="34">
        <v>1246</v>
      </c>
      <c r="AE84" s="31">
        <v>311.5</v>
      </c>
      <c r="AF84" s="34">
        <v>0</v>
      </c>
      <c r="AG84" s="34">
        <v>0</v>
      </c>
      <c r="AH84" s="34">
        <v>0</v>
      </c>
      <c r="AJ84" s="34">
        <v>144</v>
      </c>
      <c r="AK84" s="34">
        <v>1251</v>
      </c>
      <c r="AL84" s="31">
        <v>312.75</v>
      </c>
      <c r="AM84" s="34">
        <v>0</v>
      </c>
      <c r="AN84" s="34">
        <v>0</v>
      </c>
      <c r="AO84" s="34">
        <v>0</v>
      </c>
      <c r="AQ84" s="34">
        <v>83</v>
      </c>
      <c r="AR84" s="34">
        <v>1248</v>
      </c>
      <c r="AS84" s="31">
        <v>312</v>
      </c>
      <c r="AT84" s="34">
        <v>0</v>
      </c>
      <c r="AU84" s="34">
        <v>0</v>
      </c>
      <c r="AV84" s="34">
        <v>0</v>
      </c>
      <c r="AX84" s="34">
        <v>84</v>
      </c>
      <c r="AY84" s="34">
        <v>1245</v>
      </c>
      <c r="AZ84" s="31">
        <v>311.25</v>
      </c>
      <c r="BA84" s="34">
        <v>0</v>
      </c>
      <c r="BB84" s="34">
        <v>0</v>
      </c>
      <c r="BC84" s="34">
        <v>0</v>
      </c>
      <c r="BE84" s="34">
        <v>85</v>
      </c>
      <c r="BF84" s="34">
        <v>1255</v>
      </c>
      <c r="BG84" s="31">
        <v>313.75</v>
      </c>
      <c r="BH84" s="34">
        <v>68</v>
      </c>
      <c r="BI84" s="34">
        <v>77</v>
      </c>
      <c r="BJ84" s="34">
        <v>98</v>
      </c>
    </row>
    <row r="85" spans="1:76">
      <c r="A85" s="34">
        <v>275</v>
      </c>
      <c r="B85" s="34">
        <v>1255</v>
      </c>
      <c r="C85" s="35">
        <v>313.75</v>
      </c>
      <c r="D85" s="34">
        <v>0</v>
      </c>
      <c r="E85" s="34">
        <v>0</v>
      </c>
      <c r="F85" s="34">
        <v>0</v>
      </c>
      <c r="H85" s="34">
        <v>198</v>
      </c>
      <c r="I85" s="34">
        <v>1249</v>
      </c>
      <c r="J85" s="31">
        <v>312.25</v>
      </c>
      <c r="K85" s="34">
        <v>0</v>
      </c>
      <c r="L85" s="34">
        <v>0</v>
      </c>
      <c r="M85" s="34">
        <v>0</v>
      </c>
      <c r="O85" s="34">
        <v>168</v>
      </c>
      <c r="P85" s="34">
        <v>1245</v>
      </c>
      <c r="Q85" s="31">
        <v>311.25</v>
      </c>
      <c r="R85" s="34">
        <v>0</v>
      </c>
      <c r="S85" s="34">
        <v>0</v>
      </c>
      <c r="T85" s="34">
        <v>0</v>
      </c>
      <c r="V85" s="34">
        <v>154</v>
      </c>
      <c r="W85" s="34">
        <v>1250</v>
      </c>
      <c r="X85" s="31">
        <v>312.5</v>
      </c>
      <c r="Y85" s="34">
        <v>0</v>
      </c>
      <c r="Z85" s="34">
        <v>0</v>
      </c>
      <c r="AA85" s="34">
        <v>0</v>
      </c>
      <c r="AC85" s="34">
        <v>143</v>
      </c>
      <c r="AD85" s="34">
        <v>1252</v>
      </c>
      <c r="AE85" s="31">
        <v>313</v>
      </c>
      <c r="AF85" s="34">
        <v>0</v>
      </c>
      <c r="AG85" s="34">
        <v>0</v>
      </c>
      <c r="AH85" s="34">
        <v>0</v>
      </c>
      <c r="AJ85" s="34">
        <v>145</v>
      </c>
      <c r="AK85" s="34">
        <v>425</v>
      </c>
      <c r="AL85" s="31">
        <v>106.25</v>
      </c>
      <c r="AM85" s="34">
        <v>0</v>
      </c>
      <c r="AN85" s="34">
        <v>0</v>
      </c>
      <c r="AO85" s="34">
        <v>0</v>
      </c>
      <c r="AQ85" s="34">
        <v>84</v>
      </c>
      <c r="AR85" s="34">
        <v>1245</v>
      </c>
      <c r="AS85" s="31">
        <v>311.25</v>
      </c>
      <c r="AT85" s="34">
        <v>0</v>
      </c>
      <c r="AU85" s="34">
        <v>0</v>
      </c>
      <c r="AV85" s="34">
        <v>0</v>
      </c>
      <c r="AX85" s="34">
        <v>85</v>
      </c>
      <c r="AY85" s="34">
        <v>1255</v>
      </c>
      <c r="AZ85" s="31">
        <v>313.75</v>
      </c>
      <c r="BA85" s="34">
        <v>0</v>
      </c>
      <c r="BB85" s="34">
        <v>0</v>
      </c>
      <c r="BC85" s="34">
        <v>0</v>
      </c>
      <c r="BE85" s="34">
        <v>86</v>
      </c>
      <c r="BF85" s="34">
        <v>1253</v>
      </c>
      <c r="BG85" s="31">
        <v>313.25</v>
      </c>
      <c r="BH85" s="34">
        <v>61</v>
      </c>
      <c r="BI85" s="34">
        <v>76</v>
      </c>
      <c r="BJ85" s="34">
        <v>100</v>
      </c>
    </row>
    <row r="86" spans="1:76">
      <c r="A86" s="34">
        <v>276</v>
      </c>
      <c r="B86" s="34">
        <v>1249</v>
      </c>
      <c r="C86" s="35">
        <v>312.25</v>
      </c>
      <c r="D86" s="34">
        <v>0</v>
      </c>
      <c r="E86" s="34">
        <v>0</v>
      </c>
      <c r="F86" s="34">
        <v>0</v>
      </c>
      <c r="H86" s="34">
        <v>210</v>
      </c>
      <c r="I86" s="34">
        <v>1250</v>
      </c>
      <c r="J86" s="31">
        <v>312.5</v>
      </c>
      <c r="K86" s="34">
        <v>0</v>
      </c>
      <c r="L86" s="34">
        <v>0</v>
      </c>
      <c r="M86" s="34">
        <v>0</v>
      </c>
      <c r="O86" s="34">
        <v>169</v>
      </c>
      <c r="P86" s="34">
        <v>1250</v>
      </c>
      <c r="Q86" s="31">
        <v>312.5</v>
      </c>
      <c r="R86" s="34">
        <v>0</v>
      </c>
      <c r="S86" s="34">
        <v>0</v>
      </c>
      <c r="T86" s="34">
        <v>0</v>
      </c>
      <c r="V86" s="34">
        <v>155</v>
      </c>
      <c r="W86" s="34">
        <v>1259</v>
      </c>
      <c r="X86" s="31">
        <v>314.75</v>
      </c>
      <c r="Y86" s="34">
        <v>0</v>
      </c>
      <c r="Z86" s="34">
        <v>0</v>
      </c>
      <c r="AA86" s="34">
        <v>0</v>
      </c>
      <c r="AC86" s="34">
        <v>144</v>
      </c>
      <c r="AD86" s="34">
        <v>1251</v>
      </c>
      <c r="AE86" s="31">
        <v>312.75</v>
      </c>
      <c r="AF86" s="34">
        <v>0</v>
      </c>
      <c r="AG86" s="34">
        <v>0</v>
      </c>
      <c r="AH86" s="34">
        <v>0</v>
      </c>
      <c r="AJ86" s="34">
        <v>148</v>
      </c>
      <c r="AK86" s="34">
        <v>1253</v>
      </c>
      <c r="AL86" s="31">
        <v>313.25</v>
      </c>
      <c r="AM86" s="34">
        <v>0</v>
      </c>
      <c r="AN86" s="34">
        <v>0</v>
      </c>
      <c r="AO86" s="34">
        <v>0</v>
      </c>
      <c r="AQ86" s="34">
        <v>85</v>
      </c>
      <c r="AR86" s="34">
        <v>1255</v>
      </c>
      <c r="AS86" s="31">
        <v>313.75</v>
      </c>
      <c r="AT86" s="34">
        <v>0</v>
      </c>
      <c r="AU86" s="34">
        <v>0</v>
      </c>
      <c r="AV86" s="34">
        <v>0</v>
      </c>
      <c r="AX86" s="34">
        <v>86</v>
      </c>
      <c r="AY86" s="34">
        <v>1253</v>
      </c>
      <c r="AZ86" s="31">
        <v>313.25</v>
      </c>
      <c r="BA86" s="34">
        <v>0</v>
      </c>
      <c r="BB86" s="34">
        <v>0</v>
      </c>
      <c r="BC86" s="34">
        <v>0</v>
      </c>
      <c r="BE86" s="34">
        <v>87</v>
      </c>
      <c r="BF86" s="34">
        <v>1249</v>
      </c>
      <c r="BG86" s="31">
        <v>312.25</v>
      </c>
      <c r="BH86" s="34">
        <v>65</v>
      </c>
      <c r="BI86" s="34">
        <v>74</v>
      </c>
      <c r="BJ86" s="34">
        <v>100</v>
      </c>
    </row>
    <row r="87" spans="1:76">
      <c r="A87" s="34">
        <v>277</v>
      </c>
      <c r="B87" s="34">
        <v>1248</v>
      </c>
      <c r="C87" s="35">
        <v>312</v>
      </c>
      <c r="D87" s="34">
        <v>0</v>
      </c>
      <c r="E87" s="34">
        <v>0</v>
      </c>
      <c r="F87" s="34">
        <v>0</v>
      </c>
      <c r="H87" s="34">
        <v>211</v>
      </c>
      <c r="I87" s="34">
        <v>1250</v>
      </c>
      <c r="J87" s="31">
        <v>312.5</v>
      </c>
      <c r="K87" s="34">
        <v>0</v>
      </c>
      <c r="L87" s="34">
        <v>0</v>
      </c>
      <c r="M87" s="34">
        <v>0</v>
      </c>
      <c r="O87" s="34">
        <v>170</v>
      </c>
      <c r="P87" s="34">
        <v>1247</v>
      </c>
      <c r="Q87" s="31">
        <v>311.75</v>
      </c>
      <c r="R87" s="34">
        <v>0</v>
      </c>
      <c r="S87" s="34">
        <v>0</v>
      </c>
      <c r="T87" s="34">
        <v>0</v>
      </c>
      <c r="V87" s="34">
        <v>156</v>
      </c>
      <c r="W87" s="34">
        <v>1250</v>
      </c>
      <c r="X87" s="31">
        <v>312.5</v>
      </c>
      <c r="Y87" s="34">
        <v>0</v>
      </c>
      <c r="Z87" s="34">
        <v>0</v>
      </c>
      <c r="AA87" s="34">
        <v>0</v>
      </c>
      <c r="AC87" s="34">
        <v>145</v>
      </c>
      <c r="AD87" s="34">
        <v>1256</v>
      </c>
      <c r="AE87" s="31">
        <v>314</v>
      </c>
      <c r="AF87" s="34">
        <v>0</v>
      </c>
      <c r="AG87" s="34">
        <v>0</v>
      </c>
      <c r="AH87" s="34">
        <v>0</v>
      </c>
      <c r="AJ87" s="34">
        <v>149</v>
      </c>
      <c r="AK87" s="34">
        <v>1256</v>
      </c>
      <c r="AL87" s="31">
        <v>314</v>
      </c>
      <c r="AM87" s="34">
        <v>0</v>
      </c>
      <c r="AN87" s="34">
        <v>0</v>
      </c>
      <c r="AO87" s="34">
        <v>0</v>
      </c>
      <c r="AQ87" s="34">
        <v>86</v>
      </c>
      <c r="AR87" s="34">
        <v>1253</v>
      </c>
      <c r="AS87" s="31">
        <v>313.25</v>
      </c>
      <c r="AT87" s="34">
        <v>0</v>
      </c>
      <c r="AU87" s="34">
        <v>0</v>
      </c>
      <c r="AV87" s="34">
        <v>0</v>
      </c>
      <c r="AX87" s="34">
        <v>87</v>
      </c>
      <c r="AY87" s="34">
        <v>1249</v>
      </c>
      <c r="AZ87" s="31">
        <v>312.25</v>
      </c>
      <c r="BA87" s="34">
        <v>0</v>
      </c>
      <c r="BB87" s="34">
        <v>0</v>
      </c>
      <c r="BC87" s="34">
        <v>0</v>
      </c>
      <c r="BE87" s="34">
        <v>88</v>
      </c>
      <c r="BF87" s="34">
        <v>1253</v>
      </c>
      <c r="BG87" s="31">
        <v>313.25</v>
      </c>
      <c r="BH87" s="34">
        <v>62</v>
      </c>
      <c r="BI87" s="34">
        <v>74</v>
      </c>
      <c r="BJ87" s="34">
        <v>100</v>
      </c>
    </row>
    <row r="88" spans="1:76">
      <c r="A88" s="34">
        <v>278</v>
      </c>
      <c r="B88" s="34">
        <v>1255</v>
      </c>
      <c r="C88" s="35">
        <v>313.75</v>
      </c>
      <c r="D88" s="34">
        <v>0</v>
      </c>
      <c r="E88" s="34">
        <v>0</v>
      </c>
      <c r="F88" s="34">
        <v>0</v>
      </c>
      <c r="H88" s="34">
        <v>212</v>
      </c>
      <c r="I88" s="34">
        <v>1248</v>
      </c>
      <c r="J88" s="31">
        <v>312</v>
      </c>
      <c r="K88" s="34">
        <v>0</v>
      </c>
      <c r="L88" s="34">
        <v>0</v>
      </c>
      <c r="M88" s="34">
        <v>0</v>
      </c>
      <c r="O88" s="34">
        <v>171</v>
      </c>
      <c r="P88" s="34">
        <v>1247</v>
      </c>
      <c r="Q88" s="31">
        <v>311.75</v>
      </c>
      <c r="R88" s="34">
        <v>0</v>
      </c>
      <c r="S88" s="34">
        <v>0</v>
      </c>
      <c r="T88" s="34">
        <v>0</v>
      </c>
      <c r="V88" s="34">
        <v>157</v>
      </c>
      <c r="W88" s="34">
        <v>1247</v>
      </c>
      <c r="X88" s="31">
        <v>311.75</v>
      </c>
      <c r="Y88" s="34">
        <v>0</v>
      </c>
      <c r="Z88" s="34">
        <v>0</v>
      </c>
      <c r="AA88" s="34">
        <v>0</v>
      </c>
      <c r="AC88" s="34">
        <v>148</v>
      </c>
      <c r="AD88" s="34">
        <v>1253</v>
      </c>
      <c r="AE88" s="31">
        <v>313.25</v>
      </c>
      <c r="AF88" s="34">
        <v>0</v>
      </c>
      <c r="AG88" s="34">
        <v>0</v>
      </c>
      <c r="AH88" s="34">
        <v>0</v>
      </c>
      <c r="AJ88" s="34">
        <v>150</v>
      </c>
      <c r="AK88" s="34">
        <v>1250</v>
      </c>
      <c r="AL88" s="31">
        <v>312.5</v>
      </c>
      <c r="AM88" s="34">
        <v>0</v>
      </c>
      <c r="AN88" s="34">
        <v>0</v>
      </c>
      <c r="AO88" s="34">
        <v>0</v>
      </c>
      <c r="AQ88" s="34">
        <v>87</v>
      </c>
      <c r="AR88" s="34">
        <v>1249</v>
      </c>
      <c r="AS88" s="31">
        <v>312.25</v>
      </c>
      <c r="AT88" s="34">
        <v>0</v>
      </c>
      <c r="AU88" s="34">
        <v>0</v>
      </c>
      <c r="AV88" s="34">
        <v>0</v>
      </c>
      <c r="AX88" s="34">
        <v>88</v>
      </c>
      <c r="AY88" s="34">
        <v>1253</v>
      </c>
      <c r="AZ88" s="31">
        <v>313.25</v>
      </c>
      <c r="BA88" s="34">
        <v>0</v>
      </c>
      <c r="BB88" s="34">
        <v>0</v>
      </c>
      <c r="BC88" s="34">
        <v>0</v>
      </c>
      <c r="BE88" s="34">
        <v>91</v>
      </c>
      <c r="BF88" s="34">
        <v>1247</v>
      </c>
      <c r="BG88" s="31">
        <v>311.75</v>
      </c>
      <c r="BH88" s="34">
        <v>0</v>
      </c>
      <c r="BI88" s="34">
        <v>0</v>
      </c>
      <c r="BJ88" s="34">
        <v>0</v>
      </c>
    </row>
    <row r="89" spans="1:76">
      <c r="A89" s="34">
        <v>279</v>
      </c>
      <c r="B89" s="34">
        <v>1250</v>
      </c>
      <c r="C89" s="35">
        <v>312.5</v>
      </c>
      <c r="D89" s="34">
        <v>0</v>
      </c>
      <c r="E89" s="34">
        <v>0</v>
      </c>
      <c r="F89" s="34">
        <v>0</v>
      </c>
      <c r="H89" s="34">
        <v>213</v>
      </c>
      <c r="I89" s="34">
        <v>1244</v>
      </c>
      <c r="J89" s="31">
        <v>311</v>
      </c>
      <c r="K89" s="34">
        <v>0</v>
      </c>
      <c r="L89" s="34">
        <v>0</v>
      </c>
      <c r="M89" s="34">
        <v>0</v>
      </c>
      <c r="O89" s="34">
        <v>172</v>
      </c>
      <c r="P89" s="34">
        <v>1250</v>
      </c>
      <c r="Q89" s="31">
        <v>312.5</v>
      </c>
      <c r="R89" s="34">
        <v>57</v>
      </c>
      <c r="S89" s="34">
        <v>85</v>
      </c>
      <c r="T89" s="34">
        <v>90</v>
      </c>
      <c r="V89" s="34">
        <v>158</v>
      </c>
      <c r="W89" s="34">
        <v>1249</v>
      </c>
      <c r="X89" s="31">
        <v>312.25</v>
      </c>
      <c r="Y89" s="34">
        <v>0</v>
      </c>
      <c r="Z89" s="34">
        <v>0</v>
      </c>
      <c r="AA89" s="34">
        <v>0</v>
      </c>
      <c r="AC89" s="34">
        <v>149</v>
      </c>
      <c r="AD89" s="34">
        <v>1256</v>
      </c>
      <c r="AE89" s="31">
        <v>314</v>
      </c>
      <c r="AF89" s="34">
        <v>0</v>
      </c>
      <c r="AG89" s="34">
        <v>0</v>
      </c>
      <c r="AH89" s="34">
        <v>0</v>
      </c>
      <c r="AJ89" s="34">
        <v>151</v>
      </c>
      <c r="AK89" s="34">
        <v>1247</v>
      </c>
      <c r="AL89" s="31">
        <v>311.75</v>
      </c>
      <c r="AM89" s="34">
        <v>0</v>
      </c>
      <c r="AN89" s="34">
        <v>0</v>
      </c>
      <c r="AO89" s="34">
        <v>0</v>
      </c>
      <c r="AQ89" s="34">
        <v>88</v>
      </c>
      <c r="AR89" s="34">
        <v>1253</v>
      </c>
      <c r="AS89" s="31">
        <v>313.25</v>
      </c>
      <c r="AT89" s="34">
        <v>0</v>
      </c>
      <c r="AU89" s="34">
        <v>0</v>
      </c>
      <c r="AV89" s="34">
        <v>0</v>
      </c>
      <c r="AX89" s="34">
        <v>91</v>
      </c>
      <c r="AY89" s="34">
        <v>1247</v>
      </c>
      <c r="AZ89" s="31">
        <v>311.75</v>
      </c>
      <c r="BA89" s="34">
        <v>64</v>
      </c>
      <c r="BB89" s="34">
        <v>83</v>
      </c>
      <c r="BC89" s="34">
        <v>122</v>
      </c>
      <c r="BE89" s="34">
        <v>92</v>
      </c>
      <c r="BF89" s="34">
        <v>1254</v>
      </c>
      <c r="BG89" s="31">
        <v>313.5</v>
      </c>
      <c r="BH89" s="34">
        <v>54</v>
      </c>
      <c r="BI89" s="34">
        <v>66</v>
      </c>
      <c r="BJ89" s="34">
        <v>90</v>
      </c>
    </row>
    <row r="90" spans="1:76">
      <c r="A90" s="34">
        <v>280</v>
      </c>
      <c r="B90" s="34">
        <v>1246</v>
      </c>
      <c r="C90" s="35">
        <v>311.5</v>
      </c>
      <c r="D90" s="34">
        <v>0</v>
      </c>
      <c r="E90" s="34">
        <v>0</v>
      </c>
      <c r="F90" s="34">
        <v>0</v>
      </c>
      <c r="H90" s="34">
        <v>214</v>
      </c>
      <c r="I90" s="34">
        <v>1254</v>
      </c>
      <c r="J90" s="31">
        <v>313.5</v>
      </c>
      <c r="K90" s="34">
        <v>0</v>
      </c>
      <c r="L90" s="34">
        <v>0</v>
      </c>
      <c r="M90" s="34">
        <v>0</v>
      </c>
      <c r="O90" s="34">
        <v>173</v>
      </c>
      <c r="P90" s="34">
        <v>1248</v>
      </c>
      <c r="Q90" s="31">
        <v>312</v>
      </c>
      <c r="R90" s="34">
        <v>0</v>
      </c>
      <c r="S90" s="34">
        <v>0</v>
      </c>
      <c r="T90" s="34">
        <v>0</v>
      </c>
      <c r="V90" s="34">
        <v>159</v>
      </c>
      <c r="W90" s="34">
        <v>1250</v>
      </c>
      <c r="X90" s="31">
        <v>312.5</v>
      </c>
      <c r="Y90" s="34">
        <v>0</v>
      </c>
      <c r="Z90" s="34">
        <v>0</v>
      </c>
      <c r="AA90" s="34">
        <v>0</v>
      </c>
      <c r="AC90" s="34">
        <v>150</v>
      </c>
      <c r="AD90" s="34">
        <v>1250</v>
      </c>
      <c r="AE90" s="31">
        <v>312.5</v>
      </c>
      <c r="AF90" s="34">
        <v>0</v>
      </c>
      <c r="AG90" s="34">
        <v>0</v>
      </c>
      <c r="AH90" s="34">
        <v>0</v>
      </c>
      <c r="AJ90" s="34">
        <v>152</v>
      </c>
      <c r="AK90" s="34">
        <v>1245</v>
      </c>
      <c r="AL90" s="31">
        <v>311.25</v>
      </c>
      <c r="AM90" s="34">
        <v>0</v>
      </c>
      <c r="AN90" s="34">
        <v>0</v>
      </c>
      <c r="AO90" s="34">
        <v>0</v>
      </c>
      <c r="AQ90" s="34">
        <v>89</v>
      </c>
      <c r="AR90" s="34">
        <v>1248</v>
      </c>
      <c r="AS90" s="31">
        <v>312</v>
      </c>
      <c r="AT90" s="34">
        <v>0</v>
      </c>
      <c r="AU90" s="34">
        <v>0</v>
      </c>
      <c r="AV90" s="34">
        <v>0</v>
      </c>
      <c r="AX90" s="34">
        <v>92</v>
      </c>
      <c r="AY90" s="34">
        <v>1254</v>
      </c>
      <c r="AZ90" s="31">
        <v>313.5</v>
      </c>
      <c r="BA90" s="34">
        <v>0</v>
      </c>
      <c r="BB90" s="34">
        <v>0</v>
      </c>
      <c r="BC90" s="34">
        <v>0</v>
      </c>
      <c r="BE90" s="34">
        <v>93</v>
      </c>
      <c r="BF90" s="34">
        <v>1246</v>
      </c>
      <c r="BG90" s="31">
        <v>311.5</v>
      </c>
      <c r="BH90" s="34">
        <v>53</v>
      </c>
      <c r="BI90" s="34">
        <v>64</v>
      </c>
      <c r="BJ90" s="34">
        <v>92</v>
      </c>
    </row>
    <row r="91" spans="1:76">
      <c r="A91" s="34">
        <v>281</v>
      </c>
      <c r="B91" s="34">
        <v>1228</v>
      </c>
      <c r="C91" s="35">
        <v>307</v>
      </c>
      <c r="D91" s="34">
        <v>0</v>
      </c>
      <c r="E91" s="34">
        <v>0</v>
      </c>
      <c r="F91" s="34">
        <v>0</v>
      </c>
      <c r="H91" s="34">
        <v>215</v>
      </c>
      <c r="I91" s="34">
        <v>1255</v>
      </c>
      <c r="J91" s="31">
        <v>313.75</v>
      </c>
      <c r="K91" s="34">
        <v>0</v>
      </c>
      <c r="L91" s="34">
        <v>0</v>
      </c>
      <c r="M91" s="34">
        <v>0</v>
      </c>
      <c r="O91" s="34">
        <v>174</v>
      </c>
      <c r="P91" s="34">
        <v>1249</v>
      </c>
      <c r="Q91" s="31">
        <v>312.25</v>
      </c>
      <c r="R91" s="34">
        <v>0</v>
      </c>
      <c r="S91" s="34">
        <v>0</v>
      </c>
      <c r="T91" s="34">
        <v>0</v>
      </c>
      <c r="V91" s="34">
        <v>160</v>
      </c>
      <c r="W91" s="34">
        <v>1253</v>
      </c>
      <c r="X91" s="31">
        <v>313.25</v>
      </c>
      <c r="Y91" s="34">
        <v>0</v>
      </c>
      <c r="Z91" s="34">
        <v>0</v>
      </c>
      <c r="AA91" s="34">
        <v>0</v>
      </c>
      <c r="AC91" s="34">
        <v>151</v>
      </c>
      <c r="AD91" s="34">
        <v>1247</v>
      </c>
      <c r="AE91" s="31">
        <v>311.75</v>
      </c>
      <c r="AF91" s="34">
        <v>0</v>
      </c>
      <c r="AG91" s="34">
        <v>0</v>
      </c>
      <c r="AH91" s="34">
        <v>0</v>
      </c>
      <c r="AJ91" s="34">
        <v>153</v>
      </c>
      <c r="AK91" s="34">
        <v>1246</v>
      </c>
      <c r="AL91" s="31">
        <v>311.5</v>
      </c>
      <c r="AM91" s="34">
        <v>0</v>
      </c>
      <c r="AN91" s="34">
        <v>0</v>
      </c>
      <c r="AO91" s="34">
        <v>0</v>
      </c>
      <c r="AQ91" s="34">
        <v>90</v>
      </c>
      <c r="AR91" s="34">
        <v>1247</v>
      </c>
      <c r="AS91" s="31">
        <v>311.75</v>
      </c>
      <c r="AT91" s="34">
        <v>0</v>
      </c>
      <c r="AU91" s="34">
        <v>0</v>
      </c>
      <c r="AV91" s="34">
        <v>0</v>
      </c>
      <c r="AX91" s="34">
        <v>93</v>
      </c>
      <c r="AY91" s="34">
        <v>1246</v>
      </c>
      <c r="AZ91" s="31">
        <v>311.5</v>
      </c>
      <c r="BA91" s="34">
        <v>0</v>
      </c>
      <c r="BB91" s="34">
        <v>0</v>
      </c>
      <c r="BC91" s="34">
        <v>0</v>
      </c>
      <c r="BE91" s="34">
        <v>94</v>
      </c>
      <c r="BF91" s="34">
        <v>1246</v>
      </c>
      <c r="BG91" s="31">
        <v>311.5</v>
      </c>
      <c r="BH91" s="34">
        <v>59</v>
      </c>
      <c r="BI91" s="34">
        <v>69</v>
      </c>
      <c r="BJ91" s="34">
        <v>97</v>
      </c>
    </row>
    <row r="92" spans="1:76">
      <c r="A92" s="34">
        <v>282</v>
      </c>
      <c r="B92" s="34">
        <v>697</v>
      </c>
      <c r="C92" s="35">
        <v>174.25</v>
      </c>
      <c r="D92" s="34">
        <v>0</v>
      </c>
      <c r="E92" s="34">
        <v>0</v>
      </c>
      <c r="F92" s="34">
        <v>0</v>
      </c>
      <c r="H92" s="34">
        <v>216</v>
      </c>
      <c r="I92" s="34">
        <v>1253</v>
      </c>
      <c r="J92" s="31">
        <v>313.25</v>
      </c>
      <c r="K92" s="34">
        <v>0</v>
      </c>
      <c r="L92" s="34">
        <v>0</v>
      </c>
      <c r="M92" s="34">
        <v>0</v>
      </c>
      <c r="O92" s="34">
        <v>175</v>
      </c>
      <c r="P92" s="34">
        <v>1251</v>
      </c>
      <c r="Q92" s="31">
        <v>312.75</v>
      </c>
      <c r="R92" s="34">
        <v>0</v>
      </c>
      <c r="S92" s="34">
        <v>0</v>
      </c>
      <c r="T92" s="34">
        <v>0</v>
      </c>
      <c r="V92" s="34">
        <v>161</v>
      </c>
      <c r="W92" s="34">
        <v>1248</v>
      </c>
      <c r="X92" s="31">
        <v>312</v>
      </c>
      <c r="Y92" s="34">
        <v>0</v>
      </c>
      <c r="Z92" s="34">
        <v>0</v>
      </c>
      <c r="AA92" s="34">
        <v>0</v>
      </c>
      <c r="AC92" s="34">
        <v>152</v>
      </c>
      <c r="AD92" s="34">
        <v>1245</v>
      </c>
      <c r="AE92" s="31">
        <v>311.25</v>
      </c>
      <c r="AF92" s="34">
        <v>0</v>
      </c>
      <c r="AG92" s="34">
        <v>0</v>
      </c>
      <c r="AH92" s="34">
        <v>0</v>
      </c>
      <c r="AJ92" s="34">
        <v>154</v>
      </c>
      <c r="AK92" s="34">
        <v>1250</v>
      </c>
      <c r="AL92" s="31">
        <v>312.5</v>
      </c>
      <c r="AM92" s="34">
        <v>0</v>
      </c>
      <c r="AN92" s="34">
        <v>0</v>
      </c>
      <c r="AO92" s="34">
        <v>0</v>
      </c>
      <c r="AQ92" s="34">
        <v>91</v>
      </c>
      <c r="AR92" s="34">
        <v>1247</v>
      </c>
      <c r="AS92" s="31">
        <v>311.75</v>
      </c>
      <c r="AT92" s="34">
        <v>0</v>
      </c>
      <c r="AU92" s="34">
        <v>0</v>
      </c>
      <c r="AV92" s="34">
        <v>0</v>
      </c>
      <c r="AX92" s="34">
        <v>94</v>
      </c>
      <c r="AY92" s="34">
        <v>1246</v>
      </c>
      <c r="AZ92" s="31">
        <v>311.5</v>
      </c>
      <c r="BA92" s="34">
        <v>0</v>
      </c>
      <c r="BB92" s="34">
        <v>0</v>
      </c>
      <c r="BC92" s="34">
        <v>0</v>
      </c>
      <c r="BE92" s="34">
        <v>95</v>
      </c>
      <c r="BF92" s="34">
        <v>1249</v>
      </c>
      <c r="BG92" s="31">
        <v>312.25</v>
      </c>
      <c r="BH92" s="34">
        <v>65</v>
      </c>
      <c r="BI92" s="34">
        <v>78</v>
      </c>
      <c r="BJ92" s="34">
        <v>99</v>
      </c>
    </row>
    <row r="93" spans="1:76">
      <c r="A93" s="34">
        <v>289</v>
      </c>
      <c r="B93" s="34">
        <v>1251</v>
      </c>
      <c r="C93" s="35">
        <v>312.75</v>
      </c>
      <c r="D93" s="34">
        <v>0</v>
      </c>
      <c r="E93" s="34">
        <v>0</v>
      </c>
      <c r="F93" s="34">
        <v>0</v>
      </c>
      <c r="H93" s="34">
        <v>217</v>
      </c>
      <c r="I93" s="34">
        <v>1252</v>
      </c>
      <c r="J93" s="31">
        <v>313</v>
      </c>
      <c r="K93" s="34">
        <v>0</v>
      </c>
      <c r="L93" s="34">
        <v>0</v>
      </c>
      <c r="M93" s="34">
        <v>0</v>
      </c>
      <c r="O93" s="34">
        <v>176</v>
      </c>
      <c r="P93" s="34">
        <v>1251</v>
      </c>
      <c r="Q93" s="31">
        <v>312.75</v>
      </c>
      <c r="R93" s="34">
        <v>0</v>
      </c>
      <c r="S93" s="34">
        <v>0</v>
      </c>
      <c r="T93" s="34">
        <v>0</v>
      </c>
      <c r="V93" s="34">
        <v>166</v>
      </c>
      <c r="W93" s="34">
        <v>1251</v>
      </c>
      <c r="X93" s="31">
        <v>312.75</v>
      </c>
      <c r="Y93" s="34">
        <v>0</v>
      </c>
      <c r="Z93" s="34">
        <v>0</v>
      </c>
      <c r="AA93" s="34">
        <v>0</v>
      </c>
      <c r="AC93" s="34">
        <v>153</v>
      </c>
      <c r="AD93" s="34">
        <v>1246</v>
      </c>
      <c r="AE93" s="31">
        <v>311.5</v>
      </c>
      <c r="AF93" s="34">
        <v>0</v>
      </c>
      <c r="AG93" s="34">
        <v>0</v>
      </c>
      <c r="AH93" s="34">
        <v>0</v>
      </c>
      <c r="AJ93" s="34">
        <v>155</v>
      </c>
      <c r="AK93" s="34">
        <v>1259</v>
      </c>
      <c r="AL93" s="31">
        <v>314.75</v>
      </c>
      <c r="AM93" s="34">
        <v>0</v>
      </c>
      <c r="AN93" s="34">
        <v>0</v>
      </c>
      <c r="AO93" s="34">
        <v>0</v>
      </c>
      <c r="AQ93" s="34">
        <v>92</v>
      </c>
      <c r="AR93" s="34">
        <v>1254</v>
      </c>
      <c r="AS93" s="31">
        <v>313.5</v>
      </c>
      <c r="AT93" s="34">
        <v>0</v>
      </c>
      <c r="AU93" s="34">
        <v>0</v>
      </c>
      <c r="AV93" s="34">
        <v>0</v>
      </c>
      <c r="AX93" s="34">
        <v>95</v>
      </c>
      <c r="AY93" s="34">
        <v>1249</v>
      </c>
      <c r="AZ93" s="31">
        <v>312.25</v>
      </c>
      <c r="BA93" s="34">
        <v>0</v>
      </c>
      <c r="BB93" s="34">
        <v>0</v>
      </c>
      <c r="BC93" s="34">
        <v>0</v>
      </c>
      <c r="BE93" s="34">
        <v>96</v>
      </c>
      <c r="BF93" s="34">
        <v>1252</v>
      </c>
      <c r="BG93" s="31">
        <v>313</v>
      </c>
      <c r="BH93" s="34">
        <v>74</v>
      </c>
      <c r="BI93" s="34">
        <v>84</v>
      </c>
      <c r="BJ93" s="34">
        <v>106</v>
      </c>
    </row>
    <row r="94" spans="1:76">
      <c r="A94" s="34">
        <v>290</v>
      </c>
      <c r="B94" s="34">
        <v>1245</v>
      </c>
      <c r="C94" s="35">
        <v>311.25</v>
      </c>
      <c r="D94" s="34">
        <v>8</v>
      </c>
      <c r="E94" s="34">
        <v>19</v>
      </c>
      <c r="F94" s="34">
        <v>31</v>
      </c>
      <c r="H94" s="34">
        <v>218</v>
      </c>
      <c r="I94" s="34">
        <v>1251</v>
      </c>
      <c r="J94" s="31">
        <v>312.75</v>
      </c>
      <c r="K94" s="34">
        <v>0</v>
      </c>
      <c r="L94" s="34">
        <v>0</v>
      </c>
      <c r="M94" s="34">
        <v>0</v>
      </c>
      <c r="O94" s="34">
        <v>177</v>
      </c>
      <c r="P94" s="34">
        <v>1254</v>
      </c>
      <c r="Q94" s="31">
        <v>313.5</v>
      </c>
      <c r="R94" s="34">
        <v>0</v>
      </c>
      <c r="S94" s="34">
        <v>0</v>
      </c>
      <c r="T94" s="34">
        <v>0</v>
      </c>
      <c r="V94" s="34">
        <v>167</v>
      </c>
      <c r="W94" s="34">
        <v>1244</v>
      </c>
      <c r="X94" s="31">
        <v>311</v>
      </c>
      <c r="Y94" s="34">
        <v>0</v>
      </c>
      <c r="Z94" s="34">
        <v>0</v>
      </c>
      <c r="AA94" s="34">
        <v>0</v>
      </c>
      <c r="AC94" s="34">
        <v>154</v>
      </c>
      <c r="AD94" s="34">
        <v>1250</v>
      </c>
      <c r="AE94" s="31">
        <v>312.5</v>
      </c>
      <c r="AF94" s="34">
        <v>0</v>
      </c>
      <c r="AG94" s="34">
        <v>0</v>
      </c>
      <c r="AH94" s="34">
        <v>0</v>
      </c>
      <c r="AJ94" s="34">
        <v>156</v>
      </c>
      <c r="AK94" s="34">
        <v>1250</v>
      </c>
      <c r="AL94" s="31">
        <v>312.5</v>
      </c>
      <c r="AM94" s="34">
        <v>0</v>
      </c>
      <c r="AN94" s="34">
        <v>0</v>
      </c>
      <c r="AO94" s="34">
        <v>0</v>
      </c>
      <c r="AQ94" s="34">
        <v>93</v>
      </c>
      <c r="AR94" s="34">
        <v>1246</v>
      </c>
      <c r="AS94" s="31">
        <v>311.5</v>
      </c>
      <c r="AT94" s="34">
        <v>0</v>
      </c>
      <c r="AU94" s="34">
        <v>0</v>
      </c>
      <c r="AV94" s="34">
        <v>0</v>
      </c>
      <c r="AX94" s="34">
        <v>96</v>
      </c>
      <c r="AY94" s="34">
        <v>1252</v>
      </c>
      <c r="AZ94" s="31">
        <v>313</v>
      </c>
      <c r="BA94" s="34">
        <v>0</v>
      </c>
      <c r="BB94" s="34">
        <v>0</v>
      </c>
      <c r="BC94" s="34">
        <v>0</v>
      </c>
      <c r="BE94" s="34">
        <v>98</v>
      </c>
      <c r="BF94" s="34">
        <v>1254</v>
      </c>
      <c r="BG94" s="31">
        <v>313.5</v>
      </c>
      <c r="BH94" s="34">
        <v>0</v>
      </c>
      <c r="BI94" s="34">
        <v>0</v>
      </c>
      <c r="BJ94" s="34">
        <v>0</v>
      </c>
    </row>
    <row r="95" spans="1:76">
      <c r="A95" s="34">
        <v>291</v>
      </c>
      <c r="B95" s="34">
        <v>1245</v>
      </c>
      <c r="C95" s="35">
        <v>311.25</v>
      </c>
      <c r="D95" s="34">
        <v>8</v>
      </c>
      <c r="E95" s="34">
        <v>21</v>
      </c>
      <c r="F95" s="34">
        <v>32</v>
      </c>
      <c r="H95" s="34">
        <v>219</v>
      </c>
      <c r="I95" s="34">
        <v>1249</v>
      </c>
      <c r="J95" s="31">
        <v>312.25</v>
      </c>
      <c r="K95" s="34">
        <v>0</v>
      </c>
      <c r="L95" s="34">
        <v>0</v>
      </c>
      <c r="M95" s="34">
        <v>0</v>
      </c>
      <c r="O95" s="34">
        <v>178</v>
      </c>
      <c r="P95" s="34">
        <v>1253</v>
      </c>
      <c r="Q95" s="31">
        <v>313.25</v>
      </c>
      <c r="R95" s="34">
        <v>0</v>
      </c>
      <c r="S95" s="34">
        <v>0</v>
      </c>
      <c r="T95" s="34">
        <v>0</v>
      </c>
      <c r="V95" s="34">
        <v>168</v>
      </c>
      <c r="W95" s="34">
        <v>1245</v>
      </c>
      <c r="X95" s="31">
        <v>311.25</v>
      </c>
      <c r="Y95" s="34">
        <v>0</v>
      </c>
      <c r="Z95" s="34">
        <v>0</v>
      </c>
      <c r="AA95" s="34">
        <v>0</v>
      </c>
      <c r="AC95" s="34">
        <v>155</v>
      </c>
      <c r="AD95" s="34">
        <v>1259</v>
      </c>
      <c r="AE95" s="31">
        <v>314.75</v>
      </c>
      <c r="AF95" s="34">
        <v>0</v>
      </c>
      <c r="AG95" s="34">
        <v>0</v>
      </c>
      <c r="AH95" s="34">
        <v>0</v>
      </c>
      <c r="AJ95" s="34">
        <v>157</v>
      </c>
      <c r="AK95" s="34">
        <v>1247</v>
      </c>
      <c r="AL95" s="31">
        <v>311.75</v>
      </c>
      <c r="AM95" s="34">
        <v>0</v>
      </c>
      <c r="AN95" s="34">
        <v>0</v>
      </c>
      <c r="AO95" s="34">
        <v>0</v>
      </c>
      <c r="AQ95" s="34">
        <v>94</v>
      </c>
      <c r="AR95" s="34">
        <v>1246</v>
      </c>
      <c r="AS95" s="31">
        <v>311.5</v>
      </c>
      <c r="AT95" s="34">
        <v>0</v>
      </c>
      <c r="AU95" s="34">
        <v>0</v>
      </c>
      <c r="AV95" s="34">
        <v>0</v>
      </c>
      <c r="AX95" s="34">
        <v>98</v>
      </c>
      <c r="AY95" s="34">
        <v>1254</v>
      </c>
      <c r="AZ95" s="31">
        <v>313.5</v>
      </c>
      <c r="BA95" s="34">
        <v>0</v>
      </c>
      <c r="BB95" s="34">
        <v>0</v>
      </c>
      <c r="BC95" s="34">
        <v>0</v>
      </c>
      <c r="BE95" s="34">
        <v>99</v>
      </c>
      <c r="BF95" s="34">
        <v>1248</v>
      </c>
      <c r="BG95" s="31">
        <v>312</v>
      </c>
      <c r="BH95" s="34">
        <v>0</v>
      </c>
      <c r="BI95" s="34">
        <v>0</v>
      </c>
      <c r="BJ95" s="34">
        <v>0</v>
      </c>
    </row>
    <row r="96" spans="1:76">
      <c r="A96" s="34">
        <v>292</v>
      </c>
      <c r="B96" s="34">
        <v>1250</v>
      </c>
      <c r="C96" s="35">
        <v>312.5</v>
      </c>
      <c r="D96" s="34">
        <v>8</v>
      </c>
      <c r="E96" s="34">
        <v>20</v>
      </c>
      <c r="F96" s="34">
        <v>32</v>
      </c>
      <c r="H96" s="34">
        <v>220</v>
      </c>
      <c r="I96" s="34">
        <v>1251</v>
      </c>
      <c r="J96" s="31">
        <v>312.75</v>
      </c>
      <c r="K96" s="34">
        <v>0</v>
      </c>
      <c r="L96" s="34">
        <v>0</v>
      </c>
      <c r="M96" s="34">
        <v>0</v>
      </c>
      <c r="O96" s="34">
        <v>179</v>
      </c>
      <c r="P96" s="34">
        <v>1255</v>
      </c>
      <c r="Q96" s="31">
        <v>313.75</v>
      </c>
      <c r="R96" s="34">
        <v>0</v>
      </c>
      <c r="S96" s="34">
        <v>0</v>
      </c>
      <c r="T96" s="34">
        <v>0</v>
      </c>
      <c r="V96" s="34">
        <v>169</v>
      </c>
      <c r="W96" s="34">
        <v>1250</v>
      </c>
      <c r="X96" s="31">
        <v>312.5</v>
      </c>
      <c r="Y96" s="34">
        <v>0</v>
      </c>
      <c r="Z96" s="34">
        <v>0</v>
      </c>
      <c r="AA96" s="34">
        <v>0</v>
      </c>
      <c r="AC96" s="34">
        <v>156</v>
      </c>
      <c r="AD96" s="34">
        <v>1250</v>
      </c>
      <c r="AE96" s="31">
        <v>312.5</v>
      </c>
      <c r="AF96" s="34">
        <v>37</v>
      </c>
      <c r="AG96" s="34">
        <v>64</v>
      </c>
      <c r="AH96" s="34">
        <v>41</v>
      </c>
      <c r="AJ96" s="34">
        <v>158</v>
      </c>
      <c r="AK96" s="34">
        <v>1249</v>
      </c>
      <c r="AL96" s="31">
        <v>312.25</v>
      </c>
      <c r="AM96" s="34">
        <v>31</v>
      </c>
      <c r="AN96" s="34">
        <v>60</v>
      </c>
      <c r="AO96" s="34">
        <v>98</v>
      </c>
      <c r="AQ96" s="34">
        <v>95</v>
      </c>
      <c r="AR96" s="34">
        <v>1249</v>
      </c>
      <c r="AS96" s="31">
        <v>312.25</v>
      </c>
      <c r="AT96" s="34">
        <v>0</v>
      </c>
      <c r="AU96" s="34">
        <v>0</v>
      </c>
      <c r="AV96" s="34">
        <v>0</v>
      </c>
      <c r="AX96" s="34">
        <v>99</v>
      </c>
      <c r="AY96" s="34">
        <v>1248</v>
      </c>
      <c r="AZ96" s="31">
        <v>312</v>
      </c>
      <c r="BA96" s="34">
        <v>56</v>
      </c>
      <c r="BB96" s="34">
        <v>71</v>
      </c>
      <c r="BC96" s="34">
        <v>111</v>
      </c>
      <c r="BE96" s="34">
        <v>100</v>
      </c>
      <c r="BF96" s="34">
        <v>1249</v>
      </c>
      <c r="BG96" s="31">
        <v>312.25</v>
      </c>
      <c r="BH96" s="34">
        <v>0</v>
      </c>
      <c r="BI96" s="34">
        <v>0</v>
      </c>
      <c r="BJ96" s="34">
        <v>0</v>
      </c>
    </row>
    <row r="97" spans="1:62">
      <c r="A97" s="34">
        <v>293</v>
      </c>
      <c r="B97" s="34">
        <v>1250</v>
      </c>
      <c r="C97" s="35">
        <v>312.5</v>
      </c>
      <c r="D97" s="34">
        <v>9</v>
      </c>
      <c r="E97" s="34">
        <v>23</v>
      </c>
      <c r="F97" s="34">
        <v>33</v>
      </c>
      <c r="H97" s="34">
        <v>227</v>
      </c>
      <c r="I97" s="34">
        <v>1249</v>
      </c>
      <c r="J97" s="31">
        <v>312.25</v>
      </c>
      <c r="K97" s="34">
        <v>0</v>
      </c>
      <c r="L97" s="34">
        <v>0</v>
      </c>
      <c r="M97" s="34">
        <v>0</v>
      </c>
      <c r="O97" s="34">
        <v>187</v>
      </c>
      <c r="P97" s="34">
        <v>1254</v>
      </c>
      <c r="Q97" s="31">
        <v>313.5</v>
      </c>
      <c r="R97" s="34">
        <v>0</v>
      </c>
      <c r="S97" s="34">
        <v>0</v>
      </c>
      <c r="T97" s="34">
        <v>0</v>
      </c>
      <c r="V97" s="34">
        <v>170</v>
      </c>
      <c r="W97" s="34">
        <v>1247</v>
      </c>
      <c r="X97" s="31">
        <v>311.75</v>
      </c>
      <c r="Y97" s="34">
        <v>0</v>
      </c>
      <c r="Z97" s="34">
        <v>0</v>
      </c>
      <c r="AA97" s="34">
        <v>0</v>
      </c>
      <c r="AC97" s="34">
        <v>157</v>
      </c>
      <c r="AD97" s="34">
        <v>1247</v>
      </c>
      <c r="AE97" s="31">
        <v>311.75</v>
      </c>
      <c r="AF97" s="34">
        <v>37</v>
      </c>
      <c r="AG97" s="34">
        <v>65</v>
      </c>
      <c r="AH97" s="34">
        <v>42</v>
      </c>
      <c r="AJ97" s="34">
        <v>159</v>
      </c>
      <c r="AK97" s="34">
        <v>1250</v>
      </c>
      <c r="AL97" s="31">
        <v>312.5</v>
      </c>
      <c r="AM97" s="34">
        <v>33</v>
      </c>
      <c r="AN97" s="34">
        <v>61</v>
      </c>
      <c r="AO97" s="34">
        <v>104</v>
      </c>
      <c r="AQ97" s="34">
        <v>96</v>
      </c>
      <c r="AR97" s="34">
        <v>1252</v>
      </c>
      <c r="AS97" s="31">
        <v>313</v>
      </c>
      <c r="AT97" s="34">
        <v>0</v>
      </c>
      <c r="AU97" s="34">
        <v>0</v>
      </c>
      <c r="AV97" s="34">
        <v>0</v>
      </c>
      <c r="AX97" s="34">
        <v>100</v>
      </c>
      <c r="AY97" s="34">
        <v>1249</v>
      </c>
      <c r="AZ97" s="31">
        <v>312.25</v>
      </c>
      <c r="BA97" s="34">
        <v>64</v>
      </c>
      <c r="BB97" s="34">
        <v>78</v>
      </c>
      <c r="BC97" s="34">
        <v>115</v>
      </c>
      <c r="BE97" s="34">
        <v>101</v>
      </c>
      <c r="BF97" s="34">
        <v>1256</v>
      </c>
      <c r="BG97" s="31">
        <v>314</v>
      </c>
      <c r="BH97" s="34">
        <v>58</v>
      </c>
      <c r="BI97" s="34">
        <v>71</v>
      </c>
      <c r="BJ97" s="34">
        <v>94</v>
      </c>
    </row>
    <row r="98" spans="1:62">
      <c r="A98" s="34">
        <v>294</v>
      </c>
      <c r="B98" s="34">
        <v>1255</v>
      </c>
      <c r="C98" s="35">
        <v>313.75</v>
      </c>
      <c r="D98" s="34">
        <v>0</v>
      </c>
      <c r="E98" s="34">
        <v>0</v>
      </c>
      <c r="F98" s="34">
        <v>0</v>
      </c>
      <c r="H98" s="34">
        <v>228</v>
      </c>
      <c r="I98" s="34">
        <v>1245</v>
      </c>
      <c r="J98" s="31">
        <v>311.25</v>
      </c>
      <c r="K98" s="34">
        <v>56</v>
      </c>
      <c r="L98" s="34">
        <v>71</v>
      </c>
      <c r="M98" s="34">
        <v>89</v>
      </c>
      <c r="O98" s="34">
        <v>188</v>
      </c>
      <c r="P98" s="34">
        <v>1245</v>
      </c>
      <c r="Q98" s="31">
        <v>311.25</v>
      </c>
      <c r="R98" s="34">
        <v>0</v>
      </c>
      <c r="S98" s="34">
        <v>0</v>
      </c>
      <c r="T98" s="34">
        <v>0</v>
      </c>
      <c r="V98" s="34">
        <v>171</v>
      </c>
      <c r="W98" s="34">
        <v>1247</v>
      </c>
      <c r="X98" s="31">
        <v>311.75</v>
      </c>
      <c r="Y98" s="34">
        <v>0</v>
      </c>
      <c r="Z98" s="34">
        <v>0</v>
      </c>
      <c r="AA98" s="34">
        <v>0</v>
      </c>
      <c r="AC98" s="34">
        <v>158</v>
      </c>
      <c r="AD98" s="34">
        <v>1249</v>
      </c>
      <c r="AE98" s="31">
        <v>312.25</v>
      </c>
      <c r="AF98" s="34">
        <v>36</v>
      </c>
      <c r="AG98" s="34">
        <v>65</v>
      </c>
      <c r="AH98" s="34">
        <v>42</v>
      </c>
      <c r="AJ98" s="34">
        <v>160</v>
      </c>
      <c r="AK98" s="34">
        <v>1253</v>
      </c>
      <c r="AL98" s="31">
        <v>313.25</v>
      </c>
      <c r="AM98" s="34">
        <v>0</v>
      </c>
      <c r="AN98" s="34">
        <v>0</v>
      </c>
      <c r="AO98" s="34">
        <v>0</v>
      </c>
      <c r="AQ98" s="34">
        <v>97</v>
      </c>
      <c r="AR98" s="34">
        <v>1250</v>
      </c>
      <c r="AS98" s="31">
        <v>312.5</v>
      </c>
      <c r="AT98" s="34">
        <v>0</v>
      </c>
      <c r="AU98" s="34">
        <v>0</v>
      </c>
      <c r="AV98" s="34">
        <v>0</v>
      </c>
      <c r="AX98" s="34">
        <v>101</v>
      </c>
      <c r="AY98" s="34">
        <v>1256</v>
      </c>
      <c r="AZ98" s="31">
        <v>314</v>
      </c>
      <c r="BA98" s="34">
        <v>64</v>
      </c>
      <c r="BB98" s="34">
        <v>80</v>
      </c>
      <c r="BC98" s="34">
        <v>120</v>
      </c>
      <c r="BE98" s="34">
        <v>102</v>
      </c>
      <c r="BF98" s="34">
        <v>1246</v>
      </c>
      <c r="BG98" s="31">
        <v>311.5</v>
      </c>
      <c r="BH98" s="34">
        <v>55</v>
      </c>
      <c r="BI98" s="34">
        <v>67</v>
      </c>
      <c r="BJ98" s="34">
        <v>91</v>
      </c>
    </row>
    <row r="99" spans="1:62">
      <c r="A99" s="34">
        <v>295</v>
      </c>
      <c r="B99" s="34">
        <v>1253</v>
      </c>
      <c r="C99" s="35">
        <v>313.25</v>
      </c>
      <c r="D99" s="34">
        <v>0</v>
      </c>
      <c r="E99" s="34">
        <v>0</v>
      </c>
      <c r="F99" s="34">
        <v>0</v>
      </c>
      <c r="H99" s="34">
        <v>229</v>
      </c>
      <c r="I99" s="34">
        <v>1251</v>
      </c>
      <c r="J99" s="31">
        <v>312.75</v>
      </c>
      <c r="K99" s="34">
        <v>60</v>
      </c>
      <c r="L99" s="34">
        <v>78</v>
      </c>
      <c r="M99" s="34">
        <v>93</v>
      </c>
      <c r="O99" s="34">
        <v>189</v>
      </c>
      <c r="P99" s="34">
        <v>1244</v>
      </c>
      <c r="Q99" s="31">
        <v>311</v>
      </c>
      <c r="R99" s="34">
        <v>0</v>
      </c>
      <c r="S99" s="34">
        <v>0</v>
      </c>
      <c r="T99" s="34">
        <v>0</v>
      </c>
      <c r="V99" s="34">
        <v>172</v>
      </c>
      <c r="W99" s="34">
        <v>1250</v>
      </c>
      <c r="X99" s="31">
        <v>312.5</v>
      </c>
      <c r="Y99" s="34">
        <v>0</v>
      </c>
      <c r="Z99" s="34">
        <v>0</v>
      </c>
      <c r="AA99" s="34">
        <v>0</v>
      </c>
      <c r="AC99" s="34">
        <v>159</v>
      </c>
      <c r="AD99" s="34">
        <v>1250</v>
      </c>
      <c r="AE99" s="31">
        <v>312.5</v>
      </c>
      <c r="AF99" s="34">
        <v>0</v>
      </c>
      <c r="AG99" s="34">
        <v>0</v>
      </c>
      <c r="AH99" s="34">
        <v>0</v>
      </c>
      <c r="AJ99" s="34">
        <v>161</v>
      </c>
      <c r="AK99" s="34">
        <v>1248</v>
      </c>
      <c r="AL99" s="31">
        <v>312</v>
      </c>
      <c r="AM99" s="34">
        <v>0</v>
      </c>
      <c r="AN99" s="34">
        <v>0</v>
      </c>
      <c r="AO99" s="34">
        <v>0</v>
      </c>
      <c r="AQ99" s="34">
        <v>98</v>
      </c>
      <c r="AR99" s="34">
        <v>1254</v>
      </c>
      <c r="AS99" s="31">
        <v>313.5</v>
      </c>
      <c r="AT99" s="34">
        <v>66</v>
      </c>
      <c r="AU99" s="34">
        <v>83</v>
      </c>
      <c r="AV99" s="34">
        <v>107</v>
      </c>
      <c r="AX99" s="34">
        <v>102</v>
      </c>
      <c r="AY99" s="34">
        <v>1246</v>
      </c>
      <c r="AZ99" s="31">
        <v>311.5</v>
      </c>
      <c r="BA99" s="34">
        <v>0</v>
      </c>
      <c r="BB99" s="34">
        <v>0</v>
      </c>
      <c r="BC99" s="34">
        <v>0</v>
      </c>
      <c r="BE99" s="34">
        <v>103</v>
      </c>
      <c r="BF99" s="34">
        <v>1248</v>
      </c>
      <c r="BG99" s="31">
        <v>312</v>
      </c>
      <c r="BH99" s="34">
        <v>54</v>
      </c>
      <c r="BI99" s="34">
        <v>64</v>
      </c>
      <c r="BJ99" s="34">
        <v>91</v>
      </c>
    </row>
    <row r="100" spans="1:62">
      <c r="A100" s="34">
        <v>296</v>
      </c>
      <c r="B100" s="34">
        <v>1249</v>
      </c>
      <c r="C100" s="35">
        <v>312.25</v>
      </c>
      <c r="D100" s="34">
        <v>0</v>
      </c>
      <c r="E100" s="34">
        <v>0</v>
      </c>
      <c r="F100" s="34">
        <v>0</v>
      </c>
      <c r="H100" s="34">
        <v>230</v>
      </c>
      <c r="I100" s="34">
        <v>1250</v>
      </c>
      <c r="J100" s="31">
        <v>312.5</v>
      </c>
      <c r="K100" s="34">
        <v>0</v>
      </c>
      <c r="L100" s="34">
        <v>0</v>
      </c>
      <c r="M100" s="34">
        <v>0</v>
      </c>
      <c r="O100" s="34">
        <v>190</v>
      </c>
      <c r="P100" s="34">
        <v>1249</v>
      </c>
      <c r="Q100" s="31">
        <v>312.25</v>
      </c>
      <c r="R100" s="34">
        <v>0</v>
      </c>
      <c r="S100" s="34">
        <v>0</v>
      </c>
      <c r="T100" s="34">
        <v>0</v>
      </c>
      <c r="V100" s="34">
        <v>173</v>
      </c>
      <c r="W100" s="34">
        <v>1248</v>
      </c>
      <c r="X100" s="31">
        <v>312</v>
      </c>
      <c r="Y100" s="34">
        <v>46</v>
      </c>
      <c r="Z100" s="34">
        <v>79</v>
      </c>
      <c r="AA100" s="34">
        <v>64</v>
      </c>
      <c r="AC100" s="34">
        <v>160</v>
      </c>
      <c r="AD100" s="34">
        <v>1253</v>
      </c>
      <c r="AE100" s="31">
        <v>313.25</v>
      </c>
      <c r="AF100" s="34">
        <v>0</v>
      </c>
      <c r="AG100" s="34">
        <v>0</v>
      </c>
      <c r="AH100" s="34">
        <v>0</v>
      </c>
      <c r="AJ100" s="34">
        <v>162</v>
      </c>
      <c r="AK100" s="34">
        <v>1245</v>
      </c>
      <c r="AL100" s="31">
        <v>311.25</v>
      </c>
      <c r="AM100" s="34">
        <v>0</v>
      </c>
      <c r="AN100" s="34">
        <v>0</v>
      </c>
      <c r="AO100" s="34">
        <v>0</v>
      </c>
      <c r="AQ100" s="34">
        <v>99</v>
      </c>
      <c r="AR100" s="34">
        <v>1248</v>
      </c>
      <c r="AS100" s="31">
        <v>312</v>
      </c>
      <c r="AT100" s="34">
        <v>0</v>
      </c>
      <c r="AU100" s="34">
        <v>0</v>
      </c>
      <c r="AV100" s="34">
        <v>0</v>
      </c>
      <c r="AX100" s="34">
        <v>103</v>
      </c>
      <c r="AY100" s="34">
        <v>1248</v>
      </c>
      <c r="AZ100" s="31">
        <v>312</v>
      </c>
      <c r="BA100" s="34">
        <v>0</v>
      </c>
      <c r="BB100" s="34">
        <v>0</v>
      </c>
      <c r="BC100" s="34">
        <v>0</v>
      </c>
      <c r="BE100" s="34">
        <v>104</v>
      </c>
      <c r="BF100" s="34">
        <v>1251</v>
      </c>
      <c r="BG100" s="31">
        <v>312.75</v>
      </c>
      <c r="BH100" s="34">
        <v>53</v>
      </c>
      <c r="BI100" s="34">
        <v>66</v>
      </c>
      <c r="BJ100" s="34">
        <v>89</v>
      </c>
    </row>
    <row r="101" spans="1:62">
      <c r="A101" s="34">
        <v>297</v>
      </c>
      <c r="B101" s="34">
        <v>1251</v>
      </c>
      <c r="C101" s="35">
        <v>312.75</v>
      </c>
      <c r="D101" s="34">
        <v>0</v>
      </c>
      <c r="E101" s="34">
        <v>0</v>
      </c>
      <c r="F101" s="34">
        <v>0</v>
      </c>
      <c r="H101" s="34">
        <v>231</v>
      </c>
      <c r="I101" s="34">
        <v>1257</v>
      </c>
      <c r="J101" s="31">
        <v>314.25</v>
      </c>
      <c r="K101" s="34">
        <v>0</v>
      </c>
      <c r="L101" s="34">
        <v>0</v>
      </c>
      <c r="M101" s="34">
        <v>0</v>
      </c>
      <c r="O101" s="34">
        <v>191</v>
      </c>
      <c r="P101" s="34">
        <v>1254</v>
      </c>
      <c r="Q101" s="31">
        <v>313.5</v>
      </c>
      <c r="R101" s="34">
        <v>0</v>
      </c>
      <c r="S101" s="34">
        <v>0</v>
      </c>
      <c r="T101" s="34">
        <v>0</v>
      </c>
      <c r="V101" s="34">
        <v>174</v>
      </c>
      <c r="W101" s="34">
        <v>1249</v>
      </c>
      <c r="X101" s="31">
        <v>312.25</v>
      </c>
      <c r="Y101" s="34">
        <v>0</v>
      </c>
      <c r="Z101" s="34">
        <v>0</v>
      </c>
      <c r="AA101" s="34">
        <v>0</v>
      </c>
      <c r="AC101" s="34">
        <v>161</v>
      </c>
      <c r="AD101" s="34">
        <v>1248</v>
      </c>
      <c r="AE101" s="31">
        <v>312</v>
      </c>
      <c r="AF101" s="34">
        <v>0</v>
      </c>
      <c r="AG101" s="34">
        <v>0</v>
      </c>
      <c r="AH101" s="34">
        <v>0</v>
      </c>
      <c r="AJ101" s="34">
        <v>166</v>
      </c>
      <c r="AK101" s="34">
        <v>1251</v>
      </c>
      <c r="AL101" s="31">
        <v>312.75</v>
      </c>
      <c r="AM101" s="34">
        <v>0</v>
      </c>
      <c r="AN101" s="34">
        <v>0</v>
      </c>
      <c r="AO101" s="34">
        <v>0</v>
      </c>
      <c r="AQ101" s="34">
        <v>100</v>
      </c>
      <c r="AR101" s="34">
        <v>1249</v>
      </c>
      <c r="AS101" s="31">
        <v>312.25</v>
      </c>
      <c r="AT101" s="34">
        <v>0</v>
      </c>
      <c r="AU101" s="34">
        <v>0</v>
      </c>
      <c r="AV101" s="34">
        <v>0</v>
      </c>
      <c r="AX101" s="34">
        <v>104</v>
      </c>
      <c r="AY101" s="34">
        <v>1251</v>
      </c>
      <c r="AZ101" s="31">
        <v>312.75</v>
      </c>
      <c r="BA101" s="34">
        <v>0</v>
      </c>
      <c r="BB101" s="34">
        <v>0</v>
      </c>
      <c r="BC101" s="34">
        <v>0</v>
      </c>
      <c r="BE101" s="34">
        <v>105</v>
      </c>
      <c r="BF101" s="34">
        <v>1248</v>
      </c>
      <c r="BG101" s="31">
        <v>312</v>
      </c>
      <c r="BH101" s="34">
        <v>57</v>
      </c>
      <c r="BI101" s="34">
        <v>69</v>
      </c>
      <c r="BJ101" s="34">
        <v>95</v>
      </c>
    </row>
    <row r="102" spans="1:62">
      <c r="A102" s="34">
        <v>298</v>
      </c>
      <c r="B102" s="34">
        <v>1253</v>
      </c>
      <c r="C102" s="35">
        <v>313.25</v>
      </c>
      <c r="D102" s="34">
        <v>0</v>
      </c>
      <c r="E102" s="34">
        <v>0</v>
      </c>
      <c r="F102" s="34">
        <v>0</v>
      </c>
      <c r="H102" s="34">
        <v>232</v>
      </c>
      <c r="I102" s="34">
        <v>1252</v>
      </c>
      <c r="J102" s="31">
        <v>313</v>
      </c>
      <c r="K102" s="34">
        <v>0</v>
      </c>
      <c r="L102" s="34">
        <v>0</v>
      </c>
      <c r="M102" s="34">
        <v>0</v>
      </c>
      <c r="O102" s="34">
        <v>192</v>
      </c>
      <c r="P102" s="34">
        <v>1251</v>
      </c>
      <c r="Q102" s="31">
        <v>312.75</v>
      </c>
      <c r="R102" s="34">
        <v>0</v>
      </c>
      <c r="S102" s="34">
        <v>0</v>
      </c>
      <c r="T102" s="34">
        <v>0</v>
      </c>
      <c r="V102" s="34">
        <v>175</v>
      </c>
      <c r="W102" s="34">
        <v>1251</v>
      </c>
      <c r="X102" s="31">
        <v>312.75</v>
      </c>
      <c r="Y102" s="34">
        <v>0</v>
      </c>
      <c r="Z102" s="34">
        <v>0</v>
      </c>
      <c r="AA102" s="34">
        <v>0</v>
      </c>
      <c r="AC102" s="34">
        <v>162</v>
      </c>
      <c r="AD102" s="34">
        <v>1245</v>
      </c>
      <c r="AE102" s="31">
        <v>311.25</v>
      </c>
      <c r="AF102" s="34">
        <v>0</v>
      </c>
      <c r="AG102" s="34">
        <v>0</v>
      </c>
      <c r="AH102" s="34">
        <v>0</v>
      </c>
      <c r="AJ102" s="34">
        <v>167</v>
      </c>
      <c r="AK102" s="34">
        <v>1244</v>
      </c>
      <c r="AL102" s="31">
        <v>311</v>
      </c>
      <c r="AM102" s="34">
        <v>0</v>
      </c>
      <c r="AN102" s="34">
        <v>0</v>
      </c>
      <c r="AO102" s="34">
        <v>0</v>
      </c>
      <c r="AQ102" s="34">
        <v>101</v>
      </c>
      <c r="AR102" s="34">
        <v>1256</v>
      </c>
      <c r="AS102" s="31">
        <v>314</v>
      </c>
      <c r="AT102" s="34">
        <v>0</v>
      </c>
      <c r="AU102" s="34">
        <v>0</v>
      </c>
      <c r="AV102" s="34">
        <v>0</v>
      </c>
      <c r="AX102" s="34">
        <v>105</v>
      </c>
      <c r="AY102" s="34">
        <v>1248</v>
      </c>
      <c r="AZ102" s="31">
        <v>312</v>
      </c>
      <c r="BA102" s="34">
        <v>0</v>
      </c>
      <c r="BB102" s="34">
        <v>0</v>
      </c>
      <c r="BC102" s="34">
        <v>0</v>
      </c>
      <c r="BE102" s="34">
        <v>107</v>
      </c>
      <c r="BF102" s="34">
        <v>1253</v>
      </c>
      <c r="BG102" s="31">
        <v>313.25</v>
      </c>
      <c r="BH102" s="34">
        <v>57</v>
      </c>
      <c r="BI102" s="34">
        <v>73</v>
      </c>
      <c r="BJ102" s="34">
        <v>98</v>
      </c>
    </row>
    <row r="103" spans="1:62">
      <c r="A103" s="34">
        <v>299</v>
      </c>
      <c r="B103" s="34">
        <v>1255</v>
      </c>
      <c r="C103" s="35">
        <v>313.75</v>
      </c>
      <c r="D103" s="34">
        <v>0</v>
      </c>
      <c r="E103" s="34">
        <v>0</v>
      </c>
      <c r="F103" s="34">
        <v>0</v>
      </c>
      <c r="H103" s="34">
        <v>233</v>
      </c>
      <c r="I103" s="34">
        <v>1255</v>
      </c>
      <c r="J103" s="31">
        <v>313.75</v>
      </c>
      <c r="K103" s="34">
        <v>0</v>
      </c>
      <c r="L103" s="34">
        <v>0</v>
      </c>
      <c r="M103" s="34">
        <v>0</v>
      </c>
      <c r="O103" s="34">
        <v>193</v>
      </c>
      <c r="P103" s="34">
        <v>1252</v>
      </c>
      <c r="Q103" s="31">
        <v>313</v>
      </c>
      <c r="R103" s="34">
        <v>0</v>
      </c>
      <c r="S103" s="34">
        <v>0</v>
      </c>
      <c r="T103" s="34">
        <v>0</v>
      </c>
      <c r="V103" s="34">
        <v>176</v>
      </c>
      <c r="W103" s="34">
        <v>1251</v>
      </c>
      <c r="X103" s="31">
        <v>312.75</v>
      </c>
      <c r="Y103" s="34">
        <v>0</v>
      </c>
      <c r="Z103" s="34">
        <v>0</v>
      </c>
      <c r="AA103" s="34">
        <v>0</v>
      </c>
      <c r="AC103" s="34">
        <v>163</v>
      </c>
      <c r="AD103" s="34">
        <v>1246</v>
      </c>
      <c r="AE103" s="31">
        <v>311.5</v>
      </c>
      <c r="AF103" s="34">
        <v>0</v>
      </c>
      <c r="AG103" s="34">
        <v>0</v>
      </c>
      <c r="AH103" s="34">
        <v>0</v>
      </c>
      <c r="AJ103" s="34">
        <v>168</v>
      </c>
      <c r="AK103" s="34">
        <v>1245</v>
      </c>
      <c r="AL103" s="31">
        <v>311.25</v>
      </c>
      <c r="AM103" s="34">
        <v>0</v>
      </c>
      <c r="AN103" s="34">
        <v>0</v>
      </c>
      <c r="AO103" s="34">
        <v>0</v>
      </c>
      <c r="AQ103" s="34">
        <v>102</v>
      </c>
      <c r="AR103" s="34">
        <v>1246</v>
      </c>
      <c r="AS103" s="31">
        <v>311.5</v>
      </c>
      <c r="AT103" s="34">
        <v>0</v>
      </c>
      <c r="AU103" s="34">
        <v>0</v>
      </c>
      <c r="AV103" s="34">
        <v>0</v>
      </c>
      <c r="AX103" s="34">
        <v>107</v>
      </c>
      <c r="AY103" s="34">
        <v>1253</v>
      </c>
      <c r="AZ103" s="31">
        <v>313.25</v>
      </c>
      <c r="BA103" s="34">
        <v>64</v>
      </c>
      <c r="BB103" s="34">
        <v>77</v>
      </c>
      <c r="BC103" s="34">
        <v>116</v>
      </c>
      <c r="BE103" s="34">
        <v>108</v>
      </c>
      <c r="BF103" s="34">
        <v>1248</v>
      </c>
      <c r="BG103" s="31">
        <v>312</v>
      </c>
      <c r="BH103" s="34">
        <v>45</v>
      </c>
      <c r="BI103" s="34">
        <v>58</v>
      </c>
      <c r="BJ103" s="34">
        <v>87</v>
      </c>
    </row>
    <row r="104" spans="1:62">
      <c r="A104" s="34">
        <v>300</v>
      </c>
      <c r="B104" s="34">
        <v>1250</v>
      </c>
      <c r="C104" s="35">
        <v>312.5</v>
      </c>
      <c r="D104" s="34">
        <v>0</v>
      </c>
      <c r="E104" s="34">
        <v>0</v>
      </c>
      <c r="F104" s="34">
        <v>0</v>
      </c>
      <c r="H104" s="34">
        <v>234</v>
      </c>
      <c r="I104" s="34">
        <v>1256</v>
      </c>
      <c r="J104" s="31">
        <v>314</v>
      </c>
      <c r="K104" s="34">
        <v>0</v>
      </c>
      <c r="L104" s="34">
        <v>0</v>
      </c>
      <c r="M104" s="34">
        <v>0</v>
      </c>
      <c r="O104" s="34">
        <v>194</v>
      </c>
      <c r="P104" s="34">
        <v>1256</v>
      </c>
      <c r="Q104" s="31">
        <v>314</v>
      </c>
      <c r="R104" s="34">
        <v>0</v>
      </c>
      <c r="S104" s="34">
        <v>0</v>
      </c>
      <c r="T104" s="34">
        <v>0</v>
      </c>
      <c r="V104" s="34">
        <v>177</v>
      </c>
      <c r="W104" s="34">
        <v>1254</v>
      </c>
      <c r="X104" s="31">
        <v>313.5</v>
      </c>
      <c r="Y104" s="34">
        <v>0</v>
      </c>
      <c r="Z104" s="34">
        <v>0</v>
      </c>
      <c r="AA104" s="34">
        <v>0</v>
      </c>
      <c r="AC104" s="34">
        <v>166</v>
      </c>
      <c r="AD104" s="34">
        <v>1251</v>
      </c>
      <c r="AE104" s="31">
        <v>312.75</v>
      </c>
      <c r="AF104" s="34">
        <v>0</v>
      </c>
      <c r="AG104" s="34">
        <v>0</v>
      </c>
      <c r="AH104" s="34">
        <v>0</v>
      </c>
      <c r="AJ104" s="34">
        <v>169</v>
      </c>
      <c r="AK104" s="34">
        <v>1250</v>
      </c>
      <c r="AL104" s="31">
        <v>312.5</v>
      </c>
      <c r="AM104" s="34">
        <v>0</v>
      </c>
      <c r="AN104" s="34">
        <v>0</v>
      </c>
      <c r="AO104" s="34">
        <v>0</v>
      </c>
      <c r="AQ104" s="34">
        <v>103</v>
      </c>
      <c r="AR104" s="34">
        <v>1248</v>
      </c>
      <c r="AS104" s="31">
        <v>312</v>
      </c>
      <c r="AT104" s="34">
        <v>0</v>
      </c>
      <c r="AU104" s="34">
        <v>0</v>
      </c>
      <c r="AV104" s="34">
        <v>0</v>
      </c>
      <c r="AX104" s="34">
        <v>108</v>
      </c>
      <c r="AY104" s="34">
        <v>1248</v>
      </c>
      <c r="AZ104" s="31">
        <v>312</v>
      </c>
      <c r="BA104" s="34">
        <v>59</v>
      </c>
      <c r="BB104" s="34">
        <v>72</v>
      </c>
      <c r="BC104" s="34">
        <v>119</v>
      </c>
      <c r="BE104" s="34">
        <v>109</v>
      </c>
      <c r="BF104" s="34">
        <v>1253</v>
      </c>
      <c r="BG104" s="31">
        <v>313.25</v>
      </c>
      <c r="BH104" s="34">
        <v>45</v>
      </c>
      <c r="BI104" s="34">
        <v>57</v>
      </c>
      <c r="BJ104" s="34">
        <v>87</v>
      </c>
    </row>
    <row r="105" spans="1:62">
      <c r="A105" s="34">
        <v>301</v>
      </c>
      <c r="B105" s="34">
        <v>1250</v>
      </c>
      <c r="C105" s="35">
        <v>312.5</v>
      </c>
      <c r="D105" s="34">
        <v>0</v>
      </c>
      <c r="E105" s="34">
        <v>0</v>
      </c>
      <c r="F105" s="34">
        <v>0</v>
      </c>
      <c r="H105" s="34">
        <v>235</v>
      </c>
      <c r="I105" s="34">
        <v>591</v>
      </c>
      <c r="J105" s="31">
        <v>147.75</v>
      </c>
      <c r="K105" s="34">
        <v>0</v>
      </c>
      <c r="L105" s="34">
        <v>0</v>
      </c>
      <c r="M105" s="34">
        <v>0</v>
      </c>
      <c r="O105" s="34">
        <v>195</v>
      </c>
      <c r="P105" s="34">
        <v>1250</v>
      </c>
      <c r="Q105" s="31">
        <v>312.5</v>
      </c>
      <c r="R105" s="34">
        <v>0</v>
      </c>
      <c r="S105" s="34">
        <v>0</v>
      </c>
      <c r="T105" s="34">
        <v>0</v>
      </c>
      <c r="V105" s="34">
        <v>178</v>
      </c>
      <c r="W105" s="34">
        <v>1253</v>
      </c>
      <c r="X105" s="31">
        <v>313.25</v>
      </c>
      <c r="Y105" s="34">
        <v>0</v>
      </c>
      <c r="Z105" s="34">
        <v>0</v>
      </c>
      <c r="AA105" s="34">
        <v>0</v>
      </c>
      <c r="AC105" s="34">
        <v>167</v>
      </c>
      <c r="AD105" s="34">
        <v>1244</v>
      </c>
      <c r="AE105" s="31">
        <v>311</v>
      </c>
      <c r="AF105" s="34">
        <v>0</v>
      </c>
      <c r="AG105" s="34">
        <v>0</v>
      </c>
      <c r="AH105" s="34">
        <v>0</v>
      </c>
      <c r="AJ105" s="34">
        <v>170</v>
      </c>
      <c r="AK105" s="34">
        <v>1247</v>
      </c>
      <c r="AL105" s="31">
        <v>311.75</v>
      </c>
      <c r="AM105" s="34">
        <v>0</v>
      </c>
      <c r="AN105" s="34">
        <v>0</v>
      </c>
      <c r="AO105" s="34">
        <v>0</v>
      </c>
      <c r="AQ105" s="34">
        <v>104</v>
      </c>
      <c r="AR105" s="34">
        <v>1251</v>
      </c>
      <c r="AS105" s="31">
        <v>312.75</v>
      </c>
      <c r="AT105" s="34">
        <v>0</v>
      </c>
      <c r="AU105" s="34">
        <v>0</v>
      </c>
      <c r="AV105" s="34">
        <v>0</v>
      </c>
      <c r="AX105" s="34">
        <v>109</v>
      </c>
      <c r="AY105" s="34">
        <v>1253</v>
      </c>
      <c r="AZ105" s="31">
        <v>313.25</v>
      </c>
      <c r="BA105" s="34">
        <v>0</v>
      </c>
      <c r="BB105" s="34">
        <v>0</v>
      </c>
      <c r="BC105" s="34">
        <v>0</v>
      </c>
      <c r="BE105" s="34">
        <v>110</v>
      </c>
      <c r="BF105" s="34">
        <v>1256</v>
      </c>
      <c r="BG105" s="31">
        <v>314</v>
      </c>
      <c r="BH105" s="34">
        <v>55</v>
      </c>
      <c r="BI105" s="34">
        <v>67</v>
      </c>
      <c r="BJ105" s="34">
        <v>94</v>
      </c>
    </row>
    <row r="106" spans="1:62">
      <c r="A106" s="34">
        <v>304</v>
      </c>
      <c r="B106" s="34">
        <v>1252</v>
      </c>
      <c r="C106" s="35">
        <v>313</v>
      </c>
      <c r="D106" s="34">
        <v>8</v>
      </c>
      <c r="E106" s="34">
        <v>21</v>
      </c>
      <c r="F106" s="34">
        <v>31</v>
      </c>
      <c r="H106" s="34">
        <v>243</v>
      </c>
      <c r="I106" s="34">
        <v>1255</v>
      </c>
      <c r="J106" s="31">
        <v>313.75</v>
      </c>
      <c r="K106" s="34">
        <v>0</v>
      </c>
      <c r="L106" s="34">
        <v>0</v>
      </c>
      <c r="M106" s="34">
        <v>0</v>
      </c>
      <c r="O106" s="34">
        <v>196</v>
      </c>
      <c r="P106" s="34">
        <v>1252</v>
      </c>
      <c r="Q106" s="31">
        <v>313</v>
      </c>
      <c r="R106" s="34">
        <v>0</v>
      </c>
      <c r="S106" s="34">
        <v>0</v>
      </c>
      <c r="T106" s="34">
        <v>0</v>
      </c>
      <c r="V106" s="34">
        <v>179</v>
      </c>
      <c r="W106" s="34">
        <v>1255</v>
      </c>
      <c r="X106" s="31">
        <v>313.75</v>
      </c>
      <c r="Y106" s="34">
        <v>0</v>
      </c>
      <c r="Z106" s="34">
        <v>0</v>
      </c>
      <c r="AA106" s="34">
        <v>0</v>
      </c>
      <c r="AC106" s="34">
        <v>168</v>
      </c>
      <c r="AD106" s="34">
        <v>1245</v>
      </c>
      <c r="AE106" s="31">
        <v>311.25</v>
      </c>
      <c r="AF106" s="34">
        <v>0</v>
      </c>
      <c r="AG106" s="34">
        <v>0</v>
      </c>
      <c r="AH106" s="34">
        <v>0</v>
      </c>
      <c r="AJ106" s="34">
        <v>171</v>
      </c>
      <c r="AK106" s="34">
        <v>1247</v>
      </c>
      <c r="AL106" s="31">
        <v>311.75</v>
      </c>
      <c r="AM106" s="34">
        <v>0</v>
      </c>
      <c r="AN106" s="34">
        <v>0</v>
      </c>
      <c r="AO106" s="34">
        <v>0</v>
      </c>
      <c r="AQ106" s="34">
        <v>105</v>
      </c>
      <c r="AR106" s="34">
        <v>1248</v>
      </c>
      <c r="AS106" s="31">
        <v>312</v>
      </c>
      <c r="AT106" s="34">
        <v>0</v>
      </c>
      <c r="AU106" s="34">
        <v>0</v>
      </c>
      <c r="AV106" s="34">
        <v>0</v>
      </c>
      <c r="AX106" s="34">
        <v>110</v>
      </c>
      <c r="AY106" s="34">
        <v>1256</v>
      </c>
      <c r="AZ106" s="31">
        <v>314</v>
      </c>
      <c r="BA106" s="34">
        <v>0</v>
      </c>
      <c r="BB106" s="34">
        <v>0</v>
      </c>
      <c r="BC106" s="34">
        <v>0</v>
      </c>
      <c r="BE106" s="34">
        <v>111</v>
      </c>
      <c r="BF106" s="34">
        <v>1252</v>
      </c>
      <c r="BG106" s="31">
        <v>313</v>
      </c>
      <c r="BH106" s="34">
        <v>51</v>
      </c>
      <c r="BI106" s="34">
        <v>63</v>
      </c>
      <c r="BJ106" s="34">
        <v>93</v>
      </c>
    </row>
    <row r="107" spans="1:62">
      <c r="A107" s="34">
        <v>305</v>
      </c>
      <c r="B107" s="34">
        <v>1243</v>
      </c>
      <c r="C107" s="35">
        <v>310.75</v>
      </c>
      <c r="D107" s="34">
        <v>7</v>
      </c>
      <c r="E107" s="34">
        <v>21</v>
      </c>
      <c r="F107" s="34">
        <v>31</v>
      </c>
      <c r="H107" s="34">
        <v>244</v>
      </c>
      <c r="I107" s="34">
        <v>1247</v>
      </c>
      <c r="J107" s="31">
        <v>311.75</v>
      </c>
      <c r="K107" s="34">
        <v>62</v>
      </c>
      <c r="L107" s="34">
        <v>81</v>
      </c>
      <c r="M107" s="34">
        <v>94</v>
      </c>
      <c r="O107" s="34">
        <v>197</v>
      </c>
      <c r="P107" s="34">
        <v>1248</v>
      </c>
      <c r="Q107" s="31">
        <v>312</v>
      </c>
      <c r="R107" s="34">
        <v>0</v>
      </c>
      <c r="S107" s="34">
        <v>0</v>
      </c>
      <c r="T107" s="34">
        <v>0</v>
      </c>
      <c r="V107" s="34">
        <v>180</v>
      </c>
      <c r="W107" s="34">
        <v>1246</v>
      </c>
      <c r="X107" s="31">
        <v>311.5</v>
      </c>
      <c r="Y107" s="34">
        <v>0</v>
      </c>
      <c r="Z107" s="34">
        <v>0</v>
      </c>
      <c r="AA107" s="34">
        <v>0</v>
      </c>
      <c r="AC107" s="34">
        <v>169</v>
      </c>
      <c r="AD107" s="34">
        <v>1250</v>
      </c>
      <c r="AE107" s="31">
        <v>312.5</v>
      </c>
      <c r="AF107" s="34">
        <v>0</v>
      </c>
      <c r="AG107" s="34">
        <v>0</v>
      </c>
      <c r="AH107" s="34">
        <v>0</v>
      </c>
      <c r="AJ107" s="34">
        <v>172</v>
      </c>
      <c r="AK107" s="34">
        <v>1250</v>
      </c>
      <c r="AL107" s="31">
        <v>312.5</v>
      </c>
      <c r="AM107" s="34">
        <v>0</v>
      </c>
      <c r="AN107" s="34">
        <v>0</v>
      </c>
      <c r="AO107" s="34">
        <v>0</v>
      </c>
      <c r="AQ107" s="34">
        <v>106</v>
      </c>
      <c r="AR107" s="34">
        <v>1231</v>
      </c>
      <c r="AS107" s="31">
        <v>307.75</v>
      </c>
      <c r="AT107" s="34">
        <v>0</v>
      </c>
      <c r="AU107" s="34">
        <v>0</v>
      </c>
      <c r="AV107" s="34">
        <v>0</v>
      </c>
      <c r="AX107" s="34">
        <v>111</v>
      </c>
      <c r="AY107" s="34">
        <v>1252</v>
      </c>
      <c r="AZ107" s="31">
        <v>313</v>
      </c>
      <c r="BA107" s="34">
        <v>0</v>
      </c>
      <c r="BB107" s="34">
        <v>0</v>
      </c>
      <c r="BC107" s="34">
        <v>0</v>
      </c>
      <c r="BE107" s="34">
        <v>112</v>
      </c>
      <c r="BF107" s="34">
        <v>1249</v>
      </c>
      <c r="BG107" s="31">
        <v>312.25</v>
      </c>
      <c r="BH107" s="34">
        <v>54</v>
      </c>
      <c r="BI107" s="34">
        <v>67</v>
      </c>
      <c r="BJ107" s="34">
        <v>96</v>
      </c>
    </row>
    <row r="108" spans="1:62">
      <c r="A108" s="34">
        <v>306</v>
      </c>
      <c r="B108" s="34">
        <v>1253</v>
      </c>
      <c r="C108" s="35">
        <v>313.25</v>
      </c>
      <c r="D108" s="34">
        <v>0</v>
      </c>
      <c r="E108" s="34">
        <v>0</v>
      </c>
      <c r="F108" s="34">
        <v>0</v>
      </c>
      <c r="H108" s="34">
        <v>245</v>
      </c>
      <c r="I108" s="34">
        <v>1249</v>
      </c>
      <c r="J108" s="31">
        <v>312.25</v>
      </c>
      <c r="K108" s="34">
        <v>55</v>
      </c>
      <c r="L108" s="34">
        <v>73</v>
      </c>
      <c r="M108" s="34">
        <v>93</v>
      </c>
      <c r="O108" s="34">
        <v>198</v>
      </c>
      <c r="P108" s="34">
        <v>1249</v>
      </c>
      <c r="Q108" s="31">
        <v>312.25</v>
      </c>
      <c r="R108" s="34">
        <v>0</v>
      </c>
      <c r="S108" s="34">
        <v>0</v>
      </c>
      <c r="T108" s="34">
        <v>0</v>
      </c>
      <c r="V108" s="34">
        <v>181</v>
      </c>
      <c r="W108" s="34">
        <v>1248</v>
      </c>
      <c r="X108" s="31">
        <v>312</v>
      </c>
      <c r="Y108" s="34">
        <v>0</v>
      </c>
      <c r="Z108" s="34">
        <v>0</v>
      </c>
      <c r="AA108" s="34">
        <v>0</v>
      </c>
      <c r="AC108" s="34">
        <v>170</v>
      </c>
      <c r="AD108" s="34">
        <v>1247</v>
      </c>
      <c r="AE108" s="31">
        <v>311.75</v>
      </c>
      <c r="AF108" s="34">
        <v>0</v>
      </c>
      <c r="AG108" s="34">
        <v>0</v>
      </c>
      <c r="AH108" s="34">
        <v>0</v>
      </c>
      <c r="AJ108" s="34">
        <v>173</v>
      </c>
      <c r="AK108" s="34">
        <v>1248</v>
      </c>
      <c r="AL108" s="31">
        <v>312</v>
      </c>
      <c r="AM108" s="34">
        <v>0</v>
      </c>
      <c r="AN108" s="34">
        <v>0</v>
      </c>
      <c r="AO108" s="34">
        <v>0</v>
      </c>
      <c r="AQ108" s="34">
        <v>107</v>
      </c>
      <c r="AR108" s="34">
        <v>1253</v>
      </c>
      <c r="AS108" s="31">
        <v>313.25</v>
      </c>
      <c r="AT108" s="34">
        <v>0</v>
      </c>
      <c r="AU108" s="34">
        <v>0</v>
      </c>
      <c r="AV108" s="34">
        <v>0</v>
      </c>
      <c r="AX108" s="34">
        <v>112</v>
      </c>
      <c r="AY108" s="34">
        <v>1249</v>
      </c>
      <c r="AZ108" s="31">
        <v>312.25</v>
      </c>
      <c r="BA108" s="34">
        <v>0</v>
      </c>
      <c r="BB108" s="34">
        <v>0</v>
      </c>
      <c r="BC108" s="34">
        <v>0</v>
      </c>
      <c r="BE108" s="34">
        <v>113</v>
      </c>
      <c r="BF108" s="34">
        <v>1246</v>
      </c>
      <c r="BG108" s="31">
        <v>311.5</v>
      </c>
      <c r="BH108" s="34">
        <v>57</v>
      </c>
      <c r="BI108" s="34">
        <v>70</v>
      </c>
      <c r="BJ108" s="34">
        <v>96</v>
      </c>
    </row>
    <row r="109" spans="1:62">
      <c r="A109" s="34">
        <v>307</v>
      </c>
      <c r="B109" s="34">
        <v>1248</v>
      </c>
      <c r="C109" s="35">
        <v>312</v>
      </c>
      <c r="D109" s="34">
        <v>0</v>
      </c>
      <c r="E109" s="34">
        <v>0</v>
      </c>
      <c r="F109" s="34">
        <v>0</v>
      </c>
      <c r="H109" s="34">
        <v>246</v>
      </c>
      <c r="I109" s="34">
        <v>1239</v>
      </c>
      <c r="J109" s="31">
        <v>309.75</v>
      </c>
      <c r="K109" s="34">
        <v>0</v>
      </c>
      <c r="L109" s="34">
        <v>0</v>
      </c>
      <c r="M109" s="34">
        <v>0</v>
      </c>
      <c r="O109" s="34">
        <v>199</v>
      </c>
      <c r="P109" s="34">
        <v>1251</v>
      </c>
      <c r="Q109" s="31">
        <v>312.75</v>
      </c>
      <c r="R109" s="34">
        <v>0</v>
      </c>
      <c r="S109" s="34">
        <v>0</v>
      </c>
      <c r="T109" s="34">
        <v>0</v>
      </c>
      <c r="V109" s="34">
        <v>182</v>
      </c>
      <c r="W109" s="34">
        <v>1244</v>
      </c>
      <c r="X109" s="31">
        <v>311</v>
      </c>
      <c r="Y109" s="34">
        <v>0</v>
      </c>
      <c r="Z109" s="34">
        <v>0</v>
      </c>
      <c r="AA109" s="34">
        <v>0</v>
      </c>
      <c r="AC109" s="34">
        <v>171</v>
      </c>
      <c r="AD109" s="34">
        <v>1247</v>
      </c>
      <c r="AE109" s="31">
        <v>311.75</v>
      </c>
      <c r="AF109" s="34">
        <v>0</v>
      </c>
      <c r="AG109" s="34">
        <v>0</v>
      </c>
      <c r="AH109" s="34">
        <v>0</v>
      </c>
      <c r="AJ109" s="34">
        <v>174</v>
      </c>
      <c r="AK109" s="34">
        <v>1249</v>
      </c>
      <c r="AL109" s="31">
        <v>312.25</v>
      </c>
      <c r="AM109" s="34">
        <v>38</v>
      </c>
      <c r="AN109" s="34">
        <v>66</v>
      </c>
      <c r="AO109" s="34">
        <v>110</v>
      </c>
      <c r="AQ109" s="34">
        <v>108</v>
      </c>
      <c r="AR109" s="34">
        <v>1248</v>
      </c>
      <c r="AS109" s="31">
        <v>312</v>
      </c>
      <c r="AT109" s="34">
        <v>0</v>
      </c>
      <c r="AU109" s="34">
        <v>0</v>
      </c>
      <c r="AV109" s="34">
        <v>0</v>
      </c>
      <c r="AX109" s="34">
        <v>113</v>
      </c>
      <c r="AY109" s="34">
        <v>1246</v>
      </c>
      <c r="AZ109" s="31">
        <v>311.5</v>
      </c>
      <c r="BA109" s="34">
        <v>0</v>
      </c>
      <c r="BB109" s="34">
        <v>0</v>
      </c>
      <c r="BC109" s="34">
        <v>0</v>
      </c>
      <c r="BE109" s="34">
        <v>119</v>
      </c>
      <c r="BF109" s="34">
        <v>1254</v>
      </c>
      <c r="BG109" s="31">
        <v>313.5</v>
      </c>
      <c r="BH109" s="34">
        <v>0</v>
      </c>
      <c r="BI109" s="34">
        <v>0</v>
      </c>
      <c r="BJ109" s="34">
        <v>0</v>
      </c>
    </row>
    <row r="110" spans="1:62">
      <c r="A110" s="34">
        <v>308</v>
      </c>
      <c r="B110" s="34">
        <v>1250</v>
      </c>
      <c r="C110" s="35">
        <v>312.5</v>
      </c>
      <c r="D110" s="34">
        <v>0</v>
      </c>
      <c r="E110" s="34">
        <v>0</v>
      </c>
      <c r="F110" s="34">
        <v>0</v>
      </c>
      <c r="H110" s="34">
        <v>247</v>
      </c>
      <c r="I110" s="34">
        <v>1253</v>
      </c>
      <c r="J110" s="31">
        <v>313.25</v>
      </c>
      <c r="K110" s="34">
        <v>0</v>
      </c>
      <c r="L110" s="34">
        <v>0</v>
      </c>
      <c r="M110" s="34">
        <v>0</v>
      </c>
      <c r="O110" s="34">
        <v>200</v>
      </c>
      <c r="P110" s="34">
        <v>1247</v>
      </c>
      <c r="Q110" s="31">
        <v>311.75</v>
      </c>
      <c r="R110" s="34">
        <v>0</v>
      </c>
      <c r="S110" s="34">
        <v>0</v>
      </c>
      <c r="T110" s="34">
        <v>0</v>
      </c>
      <c r="V110" s="34">
        <v>187</v>
      </c>
      <c r="W110" s="34">
        <v>1254</v>
      </c>
      <c r="X110" s="31">
        <v>313.5</v>
      </c>
      <c r="Y110" s="34">
        <v>0</v>
      </c>
      <c r="Z110" s="34">
        <v>0</v>
      </c>
      <c r="AA110" s="34">
        <v>0</v>
      </c>
      <c r="AC110" s="34">
        <v>172</v>
      </c>
      <c r="AD110" s="34">
        <v>1250</v>
      </c>
      <c r="AE110" s="31">
        <v>312.5</v>
      </c>
      <c r="AF110" s="34">
        <v>0</v>
      </c>
      <c r="AG110" s="34">
        <v>0</v>
      </c>
      <c r="AH110" s="34">
        <v>0</v>
      </c>
      <c r="AJ110" s="34">
        <v>175</v>
      </c>
      <c r="AK110" s="34">
        <v>1251</v>
      </c>
      <c r="AL110" s="31">
        <v>312.75</v>
      </c>
      <c r="AM110" s="34">
        <v>33</v>
      </c>
      <c r="AN110" s="34">
        <v>71</v>
      </c>
      <c r="AO110" s="34">
        <v>104</v>
      </c>
      <c r="AQ110" s="34">
        <v>109</v>
      </c>
      <c r="AR110" s="34">
        <v>1253</v>
      </c>
      <c r="AS110" s="31">
        <v>313.25</v>
      </c>
      <c r="AT110" s="34">
        <v>0</v>
      </c>
      <c r="AU110" s="34">
        <v>0</v>
      </c>
      <c r="AV110" s="34">
        <v>0</v>
      </c>
      <c r="AX110" s="34">
        <v>117</v>
      </c>
      <c r="AY110" s="34">
        <v>1248</v>
      </c>
      <c r="AZ110" s="31">
        <v>312</v>
      </c>
      <c r="BA110" s="34">
        <v>0</v>
      </c>
      <c r="BB110" s="34">
        <v>0</v>
      </c>
      <c r="BC110" s="34">
        <v>0</v>
      </c>
      <c r="BE110" s="34">
        <v>120</v>
      </c>
      <c r="BF110" s="34">
        <v>1247</v>
      </c>
      <c r="BG110" s="31">
        <v>311.75</v>
      </c>
      <c r="BH110" s="34">
        <v>0</v>
      </c>
      <c r="BI110" s="34">
        <v>0</v>
      </c>
      <c r="BJ110" s="34">
        <v>0</v>
      </c>
    </row>
    <row r="111" spans="1:62">
      <c r="A111" s="34">
        <v>309</v>
      </c>
      <c r="B111" s="34">
        <v>1247</v>
      </c>
      <c r="C111" s="35">
        <v>311.75</v>
      </c>
      <c r="D111" s="34">
        <v>0</v>
      </c>
      <c r="E111" s="34">
        <v>0</v>
      </c>
      <c r="F111" s="34">
        <v>0</v>
      </c>
      <c r="H111" s="34">
        <v>248</v>
      </c>
      <c r="I111" s="34">
        <v>1243</v>
      </c>
      <c r="J111" s="31">
        <v>310.75</v>
      </c>
      <c r="K111" s="34">
        <v>0</v>
      </c>
      <c r="L111" s="34">
        <v>0</v>
      </c>
      <c r="M111" s="34">
        <v>0</v>
      </c>
      <c r="O111" s="34">
        <v>201</v>
      </c>
      <c r="P111" s="34">
        <v>1255</v>
      </c>
      <c r="Q111" s="31">
        <v>313.75</v>
      </c>
      <c r="R111" s="34">
        <v>0</v>
      </c>
      <c r="S111" s="34">
        <v>0</v>
      </c>
      <c r="T111" s="34">
        <v>0</v>
      </c>
      <c r="V111" s="34">
        <v>188</v>
      </c>
      <c r="W111" s="34">
        <v>1245</v>
      </c>
      <c r="X111" s="31">
        <v>311.25</v>
      </c>
      <c r="Y111" s="34">
        <v>0</v>
      </c>
      <c r="Z111" s="34">
        <v>0</v>
      </c>
      <c r="AA111" s="34">
        <v>0</v>
      </c>
      <c r="AC111" s="34">
        <v>173</v>
      </c>
      <c r="AD111" s="34">
        <v>1248</v>
      </c>
      <c r="AE111" s="31">
        <v>312</v>
      </c>
      <c r="AF111" s="34">
        <v>0</v>
      </c>
      <c r="AG111" s="34">
        <v>0</v>
      </c>
      <c r="AH111" s="34">
        <v>0</v>
      </c>
      <c r="AJ111" s="34">
        <v>176</v>
      </c>
      <c r="AK111" s="34">
        <v>1251</v>
      </c>
      <c r="AL111" s="31">
        <v>312.75</v>
      </c>
      <c r="AM111" s="34">
        <v>34</v>
      </c>
      <c r="AN111" s="34">
        <v>66</v>
      </c>
      <c r="AO111" s="34">
        <v>99</v>
      </c>
      <c r="AQ111" s="34">
        <v>110</v>
      </c>
      <c r="AR111" s="34">
        <v>1256</v>
      </c>
      <c r="AS111" s="31">
        <v>314</v>
      </c>
      <c r="AT111" s="34">
        <v>0</v>
      </c>
      <c r="AU111" s="34">
        <v>0</v>
      </c>
      <c r="AV111" s="34">
        <v>0</v>
      </c>
      <c r="AX111" s="34">
        <v>118</v>
      </c>
      <c r="AY111" s="34">
        <v>1250</v>
      </c>
      <c r="AZ111" s="31">
        <v>312.5</v>
      </c>
      <c r="BA111" s="34">
        <v>0</v>
      </c>
      <c r="BB111" s="34">
        <v>0</v>
      </c>
      <c r="BC111" s="34">
        <v>0</v>
      </c>
      <c r="BE111" s="34">
        <v>121</v>
      </c>
      <c r="BF111" s="34">
        <v>1246</v>
      </c>
      <c r="BG111" s="31">
        <v>311.5</v>
      </c>
      <c r="BH111" s="34">
        <v>0</v>
      </c>
      <c r="BI111" s="34">
        <v>0</v>
      </c>
      <c r="BJ111" s="34">
        <v>0</v>
      </c>
    </row>
    <row r="112" spans="1:62">
      <c r="A112" s="34">
        <v>310</v>
      </c>
      <c r="B112" s="34">
        <v>1250</v>
      </c>
      <c r="C112" s="35">
        <v>312.5</v>
      </c>
      <c r="D112" s="34">
        <v>0</v>
      </c>
      <c r="E112" s="34">
        <v>0</v>
      </c>
      <c r="F112" s="34">
        <v>0</v>
      </c>
      <c r="H112" s="34">
        <v>249</v>
      </c>
      <c r="I112" s="34">
        <v>1251</v>
      </c>
      <c r="J112" s="31">
        <v>312.75</v>
      </c>
      <c r="K112" s="34">
        <v>0</v>
      </c>
      <c r="L112" s="34">
        <v>0</v>
      </c>
      <c r="M112" s="34">
        <v>0</v>
      </c>
      <c r="O112" s="34">
        <v>202</v>
      </c>
      <c r="P112" s="34">
        <v>1250</v>
      </c>
      <c r="Q112" s="31">
        <v>312.5</v>
      </c>
      <c r="R112" s="34">
        <v>0</v>
      </c>
      <c r="S112" s="34">
        <v>0</v>
      </c>
      <c r="T112" s="34">
        <v>0</v>
      </c>
      <c r="V112" s="34">
        <v>189</v>
      </c>
      <c r="W112" s="34">
        <v>1244</v>
      </c>
      <c r="X112" s="31">
        <v>311</v>
      </c>
      <c r="Y112" s="34">
        <v>0</v>
      </c>
      <c r="Z112" s="34">
        <v>0</v>
      </c>
      <c r="AA112" s="34">
        <v>0</v>
      </c>
      <c r="AC112" s="34">
        <v>174</v>
      </c>
      <c r="AD112" s="34">
        <v>1249</v>
      </c>
      <c r="AE112" s="31">
        <v>312.25</v>
      </c>
      <c r="AF112" s="34">
        <v>41</v>
      </c>
      <c r="AG112" s="34">
        <v>69</v>
      </c>
      <c r="AH112" s="34">
        <v>44</v>
      </c>
      <c r="AJ112" s="34">
        <v>177</v>
      </c>
      <c r="AK112" s="34">
        <v>1254</v>
      </c>
      <c r="AL112" s="31">
        <v>313.5</v>
      </c>
      <c r="AM112" s="34">
        <v>34</v>
      </c>
      <c r="AN112" s="34">
        <v>66</v>
      </c>
      <c r="AO112" s="34">
        <v>102</v>
      </c>
      <c r="AQ112" s="34">
        <v>111</v>
      </c>
      <c r="AR112" s="34">
        <v>1252</v>
      </c>
      <c r="AS112" s="31">
        <v>313</v>
      </c>
      <c r="AT112" s="34">
        <v>0</v>
      </c>
      <c r="AU112" s="34">
        <v>0</v>
      </c>
      <c r="AV112" s="34">
        <v>0</v>
      </c>
      <c r="AX112" s="34">
        <v>119</v>
      </c>
      <c r="AY112" s="34">
        <v>1254</v>
      </c>
      <c r="AZ112" s="31">
        <v>313.5</v>
      </c>
      <c r="BA112" s="34">
        <v>0</v>
      </c>
      <c r="BB112" s="34">
        <v>0</v>
      </c>
      <c r="BC112" s="34">
        <v>0</v>
      </c>
      <c r="BE112" s="34">
        <v>122</v>
      </c>
      <c r="BF112" s="34">
        <v>1258</v>
      </c>
      <c r="BG112" s="31">
        <v>314.5</v>
      </c>
      <c r="BH112" s="34">
        <v>62</v>
      </c>
      <c r="BI112" s="34">
        <v>76</v>
      </c>
      <c r="BJ112" s="34">
        <v>102</v>
      </c>
    </row>
    <row r="113" spans="1:62">
      <c r="A113" s="34">
        <v>311</v>
      </c>
      <c r="B113" s="34">
        <v>1250</v>
      </c>
      <c r="C113" s="35">
        <v>312.5</v>
      </c>
      <c r="D113" s="34">
        <v>0</v>
      </c>
      <c r="E113" s="34">
        <v>0</v>
      </c>
      <c r="F113" s="34">
        <v>0</v>
      </c>
      <c r="H113" s="34">
        <v>250</v>
      </c>
      <c r="I113" s="34">
        <v>1250</v>
      </c>
      <c r="J113" s="31">
        <v>312.5</v>
      </c>
      <c r="K113" s="34">
        <v>0</v>
      </c>
      <c r="L113" s="34">
        <v>0</v>
      </c>
      <c r="M113" s="34">
        <v>0</v>
      </c>
      <c r="O113" s="34">
        <v>210</v>
      </c>
      <c r="P113" s="34">
        <v>1250</v>
      </c>
      <c r="Q113" s="31">
        <v>312.5</v>
      </c>
      <c r="R113" s="34">
        <v>0</v>
      </c>
      <c r="S113" s="34">
        <v>0</v>
      </c>
      <c r="T113" s="34">
        <v>0</v>
      </c>
      <c r="V113" s="34">
        <v>190</v>
      </c>
      <c r="W113" s="34">
        <v>1249</v>
      </c>
      <c r="X113" s="31">
        <v>312.25</v>
      </c>
      <c r="Y113" s="34">
        <v>0</v>
      </c>
      <c r="Z113" s="34">
        <v>0</v>
      </c>
      <c r="AA113" s="34">
        <v>0</v>
      </c>
      <c r="AC113" s="34">
        <v>175</v>
      </c>
      <c r="AD113" s="34">
        <v>1251</v>
      </c>
      <c r="AE113" s="31">
        <v>312.75</v>
      </c>
      <c r="AF113" s="34">
        <v>0</v>
      </c>
      <c r="AG113" s="34">
        <v>0</v>
      </c>
      <c r="AH113" s="34">
        <v>0</v>
      </c>
      <c r="AJ113" s="34">
        <v>178</v>
      </c>
      <c r="AK113" s="34">
        <v>1253</v>
      </c>
      <c r="AL113" s="31">
        <v>313.25</v>
      </c>
      <c r="AM113" s="34">
        <v>32</v>
      </c>
      <c r="AN113" s="34">
        <v>62</v>
      </c>
      <c r="AO113" s="34">
        <v>100</v>
      </c>
      <c r="AQ113" s="34">
        <v>112</v>
      </c>
      <c r="AR113" s="34">
        <v>1249</v>
      </c>
      <c r="AS113" s="31">
        <v>312.25</v>
      </c>
      <c r="AT113" s="34">
        <v>0</v>
      </c>
      <c r="AU113" s="34">
        <v>0</v>
      </c>
      <c r="AV113" s="34">
        <v>0</v>
      </c>
      <c r="AX113" s="34">
        <v>120</v>
      </c>
      <c r="AY113" s="34">
        <v>1247</v>
      </c>
      <c r="AZ113" s="31">
        <v>311.75</v>
      </c>
      <c r="BA113" s="34">
        <v>0</v>
      </c>
      <c r="BB113" s="34">
        <v>0</v>
      </c>
      <c r="BC113" s="34">
        <v>0</v>
      </c>
      <c r="BE113" s="34">
        <v>123</v>
      </c>
      <c r="BF113" s="34">
        <v>1248</v>
      </c>
      <c r="BG113" s="31">
        <v>312</v>
      </c>
      <c r="BH113" s="34">
        <v>52</v>
      </c>
      <c r="BI113" s="34">
        <v>65</v>
      </c>
      <c r="BJ113" s="34">
        <v>93</v>
      </c>
    </row>
    <row r="114" spans="1:62">
      <c r="A114" s="34">
        <v>312</v>
      </c>
      <c r="B114" s="34">
        <v>1253</v>
      </c>
      <c r="C114" s="35">
        <v>313.25</v>
      </c>
      <c r="D114" s="34">
        <v>0</v>
      </c>
      <c r="E114" s="34">
        <v>0</v>
      </c>
      <c r="F114" s="34">
        <v>0</v>
      </c>
      <c r="H114" s="34">
        <v>251</v>
      </c>
      <c r="I114" s="34">
        <v>1248</v>
      </c>
      <c r="J114" s="31">
        <v>312</v>
      </c>
      <c r="K114" s="34">
        <v>0</v>
      </c>
      <c r="L114" s="34">
        <v>0</v>
      </c>
      <c r="M114" s="34">
        <v>0</v>
      </c>
      <c r="O114" s="34">
        <v>211</v>
      </c>
      <c r="P114" s="34">
        <v>1250</v>
      </c>
      <c r="Q114" s="31">
        <v>312.5</v>
      </c>
      <c r="R114" s="34">
        <v>0</v>
      </c>
      <c r="S114" s="34">
        <v>0</v>
      </c>
      <c r="T114" s="34">
        <v>0</v>
      </c>
      <c r="V114" s="34">
        <v>191</v>
      </c>
      <c r="W114" s="34">
        <v>1254</v>
      </c>
      <c r="X114" s="31">
        <v>313.5</v>
      </c>
      <c r="Y114" s="34">
        <v>0</v>
      </c>
      <c r="Z114" s="34">
        <v>0</v>
      </c>
      <c r="AA114" s="34">
        <v>0</v>
      </c>
      <c r="AC114" s="34">
        <v>176</v>
      </c>
      <c r="AD114" s="34">
        <v>1251</v>
      </c>
      <c r="AE114" s="31">
        <v>312.75</v>
      </c>
      <c r="AF114" s="34">
        <v>0</v>
      </c>
      <c r="AG114" s="34">
        <v>0</v>
      </c>
      <c r="AH114" s="34">
        <v>0</v>
      </c>
      <c r="AJ114" s="34">
        <v>179</v>
      </c>
      <c r="AK114" s="34">
        <v>1255</v>
      </c>
      <c r="AL114" s="31">
        <v>313.75</v>
      </c>
      <c r="AM114" s="34">
        <v>34</v>
      </c>
      <c r="AN114" s="34">
        <v>66</v>
      </c>
      <c r="AO114" s="34">
        <v>104</v>
      </c>
      <c r="AQ114" s="34">
        <v>113</v>
      </c>
      <c r="AR114" s="34">
        <v>1246</v>
      </c>
      <c r="AS114" s="31">
        <v>311.5</v>
      </c>
      <c r="AT114" s="34">
        <v>0</v>
      </c>
      <c r="AU114" s="34">
        <v>0</v>
      </c>
      <c r="AV114" s="34">
        <v>0</v>
      </c>
      <c r="AX114" s="34">
        <v>121</v>
      </c>
      <c r="AY114" s="34">
        <v>1246</v>
      </c>
      <c r="AZ114" s="31">
        <v>311.5</v>
      </c>
      <c r="BA114" s="34">
        <v>0</v>
      </c>
      <c r="BB114" s="34">
        <v>0</v>
      </c>
      <c r="BC114" s="34">
        <v>0</v>
      </c>
      <c r="BE114" s="34">
        <v>124</v>
      </c>
      <c r="BF114" s="34">
        <v>1248</v>
      </c>
      <c r="BG114" s="31">
        <v>312</v>
      </c>
      <c r="BH114" s="34">
        <v>51</v>
      </c>
      <c r="BI114" s="34">
        <v>62</v>
      </c>
      <c r="BJ114" s="34">
        <v>91</v>
      </c>
    </row>
    <row r="115" spans="1:62">
      <c r="A115" s="34">
        <v>321</v>
      </c>
      <c r="B115" s="34">
        <v>1250</v>
      </c>
      <c r="C115" s="35">
        <v>312.5</v>
      </c>
      <c r="D115" s="34">
        <v>7</v>
      </c>
      <c r="E115" s="34">
        <v>18</v>
      </c>
      <c r="F115" s="34">
        <v>31</v>
      </c>
      <c r="H115" s="34">
        <v>259</v>
      </c>
      <c r="I115" s="34">
        <v>1251</v>
      </c>
      <c r="J115" s="31">
        <v>312.75</v>
      </c>
      <c r="K115" s="34">
        <v>58</v>
      </c>
      <c r="L115" s="34">
        <v>74</v>
      </c>
      <c r="M115" s="34">
        <v>93</v>
      </c>
      <c r="O115" s="34">
        <v>212</v>
      </c>
      <c r="P115" s="34">
        <v>1248</v>
      </c>
      <c r="Q115" s="31">
        <v>312</v>
      </c>
      <c r="R115" s="34">
        <v>0</v>
      </c>
      <c r="S115" s="34">
        <v>0</v>
      </c>
      <c r="T115" s="34">
        <v>0</v>
      </c>
      <c r="V115" s="34">
        <v>192</v>
      </c>
      <c r="W115" s="34">
        <v>1251</v>
      </c>
      <c r="X115" s="31">
        <v>312.75</v>
      </c>
      <c r="Y115" s="34">
        <v>0</v>
      </c>
      <c r="Z115" s="34">
        <v>0</v>
      </c>
      <c r="AA115" s="34">
        <v>0</v>
      </c>
      <c r="AC115" s="34">
        <v>177</v>
      </c>
      <c r="AD115" s="34">
        <v>1254</v>
      </c>
      <c r="AE115" s="31">
        <v>313.5</v>
      </c>
      <c r="AF115" s="34">
        <v>0</v>
      </c>
      <c r="AG115" s="34">
        <v>0</v>
      </c>
      <c r="AH115" s="34">
        <v>0</v>
      </c>
      <c r="AJ115" s="34">
        <v>180</v>
      </c>
      <c r="AK115" s="34">
        <v>1246</v>
      </c>
      <c r="AL115" s="31">
        <v>311.5</v>
      </c>
      <c r="AM115" s="34">
        <v>40</v>
      </c>
      <c r="AN115" s="34">
        <v>77</v>
      </c>
      <c r="AO115" s="34">
        <v>114</v>
      </c>
      <c r="AQ115" s="34">
        <v>115</v>
      </c>
      <c r="AR115" s="34">
        <v>1249</v>
      </c>
      <c r="AS115" s="31">
        <v>312.25</v>
      </c>
      <c r="AT115" s="34">
        <v>0</v>
      </c>
      <c r="AU115" s="34">
        <v>0</v>
      </c>
      <c r="AV115" s="34">
        <v>0</v>
      </c>
      <c r="AX115" s="34">
        <v>122</v>
      </c>
      <c r="AY115" s="34">
        <v>1258</v>
      </c>
      <c r="AZ115" s="31">
        <v>314.5</v>
      </c>
      <c r="BA115" s="34">
        <v>65</v>
      </c>
      <c r="BB115" s="34">
        <v>79</v>
      </c>
      <c r="BC115" s="34">
        <v>117</v>
      </c>
      <c r="BE115" s="34">
        <v>125</v>
      </c>
      <c r="BF115" s="34">
        <v>1244</v>
      </c>
      <c r="BG115" s="31">
        <v>311</v>
      </c>
      <c r="BH115" s="34">
        <v>51</v>
      </c>
      <c r="BI115" s="34">
        <v>64</v>
      </c>
      <c r="BJ115" s="34">
        <v>92</v>
      </c>
    </row>
    <row r="116" spans="1:62">
      <c r="A116" s="34">
        <v>322</v>
      </c>
      <c r="B116" s="34">
        <v>1247</v>
      </c>
      <c r="C116" s="35">
        <v>311.75</v>
      </c>
      <c r="D116" s="34">
        <v>8</v>
      </c>
      <c r="E116" s="34">
        <v>18</v>
      </c>
      <c r="F116" s="34">
        <v>32</v>
      </c>
      <c r="H116" s="34">
        <v>260</v>
      </c>
      <c r="I116" s="34">
        <v>1255</v>
      </c>
      <c r="J116" s="31">
        <v>313.75</v>
      </c>
      <c r="K116" s="34">
        <v>58</v>
      </c>
      <c r="L116" s="34">
        <v>77</v>
      </c>
      <c r="M116" s="34">
        <v>92</v>
      </c>
      <c r="O116" s="34">
        <v>213</v>
      </c>
      <c r="P116" s="34">
        <v>1244</v>
      </c>
      <c r="Q116" s="31">
        <v>311</v>
      </c>
      <c r="R116" s="34">
        <v>0</v>
      </c>
      <c r="S116" s="34">
        <v>0</v>
      </c>
      <c r="T116" s="34">
        <v>0</v>
      </c>
      <c r="V116" s="34">
        <v>193</v>
      </c>
      <c r="W116" s="34">
        <v>1252</v>
      </c>
      <c r="X116" s="31">
        <v>313</v>
      </c>
      <c r="Y116" s="34">
        <v>40</v>
      </c>
      <c r="Z116" s="34">
        <v>66</v>
      </c>
      <c r="AA116" s="34">
        <v>61</v>
      </c>
      <c r="AC116" s="34">
        <v>178</v>
      </c>
      <c r="AD116" s="34">
        <v>1253</v>
      </c>
      <c r="AE116" s="31">
        <v>313.25</v>
      </c>
      <c r="AF116" s="34">
        <v>0</v>
      </c>
      <c r="AG116" s="34">
        <v>0</v>
      </c>
      <c r="AH116" s="34">
        <v>0</v>
      </c>
      <c r="AJ116" s="34">
        <v>181</v>
      </c>
      <c r="AK116" s="34">
        <v>1248</v>
      </c>
      <c r="AL116" s="31">
        <v>312</v>
      </c>
      <c r="AM116" s="34">
        <v>43</v>
      </c>
      <c r="AN116" s="34">
        <v>89</v>
      </c>
      <c r="AO116" s="34">
        <v>110</v>
      </c>
      <c r="AQ116" s="34">
        <v>116</v>
      </c>
      <c r="AR116" s="34">
        <v>1248</v>
      </c>
      <c r="AS116" s="31">
        <v>312</v>
      </c>
      <c r="AT116" s="34">
        <v>0</v>
      </c>
      <c r="AU116" s="34">
        <v>0</v>
      </c>
      <c r="AV116" s="34">
        <v>0</v>
      </c>
      <c r="AX116" s="34">
        <v>123</v>
      </c>
      <c r="AY116" s="34">
        <v>1248</v>
      </c>
      <c r="AZ116" s="31">
        <v>312</v>
      </c>
      <c r="BA116" s="34">
        <v>60</v>
      </c>
      <c r="BB116" s="34">
        <v>74</v>
      </c>
      <c r="BC116" s="34">
        <v>113</v>
      </c>
      <c r="BE116" s="34">
        <v>126</v>
      </c>
      <c r="BF116" s="34">
        <v>1248</v>
      </c>
      <c r="BG116" s="31">
        <v>312</v>
      </c>
      <c r="BH116" s="34">
        <v>45</v>
      </c>
      <c r="BI116" s="34">
        <v>58</v>
      </c>
      <c r="BJ116" s="34">
        <v>88</v>
      </c>
    </row>
    <row r="117" spans="1:62">
      <c r="A117" s="34">
        <v>323</v>
      </c>
      <c r="B117" s="34">
        <v>1249</v>
      </c>
      <c r="C117" s="35">
        <v>312.25</v>
      </c>
      <c r="D117" s="34">
        <v>0</v>
      </c>
      <c r="E117" s="34">
        <v>0</v>
      </c>
      <c r="F117" s="34">
        <v>0</v>
      </c>
      <c r="H117" s="34">
        <v>261</v>
      </c>
      <c r="I117" s="34">
        <v>1247</v>
      </c>
      <c r="J117" s="31">
        <v>311.75</v>
      </c>
      <c r="K117" s="34">
        <v>0</v>
      </c>
      <c r="L117" s="34">
        <v>0</v>
      </c>
      <c r="M117" s="34">
        <v>0</v>
      </c>
      <c r="O117" s="34">
        <v>214</v>
      </c>
      <c r="P117" s="34">
        <v>1254</v>
      </c>
      <c r="Q117" s="31">
        <v>313.5</v>
      </c>
      <c r="R117" s="34">
        <v>0</v>
      </c>
      <c r="S117" s="34">
        <v>0</v>
      </c>
      <c r="T117" s="34">
        <v>0</v>
      </c>
      <c r="V117" s="34">
        <v>194</v>
      </c>
      <c r="W117" s="34">
        <v>1256</v>
      </c>
      <c r="X117" s="31">
        <v>314</v>
      </c>
      <c r="Y117" s="34">
        <v>39</v>
      </c>
      <c r="Z117" s="34">
        <v>67</v>
      </c>
      <c r="AA117" s="34">
        <v>61</v>
      </c>
      <c r="AC117" s="34">
        <v>179</v>
      </c>
      <c r="AD117" s="34">
        <v>1255</v>
      </c>
      <c r="AE117" s="31">
        <v>313.75</v>
      </c>
      <c r="AF117" s="34">
        <v>0</v>
      </c>
      <c r="AG117" s="34">
        <v>0</v>
      </c>
      <c r="AH117" s="34">
        <v>0</v>
      </c>
      <c r="AJ117" s="34">
        <v>182</v>
      </c>
      <c r="AK117" s="34">
        <v>1244</v>
      </c>
      <c r="AL117" s="31">
        <v>311</v>
      </c>
      <c r="AM117" s="34">
        <v>0</v>
      </c>
      <c r="AN117" s="34">
        <v>0</v>
      </c>
      <c r="AO117" s="34">
        <v>0</v>
      </c>
      <c r="AQ117" s="34">
        <v>117</v>
      </c>
      <c r="AR117" s="34">
        <v>1248</v>
      </c>
      <c r="AS117" s="31">
        <v>312</v>
      </c>
      <c r="AT117" s="34">
        <v>0</v>
      </c>
      <c r="AU117" s="34">
        <v>0</v>
      </c>
      <c r="AV117" s="34">
        <v>0</v>
      </c>
      <c r="AX117" s="34">
        <v>124</v>
      </c>
      <c r="AY117" s="34">
        <v>1248</v>
      </c>
      <c r="AZ117" s="31">
        <v>312</v>
      </c>
      <c r="BA117" s="34">
        <v>64</v>
      </c>
      <c r="BB117" s="34">
        <v>79</v>
      </c>
      <c r="BC117" s="34">
        <v>115</v>
      </c>
      <c r="BE117" s="34">
        <v>127</v>
      </c>
      <c r="BF117" s="34">
        <v>1245</v>
      </c>
      <c r="BG117" s="31">
        <v>311.25</v>
      </c>
      <c r="BH117" s="34">
        <v>44</v>
      </c>
      <c r="BI117" s="34">
        <v>57</v>
      </c>
      <c r="BJ117" s="34">
        <v>87</v>
      </c>
    </row>
    <row r="118" spans="1:62">
      <c r="A118" s="34">
        <v>324</v>
      </c>
      <c r="B118" s="34">
        <v>1248</v>
      </c>
      <c r="C118" s="35">
        <v>312</v>
      </c>
      <c r="D118" s="34">
        <v>0</v>
      </c>
      <c r="E118" s="34">
        <v>0</v>
      </c>
      <c r="F118" s="34">
        <v>0</v>
      </c>
      <c r="H118" s="34">
        <v>262</v>
      </c>
      <c r="I118" s="34">
        <v>376</v>
      </c>
      <c r="J118" s="31">
        <v>94</v>
      </c>
      <c r="K118" s="34">
        <v>0</v>
      </c>
      <c r="L118" s="34">
        <v>0</v>
      </c>
      <c r="M118" s="34">
        <v>0</v>
      </c>
      <c r="O118" s="34">
        <v>215</v>
      </c>
      <c r="P118" s="34">
        <v>1255</v>
      </c>
      <c r="Q118" s="31">
        <v>313.75</v>
      </c>
      <c r="R118" s="34">
        <v>0</v>
      </c>
      <c r="S118" s="34">
        <v>0</v>
      </c>
      <c r="T118" s="34">
        <v>0</v>
      </c>
      <c r="V118" s="34">
        <v>195</v>
      </c>
      <c r="W118" s="34">
        <v>1250</v>
      </c>
      <c r="X118" s="31">
        <v>312.5</v>
      </c>
      <c r="Y118" s="34">
        <v>45</v>
      </c>
      <c r="Z118" s="34">
        <v>76</v>
      </c>
      <c r="AA118" s="34">
        <v>64</v>
      </c>
      <c r="AC118" s="34">
        <v>180</v>
      </c>
      <c r="AD118" s="34">
        <v>1246</v>
      </c>
      <c r="AE118" s="31">
        <v>311.5</v>
      </c>
      <c r="AF118" s="34">
        <v>0</v>
      </c>
      <c r="AG118" s="34">
        <v>0</v>
      </c>
      <c r="AH118" s="34">
        <v>0</v>
      </c>
      <c r="AJ118" s="34">
        <v>183</v>
      </c>
      <c r="AK118" s="34">
        <v>1249</v>
      </c>
      <c r="AL118" s="31">
        <v>312.25</v>
      </c>
      <c r="AM118" s="34">
        <v>0</v>
      </c>
      <c r="AN118" s="34">
        <v>0</v>
      </c>
      <c r="AO118" s="34">
        <v>0</v>
      </c>
      <c r="AQ118" s="34">
        <v>118</v>
      </c>
      <c r="AR118" s="34">
        <v>1250</v>
      </c>
      <c r="AS118" s="31">
        <v>312.5</v>
      </c>
      <c r="AT118" s="34">
        <v>0</v>
      </c>
      <c r="AU118" s="34">
        <v>0</v>
      </c>
      <c r="AV118" s="34">
        <v>0</v>
      </c>
      <c r="AX118" s="34">
        <v>125</v>
      </c>
      <c r="AY118" s="34">
        <v>1244</v>
      </c>
      <c r="AZ118" s="31">
        <v>311</v>
      </c>
      <c r="BA118" s="34">
        <v>68</v>
      </c>
      <c r="BB118" s="34">
        <v>83</v>
      </c>
      <c r="BC118" s="34">
        <v>120</v>
      </c>
      <c r="BE118" s="34">
        <v>128</v>
      </c>
      <c r="BF118" s="34">
        <v>1252</v>
      </c>
      <c r="BG118" s="31">
        <v>313</v>
      </c>
      <c r="BH118" s="34">
        <v>46</v>
      </c>
      <c r="BI118" s="34">
        <v>58</v>
      </c>
      <c r="BJ118" s="34">
        <v>89</v>
      </c>
    </row>
    <row r="119" spans="1:62">
      <c r="A119" s="34">
        <v>325</v>
      </c>
      <c r="B119" s="34">
        <v>81</v>
      </c>
      <c r="C119" s="35">
        <v>20.25</v>
      </c>
      <c r="D119" s="34">
        <v>0</v>
      </c>
      <c r="E119" s="34">
        <v>0</v>
      </c>
      <c r="F119" s="34">
        <v>0</v>
      </c>
      <c r="H119" s="34">
        <v>263</v>
      </c>
      <c r="I119" s="34">
        <v>1245</v>
      </c>
      <c r="J119" s="31">
        <v>311.25</v>
      </c>
      <c r="K119" s="34">
        <v>0</v>
      </c>
      <c r="L119" s="34">
        <v>0</v>
      </c>
      <c r="M119" s="34">
        <v>0</v>
      </c>
      <c r="O119" s="34">
        <v>216</v>
      </c>
      <c r="P119" s="34">
        <v>1253</v>
      </c>
      <c r="Q119" s="31">
        <v>313.25</v>
      </c>
      <c r="R119" s="34">
        <v>0</v>
      </c>
      <c r="S119" s="34">
        <v>0</v>
      </c>
      <c r="T119" s="34">
        <v>0</v>
      </c>
      <c r="V119" s="34">
        <v>196</v>
      </c>
      <c r="W119" s="34">
        <v>1252</v>
      </c>
      <c r="X119" s="31">
        <v>313</v>
      </c>
      <c r="Y119" s="34">
        <v>41</v>
      </c>
      <c r="Z119" s="34">
        <v>71</v>
      </c>
      <c r="AA119" s="34">
        <v>62</v>
      </c>
      <c r="AC119" s="34">
        <v>181</v>
      </c>
      <c r="AD119" s="34">
        <v>1248</v>
      </c>
      <c r="AE119" s="31">
        <v>312</v>
      </c>
      <c r="AF119" s="34">
        <v>0</v>
      </c>
      <c r="AG119" s="34">
        <v>0</v>
      </c>
      <c r="AH119" s="34">
        <v>0</v>
      </c>
      <c r="AJ119" s="34">
        <v>184</v>
      </c>
      <c r="AK119" s="34">
        <v>1250</v>
      </c>
      <c r="AL119" s="31">
        <v>312.5</v>
      </c>
      <c r="AM119" s="34">
        <v>0</v>
      </c>
      <c r="AN119" s="34">
        <v>0</v>
      </c>
      <c r="AO119" s="34">
        <v>0</v>
      </c>
      <c r="AQ119" s="34">
        <v>119</v>
      </c>
      <c r="AR119" s="34">
        <v>1254</v>
      </c>
      <c r="AS119" s="31">
        <v>313.5</v>
      </c>
      <c r="AT119" s="34">
        <v>0</v>
      </c>
      <c r="AU119" s="34">
        <v>0</v>
      </c>
      <c r="AV119" s="34">
        <v>0</v>
      </c>
      <c r="AX119" s="34">
        <v>126</v>
      </c>
      <c r="AY119" s="34">
        <v>1248</v>
      </c>
      <c r="AZ119" s="31">
        <v>312</v>
      </c>
      <c r="BA119" s="34">
        <v>0</v>
      </c>
      <c r="BB119" s="34">
        <v>0</v>
      </c>
      <c r="BC119" s="34">
        <v>0</v>
      </c>
      <c r="BE119" s="34">
        <v>129</v>
      </c>
      <c r="BF119" s="34">
        <v>1259</v>
      </c>
      <c r="BG119" s="31">
        <v>314.75</v>
      </c>
      <c r="BH119" s="34">
        <v>53</v>
      </c>
      <c r="BI119" s="34">
        <v>66</v>
      </c>
      <c r="BJ119" s="34">
        <v>94</v>
      </c>
    </row>
    <row r="120" spans="1:62">
      <c r="A120" s="34">
        <v>326</v>
      </c>
      <c r="B120" s="34">
        <v>365</v>
      </c>
      <c r="C120" s="35">
        <v>91.25</v>
      </c>
      <c r="D120" s="34">
        <v>0</v>
      </c>
      <c r="E120" s="34">
        <v>0</v>
      </c>
      <c r="F120" s="34">
        <v>0</v>
      </c>
      <c r="H120" s="34">
        <v>264</v>
      </c>
      <c r="I120" s="34">
        <v>1254</v>
      </c>
      <c r="J120" s="31">
        <v>313.5</v>
      </c>
      <c r="K120" s="34">
        <v>0</v>
      </c>
      <c r="L120" s="34">
        <v>0</v>
      </c>
      <c r="M120" s="34">
        <v>0</v>
      </c>
      <c r="O120" s="34">
        <v>217</v>
      </c>
      <c r="P120" s="34">
        <v>1253</v>
      </c>
      <c r="Q120" s="31">
        <v>313.25</v>
      </c>
      <c r="R120" s="34">
        <v>0</v>
      </c>
      <c r="S120" s="34">
        <v>0</v>
      </c>
      <c r="T120" s="34">
        <v>0</v>
      </c>
      <c r="V120" s="34">
        <v>197</v>
      </c>
      <c r="W120" s="34">
        <v>1248</v>
      </c>
      <c r="X120" s="31">
        <v>312</v>
      </c>
      <c r="Y120" s="34">
        <v>47</v>
      </c>
      <c r="Z120" s="34">
        <v>82</v>
      </c>
      <c r="AA120" s="34">
        <v>67</v>
      </c>
      <c r="AC120" s="34">
        <v>182</v>
      </c>
      <c r="AD120" s="34">
        <v>1244</v>
      </c>
      <c r="AE120" s="31">
        <v>311</v>
      </c>
      <c r="AF120" s="34">
        <v>0</v>
      </c>
      <c r="AG120" s="34">
        <v>0</v>
      </c>
      <c r="AH120" s="34">
        <v>0</v>
      </c>
      <c r="AJ120" s="34">
        <v>188</v>
      </c>
      <c r="AK120" s="34">
        <v>1245</v>
      </c>
      <c r="AL120" s="31">
        <v>311.25</v>
      </c>
      <c r="AM120" s="34">
        <v>0</v>
      </c>
      <c r="AN120" s="34">
        <v>0</v>
      </c>
      <c r="AO120" s="34">
        <v>0</v>
      </c>
      <c r="AQ120" s="34">
        <v>120</v>
      </c>
      <c r="AR120" s="34">
        <v>1247</v>
      </c>
      <c r="AS120" s="31">
        <v>311.75</v>
      </c>
      <c r="AT120" s="34">
        <v>62</v>
      </c>
      <c r="AU120" s="34">
        <v>79</v>
      </c>
      <c r="AV120" s="34">
        <v>104</v>
      </c>
      <c r="AX120" s="34">
        <v>127</v>
      </c>
      <c r="AY120" s="34">
        <v>1245</v>
      </c>
      <c r="AZ120" s="31">
        <v>311.25</v>
      </c>
      <c r="BA120" s="34">
        <v>0</v>
      </c>
      <c r="BB120" s="34">
        <v>0</v>
      </c>
      <c r="BC120" s="34">
        <v>0</v>
      </c>
      <c r="BE120" s="34">
        <v>130</v>
      </c>
      <c r="BF120" s="34">
        <v>1249</v>
      </c>
      <c r="BG120" s="31">
        <v>312.25</v>
      </c>
      <c r="BH120" s="34">
        <v>52</v>
      </c>
      <c r="BI120" s="34">
        <v>65</v>
      </c>
      <c r="BJ120" s="34">
        <v>93</v>
      </c>
    </row>
    <row r="121" spans="1:62">
      <c r="A121" s="34">
        <v>327</v>
      </c>
      <c r="B121" s="34">
        <v>1249</v>
      </c>
      <c r="C121" s="35">
        <v>312.25</v>
      </c>
      <c r="D121" s="34">
        <v>0</v>
      </c>
      <c r="E121" s="34">
        <v>0</v>
      </c>
      <c r="F121" s="34">
        <v>0</v>
      </c>
      <c r="H121" s="34">
        <v>265</v>
      </c>
      <c r="I121" s="34">
        <v>1246</v>
      </c>
      <c r="J121" s="31">
        <v>311.5</v>
      </c>
      <c r="K121" s="34">
        <v>0</v>
      </c>
      <c r="L121" s="34">
        <v>0</v>
      </c>
      <c r="M121" s="34">
        <v>0</v>
      </c>
      <c r="O121" s="34">
        <v>218</v>
      </c>
      <c r="P121" s="34">
        <v>1251</v>
      </c>
      <c r="Q121" s="31">
        <v>312.75</v>
      </c>
      <c r="R121" s="34">
        <v>0</v>
      </c>
      <c r="S121" s="34">
        <v>0</v>
      </c>
      <c r="T121" s="34">
        <v>0</v>
      </c>
      <c r="V121" s="34">
        <v>198</v>
      </c>
      <c r="W121" s="34">
        <v>1249</v>
      </c>
      <c r="X121" s="31">
        <v>312.25</v>
      </c>
      <c r="Y121" s="34">
        <v>0</v>
      </c>
      <c r="Z121" s="34">
        <v>0</v>
      </c>
      <c r="AA121" s="34">
        <v>0</v>
      </c>
      <c r="AC121" s="34">
        <v>183</v>
      </c>
      <c r="AD121" s="34">
        <v>1249</v>
      </c>
      <c r="AE121" s="31">
        <v>312.25</v>
      </c>
      <c r="AF121" s="34">
        <v>0</v>
      </c>
      <c r="AG121" s="34">
        <v>0</v>
      </c>
      <c r="AH121" s="34">
        <v>0</v>
      </c>
      <c r="AJ121" s="34">
        <v>189</v>
      </c>
      <c r="AK121" s="34">
        <v>1244</v>
      </c>
      <c r="AL121" s="31">
        <v>311</v>
      </c>
      <c r="AM121" s="34">
        <v>0</v>
      </c>
      <c r="AN121" s="34">
        <v>0</v>
      </c>
      <c r="AO121" s="34">
        <v>0</v>
      </c>
      <c r="AQ121" s="34">
        <v>121</v>
      </c>
      <c r="AR121" s="34">
        <v>1246</v>
      </c>
      <c r="AS121" s="31">
        <v>311.5</v>
      </c>
      <c r="AT121" s="34">
        <v>71</v>
      </c>
      <c r="AU121" s="34">
        <v>82</v>
      </c>
      <c r="AV121" s="34">
        <v>107</v>
      </c>
      <c r="AX121" s="34">
        <v>128</v>
      </c>
      <c r="AY121" s="34">
        <v>1252</v>
      </c>
      <c r="AZ121" s="31">
        <v>313</v>
      </c>
      <c r="BA121" s="34">
        <v>0</v>
      </c>
      <c r="BB121" s="34">
        <v>0</v>
      </c>
      <c r="BC121" s="34">
        <v>0</v>
      </c>
      <c r="BE121" s="34">
        <v>131</v>
      </c>
      <c r="BF121" s="34">
        <v>1255</v>
      </c>
      <c r="BG121" s="31">
        <v>313.75</v>
      </c>
      <c r="BH121" s="34">
        <v>53</v>
      </c>
      <c r="BI121" s="34">
        <v>66</v>
      </c>
      <c r="BJ121" s="34">
        <v>95</v>
      </c>
    </row>
    <row r="122" spans="1:62">
      <c r="A122" s="34">
        <v>328</v>
      </c>
      <c r="B122" s="34">
        <v>1250</v>
      </c>
      <c r="C122" s="35">
        <v>312.5</v>
      </c>
      <c r="D122" s="34">
        <v>0</v>
      </c>
      <c r="E122" s="34">
        <v>0</v>
      </c>
      <c r="F122" s="34">
        <v>0</v>
      </c>
      <c r="H122" s="34">
        <v>270</v>
      </c>
      <c r="I122" s="34">
        <v>1252</v>
      </c>
      <c r="J122" s="31">
        <v>313</v>
      </c>
      <c r="K122" s="34">
        <v>0</v>
      </c>
      <c r="L122" s="34">
        <v>0</v>
      </c>
      <c r="M122" s="34">
        <v>0</v>
      </c>
      <c r="O122" s="34">
        <v>219</v>
      </c>
      <c r="P122" s="34">
        <v>1250</v>
      </c>
      <c r="Q122" s="31">
        <v>312.5</v>
      </c>
      <c r="R122" s="34">
        <v>0</v>
      </c>
      <c r="S122" s="34">
        <v>0</v>
      </c>
      <c r="T122" s="34">
        <v>0</v>
      </c>
      <c r="V122" s="34">
        <v>199</v>
      </c>
      <c r="W122" s="34">
        <v>1251</v>
      </c>
      <c r="X122" s="31">
        <v>312.75</v>
      </c>
      <c r="Y122" s="34">
        <v>0</v>
      </c>
      <c r="Z122" s="34">
        <v>0</v>
      </c>
      <c r="AA122" s="34">
        <v>0</v>
      </c>
      <c r="AC122" s="34">
        <v>184</v>
      </c>
      <c r="AD122" s="34">
        <v>1250</v>
      </c>
      <c r="AE122" s="31">
        <v>312.5</v>
      </c>
      <c r="AF122" s="34">
        <v>0</v>
      </c>
      <c r="AG122" s="34">
        <v>0</v>
      </c>
      <c r="AH122" s="34">
        <v>0</v>
      </c>
      <c r="AJ122" s="34">
        <v>190</v>
      </c>
      <c r="AK122" s="34">
        <v>1249</v>
      </c>
      <c r="AL122" s="31">
        <v>312.25</v>
      </c>
      <c r="AM122" s="34">
        <v>0</v>
      </c>
      <c r="AN122" s="34">
        <v>0</v>
      </c>
      <c r="AO122" s="34">
        <v>0</v>
      </c>
      <c r="AQ122" s="34">
        <v>122</v>
      </c>
      <c r="AR122" s="34">
        <v>1258</v>
      </c>
      <c r="AS122" s="31">
        <v>314.5</v>
      </c>
      <c r="AT122" s="34">
        <v>0</v>
      </c>
      <c r="AU122" s="34">
        <v>0</v>
      </c>
      <c r="AV122" s="34">
        <v>0</v>
      </c>
      <c r="AX122" s="34">
        <v>129</v>
      </c>
      <c r="AY122" s="34">
        <v>1259</v>
      </c>
      <c r="AZ122" s="31">
        <v>314.75</v>
      </c>
      <c r="BA122" s="34">
        <v>0</v>
      </c>
      <c r="BB122" s="34">
        <v>0</v>
      </c>
      <c r="BC122" s="34">
        <v>0</v>
      </c>
      <c r="BE122" s="34">
        <v>136</v>
      </c>
      <c r="BF122" s="34">
        <v>217</v>
      </c>
      <c r="BG122" s="31">
        <v>54.25</v>
      </c>
      <c r="BH122" s="34">
        <v>0</v>
      </c>
      <c r="BI122" s="34">
        <v>0</v>
      </c>
      <c r="BJ122" s="34">
        <v>0</v>
      </c>
    </row>
    <row r="123" spans="1:62">
      <c r="A123" s="34">
        <v>329</v>
      </c>
      <c r="B123" s="34">
        <v>1254</v>
      </c>
      <c r="C123" s="35">
        <v>313.5</v>
      </c>
      <c r="D123" s="34">
        <v>0</v>
      </c>
      <c r="E123" s="34">
        <v>0</v>
      </c>
      <c r="F123" s="34">
        <v>0</v>
      </c>
      <c r="H123" s="34">
        <v>271</v>
      </c>
      <c r="I123" s="34">
        <v>1250</v>
      </c>
      <c r="J123" s="31">
        <v>312.5</v>
      </c>
      <c r="K123" s="34">
        <v>0</v>
      </c>
      <c r="L123" s="34">
        <v>0</v>
      </c>
      <c r="M123" s="34">
        <v>0</v>
      </c>
      <c r="O123" s="34">
        <v>220</v>
      </c>
      <c r="P123" s="34">
        <v>1251</v>
      </c>
      <c r="Q123" s="31">
        <v>312.75</v>
      </c>
      <c r="R123" s="34">
        <v>0</v>
      </c>
      <c r="S123" s="34">
        <v>0</v>
      </c>
      <c r="T123" s="34">
        <v>0</v>
      </c>
      <c r="V123" s="34">
        <v>200</v>
      </c>
      <c r="W123" s="34">
        <v>1247</v>
      </c>
      <c r="X123" s="31">
        <v>311.75</v>
      </c>
      <c r="Y123" s="34">
        <v>0</v>
      </c>
      <c r="Z123" s="34">
        <v>0</v>
      </c>
      <c r="AA123" s="34">
        <v>0</v>
      </c>
      <c r="AC123" s="34">
        <v>187</v>
      </c>
      <c r="AD123" s="34">
        <v>1254</v>
      </c>
      <c r="AE123" s="31">
        <v>313.5</v>
      </c>
      <c r="AF123" s="34">
        <v>0</v>
      </c>
      <c r="AG123" s="34">
        <v>0</v>
      </c>
      <c r="AH123" s="34">
        <v>0</v>
      </c>
      <c r="AJ123" s="34">
        <v>191</v>
      </c>
      <c r="AK123" s="34">
        <v>1254</v>
      </c>
      <c r="AL123" s="31">
        <v>313.5</v>
      </c>
      <c r="AM123" s="34">
        <v>0</v>
      </c>
      <c r="AN123" s="34">
        <v>0</v>
      </c>
      <c r="AO123" s="34">
        <v>0</v>
      </c>
      <c r="AQ123" s="34">
        <v>123</v>
      </c>
      <c r="AR123" s="34">
        <v>1248</v>
      </c>
      <c r="AS123" s="31">
        <v>312</v>
      </c>
      <c r="AT123" s="34">
        <v>0</v>
      </c>
      <c r="AU123" s="34">
        <v>0</v>
      </c>
      <c r="AV123" s="34">
        <v>0</v>
      </c>
      <c r="AX123" s="34">
        <v>130</v>
      </c>
      <c r="AY123" s="34">
        <v>1249</v>
      </c>
      <c r="AZ123" s="31">
        <v>312.25</v>
      </c>
      <c r="BA123" s="34">
        <v>0</v>
      </c>
      <c r="BB123" s="34">
        <v>0</v>
      </c>
      <c r="BC123" s="34">
        <v>0</v>
      </c>
      <c r="BE123" s="34">
        <v>137</v>
      </c>
      <c r="BF123" s="34">
        <v>1247</v>
      </c>
      <c r="BG123" s="31">
        <v>311.75</v>
      </c>
      <c r="BH123" s="34">
        <v>0</v>
      </c>
      <c r="BI123" s="34">
        <v>0</v>
      </c>
      <c r="BJ123" s="34">
        <v>0</v>
      </c>
    </row>
    <row r="124" spans="1:62">
      <c r="A124" s="34">
        <v>330</v>
      </c>
      <c r="B124" s="34">
        <v>1244</v>
      </c>
      <c r="C124" s="35">
        <v>311</v>
      </c>
      <c r="D124" s="34">
        <v>0</v>
      </c>
      <c r="E124" s="34">
        <v>0</v>
      </c>
      <c r="F124" s="34">
        <v>0</v>
      </c>
      <c r="H124" s="34">
        <v>272</v>
      </c>
      <c r="I124" s="34">
        <v>1244</v>
      </c>
      <c r="J124" s="31">
        <v>311</v>
      </c>
      <c r="K124" s="34">
        <v>0</v>
      </c>
      <c r="L124" s="34">
        <v>0</v>
      </c>
      <c r="M124" s="34">
        <v>0</v>
      </c>
      <c r="O124" s="34">
        <v>221</v>
      </c>
      <c r="P124" s="34">
        <v>1256</v>
      </c>
      <c r="Q124" s="31">
        <v>314</v>
      </c>
      <c r="R124" s="34">
        <v>0</v>
      </c>
      <c r="S124" s="34">
        <v>0</v>
      </c>
      <c r="T124" s="34">
        <v>0</v>
      </c>
      <c r="V124" s="34">
        <v>201</v>
      </c>
      <c r="W124" s="34">
        <v>1255</v>
      </c>
      <c r="X124" s="31">
        <v>313.75</v>
      </c>
      <c r="Y124" s="34">
        <v>0</v>
      </c>
      <c r="Z124" s="34">
        <v>0</v>
      </c>
      <c r="AA124" s="34">
        <v>0</v>
      </c>
      <c r="AC124" s="34">
        <v>188</v>
      </c>
      <c r="AD124" s="34">
        <v>1245</v>
      </c>
      <c r="AE124" s="31">
        <v>311.25</v>
      </c>
      <c r="AF124" s="34">
        <v>0</v>
      </c>
      <c r="AG124" s="34">
        <v>0</v>
      </c>
      <c r="AH124" s="34">
        <v>0</v>
      </c>
      <c r="AJ124" s="34">
        <v>192</v>
      </c>
      <c r="AK124" s="34">
        <v>1251</v>
      </c>
      <c r="AL124" s="31">
        <v>312.75</v>
      </c>
      <c r="AM124" s="34">
        <v>0</v>
      </c>
      <c r="AN124" s="34">
        <v>0</v>
      </c>
      <c r="AO124" s="34">
        <v>0</v>
      </c>
      <c r="AQ124" s="34">
        <v>124</v>
      </c>
      <c r="AR124" s="34">
        <v>1248</v>
      </c>
      <c r="AS124" s="31">
        <v>312</v>
      </c>
      <c r="AT124" s="34">
        <v>0</v>
      </c>
      <c r="AU124" s="34">
        <v>0</v>
      </c>
      <c r="AV124" s="34">
        <v>0</v>
      </c>
      <c r="AX124" s="34">
        <v>131</v>
      </c>
      <c r="AY124" s="34">
        <v>1255</v>
      </c>
      <c r="AZ124" s="31">
        <v>313.75</v>
      </c>
      <c r="BA124" s="34">
        <v>0</v>
      </c>
      <c r="BB124" s="34">
        <v>0</v>
      </c>
      <c r="BC124" s="34">
        <v>0</v>
      </c>
      <c r="BE124" s="34">
        <v>138</v>
      </c>
      <c r="BF124" s="34">
        <v>1244</v>
      </c>
      <c r="BG124" s="31">
        <v>311</v>
      </c>
      <c r="BH124" s="34">
        <v>0</v>
      </c>
      <c r="BI124" s="34">
        <v>0</v>
      </c>
      <c r="BJ124" s="34">
        <v>0</v>
      </c>
    </row>
    <row r="125" spans="1:62">
      <c r="A125" s="34">
        <v>331</v>
      </c>
      <c r="B125" s="34">
        <v>1247</v>
      </c>
      <c r="C125" s="35">
        <v>311.75</v>
      </c>
      <c r="D125" s="34">
        <v>0</v>
      </c>
      <c r="E125" s="34">
        <v>0</v>
      </c>
      <c r="F125" s="34">
        <v>0</v>
      </c>
      <c r="H125" s="34">
        <v>273</v>
      </c>
      <c r="I125" s="34">
        <v>1254</v>
      </c>
      <c r="J125" s="31">
        <v>313.5</v>
      </c>
      <c r="K125" s="34">
        <v>61</v>
      </c>
      <c r="L125" s="34">
        <v>81</v>
      </c>
      <c r="M125" s="34">
        <v>93</v>
      </c>
      <c r="O125" s="34">
        <v>222</v>
      </c>
      <c r="P125" s="34">
        <v>1249</v>
      </c>
      <c r="Q125" s="31">
        <v>312.25</v>
      </c>
      <c r="R125" s="34">
        <v>0</v>
      </c>
      <c r="S125" s="34">
        <v>0</v>
      </c>
      <c r="T125" s="34">
        <v>0</v>
      </c>
      <c r="V125" s="34">
        <v>202</v>
      </c>
      <c r="W125" s="34">
        <v>1250</v>
      </c>
      <c r="X125" s="31">
        <v>312.5</v>
      </c>
      <c r="Y125" s="34">
        <v>0</v>
      </c>
      <c r="Z125" s="34">
        <v>0</v>
      </c>
      <c r="AA125" s="34">
        <v>0</v>
      </c>
      <c r="AC125" s="34">
        <v>189</v>
      </c>
      <c r="AD125" s="34">
        <v>1244</v>
      </c>
      <c r="AE125" s="31">
        <v>311</v>
      </c>
      <c r="AF125" s="34">
        <v>0</v>
      </c>
      <c r="AG125" s="34">
        <v>0</v>
      </c>
      <c r="AH125" s="34">
        <v>0</v>
      </c>
      <c r="AJ125" s="34">
        <v>193</v>
      </c>
      <c r="AK125" s="34">
        <v>1252</v>
      </c>
      <c r="AL125" s="31">
        <v>313</v>
      </c>
      <c r="AM125" s="34">
        <v>0</v>
      </c>
      <c r="AN125" s="34">
        <v>0</v>
      </c>
      <c r="AO125" s="34">
        <v>0</v>
      </c>
      <c r="AQ125" s="34">
        <v>125</v>
      </c>
      <c r="AR125" s="34">
        <v>1244</v>
      </c>
      <c r="AS125" s="31">
        <v>311</v>
      </c>
      <c r="AT125" s="34">
        <v>0</v>
      </c>
      <c r="AU125" s="34">
        <v>0</v>
      </c>
      <c r="AV125" s="34">
        <v>0</v>
      </c>
      <c r="AX125" s="34">
        <v>134</v>
      </c>
      <c r="AY125" s="34">
        <v>1101</v>
      </c>
      <c r="AZ125" s="31">
        <v>275.25</v>
      </c>
      <c r="BA125" s="34">
        <v>0</v>
      </c>
      <c r="BB125" s="34">
        <v>0</v>
      </c>
      <c r="BC125" s="34">
        <v>0</v>
      </c>
      <c r="BE125" s="34">
        <v>139</v>
      </c>
      <c r="BF125" s="34">
        <v>1249</v>
      </c>
      <c r="BG125" s="31">
        <v>312.25</v>
      </c>
      <c r="BH125" s="34">
        <v>0</v>
      </c>
      <c r="BI125" s="34">
        <v>0</v>
      </c>
      <c r="BJ125" s="34">
        <v>0</v>
      </c>
    </row>
    <row r="126" spans="1:62">
      <c r="A126" s="34">
        <v>341</v>
      </c>
      <c r="B126" s="34">
        <v>1246</v>
      </c>
      <c r="C126" s="35">
        <v>311.5</v>
      </c>
      <c r="D126" s="34">
        <v>0</v>
      </c>
      <c r="E126" s="34">
        <v>0</v>
      </c>
      <c r="F126" s="34">
        <v>0</v>
      </c>
      <c r="H126" s="34">
        <v>274</v>
      </c>
      <c r="I126" s="34">
        <v>1254</v>
      </c>
      <c r="J126" s="31">
        <v>313.5</v>
      </c>
      <c r="K126" s="34">
        <v>55</v>
      </c>
      <c r="L126" s="34">
        <v>74</v>
      </c>
      <c r="M126" s="34">
        <v>88</v>
      </c>
      <c r="O126" s="34">
        <v>227</v>
      </c>
      <c r="P126" s="34">
        <v>1249</v>
      </c>
      <c r="Q126" s="31">
        <v>312.25</v>
      </c>
      <c r="R126" s="34">
        <v>0</v>
      </c>
      <c r="S126" s="34">
        <v>0</v>
      </c>
      <c r="T126" s="34">
        <v>0</v>
      </c>
      <c r="V126" s="34">
        <v>203</v>
      </c>
      <c r="W126" s="34">
        <v>1253</v>
      </c>
      <c r="X126" s="31">
        <v>313.25</v>
      </c>
      <c r="Y126" s="34">
        <v>0</v>
      </c>
      <c r="Z126" s="34">
        <v>0</v>
      </c>
      <c r="AA126" s="34">
        <v>0</v>
      </c>
      <c r="AC126" s="34">
        <v>190</v>
      </c>
      <c r="AD126" s="34">
        <v>1249</v>
      </c>
      <c r="AE126" s="31">
        <v>312.25</v>
      </c>
      <c r="AF126" s="34">
        <v>0</v>
      </c>
      <c r="AG126" s="34">
        <v>0</v>
      </c>
      <c r="AH126" s="34">
        <v>0</v>
      </c>
      <c r="AJ126" s="34">
        <v>194</v>
      </c>
      <c r="AK126" s="34">
        <v>1256</v>
      </c>
      <c r="AL126" s="31">
        <v>314</v>
      </c>
      <c r="AM126" s="34">
        <v>0</v>
      </c>
      <c r="AN126" s="34">
        <v>0</v>
      </c>
      <c r="AO126" s="34">
        <v>0</v>
      </c>
      <c r="AQ126" s="34">
        <v>126</v>
      </c>
      <c r="AR126" s="34">
        <v>1248</v>
      </c>
      <c r="AS126" s="31">
        <v>312</v>
      </c>
      <c r="AT126" s="34">
        <v>0</v>
      </c>
      <c r="AU126" s="34">
        <v>0</v>
      </c>
      <c r="AV126" s="34">
        <v>0</v>
      </c>
      <c r="AX126" s="34">
        <v>135</v>
      </c>
      <c r="AY126" s="34">
        <v>1256</v>
      </c>
      <c r="AZ126" s="31">
        <v>314</v>
      </c>
      <c r="BA126" s="34">
        <v>0</v>
      </c>
      <c r="BB126" s="34">
        <v>0</v>
      </c>
      <c r="BC126" s="34">
        <v>0</v>
      </c>
      <c r="BE126" s="34">
        <v>140</v>
      </c>
      <c r="BF126" s="34">
        <v>1258</v>
      </c>
      <c r="BG126" s="31">
        <v>314.5</v>
      </c>
      <c r="BH126" s="34">
        <v>0</v>
      </c>
      <c r="BI126" s="34">
        <v>0</v>
      </c>
      <c r="BJ126" s="34">
        <v>0</v>
      </c>
    </row>
    <row r="127" spans="1:62">
      <c r="A127" s="34">
        <v>342</v>
      </c>
      <c r="B127" s="34">
        <v>1253</v>
      </c>
      <c r="C127" s="35">
        <v>313.25</v>
      </c>
      <c r="D127" s="34">
        <v>6</v>
      </c>
      <c r="E127" s="34">
        <v>15</v>
      </c>
      <c r="F127" s="34">
        <v>28</v>
      </c>
      <c r="H127" s="34">
        <v>275</v>
      </c>
      <c r="I127" s="34">
        <v>1255</v>
      </c>
      <c r="J127" s="31">
        <v>313.75</v>
      </c>
      <c r="K127" s="34">
        <v>59</v>
      </c>
      <c r="L127" s="34">
        <v>77</v>
      </c>
      <c r="M127" s="34">
        <v>94</v>
      </c>
      <c r="O127" s="34">
        <v>228</v>
      </c>
      <c r="P127" s="34">
        <v>1244</v>
      </c>
      <c r="Q127" s="31">
        <v>311</v>
      </c>
      <c r="R127" s="34">
        <v>0</v>
      </c>
      <c r="S127" s="34">
        <v>0</v>
      </c>
      <c r="T127" s="34">
        <v>0</v>
      </c>
      <c r="V127" s="34">
        <v>204</v>
      </c>
      <c r="W127" s="34">
        <v>1252</v>
      </c>
      <c r="X127" s="31">
        <v>313</v>
      </c>
      <c r="Y127" s="34">
        <v>0</v>
      </c>
      <c r="Z127" s="34">
        <v>0</v>
      </c>
      <c r="AA127" s="34">
        <v>0</v>
      </c>
      <c r="AC127" s="34">
        <v>191</v>
      </c>
      <c r="AD127" s="34">
        <v>1254</v>
      </c>
      <c r="AE127" s="31">
        <v>313.5</v>
      </c>
      <c r="AF127" s="34">
        <v>0</v>
      </c>
      <c r="AG127" s="34">
        <v>0</v>
      </c>
      <c r="AH127" s="34">
        <v>0</v>
      </c>
      <c r="AJ127" s="34">
        <v>195</v>
      </c>
      <c r="AK127" s="34">
        <v>1250</v>
      </c>
      <c r="AL127" s="31">
        <v>312.5</v>
      </c>
      <c r="AM127" s="34">
        <v>0</v>
      </c>
      <c r="AN127" s="34">
        <v>0</v>
      </c>
      <c r="AO127" s="34">
        <v>0</v>
      </c>
      <c r="AQ127" s="34">
        <v>127</v>
      </c>
      <c r="AR127" s="34">
        <v>1245</v>
      </c>
      <c r="AS127" s="31">
        <v>311.25</v>
      </c>
      <c r="AT127" s="34">
        <v>0</v>
      </c>
      <c r="AU127" s="34">
        <v>0</v>
      </c>
      <c r="AV127" s="34">
        <v>0</v>
      </c>
      <c r="AX127" s="34">
        <v>136</v>
      </c>
      <c r="AY127" s="34">
        <v>1252</v>
      </c>
      <c r="AZ127" s="31">
        <v>313</v>
      </c>
      <c r="BA127" s="34">
        <v>0</v>
      </c>
      <c r="BB127" s="34">
        <v>0</v>
      </c>
      <c r="BC127" s="34">
        <v>0</v>
      </c>
      <c r="BE127" s="34">
        <v>141</v>
      </c>
      <c r="BF127" s="34">
        <v>1251</v>
      </c>
      <c r="BG127" s="31">
        <v>312.75</v>
      </c>
      <c r="BH127" s="34">
        <v>0</v>
      </c>
      <c r="BI127" s="34">
        <v>0</v>
      </c>
      <c r="BJ127" s="34">
        <v>0</v>
      </c>
    </row>
    <row r="128" spans="1:62">
      <c r="A128" s="34">
        <v>343</v>
      </c>
      <c r="B128" s="34">
        <v>1250</v>
      </c>
      <c r="C128" s="35">
        <v>312.5</v>
      </c>
      <c r="D128" s="34">
        <v>0</v>
      </c>
      <c r="E128" s="34">
        <v>0</v>
      </c>
      <c r="F128" s="34">
        <v>0</v>
      </c>
      <c r="H128" s="34">
        <v>276</v>
      </c>
      <c r="I128" s="34">
        <v>1249</v>
      </c>
      <c r="J128" s="31">
        <v>312.25</v>
      </c>
      <c r="K128" s="34">
        <v>0</v>
      </c>
      <c r="L128" s="34">
        <v>0</v>
      </c>
      <c r="M128" s="34">
        <v>0</v>
      </c>
      <c r="O128" s="34">
        <v>229</v>
      </c>
      <c r="P128" s="34">
        <v>1251</v>
      </c>
      <c r="Q128" s="31">
        <v>312.75</v>
      </c>
      <c r="R128" s="34">
        <v>0</v>
      </c>
      <c r="S128" s="34">
        <v>0</v>
      </c>
      <c r="T128" s="34">
        <v>0</v>
      </c>
      <c r="V128" s="34">
        <v>210</v>
      </c>
      <c r="W128" s="34">
        <v>1250</v>
      </c>
      <c r="X128" s="31">
        <v>312.5</v>
      </c>
      <c r="Y128" s="34">
        <v>0</v>
      </c>
      <c r="Z128" s="34">
        <v>0</v>
      </c>
      <c r="AA128" s="34">
        <v>0</v>
      </c>
      <c r="AC128" s="34">
        <v>192</v>
      </c>
      <c r="AD128" s="34">
        <v>1251</v>
      </c>
      <c r="AE128" s="31">
        <v>312.75</v>
      </c>
      <c r="AF128" s="34">
        <v>0</v>
      </c>
      <c r="AG128" s="34">
        <v>0</v>
      </c>
      <c r="AH128" s="34">
        <v>0</v>
      </c>
      <c r="AJ128" s="34">
        <v>196</v>
      </c>
      <c r="AK128" s="34">
        <v>1252</v>
      </c>
      <c r="AL128" s="31">
        <v>313</v>
      </c>
      <c r="AM128" s="34">
        <v>0</v>
      </c>
      <c r="AN128" s="34">
        <v>0</v>
      </c>
      <c r="AO128" s="34">
        <v>0</v>
      </c>
      <c r="AQ128" s="34">
        <v>128</v>
      </c>
      <c r="AR128" s="34">
        <v>1252</v>
      </c>
      <c r="AS128" s="31">
        <v>313</v>
      </c>
      <c r="AT128" s="34">
        <v>0</v>
      </c>
      <c r="AU128" s="34">
        <v>0</v>
      </c>
      <c r="AV128" s="34">
        <v>0</v>
      </c>
      <c r="AX128" s="34">
        <v>137</v>
      </c>
      <c r="AY128" s="34">
        <v>1247</v>
      </c>
      <c r="AZ128" s="31">
        <v>311.75</v>
      </c>
      <c r="BA128" s="34">
        <v>0</v>
      </c>
      <c r="BB128" s="34">
        <v>0</v>
      </c>
      <c r="BC128" s="34">
        <v>0</v>
      </c>
      <c r="BE128" s="34">
        <v>142</v>
      </c>
      <c r="BF128" s="34">
        <v>1246</v>
      </c>
      <c r="BG128" s="31">
        <v>311.5</v>
      </c>
      <c r="BH128" s="34">
        <v>0</v>
      </c>
      <c r="BI128" s="34">
        <v>0</v>
      </c>
      <c r="BJ128" s="34">
        <v>0</v>
      </c>
    </row>
    <row r="129" spans="1:62">
      <c r="A129" s="34">
        <v>344</v>
      </c>
      <c r="B129" s="34">
        <v>1250</v>
      </c>
      <c r="C129" s="35">
        <v>312.5</v>
      </c>
      <c r="D129" s="34">
        <v>0</v>
      </c>
      <c r="E129" s="34">
        <v>0</v>
      </c>
      <c r="F129" s="34">
        <v>0</v>
      </c>
      <c r="H129" s="34">
        <v>277</v>
      </c>
      <c r="I129" s="34">
        <v>1248</v>
      </c>
      <c r="J129" s="31">
        <v>312</v>
      </c>
      <c r="K129" s="34">
        <v>0</v>
      </c>
      <c r="L129" s="34">
        <v>0</v>
      </c>
      <c r="M129" s="34">
        <v>0</v>
      </c>
      <c r="O129" s="34">
        <v>230</v>
      </c>
      <c r="P129" s="34">
        <v>1250</v>
      </c>
      <c r="Q129" s="31">
        <v>312.5</v>
      </c>
      <c r="R129" s="34">
        <v>0</v>
      </c>
      <c r="S129" s="34">
        <v>0</v>
      </c>
      <c r="T129" s="34">
        <v>0</v>
      </c>
      <c r="V129" s="34">
        <v>211</v>
      </c>
      <c r="W129" s="34">
        <v>1250</v>
      </c>
      <c r="X129" s="31">
        <v>312.5</v>
      </c>
      <c r="Y129" s="34">
        <v>0</v>
      </c>
      <c r="Z129" s="34">
        <v>0</v>
      </c>
      <c r="AA129" s="34">
        <v>0</v>
      </c>
      <c r="AC129" s="34">
        <v>193</v>
      </c>
      <c r="AD129" s="34">
        <v>1252</v>
      </c>
      <c r="AE129" s="31">
        <v>313</v>
      </c>
      <c r="AF129" s="34">
        <v>0</v>
      </c>
      <c r="AG129" s="34">
        <v>0</v>
      </c>
      <c r="AH129" s="34">
        <v>0</v>
      </c>
      <c r="AJ129" s="34">
        <v>197</v>
      </c>
      <c r="AK129" s="34">
        <v>1248</v>
      </c>
      <c r="AL129" s="31">
        <v>312</v>
      </c>
      <c r="AM129" s="34">
        <v>0</v>
      </c>
      <c r="AN129" s="34">
        <v>0</v>
      </c>
      <c r="AO129" s="34">
        <v>0</v>
      </c>
      <c r="AQ129" s="34">
        <v>129</v>
      </c>
      <c r="AR129" s="34">
        <v>1259</v>
      </c>
      <c r="AS129" s="31">
        <v>314.75</v>
      </c>
      <c r="AT129" s="34">
        <v>0</v>
      </c>
      <c r="AU129" s="34">
        <v>0</v>
      </c>
      <c r="AV129" s="34">
        <v>0</v>
      </c>
      <c r="AX129" s="34">
        <v>138</v>
      </c>
      <c r="AY129" s="34">
        <v>1244</v>
      </c>
      <c r="AZ129" s="31">
        <v>311</v>
      </c>
      <c r="BA129" s="34">
        <v>0</v>
      </c>
      <c r="BB129" s="34">
        <v>0</v>
      </c>
      <c r="BC129" s="34">
        <v>0</v>
      </c>
      <c r="BE129" s="34">
        <v>143</v>
      </c>
      <c r="BF129" s="34">
        <v>1252</v>
      </c>
      <c r="BG129" s="31">
        <v>313</v>
      </c>
      <c r="BH129" s="34">
        <v>59</v>
      </c>
      <c r="BI129" s="34">
        <v>70</v>
      </c>
      <c r="BJ129" s="34">
        <v>97</v>
      </c>
    </row>
    <row r="130" spans="1:62">
      <c r="A130" s="34">
        <v>345</v>
      </c>
      <c r="B130" s="34">
        <v>1247</v>
      </c>
      <c r="C130" s="35">
        <v>311.75</v>
      </c>
      <c r="D130" s="34">
        <v>0</v>
      </c>
      <c r="E130" s="34">
        <v>0</v>
      </c>
      <c r="F130" s="34">
        <v>0</v>
      </c>
      <c r="H130" s="34">
        <v>278</v>
      </c>
      <c r="I130" s="34">
        <v>1255</v>
      </c>
      <c r="J130" s="31">
        <v>313.75</v>
      </c>
      <c r="K130" s="34">
        <v>0</v>
      </c>
      <c r="L130" s="34">
        <v>0</v>
      </c>
      <c r="M130" s="34">
        <v>0</v>
      </c>
      <c r="O130" s="34">
        <v>231</v>
      </c>
      <c r="P130" s="34">
        <v>1256</v>
      </c>
      <c r="Q130" s="31">
        <v>314</v>
      </c>
      <c r="R130" s="34">
        <v>0</v>
      </c>
      <c r="S130" s="34">
        <v>0</v>
      </c>
      <c r="T130" s="34">
        <v>0</v>
      </c>
      <c r="V130" s="34">
        <v>212</v>
      </c>
      <c r="W130" s="34">
        <v>1248</v>
      </c>
      <c r="X130" s="31">
        <v>312</v>
      </c>
      <c r="Y130" s="34">
        <v>0</v>
      </c>
      <c r="Z130" s="34">
        <v>0</v>
      </c>
      <c r="AA130" s="34">
        <v>0</v>
      </c>
      <c r="AC130" s="34">
        <v>194</v>
      </c>
      <c r="AD130" s="34">
        <v>1256</v>
      </c>
      <c r="AE130" s="31">
        <v>314</v>
      </c>
      <c r="AF130" s="34">
        <v>0</v>
      </c>
      <c r="AG130" s="34">
        <v>0</v>
      </c>
      <c r="AH130" s="34">
        <v>0</v>
      </c>
      <c r="AJ130" s="34">
        <v>198</v>
      </c>
      <c r="AK130" s="34">
        <v>1249</v>
      </c>
      <c r="AL130" s="31">
        <v>312.25</v>
      </c>
      <c r="AM130" s="34">
        <v>33</v>
      </c>
      <c r="AN130" s="34">
        <v>64</v>
      </c>
      <c r="AO130" s="34">
        <v>98</v>
      </c>
      <c r="AQ130" s="34">
        <v>130</v>
      </c>
      <c r="AR130" s="34">
        <v>1249</v>
      </c>
      <c r="AS130" s="31">
        <v>312.25</v>
      </c>
      <c r="AT130" s="34">
        <v>0</v>
      </c>
      <c r="AU130" s="34">
        <v>0</v>
      </c>
      <c r="AV130" s="34">
        <v>0</v>
      </c>
      <c r="AX130" s="34">
        <v>139</v>
      </c>
      <c r="AY130" s="34">
        <v>1249</v>
      </c>
      <c r="AZ130" s="31">
        <v>312.25</v>
      </c>
      <c r="BA130" s="34">
        <v>0</v>
      </c>
      <c r="BB130" s="34">
        <v>0</v>
      </c>
      <c r="BC130" s="34">
        <v>0</v>
      </c>
      <c r="BE130" s="34">
        <v>144</v>
      </c>
      <c r="BF130" s="34">
        <v>1251</v>
      </c>
      <c r="BG130" s="31">
        <v>312.75</v>
      </c>
      <c r="BH130" s="34">
        <v>57</v>
      </c>
      <c r="BI130" s="34">
        <v>67</v>
      </c>
      <c r="BJ130" s="34">
        <v>95</v>
      </c>
    </row>
    <row r="131" spans="1:62">
      <c r="A131" s="34">
        <v>346</v>
      </c>
      <c r="B131" s="34">
        <v>1248</v>
      </c>
      <c r="C131" s="35">
        <v>312</v>
      </c>
      <c r="D131" s="34">
        <v>0</v>
      </c>
      <c r="E131" s="34">
        <v>0</v>
      </c>
      <c r="F131" s="34">
        <v>0</v>
      </c>
      <c r="H131" s="34">
        <v>279</v>
      </c>
      <c r="I131" s="34">
        <v>1250</v>
      </c>
      <c r="J131" s="31">
        <v>312.5</v>
      </c>
      <c r="K131" s="34">
        <v>0</v>
      </c>
      <c r="L131" s="34">
        <v>0</v>
      </c>
      <c r="M131" s="34">
        <v>0</v>
      </c>
      <c r="O131" s="34">
        <v>232</v>
      </c>
      <c r="P131" s="34">
        <v>1252</v>
      </c>
      <c r="Q131" s="31">
        <v>313</v>
      </c>
      <c r="R131" s="34">
        <v>0</v>
      </c>
      <c r="S131" s="34">
        <v>0</v>
      </c>
      <c r="T131" s="34">
        <v>0</v>
      </c>
      <c r="V131" s="34">
        <v>213</v>
      </c>
      <c r="W131" s="34">
        <v>1244</v>
      </c>
      <c r="X131" s="31">
        <v>311</v>
      </c>
      <c r="Y131" s="34">
        <v>0</v>
      </c>
      <c r="Z131" s="34">
        <v>0</v>
      </c>
      <c r="AA131" s="34">
        <v>0</v>
      </c>
      <c r="AC131" s="34">
        <v>195</v>
      </c>
      <c r="AD131" s="34">
        <v>1250</v>
      </c>
      <c r="AE131" s="31">
        <v>312.5</v>
      </c>
      <c r="AF131" s="34">
        <v>41</v>
      </c>
      <c r="AG131" s="34">
        <v>72</v>
      </c>
      <c r="AH131" s="34">
        <v>44</v>
      </c>
      <c r="AJ131" s="34">
        <v>199</v>
      </c>
      <c r="AK131" s="34">
        <v>1251</v>
      </c>
      <c r="AL131" s="31">
        <v>312.75</v>
      </c>
      <c r="AM131" s="34">
        <v>35</v>
      </c>
      <c r="AN131" s="34">
        <v>70</v>
      </c>
      <c r="AO131" s="34">
        <v>98</v>
      </c>
      <c r="AQ131" s="34">
        <v>131</v>
      </c>
      <c r="AR131" s="34">
        <v>1255</v>
      </c>
      <c r="AS131" s="31">
        <v>313.75</v>
      </c>
      <c r="AT131" s="34">
        <v>0</v>
      </c>
      <c r="AU131" s="34">
        <v>0</v>
      </c>
      <c r="AV131" s="34">
        <v>0</v>
      </c>
      <c r="AX131" s="34">
        <v>140</v>
      </c>
      <c r="AY131" s="34">
        <v>1258</v>
      </c>
      <c r="AZ131" s="31">
        <v>314.5</v>
      </c>
      <c r="BA131" s="34">
        <v>0</v>
      </c>
      <c r="BB131" s="34">
        <v>0</v>
      </c>
      <c r="BC131" s="34">
        <v>0</v>
      </c>
      <c r="BE131" s="34">
        <v>145</v>
      </c>
      <c r="BF131" s="34">
        <v>1256</v>
      </c>
      <c r="BG131" s="31">
        <v>314</v>
      </c>
      <c r="BH131" s="34">
        <v>53</v>
      </c>
      <c r="BI131" s="34">
        <v>66</v>
      </c>
      <c r="BJ131" s="34">
        <v>93</v>
      </c>
    </row>
    <row r="132" spans="1:62">
      <c r="A132" s="34">
        <v>347</v>
      </c>
      <c r="B132" s="34">
        <v>1252</v>
      </c>
      <c r="C132" s="35">
        <v>313</v>
      </c>
      <c r="D132" s="34">
        <v>0</v>
      </c>
      <c r="E132" s="34">
        <v>0</v>
      </c>
      <c r="F132" s="34">
        <v>0</v>
      </c>
      <c r="H132" s="34">
        <v>280</v>
      </c>
      <c r="I132" s="34">
        <v>1246</v>
      </c>
      <c r="J132" s="31">
        <v>311.5</v>
      </c>
      <c r="K132" s="34">
        <v>0</v>
      </c>
      <c r="L132" s="34">
        <v>0</v>
      </c>
      <c r="M132" s="34">
        <v>0</v>
      </c>
      <c r="O132" s="34">
        <v>233</v>
      </c>
      <c r="P132" s="34">
        <v>1255</v>
      </c>
      <c r="Q132" s="31">
        <v>313.75</v>
      </c>
      <c r="R132" s="34">
        <v>0</v>
      </c>
      <c r="S132" s="34">
        <v>0</v>
      </c>
      <c r="T132" s="34">
        <v>0</v>
      </c>
      <c r="V132" s="34">
        <v>214</v>
      </c>
      <c r="W132" s="34">
        <v>1254</v>
      </c>
      <c r="X132" s="31">
        <v>313.5</v>
      </c>
      <c r="Y132" s="34">
        <v>0</v>
      </c>
      <c r="Z132" s="34">
        <v>0</v>
      </c>
      <c r="AA132" s="34">
        <v>0</v>
      </c>
      <c r="AC132" s="34">
        <v>196</v>
      </c>
      <c r="AD132" s="34">
        <v>1252</v>
      </c>
      <c r="AE132" s="31">
        <v>313</v>
      </c>
      <c r="AF132" s="34">
        <v>36</v>
      </c>
      <c r="AG132" s="34">
        <v>63</v>
      </c>
      <c r="AH132" s="34">
        <v>41</v>
      </c>
      <c r="AJ132" s="34">
        <v>200</v>
      </c>
      <c r="AK132" s="34">
        <v>1247</v>
      </c>
      <c r="AL132" s="31">
        <v>311.75</v>
      </c>
      <c r="AM132" s="34">
        <v>38</v>
      </c>
      <c r="AN132" s="34">
        <v>72</v>
      </c>
      <c r="AO132" s="34">
        <v>101</v>
      </c>
      <c r="AQ132" s="34">
        <v>132</v>
      </c>
      <c r="AR132" s="34">
        <v>1255</v>
      </c>
      <c r="AS132" s="31">
        <v>313.75</v>
      </c>
      <c r="AT132" s="34">
        <v>0</v>
      </c>
      <c r="AU132" s="34">
        <v>0</v>
      </c>
      <c r="AV132" s="34">
        <v>0</v>
      </c>
      <c r="AX132" s="34">
        <v>141</v>
      </c>
      <c r="AY132" s="34">
        <v>1251</v>
      </c>
      <c r="AZ132" s="31">
        <v>312.75</v>
      </c>
      <c r="BA132" s="34">
        <v>0</v>
      </c>
      <c r="BB132" s="34">
        <v>0</v>
      </c>
      <c r="BC132" s="34">
        <v>0</v>
      </c>
      <c r="BE132" s="34">
        <v>146</v>
      </c>
      <c r="BF132" s="34">
        <v>1254</v>
      </c>
      <c r="BG132" s="31">
        <v>313.5</v>
      </c>
      <c r="BH132" s="34">
        <v>53</v>
      </c>
      <c r="BI132" s="34">
        <v>66</v>
      </c>
      <c r="BJ132" s="34">
        <v>93</v>
      </c>
    </row>
    <row r="133" spans="1:62">
      <c r="A133" s="34">
        <v>348</v>
      </c>
      <c r="B133" s="34">
        <v>1247</v>
      </c>
      <c r="C133" s="35">
        <v>311.75</v>
      </c>
      <c r="D133" s="34">
        <v>0</v>
      </c>
      <c r="E133" s="34">
        <v>0</v>
      </c>
      <c r="F133" s="34">
        <v>0</v>
      </c>
      <c r="H133" s="34">
        <v>281</v>
      </c>
      <c r="I133" s="34">
        <v>1228</v>
      </c>
      <c r="J133" s="31">
        <v>307</v>
      </c>
      <c r="K133" s="34">
        <v>0</v>
      </c>
      <c r="L133" s="34">
        <v>0</v>
      </c>
      <c r="M133" s="34">
        <v>0</v>
      </c>
      <c r="O133" s="34">
        <v>234</v>
      </c>
      <c r="P133" s="34">
        <v>1256</v>
      </c>
      <c r="Q133" s="31">
        <v>314</v>
      </c>
      <c r="R133" s="34">
        <v>0</v>
      </c>
      <c r="S133" s="34">
        <v>0</v>
      </c>
      <c r="T133" s="34">
        <v>0</v>
      </c>
      <c r="V133" s="34">
        <v>215</v>
      </c>
      <c r="W133" s="34">
        <v>1255</v>
      </c>
      <c r="X133" s="31">
        <v>313.75</v>
      </c>
      <c r="Y133" s="34">
        <v>0</v>
      </c>
      <c r="Z133" s="34">
        <v>0</v>
      </c>
      <c r="AA133" s="34">
        <v>0</v>
      </c>
      <c r="AC133" s="34">
        <v>197</v>
      </c>
      <c r="AD133" s="34">
        <v>1248</v>
      </c>
      <c r="AE133" s="31">
        <v>312</v>
      </c>
      <c r="AF133" s="34">
        <v>39</v>
      </c>
      <c r="AG133" s="34">
        <v>69</v>
      </c>
      <c r="AH133" s="34">
        <v>43</v>
      </c>
      <c r="AJ133" s="34">
        <v>201</v>
      </c>
      <c r="AK133" s="34">
        <v>1255</v>
      </c>
      <c r="AL133" s="31">
        <v>313.75</v>
      </c>
      <c r="AM133" s="34">
        <v>35</v>
      </c>
      <c r="AN133" s="34">
        <v>71</v>
      </c>
      <c r="AO133" s="34">
        <v>105</v>
      </c>
      <c r="AQ133" s="34">
        <v>133</v>
      </c>
      <c r="AR133" s="34">
        <v>1246</v>
      </c>
      <c r="AS133" s="31">
        <v>311.5</v>
      </c>
      <c r="AT133" s="34">
        <v>0</v>
      </c>
      <c r="AU133" s="34">
        <v>0</v>
      </c>
      <c r="AV133" s="34">
        <v>0</v>
      </c>
      <c r="AX133" s="34">
        <v>142</v>
      </c>
      <c r="AY133" s="34">
        <v>1246</v>
      </c>
      <c r="AZ133" s="31">
        <v>311.5</v>
      </c>
      <c r="BA133" s="34">
        <v>57</v>
      </c>
      <c r="BB133" s="34">
        <v>70</v>
      </c>
      <c r="BC133" s="34">
        <v>113</v>
      </c>
      <c r="BE133" s="34">
        <v>147</v>
      </c>
      <c r="BF133" s="34">
        <v>1246</v>
      </c>
      <c r="BG133" s="31">
        <v>311.5</v>
      </c>
      <c r="BH133" s="34">
        <v>44</v>
      </c>
      <c r="BI133" s="34">
        <v>58</v>
      </c>
      <c r="BJ133" s="34">
        <v>87</v>
      </c>
    </row>
    <row r="134" spans="1:62">
      <c r="A134" s="34">
        <v>355</v>
      </c>
      <c r="B134" s="34">
        <v>1247</v>
      </c>
      <c r="C134" s="35">
        <v>311.75</v>
      </c>
      <c r="D134" s="34">
        <v>7</v>
      </c>
      <c r="E134" s="34">
        <v>17</v>
      </c>
      <c r="F134" s="34">
        <v>32</v>
      </c>
      <c r="H134" s="34">
        <v>282</v>
      </c>
      <c r="I134" s="34">
        <v>1246</v>
      </c>
      <c r="J134" s="31">
        <v>311.5</v>
      </c>
      <c r="K134" s="34">
        <v>0</v>
      </c>
      <c r="L134" s="34">
        <v>0</v>
      </c>
      <c r="M134" s="34">
        <v>0</v>
      </c>
      <c r="O134" s="34">
        <v>235</v>
      </c>
      <c r="P134" s="34">
        <v>1254</v>
      </c>
      <c r="Q134" s="31">
        <v>313.5</v>
      </c>
      <c r="R134" s="34">
        <v>0</v>
      </c>
      <c r="S134" s="34">
        <v>0</v>
      </c>
      <c r="T134" s="34">
        <v>0</v>
      </c>
      <c r="V134" s="34">
        <v>216</v>
      </c>
      <c r="W134" s="34">
        <v>1253</v>
      </c>
      <c r="X134" s="31">
        <v>313.25</v>
      </c>
      <c r="Y134" s="34">
        <v>40</v>
      </c>
      <c r="Z134" s="34">
        <v>66</v>
      </c>
      <c r="AA134" s="34">
        <v>61</v>
      </c>
      <c r="AC134" s="34">
        <v>198</v>
      </c>
      <c r="AD134" s="34">
        <v>1249</v>
      </c>
      <c r="AE134" s="31">
        <v>312.25</v>
      </c>
      <c r="AF134" s="34">
        <v>40</v>
      </c>
      <c r="AG134" s="34">
        <v>66</v>
      </c>
      <c r="AH134" s="34">
        <v>44</v>
      </c>
      <c r="AJ134" s="34">
        <v>202</v>
      </c>
      <c r="AK134" s="34">
        <v>1250</v>
      </c>
      <c r="AL134" s="31">
        <v>312.5</v>
      </c>
      <c r="AM134" s="34">
        <v>34</v>
      </c>
      <c r="AN134" s="34">
        <v>67</v>
      </c>
      <c r="AO134" s="34">
        <v>102</v>
      </c>
      <c r="AQ134" s="34">
        <v>134</v>
      </c>
      <c r="AR134" s="34">
        <v>1247</v>
      </c>
      <c r="AS134" s="31">
        <v>311.75</v>
      </c>
      <c r="AT134" s="34">
        <v>0</v>
      </c>
      <c r="AU134" s="34">
        <v>0</v>
      </c>
      <c r="AV134" s="34">
        <v>0</v>
      </c>
      <c r="AX134" s="34">
        <v>143</v>
      </c>
      <c r="AY134" s="34">
        <v>1252</v>
      </c>
      <c r="AZ134" s="31">
        <v>313</v>
      </c>
      <c r="BA134" s="34">
        <v>63</v>
      </c>
      <c r="BB134" s="34">
        <v>77</v>
      </c>
      <c r="BC134" s="34">
        <v>117</v>
      </c>
      <c r="BE134" s="34">
        <v>156</v>
      </c>
      <c r="BF134" s="34">
        <v>1250</v>
      </c>
      <c r="BG134" s="31">
        <v>312.5</v>
      </c>
      <c r="BH134" s="34">
        <v>0</v>
      </c>
      <c r="BI134" s="34">
        <v>0</v>
      </c>
      <c r="BJ134" s="34">
        <v>0</v>
      </c>
    </row>
    <row r="135" spans="1:62">
      <c r="A135" s="34">
        <v>356</v>
      </c>
      <c r="B135" s="34">
        <v>1249</v>
      </c>
      <c r="C135" s="35">
        <v>312.25</v>
      </c>
      <c r="D135" s="34">
        <v>6</v>
      </c>
      <c r="E135" s="34">
        <v>16</v>
      </c>
      <c r="F135" s="34">
        <v>31</v>
      </c>
      <c r="H135" s="34">
        <v>283</v>
      </c>
      <c r="I135" s="34">
        <v>1249</v>
      </c>
      <c r="J135" s="31">
        <v>312.25</v>
      </c>
      <c r="K135" s="34">
        <v>0</v>
      </c>
      <c r="L135" s="34">
        <v>0</v>
      </c>
      <c r="M135" s="34">
        <v>0</v>
      </c>
      <c r="O135" s="34">
        <v>236</v>
      </c>
      <c r="P135" s="34">
        <v>1256</v>
      </c>
      <c r="Q135" s="31">
        <v>314</v>
      </c>
      <c r="R135" s="34">
        <v>0</v>
      </c>
      <c r="S135" s="34">
        <v>0</v>
      </c>
      <c r="T135" s="34">
        <v>0</v>
      </c>
      <c r="V135" s="34">
        <v>217</v>
      </c>
      <c r="W135" s="34">
        <v>1253</v>
      </c>
      <c r="X135" s="31">
        <v>313.25</v>
      </c>
      <c r="Y135" s="34">
        <v>49</v>
      </c>
      <c r="Z135" s="34">
        <v>84</v>
      </c>
      <c r="AA135" s="34">
        <v>66</v>
      </c>
      <c r="AC135" s="34">
        <v>199</v>
      </c>
      <c r="AD135" s="34">
        <v>1251</v>
      </c>
      <c r="AE135" s="31">
        <v>312.75</v>
      </c>
      <c r="AF135" s="34">
        <v>0</v>
      </c>
      <c r="AG135" s="34">
        <v>0</v>
      </c>
      <c r="AH135" s="34">
        <v>0</v>
      </c>
      <c r="AJ135" s="34">
        <v>203</v>
      </c>
      <c r="AK135" s="34">
        <v>1253</v>
      </c>
      <c r="AL135" s="31">
        <v>313.25</v>
      </c>
      <c r="AM135" s="34">
        <v>34</v>
      </c>
      <c r="AN135" s="34">
        <v>63</v>
      </c>
      <c r="AO135" s="34">
        <v>108</v>
      </c>
      <c r="AQ135" s="34">
        <v>135</v>
      </c>
      <c r="AR135" s="34">
        <v>1256</v>
      </c>
      <c r="AS135" s="31">
        <v>314</v>
      </c>
      <c r="AT135" s="34">
        <v>0</v>
      </c>
      <c r="AU135" s="34">
        <v>0</v>
      </c>
      <c r="AV135" s="34">
        <v>0</v>
      </c>
      <c r="AX135" s="34">
        <v>144</v>
      </c>
      <c r="AY135" s="34">
        <v>1251</v>
      </c>
      <c r="AZ135" s="31">
        <v>312.75</v>
      </c>
      <c r="BA135" s="34">
        <v>68</v>
      </c>
      <c r="BB135" s="34">
        <v>78</v>
      </c>
      <c r="BC135" s="34">
        <v>115</v>
      </c>
      <c r="BE135" s="34">
        <v>157</v>
      </c>
      <c r="BF135" s="34">
        <v>1247</v>
      </c>
      <c r="BG135" s="31">
        <v>311.75</v>
      </c>
      <c r="BH135" s="34">
        <v>0</v>
      </c>
      <c r="BI135" s="34">
        <v>0</v>
      </c>
      <c r="BJ135" s="34">
        <v>0</v>
      </c>
    </row>
    <row r="136" spans="1:62">
      <c r="A136" s="34">
        <v>357</v>
      </c>
      <c r="B136" s="34">
        <v>1249</v>
      </c>
      <c r="C136" s="35">
        <v>312.25</v>
      </c>
      <c r="D136" s="34">
        <v>6</v>
      </c>
      <c r="E136" s="34">
        <v>16</v>
      </c>
      <c r="F136" s="34">
        <v>29</v>
      </c>
      <c r="H136" s="34">
        <v>289</v>
      </c>
      <c r="I136" s="34">
        <v>1251</v>
      </c>
      <c r="J136" s="31">
        <v>312.75</v>
      </c>
      <c r="K136" s="34">
        <v>0</v>
      </c>
      <c r="L136" s="34">
        <v>0</v>
      </c>
      <c r="M136" s="34">
        <v>0</v>
      </c>
      <c r="O136" s="34">
        <v>243</v>
      </c>
      <c r="P136" s="34">
        <v>1255</v>
      </c>
      <c r="Q136" s="31">
        <v>313.75</v>
      </c>
      <c r="R136" s="34">
        <v>0</v>
      </c>
      <c r="S136" s="34">
        <v>0</v>
      </c>
      <c r="T136" s="34">
        <v>0</v>
      </c>
      <c r="V136" s="34">
        <v>218</v>
      </c>
      <c r="W136" s="34">
        <v>1251</v>
      </c>
      <c r="X136" s="31">
        <v>312.75</v>
      </c>
      <c r="Y136" s="34">
        <v>0</v>
      </c>
      <c r="Z136" s="34">
        <v>0</v>
      </c>
      <c r="AA136" s="34">
        <v>0</v>
      </c>
      <c r="AC136" s="34">
        <v>200</v>
      </c>
      <c r="AD136" s="34">
        <v>1247</v>
      </c>
      <c r="AE136" s="31">
        <v>311.75</v>
      </c>
      <c r="AF136" s="34">
        <v>0</v>
      </c>
      <c r="AG136" s="34">
        <v>0</v>
      </c>
      <c r="AH136" s="34">
        <v>0</v>
      </c>
      <c r="AJ136" s="34">
        <v>204</v>
      </c>
      <c r="AK136" s="34">
        <v>1252</v>
      </c>
      <c r="AL136" s="31">
        <v>313</v>
      </c>
      <c r="AM136" s="34">
        <v>0</v>
      </c>
      <c r="AN136" s="34">
        <v>0</v>
      </c>
      <c r="AO136" s="34">
        <v>0</v>
      </c>
      <c r="AQ136" s="34">
        <v>136</v>
      </c>
      <c r="AR136" s="34">
        <v>1252</v>
      </c>
      <c r="AS136" s="31">
        <v>313</v>
      </c>
      <c r="AT136" s="34">
        <v>0</v>
      </c>
      <c r="AU136" s="34">
        <v>0</v>
      </c>
      <c r="AV136" s="34">
        <v>0</v>
      </c>
      <c r="AX136" s="34">
        <v>145</v>
      </c>
      <c r="AY136" s="34">
        <v>1256</v>
      </c>
      <c r="AZ136" s="31">
        <v>314</v>
      </c>
      <c r="BA136" s="34">
        <v>0</v>
      </c>
      <c r="BB136" s="34">
        <v>0</v>
      </c>
      <c r="BC136" s="34">
        <v>0</v>
      </c>
      <c r="BE136" s="34">
        <v>158</v>
      </c>
      <c r="BF136" s="34">
        <v>1249</v>
      </c>
      <c r="BG136" s="31">
        <v>312.25</v>
      </c>
      <c r="BH136" s="34">
        <v>0</v>
      </c>
      <c r="BI136" s="34">
        <v>0</v>
      </c>
      <c r="BJ136" s="34">
        <v>0</v>
      </c>
    </row>
    <row r="137" spans="1:62">
      <c r="A137" s="34">
        <v>358</v>
      </c>
      <c r="B137" s="34">
        <v>1248</v>
      </c>
      <c r="C137" s="35">
        <v>312</v>
      </c>
      <c r="D137" s="34">
        <v>7</v>
      </c>
      <c r="E137" s="34">
        <v>16</v>
      </c>
      <c r="F137" s="34">
        <v>30</v>
      </c>
      <c r="H137" s="34">
        <v>290</v>
      </c>
      <c r="I137" s="34">
        <v>1245</v>
      </c>
      <c r="J137" s="31">
        <v>311.25</v>
      </c>
      <c r="K137" s="34">
        <v>0</v>
      </c>
      <c r="L137" s="34">
        <v>0</v>
      </c>
      <c r="M137" s="34">
        <v>0</v>
      </c>
      <c r="O137" s="34">
        <v>244</v>
      </c>
      <c r="P137" s="34">
        <v>1247</v>
      </c>
      <c r="Q137" s="31">
        <v>311.75</v>
      </c>
      <c r="R137" s="34">
        <v>0</v>
      </c>
      <c r="S137" s="34">
        <v>0</v>
      </c>
      <c r="T137" s="34">
        <v>0</v>
      </c>
      <c r="V137" s="34">
        <v>219</v>
      </c>
      <c r="W137" s="34">
        <v>1250</v>
      </c>
      <c r="X137" s="31">
        <v>312.5</v>
      </c>
      <c r="Y137" s="34">
        <v>0</v>
      </c>
      <c r="Z137" s="34">
        <v>0</v>
      </c>
      <c r="AA137" s="34">
        <v>0</v>
      </c>
      <c r="AC137" s="34">
        <v>201</v>
      </c>
      <c r="AD137" s="34">
        <v>1255</v>
      </c>
      <c r="AE137" s="31">
        <v>313.75</v>
      </c>
      <c r="AF137" s="34">
        <v>0</v>
      </c>
      <c r="AG137" s="34">
        <v>0</v>
      </c>
      <c r="AH137" s="34">
        <v>0</v>
      </c>
      <c r="AJ137" s="34">
        <v>205</v>
      </c>
      <c r="AK137" s="34">
        <v>1251</v>
      </c>
      <c r="AL137" s="31">
        <v>312.75</v>
      </c>
      <c r="AM137" s="34">
        <v>0</v>
      </c>
      <c r="AN137" s="34">
        <v>0</v>
      </c>
      <c r="AO137" s="34">
        <v>0</v>
      </c>
      <c r="AQ137" s="34">
        <v>137</v>
      </c>
      <c r="AR137" s="34">
        <v>1247</v>
      </c>
      <c r="AS137" s="31">
        <v>311.75</v>
      </c>
      <c r="AT137" s="34">
        <v>0</v>
      </c>
      <c r="AU137" s="34">
        <v>0</v>
      </c>
      <c r="AV137" s="34">
        <v>0</v>
      </c>
      <c r="AX137" s="34">
        <v>146</v>
      </c>
      <c r="AY137" s="34">
        <v>1254</v>
      </c>
      <c r="AZ137" s="31">
        <v>313.5</v>
      </c>
      <c r="BA137" s="34">
        <v>0</v>
      </c>
      <c r="BB137" s="34">
        <v>0</v>
      </c>
      <c r="BC137" s="34">
        <v>0</v>
      </c>
      <c r="BE137" s="34">
        <v>159</v>
      </c>
      <c r="BF137" s="34">
        <v>1250</v>
      </c>
      <c r="BG137" s="31">
        <v>312.5</v>
      </c>
      <c r="BH137" s="34">
        <v>0</v>
      </c>
      <c r="BI137" s="34">
        <v>0</v>
      </c>
      <c r="BJ137" s="34">
        <v>0</v>
      </c>
    </row>
    <row r="138" spans="1:62">
      <c r="A138" s="34">
        <v>359</v>
      </c>
      <c r="B138" s="34">
        <v>1251</v>
      </c>
      <c r="C138" s="35">
        <v>312.75</v>
      </c>
      <c r="D138" s="34">
        <v>0</v>
      </c>
      <c r="E138" s="34">
        <v>0</v>
      </c>
      <c r="F138" s="34">
        <v>0</v>
      </c>
      <c r="H138" s="34">
        <v>291</v>
      </c>
      <c r="I138" s="34">
        <v>1245</v>
      </c>
      <c r="J138" s="31">
        <v>311.25</v>
      </c>
      <c r="K138" s="34">
        <v>0</v>
      </c>
      <c r="L138" s="34">
        <v>0</v>
      </c>
      <c r="M138" s="34">
        <v>0</v>
      </c>
      <c r="O138" s="34">
        <v>245</v>
      </c>
      <c r="P138" s="34">
        <v>1249</v>
      </c>
      <c r="Q138" s="31">
        <v>312.25</v>
      </c>
      <c r="R138" s="34">
        <v>45</v>
      </c>
      <c r="S138" s="34">
        <v>68</v>
      </c>
      <c r="T138" s="34">
        <v>82</v>
      </c>
      <c r="V138" s="34">
        <v>220</v>
      </c>
      <c r="W138" s="34">
        <v>1251</v>
      </c>
      <c r="X138" s="31">
        <v>312.75</v>
      </c>
      <c r="Y138" s="34">
        <v>0</v>
      </c>
      <c r="Z138" s="34">
        <v>0</v>
      </c>
      <c r="AA138" s="34">
        <v>0</v>
      </c>
      <c r="AC138" s="34">
        <v>202</v>
      </c>
      <c r="AD138" s="34">
        <v>1250</v>
      </c>
      <c r="AE138" s="31">
        <v>312.5</v>
      </c>
      <c r="AF138" s="34">
        <v>0</v>
      </c>
      <c r="AG138" s="34">
        <v>0</v>
      </c>
      <c r="AH138" s="34">
        <v>0</v>
      </c>
      <c r="AJ138" s="34">
        <v>206</v>
      </c>
      <c r="AK138" s="34">
        <v>1247</v>
      </c>
      <c r="AL138" s="31">
        <v>311.75</v>
      </c>
      <c r="AM138" s="34">
        <v>0</v>
      </c>
      <c r="AN138" s="34">
        <v>0</v>
      </c>
      <c r="AO138" s="34">
        <v>0</v>
      </c>
      <c r="AQ138" s="34">
        <v>138</v>
      </c>
      <c r="AR138" s="34">
        <v>1244</v>
      </c>
      <c r="AS138" s="31">
        <v>311</v>
      </c>
      <c r="AT138" s="34">
        <v>0</v>
      </c>
      <c r="AU138" s="34">
        <v>0</v>
      </c>
      <c r="AV138" s="34">
        <v>0</v>
      </c>
      <c r="AX138" s="34">
        <v>147</v>
      </c>
      <c r="AY138" s="34">
        <v>1246</v>
      </c>
      <c r="AZ138" s="31">
        <v>311.5</v>
      </c>
      <c r="BA138" s="34">
        <v>0</v>
      </c>
      <c r="BB138" s="34">
        <v>0</v>
      </c>
      <c r="BC138" s="34">
        <v>0</v>
      </c>
      <c r="BE138" s="34">
        <v>160</v>
      </c>
      <c r="BF138" s="34">
        <v>1253</v>
      </c>
      <c r="BG138" s="31">
        <v>313.25</v>
      </c>
      <c r="BH138" s="34">
        <v>0</v>
      </c>
      <c r="BI138" s="34">
        <v>0</v>
      </c>
      <c r="BJ138" s="34">
        <v>0</v>
      </c>
    </row>
    <row r="139" spans="1:62">
      <c r="A139" s="34">
        <v>360</v>
      </c>
      <c r="B139" s="34">
        <v>1254</v>
      </c>
      <c r="C139" s="35">
        <v>313.5</v>
      </c>
      <c r="D139" s="34">
        <v>0</v>
      </c>
      <c r="E139" s="34">
        <v>0</v>
      </c>
      <c r="F139" s="34">
        <v>0</v>
      </c>
      <c r="H139" s="34">
        <v>292</v>
      </c>
      <c r="I139" s="34">
        <v>1250</v>
      </c>
      <c r="J139" s="31">
        <v>312.5</v>
      </c>
      <c r="K139" s="34">
        <v>0</v>
      </c>
      <c r="L139" s="34">
        <v>0</v>
      </c>
      <c r="M139" s="34">
        <v>0</v>
      </c>
      <c r="O139" s="34">
        <v>246</v>
      </c>
      <c r="P139" s="34">
        <v>1239</v>
      </c>
      <c r="Q139" s="31">
        <v>309.75</v>
      </c>
      <c r="R139" s="34">
        <v>0</v>
      </c>
      <c r="S139" s="34">
        <v>0</v>
      </c>
      <c r="T139" s="34">
        <v>0</v>
      </c>
      <c r="V139" s="34">
        <v>221</v>
      </c>
      <c r="W139" s="34">
        <v>1256</v>
      </c>
      <c r="X139" s="31">
        <v>314</v>
      </c>
      <c r="Y139" s="34">
        <v>0</v>
      </c>
      <c r="Z139" s="34">
        <v>0</v>
      </c>
      <c r="AA139" s="34">
        <v>0</v>
      </c>
      <c r="AC139" s="34">
        <v>203</v>
      </c>
      <c r="AD139" s="34">
        <v>1253</v>
      </c>
      <c r="AE139" s="31">
        <v>313.25</v>
      </c>
      <c r="AF139" s="34">
        <v>0</v>
      </c>
      <c r="AG139" s="34">
        <v>0</v>
      </c>
      <c r="AH139" s="34">
        <v>0</v>
      </c>
      <c r="AJ139" s="34">
        <v>212</v>
      </c>
      <c r="AK139" s="34">
        <v>1248</v>
      </c>
      <c r="AL139" s="31">
        <v>312</v>
      </c>
      <c r="AM139" s="34">
        <v>0</v>
      </c>
      <c r="AN139" s="34">
        <v>0</v>
      </c>
      <c r="AO139" s="34">
        <v>0</v>
      </c>
      <c r="AQ139" s="34">
        <v>139</v>
      </c>
      <c r="AR139" s="34">
        <v>1249</v>
      </c>
      <c r="AS139" s="31">
        <v>312.25</v>
      </c>
      <c r="AT139" s="34">
        <v>0</v>
      </c>
      <c r="AU139" s="34">
        <v>0</v>
      </c>
      <c r="AV139" s="34">
        <v>0</v>
      </c>
      <c r="AX139" s="34">
        <v>154</v>
      </c>
      <c r="AY139" s="34">
        <v>1250</v>
      </c>
      <c r="AZ139" s="31">
        <v>312.5</v>
      </c>
      <c r="BA139" s="34">
        <v>0</v>
      </c>
      <c r="BB139" s="34">
        <v>0</v>
      </c>
      <c r="BC139" s="34">
        <v>0</v>
      </c>
      <c r="BE139" s="34">
        <v>161</v>
      </c>
      <c r="BF139" s="34">
        <v>1248</v>
      </c>
      <c r="BG139" s="31">
        <v>312</v>
      </c>
      <c r="BH139" s="34">
        <v>0</v>
      </c>
      <c r="BI139" s="34">
        <v>0</v>
      </c>
      <c r="BJ139" s="34">
        <v>0</v>
      </c>
    </row>
    <row r="140" spans="1:62">
      <c r="A140" s="34">
        <v>361</v>
      </c>
      <c r="B140" s="34">
        <v>1254</v>
      </c>
      <c r="C140" s="35">
        <v>313.5</v>
      </c>
      <c r="D140" s="34">
        <v>0</v>
      </c>
      <c r="E140" s="34">
        <v>0</v>
      </c>
      <c r="F140" s="34">
        <v>0</v>
      </c>
      <c r="H140" s="34">
        <v>293</v>
      </c>
      <c r="I140" s="34">
        <v>1250</v>
      </c>
      <c r="J140" s="31">
        <v>312.5</v>
      </c>
      <c r="K140" s="34">
        <v>0</v>
      </c>
      <c r="L140" s="34">
        <v>0</v>
      </c>
      <c r="M140" s="34">
        <v>0</v>
      </c>
      <c r="O140" s="34">
        <v>247</v>
      </c>
      <c r="P140" s="34">
        <v>1252</v>
      </c>
      <c r="Q140" s="31">
        <v>313</v>
      </c>
      <c r="R140" s="34">
        <v>0</v>
      </c>
      <c r="S140" s="34">
        <v>0</v>
      </c>
      <c r="T140" s="34">
        <v>0</v>
      </c>
      <c r="V140" s="34">
        <v>222</v>
      </c>
      <c r="W140" s="34">
        <v>1249</v>
      </c>
      <c r="X140" s="31">
        <v>312.25</v>
      </c>
      <c r="Y140" s="34">
        <v>0</v>
      </c>
      <c r="Z140" s="34">
        <v>0</v>
      </c>
      <c r="AA140" s="34">
        <v>0</v>
      </c>
      <c r="AC140" s="34">
        <v>204</v>
      </c>
      <c r="AD140" s="34">
        <v>1252</v>
      </c>
      <c r="AE140" s="31">
        <v>313</v>
      </c>
      <c r="AF140" s="34">
        <v>0</v>
      </c>
      <c r="AG140" s="34">
        <v>0</v>
      </c>
      <c r="AH140" s="34">
        <v>0</v>
      </c>
      <c r="AJ140" s="34">
        <v>213</v>
      </c>
      <c r="AK140" s="34">
        <v>1244</v>
      </c>
      <c r="AL140" s="31">
        <v>311</v>
      </c>
      <c r="AM140" s="34">
        <v>0</v>
      </c>
      <c r="AN140" s="34">
        <v>0</v>
      </c>
      <c r="AO140" s="34">
        <v>0</v>
      </c>
      <c r="AQ140" s="34">
        <v>140</v>
      </c>
      <c r="AR140" s="34">
        <v>1258</v>
      </c>
      <c r="AS140" s="31">
        <v>314.5</v>
      </c>
      <c r="AT140" s="34">
        <v>67</v>
      </c>
      <c r="AU140" s="34">
        <v>85</v>
      </c>
      <c r="AV140" s="34">
        <v>109</v>
      </c>
      <c r="AX140" s="34">
        <v>155</v>
      </c>
      <c r="AY140" s="34">
        <v>1259</v>
      </c>
      <c r="AZ140" s="31">
        <v>314.75</v>
      </c>
      <c r="BA140" s="34">
        <v>0</v>
      </c>
      <c r="BB140" s="34">
        <v>0</v>
      </c>
      <c r="BC140" s="34">
        <v>0</v>
      </c>
      <c r="BE140" s="34">
        <v>162</v>
      </c>
      <c r="BF140" s="34">
        <v>1245</v>
      </c>
      <c r="BG140" s="31">
        <v>311.25</v>
      </c>
      <c r="BH140" s="34">
        <v>0</v>
      </c>
      <c r="BI140" s="34">
        <v>0</v>
      </c>
      <c r="BJ140" s="34">
        <v>0</v>
      </c>
    </row>
    <row r="141" spans="1:62">
      <c r="A141" s="34">
        <v>362</v>
      </c>
      <c r="B141" s="34">
        <v>1249</v>
      </c>
      <c r="C141" s="35">
        <v>312.25</v>
      </c>
      <c r="D141" s="34">
        <v>0</v>
      </c>
      <c r="E141" s="34">
        <v>0</v>
      </c>
      <c r="F141" s="34">
        <v>0</v>
      </c>
      <c r="H141" s="34">
        <v>294</v>
      </c>
      <c r="I141" s="34">
        <v>1255</v>
      </c>
      <c r="J141" s="31">
        <v>313.75</v>
      </c>
      <c r="K141" s="34">
        <v>62</v>
      </c>
      <c r="L141" s="34">
        <v>84</v>
      </c>
      <c r="M141" s="34">
        <v>93</v>
      </c>
      <c r="O141" s="34">
        <v>248</v>
      </c>
      <c r="P141" s="34">
        <v>1243</v>
      </c>
      <c r="Q141" s="31">
        <v>310.75</v>
      </c>
      <c r="R141" s="34">
        <v>0</v>
      </c>
      <c r="S141" s="34">
        <v>0</v>
      </c>
      <c r="T141" s="34">
        <v>0</v>
      </c>
      <c r="V141" s="34">
        <v>223</v>
      </c>
      <c r="W141" s="34">
        <v>1256</v>
      </c>
      <c r="X141" s="31">
        <v>314</v>
      </c>
      <c r="Y141" s="34">
        <v>0</v>
      </c>
      <c r="Z141" s="34">
        <v>0</v>
      </c>
      <c r="AA141" s="34">
        <v>0</v>
      </c>
      <c r="AC141" s="34">
        <v>205</v>
      </c>
      <c r="AD141" s="34">
        <v>1251</v>
      </c>
      <c r="AE141" s="31">
        <v>312.75</v>
      </c>
      <c r="AF141" s="34">
        <v>0</v>
      </c>
      <c r="AG141" s="34">
        <v>0</v>
      </c>
      <c r="AH141" s="34">
        <v>0</v>
      </c>
      <c r="AJ141" s="34">
        <v>214</v>
      </c>
      <c r="AK141" s="34">
        <v>1254</v>
      </c>
      <c r="AL141" s="31">
        <v>313.5</v>
      </c>
      <c r="AM141" s="34">
        <v>0</v>
      </c>
      <c r="AN141" s="34">
        <v>0</v>
      </c>
      <c r="AO141" s="34">
        <v>0</v>
      </c>
      <c r="AQ141" s="34">
        <v>141</v>
      </c>
      <c r="AR141" s="34">
        <v>1251</v>
      </c>
      <c r="AS141" s="31">
        <v>312.75</v>
      </c>
      <c r="AT141" s="34">
        <v>69</v>
      </c>
      <c r="AU141" s="34">
        <v>86</v>
      </c>
      <c r="AV141" s="34">
        <v>106</v>
      </c>
      <c r="AX141" s="34">
        <v>156</v>
      </c>
      <c r="AY141" s="34">
        <v>1250</v>
      </c>
      <c r="AZ141" s="31">
        <v>312.5</v>
      </c>
      <c r="BA141" s="34">
        <v>0</v>
      </c>
      <c r="BB141" s="34">
        <v>0</v>
      </c>
      <c r="BC141" s="34">
        <v>0</v>
      </c>
      <c r="BE141" s="34">
        <v>163</v>
      </c>
      <c r="BF141" s="34">
        <v>1246</v>
      </c>
      <c r="BG141" s="31">
        <v>311.5</v>
      </c>
      <c r="BH141" s="34">
        <v>54</v>
      </c>
      <c r="BI141" s="34">
        <v>64</v>
      </c>
      <c r="BJ141" s="34">
        <v>92</v>
      </c>
    </row>
    <row r="142" spans="1:62">
      <c r="A142" s="34">
        <v>363</v>
      </c>
      <c r="B142" s="34">
        <v>1254</v>
      </c>
      <c r="C142" s="35">
        <v>313.5</v>
      </c>
      <c r="D142" s="34">
        <v>0</v>
      </c>
      <c r="E142" s="34">
        <v>0</v>
      </c>
      <c r="F142" s="34">
        <v>0</v>
      </c>
      <c r="H142" s="34">
        <v>295</v>
      </c>
      <c r="I142" s="34">
        <v>1253</v>
      </c>
      <c r="J142" s="31">
        <v>313.25</v>
      </c>
      <c r="K142" s="34">
        <v>61</v>
      </c>
      <c r="L142" s="34">
        <v>81</v>
      </c>
      <c r="M142" s="34">
        <v>93</v>
      </c>
      <c r="O142" s="34">
        <v>249</v>
      </c>
      <c r="P142" s="34">
        <v>1250</v>
      </c>
      <c r="Q142" s="31">
        <v>312.5</v>
      </c>
      <c r="R142" s="34">
        <v>0</v>
      </c>
      <c r="S142" s="34">
        <v>0</v>
      </c>
      <c r="T142" s="34">
        <v>0</v>
      </c>
      <c r="V142" s="34">
        <v>227</v>
      </c>
      <c r="W142" s="34">
        <v>1249</v>
      </c>
      <c r="X142" s="31">
        <v>312.25</v>
      </c>
      <c r="Y142" s="34">
        <v>0</v>
      </c>
      <c r="Z142" s="34">
        <v>0</v>
      </c>
      <c r="AA142" s="34">
        <v>0</v>
      </c>
      <c r="AC142" s="34">
        <v>206</v>
      </c>
      <c r="AD142" s="34">
        <v>1247</v>
      </c>
      <c r="AE142" s="31">
        <v>311.75</v>
      </c>
      <c r="AF142" s="34">
        <v>0</v>
      </c>
      <c r="AG142" s="34">
        <v>0</v>
      </c>
      <c r="AH142" s="34">
        <v>0</v>
      </c>
      <c r="AJ142" s="34">
        <v>215</v>
      </c>
      <c r="AK142" s="34">
        <v>1255</v>
      </c>
      <c r="AL142" s="31">
        <v>313.75</v>
      </c>
      <c r="AM142" s="34">
        <v>0</v>
      </c>
      <c r="AN142" s="34">
        <v>0</v>
      </c>
      <c r="AO142" s="34">
        <v>0</v>
      </c>
      <c r="AQ142" s="34">
        <v>142</v>
      </c>
      <c r="AR142" s="34">
        <v>1246</v>
      </c>
      <c r="AS142" s="31">
        <v>311.5</v>
      </c>
      <c r="AT142" s="34">
        <v>64</v>
      </c>
      <c r="AU142" s="34">
        <v>82</v>
      </c>
      <c r="AV142" s="34">
        <v>109</v>
      </c>
      <c r="AX142" s="34">
        <v>157</v>
      </c>
      <c r="AY142" s="34">
        <v>1247</v>
      </c>
      <c r="AZ142" s="31">
        <v>311.75</v>
      </c>
      <c r="BA142" s="34">
        <v>0</v>
      </c>
      <c r="BB142" s="34">
        <v>0</v>
      </c>
      <c r="BC142" s="34">
        <v>0</v>
      </c>
      <c r="BE142" s="34">
        <v>164</v>
      </c>
      <c r="BF142" s="34">
        <v>1259</v>
      </c>
      <c r="BG142" s="31">
        <v>314.75</v>
      </c>
      <c r="BH142" s="34">
        <v>56</v>
      </c>
      <c r="BI142" s="34">
        <v>69</v>
      </c>
      <c r="BJ142" s="34">
        <v>93</v>
      </c>
    </row>
    <row r="143" spans="1:62">
      <c r="A143" s="34">
        <v>369</v>
      </c>
      <c r="B143" s="34">
        <v>1246</v>
      </c>
      <c r="C143" s="35">
        <v>311.5</v>
      </c>
      <c r="D143" s="34">
        <v>6</v>
      </c>
      <c r="E143" s="34">
        <v>15</v>
      </c>
      <c r="F143" s="34">
        <v>29</v>
      </c>
      <c r="H143" s="34">
        <v>296</v>
      </c>
      <c r="I143" s="34">
        <v>1249</v>
      </c>
      <c r="J143" s="31">
        <v>312.25</v>
      </c>
      <c r="K143" s="34">
        <v>64</v>
      </c>
      <c r="L143" s="34">
        <v>83</v>
      </c>
      <c r="M143" s="34">
        <v>95</v>
      </c>
      <c r="O143" s="34">
        <v>250</v>
      </c>
      <c r="P143" s="34">
        <v>1250</v>
      </c>
      <c r="Q143" s="31">
        <v>312.5</v>
      </c>
      <c r="R143" s="34">
        <v>0</v>
      </c>
      <c r="S143" s="34">
        <v>0</v>
      </c>
      <c r="T143" s="34">
        <v>0</v>
      </c>
      <c r="V143" s="34">
        <v>228</v>
      </c>
      <c r="W143" s="34">
        <v>1244</v>
      </c>
      <c r="X143" s="31">
        <v>311</v>
      </c>
      <c r="Y143" s="34">
        <v>0</v>
      </c>
      <c r="Z143" s="34">
        <v>0</v>
      </c>
      <c r="AA143" s="34">
        <v>0</v>
      </c>
      <c r="AC143" s="34">
        <v>210</v>
      </c>
      <c r="AD143" s="34">
        <v>505</v>
      </c>
      <c r="AE143" s="31">
        <v>126.25</v>
      </c>
      <c r="AF143" s="34">
        <v>0</v>
      </c>
      <c r="AG143" s="34">
        <v>0</v>
      </c>
      <c r="AH143" s="34">
        <v>0</v>
      </c>
      <c r="AJ143" s="34">
        <v>216</v>
      </c>
      <c r="AK143" s="34">
        <v>1253</v>
      </c>
      <c r="AL143" s="31">
        <v>313.25</v>
      </c>
      <c r="AM143" s="34">
        <v>0</v>
      </c>
      <c r="AN143" s="34">
        <v>0</v>
      </c>
      <c r="AO143" s="34">
        <v>0</v>
      </c>
      <c r="AQ143" s="34">
        <v>143</v>
      </c>
      <c r="AR143" s="34">
        <v>1252</v>
      </c>
      <c r="AS143" s="31">
        <v>313</v>
      </c>
      <c r="AT143" s="34">
        <v>0</v>
      </c>
      <c r="AU143" s="34">
        <v>0</v>
      </c>
      <c r="AV143" s="34">
        <v>0</v>
      </c>
      <c r="AX143" s="34">
        <v>158</v>
      </c>
      <c r="AY143" s="34">
        <v>1249</v>
      </c>
      <c r="AZ143" s="31">
        <v>312.25</v>
      </c>
      <c r="BA143" s="34">
        <v>0</v>
      </c>
      <c r="BB143" s="34">
        <v>0</v>
      </c>
      <c r="BC143" s="34">
        <v>0</v>
      </c>
      <c r="BE143" s="34">
        <v>165</v>
      </c>
      <c r="BF143" s="34">
        <v>1252</v>
      </c>
      <c r="BG143" s="31">
        <v>313</v>
      </c>
      <c r="BH143" s="34">
        <v>54</v>
      </c>
      <c r="BI143" s="34">
        <v>64</v>
      </c>
      <c r="BJ143" s="34">
        <v>93</v>
      </c>
    </row>
    <row r="144" spans="1:62">
      <c r="A144" s="34">
        <v>370</v>
      </c>
      <c r="B144" s="34">
        <v>1250</v>
      </c>
      <c r="C144" s="35">
        <v>312.5</v>
      </c>
      <c r="D144" s="34">
        <v>6</v>
      </c>
      <c r="E144" s="34">
        <v>16</v>
      </c>
      <c r="F144" s="34">
        <v>29</v>
      </c>
      <c r="H144" s="34">
        <v>297</v>
      </c>
      <c r="I144" s="34">
        <v>1251</v>
      </c>
      <c r="J144" s="31">
        <v>312.75</v>
      </c>
      <c r="K144" s="34">
        <v>0</v>
      </c>
      <c r="L144" s="34">
        <v>0</v>
      </c>
      <c r="M144" s="34">
        <v>0</v>
      </c>
      <c r="O144" s="34">
        <v>251</v>
      </c>
      <c r="P144" s="34">
        <v>1248</v>
      </c>
      <c r="Q144" s="31">
        <v>312</v>
      </c>
      <c r="R144" s="34">
        <v>0</v>
      </c>
      <c r="S144" s="34">
        <v>0</v>
      </c>
      <c r="T144" s="34">
        <v>0</v>
      </c>
      <c r="V144" s="34">
        <v>229</v>
      </c>
      <c r="W144" s="34">
        <v>1251</v>
      </c>
      <c r="X144" s="31">
        <v>312.75</v>
      </c>
      <c r="Y144" s="34">
        <v>0</v>
      </c>
      <c r="Z144" s="34">
        <v>0</v>
      </c>
      <c r="AA144" s="34">
        <v>0</v>
      </c>
      <c r="AC144" s="34">
        <v>211</v>
      </c>
      <c r="AD144" s="34">
        <v>1250</v>
      </c>
      <c r="AE144" s="31">
        <v>312.5</v>
      </c>
      <c r="AF144" s="34">
        <v>0</v>
      </c>
      <c r="AG144" s="34">
        <v>0</v>
      </c>
      <c r="AH144" s="34">
        <v>0</v>
      </c>
      <c r="AJ144" s="34">
        <v>217</v>
      </c>
      <c r="AK144" s="34">
        <v>1253</v>
      </c>
      <c r="AL144" s="31">
        <v>313.25</v>
      </c>
      <c r="AM144" s="34">
        <v>0</v>
      </c>
      <c r="AN144" s="34">
        <v>0</v>
      </c>
      <c r="AO144" s="34">
        <v>0</v>
      </c>
      <c r="AQ144" s="34">
        <v>144</v>
      </c>
      <c r="AR144" s="34">
        <v>1251</v>
      </c>
      <c r="AS144" s="31">
        <v>312.75</v>
      </c>
      <c r="AT144" s="34">
        <v>0</v>
      </c>
      <c r="AU144" s="34">
        <v>0</v>
      </c>
      <c r="AV144" s="34">
        <v>0</v>
      </c>
      <c r="AX144" s="34">
        <v>159</v>
      </c>
      <c r="AY144" s="34">
        <v>1250</v>
      </c>
      <c r="AZ144" s="31">
        <v>312.5</v>
      </c>
      <c r="BA144" s="34">
        <v>0</v>
      </c>
      <c r="BB144" s="34">
        <v>0</v>
      </c>
      <c r="BC144" s="34">
        <v>0</v>
      </c>
      <c r="BE144" s="34">
        <v>173</v>
      </c>
      <c r="BF144" s="34">
        <v>1248</v>
      </c>
      <c r="BG144" s="31">
        <v>312</v>
      </c>
      <c r="BH144" s="34">
        <v>0</v>
      </c>
      <c r="BI144" s="34">
        <v>0</v>
      </c>
      <c r="BJ144" s="34">
        <v>0</v>
      </c>
    </row>
    <row r="145" spans="1:62">
      <c r="A145" s="34">
        <v>371</v>
      </c>
      <c r="B145" s="34">
        <v>1249</v>
      </c>
      <c r="C145" s="35">
        <v>312.25</v>
      </c>
      <c r="D145" s="34">
        <v>6</v>
      </c>
      <c r="E145" s="34">
        <v>16</v>
      </c>
      <c r="F145" s="34">
        <v>30</v>
      </c>
      <c r="H145" s="34">
        <v>298</v>
      </c>
      <c r="I145" s="34">
        <v>1253</v>
      </c>
      <c r="J145" s="31">
        <v>313.25</v>
      </c>
      <c r="K145" s="34">
        <v>0</v>
      </c>
      <c r="L145" s="34">
        <v>0</v>
      </c>
      <c r="M145" s="34">
        <v>0</v>
      </c>
      <c r="O145" s="34">
        <v>252</v>
      </c>
      <c r="P145" s="34">
        <v>1246</v>
      </c>
      <c r="Q145" s="31">
        <v>311.5</v>
      </c>
      <c r="R145" s="34">
        <v>0</v>
      </c>
      <c r="S145" s="34">
        <v>0</v>
      </c>
      <c r="T145" s="34">
        <v>0</v>
      </c>
      <c r="V145" s="34">
        <v>230</v>
      </c>
      <c r="W145" s="34">
        <v>1250</v>
      </c>
      <c r="X145" s="31">
        <v>312.5</v>
      </c>
      <c r="Y145" s="34">
        <v>40</v>
      </c>
      <c r="Z145" s="34">
        <v>70</v>
      </c>
      <c r="AA145" s="34">
        <v>60</v>
      </c>
      <c r="AC145" s="34">
        <v>212</v>
      </c>
      <c r="AD145" s="34">
        <v>1248</v>
      </c>
      <c r="AE145" s="31">
        <v>312</v>
      </c>
      <c r="AF145" s="34">
        <v>0</v>
      </c>
      <c r="AG145" s="34">
        <v>0</v>
      </c>
      <c r="AH145" s="34">
        <v>0</v>
      </c>
      <c r="AJ145" s="34">
        <v>218</v>
      </c>
      <c r="AK145" s="34">
        <v>1251</v>
      </c>
      <c r="AL145" s="31">
        <v>312.75</v>
      </c>
      <c r="AM145" s="34">
        <v>0</v>
      </c>
      <c r="AN145" s="34">
        <v>0</v>
      </c>
      <c r="AO145" s="34">
        <v>0</v>
      </c>
      <c r="AQ145" s="34">
        <v>145</v>
      </c>
      <c r="AR145" s="34">
        <v>1256</v>
      </c>
      <c r="AS145" s="31">
        <v>314</v>
      </c>
      <c r="AT145" s="34">
        <v>0</v>
      </c>
      <c r="AU145" s="34">
        <v>0</v>
      </c>
      <c r="AV145" s="34">
        <v>0</v>
      </c>
      <c r="AX145" s="34">
        <v>160</v>
      </c>
      <c r="AY145" s="34">
        <v>1253</v>
      </c>
      <c r="AZ145" s="31">
        <v>313.25</v>
      </c>
      <c r="BA145" s="34">
        <v>58</v>
      </c>
      <c r="BB145" s="34">
        <v>72</v>
      </c>
      <c r="BC145" s="34">
        <v>114</v>
      </c>
      <c r="BE145" s="34">
        <v>174</v>
      </c>
      <c r="BF145" s="34">
        <v>1249</v>
      </c>
      <c r="BG145" s="31">
        <v>312.25</v>
      </c>
      <c r="BH145" s="34">
        <v>0</v>
      </c>
      <c r="BI145" s="34">
        <v>0</v>
      </c>
      <c r="BJ145" s="34">
        <v>0</v>
      </c>
    </row>
    <row r="146" spans="1:62">
      <c r="A146" s="34">
        <v>372</v>
      </c>
      <c r="B146" s="34">
        <v>1248</v>
      </c>
      <c r="C146" s="35">
        <v>312</v>
      </c>
      <c r="D146" s="34">
        <v>8</v>
      </c>
      <c r="E146" s="34">
        <v>19</v>
      </c>
      <c r="F146" s="34">
        <v>33</v>
      </c>
      <c r="H146" s="34">
        <v>299</v>
      </c>
      <c r="I146" s="34">
        <v>1255</v>
      </c>
      <c r="J146" s="31">
        <v>313.75</v>
      </c>
      <c r="K146" s="34">
        <v>0</v>
      </c>
      <c r="L146" s="34">
        <v>0</v>
      </c>
      <c r="M146" s="34">
        <v>0</v>
      </c>
      <c r="O146" s="34">
        <v>253</v>
      </c>
      <c r="P146" s="34">
        <v>1249</v>
      </c>
      <c r="Q146" s="31">
        <v>312.25</v>
      </c>
      <c r="R146" s="34">
        <v>0</v>
      </c>
      <c r="S146" s="34">
        <v>0</v>
      </c>
      <c r="T146" s="34">
        <v>0</v>
      </c>
      <c r="V146" s="34">
        <v>231</v>
      </c>
      <c r="W146" s="34">
        <v>1256</v>
      </c>
      <c r="X146" s="31">
        <v>314</v>
      </c>
      <c r="Y146" s="34">
        <v>45</v>
      </c>
      <c r="Z146" s="34">
        <v>77</v>
      </c>
      <c r="AA146" s="34">
        <v>64</v>
      </c>
      <c r="AC146" s="34">
        <v>213</v>
      </c>
      <c r="AD146" s="34">
        <v>1244</v>
      </c>
      <c r="AE146" s="31">
        <v>311</v>
      </c>
      <c r="AF146" s="34">
        <v>0</v>
      </c>
      <c r="AG146" s="34">
        <v>0</v>
      </c>
      <c r="AH146" s="34">
        <v>0</v>
      </c>
      <c r="AJ146" s="34">
        <v>219</v>
      </c>
      <c r="AK146" s="34">
        <v>1250</v>
      </c>
      <c r="AL146" s="31">
        <v>312.5</v>
      </c>
      <c r="AM146" s="34">
        <v>0</v>
      </c>
      <c r="AN146" s="34">
        <v>0</v>
      </c>
      <c r="AO146" s="34">
        <v>0</v>
      </c>
      <c r="AQ146" s="34">
        <v>146</v>
      </c>
      <c r="AR146" s="34">
        <v>1254</v>
      </c>
      <c r="AS146" s="31">
        <v>313.5</v>
      </c>
      <c r="AT146" s="34">
        <v>0</v>
      </c>
      <c r="AU146" s="34">
        <v>0</v>
      </c>
      <c r="AV146" s="34">
        <v>0</v>
      </c>
      <c r="AX146" s="34">
        <v>161</v>
      </c>
      <c r="AY146" s="34">
        <v>1248</v>
      </c>
      <c r="AZ146" s="31">
        <v>312</v>
      </c>
      <c r="BA146" s="34">
        <v>55</v>
      </c>
      <c r="BB146" s="34">
        <v>68</v>
      </c>
      <c r="BC146" s="34">
        <v>112</v>
      </c>
      <c r="BE146" s="34">
        <v>175</v>
      </c>
      <c r="BF146" s="34">
        <v>1251</v>
      </c>
      <c r="BG146" s="31">
        <v>312.75</v>
      </c>
      <c r="BH146" s="34">
        <v>0</v>
      </c>
      <c r="BI146" s="34">
        <v>0</v>
      </c>
      <c r="BJ146" s="34">
        <v>0</v>
      </c>
    </row>
    <row r="147" spans="1:62">
      <c r="A147" s="34">
        <v>373</v>
      </c>
      <c r="B147" s="34">
        <v>1245</v>
      </c>
      <c r="C147" s="35">
        <v>311.25</v>
      </c>
      <c r="D147" s="34">
        <v>0</v>
      </c>
      <c r="E147" s="34">
        <v>0</v>
      </c>
      <c r="F147" s="34">
        <v>0</v>
      </c>
      <c r="H147" s="34">
        <v>300</v>
      </c>
      <c r="I147" s="34">
        <v>1250</v>
      </c>
      <c r="J147" s="31">
        <v>312.5</v>
      </c>
      <c r="K147" s="34">
        <v>0</v>
      </c>
      <c r="L147" s="34">
        <v>0</v>
      </c>
      <c r="M147" s="34">
        <v>0</v>
      </c>
      <c r="O147" s="34">
        <v>259</v>
      </c>
      <c r="P147" s="34">
        <v>1250</v>
      </c>
      <c r="Q147" s="31">
        <v>312.5</v>
      </c>
      <c r="R147" s="34">
        <v>0</v>
      </c>
      <c r="S147" s="34">
        <v>0</v>
      </c>
      <c r="T147" s="34">
        <v>0</v>
      </c>
      <c r="V147" s="34">
        <v>232</v>
      </c>
      <c r="W147" s="34">
        <v>1252</v>
      </c>
      <c r="X147" s="31">
        <v>313</v>
      </c>
      <c r="Y147" s="34">
        <v>41</v>
      </c>
      <c r="Z147" s="34">
        <v>69</v>
      </c>
      <c r="AA147" s="34">
        <v>63</v>
      </c>
      <c r="AC147" s="34">
        <v>214</v>
      </c>
      <c r="AD147" s="34">
        <v>1254</v>
      </c>
      <c r="AE147" s="31">
        <v>313.5</v>
      </c>
      <c r="AF147" s="34">
        <v>0</v>
      </c>
      <c r="AG147" s="34">
        <v>0</v>
      </c>
      <c r="AH147" s="34">
        <v>0</v>
      </c>
      <c r="AJ147" s="34">
        <v>220</v>
      </c>
      <c r="AK147" s="34">
        <v>1251</v>
      </c>
      <c r="AL147" s="31">
        <v>312.75</v>
      </c>
      <c r="AM147" s="34">
        <v>32</v>
      </c>
      <c r="AN147" s="34">
        <v>58</v>
      </c>
      <c r="AO147" s="34">
        <v>101</v>
      </c>
      <c r="AQ147" s="34">
        <v>147</v>
      </c>
      <c r="AR147" s="34">
        <v>1246</v>
      </c>
      <c r="AS147" s="31">
        <v>311.5</v>
      </c>
      <c r="AT147" s="34">
        <v>0</v>
      </c>
      <c r="AU147" s="34">
        <v>0</v>
      </c>
      <c r="AV147" s="34">
        <v>0</v>
      </c>
      <c r="AX147" s="34">
        <v>162</v>
      </c>
      <c r="AY147" s="34">
        <v>1245</v>
      </c>
      <c r="AZ147" s="31">
        <v>311.25</v>
      </c>
      <c r="BA147" s="34">
        <v>70</v>
      </c>
      <c r="BB147" s="34">
        <v>81</v>
      </c>
      <c r="BC147" s="34">
        <v>115</v>
      </c>
      <c r="BE147" s="34">
        <v>176</v>
      </c>
      <c r="BF147" s="34">
        <v>1251</v>
      </c>
      <c r="BG147" s="31">
        <v>312.75</v>
      </c>
      <c r="BH147" s="34">
        <v>0</v>
      </c>
      <c r="BI147" s="34">
        <v>0</v>
      </c>
      <c r="BJ147" s="34">
        <v>0</v>
      </c>
    </row>
    <row r="148" spans="1:62">
      <c r="A148" s="34">
        <v>374</v>
      </c>
      <c r="B148" s="34">
        <v>1250</v>
      </c>
      <c r="C148" s="35">
        <v>312.5</v>
      </c>
      <c r="D148" s="34">
        <v>0</v>
      </c>
      <c r="E148" s="34">
        <v>0</v>
      </c>
      <c r="F148" s="34">
        <v>0</v>
      </c>
      <c r="H148" s="34">
        <v>301</v>
      </c>
      <c r="I148" s="34">
        <v>1250</v>
      </c>
      <c r="J148" s="31">
        <v>312.5</v>
      </c>
      <c r="K148" s="34">
        <v>0</v>
      </c>
      <c r="L148" s="34">
        <v>0</v>
      </c>
      <c r="M148" s="34">
        <v>0</v>
      </c>
      <c r="O148" s="34">
        <v>260</v>
      </c>
      <c r="P148" s="34">
        <v>1255</v>
      </c>
      <c r="Q148" s="31">
        <v>313.75</v>
      </c>
      <c r="R148" s="34">
        <v>0</v>
      </c>
      <c r="S148" s="34">
        <v>0</v>
      </c>
      <c r="T148" s="34">
        <v>0</v>
      </c>
      <c r="V148" s="34">
        <v>233</v>
      </c>
      <c r="W148" s="34">
        <v>1255</v>
      </c>
      <c r="X148" s="31">
        <v>313.75</v>
      </c>
      <c r="Y148" s="34">
        <v>0</v>
      </c>
      <c r="Z148" s="34">
        <v>0</v>
      </c>
      <c r="AA148" s="34">
        <v>0</v>
      </c>
      <c r="AC148" s="34">
        <v>215</v>
      </c>
      <c r="AD148" s="34">
        <v>1255</v>
      </c>
      <c r="AE148" s="31">
        <v>313.75</v>
      </c>
      <c r="AF148" s="34">
        <v>0</v>
      </c>
      <c r="AG148" s="34">
        <v>0</v>
      </c>
      <c r="AH148" s="34">
        <v>0</v>
      </c>
      <c r="AJ148" s="34">
        <v>221</v>
      </c>
      <c r="AK148" s="34">
        <v>1256</v>
      </c>
      <c r="AL148" s="31">
        <v>314</v>
      </c>
      <c r="AM148" s="34">
        <v>35</v>
      </c>
      <c r="AN148" s="34">
        <v>62</v>
      </c>
      <c r="AO148" s="34">
        <v>104</v>
      </c>
      <c r="AQ148" s="34">
        <v>150</v>
      </c>
      <c r="AR148" s="34">
        <v>1250</v>
      </c>
      <c r="AS148" s="31">
        <v>312.5</v>
      </c>
      <c r="AT148" s="34">
        <v>0</v>
      </c>
      <c r="AU148" s="34">
        <v>0</v>
      </c>
      <c r="AV148" s="34">
        <v>0</v>
      </c>
      <c r="AX148" s="34">
        <v>163</v>
      </c>
      <c r="AY148" s="34">
        <v>1246</v>
      </c>
      <c r="AZ148" s="31">
        <v>311.5</v>
      </c>
      <c r="BA148" s="34">
        <v>0</v>
      </c>
      <c r="BB148" s="34">
        <v>0</v>
      </c>
      <c r="BC148" s="34">
        <v>0</v>
      </c>
      <c r="BE148" s="34">
        <v>177</v>
      </c>
      <c r="BF148" s="34">
        <v>1254</v>
      </c>
      <c r="BG148" s="31">
        <v>313.5</v>
      </c>
      <c r="BH148" s="34">
        <v>0</v>
      </c>
      <c r="BI148" s="34">
        <v>0</v>
      </c>
      <c r="BJ148" s="34">
        <v>0</v>
      </c>
    </row>
    <row r="149" spans="1:62">
      <c r="A149" s="34">
        <v>375</v>
      </c>
      <c r="B149" s="34">
        <v>1246</v>
      </c>
      <c r="C149" s="35">
        <v>311.5</v>
      </c>
      <c r="D149" s="34">
        <v>0</v>
      </c>
      <c r="E149" s="34">
        <v>0</v>
      </c>
      <c r="F149" s="34">
        <v>0</v>
      </c>
      <c r="H149" s="34">
        <v>304</v>
      </c>
      <c r="I149" s="34">
        <v>1252</v>
      </c>
      <c r="J149" s="31">
        <v>313</v>
      </c>
      <c r="K149" s="34">
        <v>0</v>
      </c>
      <c r="L149" s="34">
        <v>0</v>
      </c>
      <c r="M149" s="34">
        <v>0</v>
      </c>
      <c r="O149" s="34">
        <v>261</v>
      </c>
      <c r="P149" s="34">
        <v>1247</v>
      </c>
      <c r="Q149" s="31">
        <v>311.75</v>
      </c>
      <c r="R149" s="34">
        <v>44</v>
      </c>
      <c r="S149" s="34">
        <v>67</v>
      </c>
      <c r="T149" s="34">
        <v>80</v>
      </c>
      <c r="V149" s="34">
        <v>234</v>
      </c>
      <c r="W149" s="34">
        <v>1256</v>
      </c>
      <c r="X149" s="31">
        <v>314</v>
      </c>
      <c r="Y149" s="34">
        <v>0</v>
      </c>
      <c r="Z149" s="34">
        <v>0</v>
      </c>
      <c r="AA149" s="34">
        <v>0</v>
      </c>
      <c r="AC149" s="34">
        <v>216</v>
      </c>
      <c r="AD149" s="34">
        <v>1253</v>
      </c>
      <c r="AE149" s="31">
        <v>313.25</v>
      </c>
      <c r="AF149" s="34">
        <v>0</v>
      </c>
      <c r="AG149" s="34">
        <v>0</v>
      </c>
      <c r="AH149" s="34">
        <v>0</v>
      </c>
      <c r="AJ149" s="34">
        <v>222</v>
      </c>
      <c r="AK149" s="34">
        <v>1249</v>
      </c>
      <c r="AL149" s="31">
        <v>312.25</v>
      </c>
      <c r="AM149" s="34">
        <v>29</v>
      </c>
      <c r="AN149" s="34">
        <v>58</v>
      </c>
      <c r="AO149" s="34">
        <v>94</v>
      </c>
      <c r="AQ149" s="34">
        <v>151</v>
      </c>
      <c r="AR149" s="34">
        <v>1247</v>
      </c>
      <c r="AS149" s="31">
        <v>311.75</v>
      </c>
      <c r="AT149" s="34">
        <v>0</v>
      </c>
      <c r="AU149" s="34">
        <v>0</v>
      </c>
      <c r="AV149" s="34">
        <v>0</v>
      </c>
      <c r="AX149" s="34">
        <v>164</v>
      </c>
      <c r="AY149" s="34">
        <v>1259</v>
      </c>
      <c r="AZ149" s="31">
        <v>314.75</v>
      </c>
      <c r="BA149" s="34">
        <v>0</v>
      </c>
      <c r="BB149" s="34">
        <v>0</v>
      </c>
      <c r="BC149" s="34">
        <v>0</v>
      </c>
      <c r="BE149" s="34">
        <v>178</v>
      </c>
      <c r="BF149" s="34">
        <v>1253</v>
      </c>
      <c r="BG149" s="31">
        <v>313.25</v>
      </c>
      <c r="BH149" s="34">
        <v>0</v>
      </c>
      <c r="BI149" s="34">
        <v>0</v>
      </c>
      <c r="BJ149" s="34">
        <v>0</v>
      </c>
    </row>
    <row r="150" spans="1:62">
      <c r="A150" s="34">
        <v>376</v>
      </c>
      <c r="B150" s="34">
        <v>1249</v>
      </c>
      <c r="C150" s="35">
        <v>312.25</v>
      </c>
      <c r="D150" s="34">
        <v>0</v>
      </c>
      <c r="E150" s="34">
        <v>0</v>
      </c>
      <c r="F150" s="34">
        <v>0</v>
      </c>
      <c r="H150" s="34">
        <v>305</v>
      </c>
      <c r="I150" s="34">
        <v>1243</v>
      </c>
      <c r="J150" s="31">
        <v>310.75</v>
      </c>
      <c r="K150" s="34">
        <v>0</v>
      </c>
      <c r="L150" s="34">
        <v>0</v>
      </c>
      <c r="M150" s="34">
        <v>0</v>
      </c>
      <c r="O150" s="34">
        <v>262</v>
      </c>
      <c r="P150" s="34">
        <v>377</v>
      </c>
      <c r="Q150" s="31">
        <v>94.25</v>
      </c>
      <c r="R150" s="34">
        <v>0</v>
      </c>
      <c r="S150" s="34">
        <v>0</v>
      </c>
      <c r="T150" s="34">
        <v>0</v>
      </c>
      <c r="V150" s="34">
        <v>235</v>
      </c>
      <c r="W150" s="34">
        <v>1254</v>
      </c>
      <c r="X150" s="31">
        <v>313.5</v>
      </c>
      <c r="Y150" s="34">
        <v>0</v>
      </c>
      <c r="Z150" s="34">
        <v>0</v>
      </c>
      <c r="AA150" s="34">
        <v>0</v>
      </c>
      <c r="AC150" s="34">
        <v>217</v>
      </c>
      <c r="AD150" s="34">
        <v>1253</v>
      </c>
      <c r="AE150" s="31">
        <v>313.25</v>
      </c>
      <c r="AF150" s="34">
        <v>40</v>
      </c>
      <c r="AG150" s="34">
        <v>69</v>
      </c>
      <c r="AH150" s="34">
        <v>43</v>
      </c>
      <c r="AJ150" s="34">
        <v>223</v>
      </c>
      <c r="AK150" s="34">
        <v>1256</v>
      </c>
      <c r="AL150" s="31">
        <v>314</v>
      </c>
      <c r="AM150" s="34">
        <v>0</v>
      </c>
      <c r="AN150" s="34">
        <v>0</v>
      </c>
      <c r="AO150" s="34">
        <v>0</v>
      </c>
      <c r="AQ150" s="34">
        <v>152</v>
      </c>
      <c r="AR150" s="34">
        <v>1245</v>
      </c>
      <c r="AS150" s="31">
        <v>311.25</v>
      </c>
      <c r="AT150" s="34">
        <v>0</v>
      </c>
      <c r="AU150" s="34">
        <v>0</v>
      </c>
      <c r="AV150" s="34">
        <v>0</v>
      </c>
      <c r="AX150" s="34">
        <v>165</v>
      </c>
      <c r="AY150" s="34">
        <v>1252</v>
      </c>
      <c r="AZ150" s="31">
        <v>313</v>
      </c>
      <c r="BA150" s="34">
        <v>0</v>
      </c>
      <c r="BB150" s="34">
        <v>0</v>
      </c>
      <c r="BC150" s="34">
        <v>0</v>
      </c>
      <c r="BE150" s="34">
        <v>179</v>
      </c>
      <c r="BF150" s="34">
        <v>1255</v>
      </c>
      <c r="BG150" s="31">
        <v>313.75</v>
      </c>
      <c r="BH150" s="34">
        <v>0</v>
      </c>
      <c r="BI150" s="34">
        <v>0</v>
      </c>
      <c r="BJ150" s="34">
        <v>0</v>
      </c>
    </row>
    <row r="151" spans="1:62">
      <c r="A151" s="34">
        <v>377</v>
      </c>
      <c r="B151" s="34">
        <v>1247</v>
      </c>
      <c r="C151" s="35">
        <v>311.75</v>
      </c>
      <c r="D151" s="34">
        <v>0</v>
      </c>
      <c r="E151" s="34">
        <v>0</v>
      </c>
      <c r="F151" s="34">
        <v>0</v>
      </c>
      <c r="H151" s="34">
        <v>306</v>
      </c>
      <c r="I151" s="34">
        <v>1253</v>
      </c>
      <c r="J151" s="31">
        <v>313.25</v>
      </c>
      <c r="K151" s="34">
        <v>53</v>
      </c>
      <c r="L151" s="34">
        <v>70</v>
      </c>
      <c r="M151" s="34">
        <v>89</v>
      </c>
      <c r="O151" s="34">
        <v>263</v>
      </c>
      <c r="P151" s="34">
        <v>1245</v>
      </c>
      <c r="Q151" s="31">
        <v>311.25</v>
      </c>
      <c r="R151" s="34">
        <v>0</v>
      </c>
      <c r="S151" s="34">
        <v>0</v>
      </c>
      <c r="T151" s="34">
        <v>0</v>
      </c>
      <c r="V151" s="34">
        <v>236</v>
      </c>
      <c r="W151" s="34">
        <v>1256</v>
      </c>
      <c r="X151" s="31">
        <v>314</v>
      </c>
      <c r="Y151" s="34">
        <v>0</v>
      </c>
      <c r="Z151" s="34">
        <v>0</v>
      </c>
      <c r="AA151" s="34">
        <v>0</v>
      </c>
      <c r="AC151" s="34">
        <v>218</v>
      </c>
      <c r="AD151" s="34">
        <v>1251</v>
      </c>
      <c r="AE151" s="31">
        <v>312.75</v>
      </c>
      <c r="AF151" s="34">
        <v>39</v>
      </c>
      <c r="AG151" s="34">
        <v>66</v>
      </c>
      <c r="AH151" s="34">
        <v>43</v>
      </c>
      <c r="AJ151" s="34">
        <v>224</v>
      </c>
      <c r="AK151" s="34">
        <v>91</v>
      </c>
      <c r="AL151" s="31">
        <v>22.75</v>
      </c>
      <c r="AM151" s="34">
        <v>0</v>
      </c>
      <c r="AN151" s="34">
        <v>0</v>
      </c>
      <c r="AO151" s="34">
        <v>0</v>
      </c>
      <c r="AQ151" s="34">
        <v>153</v>
      </c>
      <c r="AR151" s="34">
        <v>1246</v>
      </c>
      <c r="AS151" s="31">
        <v>311.5</v>
      </c>
      <c r="AT151" s="34">
        <v>0</v>
      </c>
      <c r="AU151" s="34">
        <v>0</v>
      </c>
      <c r="AV151" s="34">
        <v>0</v>
      </c>
      <c r="AX151" s="34">
        <v>170</v>
      </c>
      <c r="AY151" s="34">
        <v>1247</v>
      </c>
      <c r="AZ151" s="31">
        <v>311.75</v>
      </c>
      <c r="BA151" s="34">
        <v>0</v>
      </c>
      <c r="BB151" s="34">
        <v>0</v>
      </c>
      <c r="BC151" s="34">
        <v>0</v>
      </c>
      <c r="BE151" s="34">
        <v>180</v>
      </c>
      <c r="BF151" s="34">
        <v>1246</v>
      </c>
      <c r="BG151" s="31">
        <v>311.5</v>
      </c>
      <c r="BH151" s="34">
        <v>0</v>
      </c>
      <c r="BI151" s="34">
        <v>0</v>
      </c>
      <c r="BJ151" s="34">
        <v>0</v>
      </c>
    </row>
    <row r="152" spans="1:62">
      <c r="A152" s="34">
        <v>378</v>
      </c>
      <c r="B152" s="34">
        <v>1260</v>
      </c>
      <c r="C152" s="35">
        <v>315</v>
      </c>
      <c r="D152" s="34">
        <v>0</v>
      </c>
      <c r="E152" s="34">
        <v>0</v>
      </c>
      <c r="F152" s="34">
        <v>0</v>
      </c>
      <c r="H152" s="34">
        <v>307</v>
      </c>
      <c r="I152" s="34">
        <v>1248</v>
      </c>
      <c r="J152" s="31">
        <v>312</v>
      </c>
      <c r="K152" s="34">
        <v>56</v>
      </c>
      <c r="L152" s="34">
        <v>73</v>
      </c>
      <c r="M152" s="34">
        <v>89</v>
      </c>
      <c r="O152" s="34">
        <v>264</v>
      </c>
      <c r="P152" s="34">
        <v>1254</v>
      </c>
      <c r="Q152" s="31">
        <v>313.5</v>
      </c>
      <c r="R152" s="34">
        <v>0</v>
      </c>
      <c r="S152" s="34">
        <v>0</v>
      </c>
      <c r="T152" s="34">
        <v>0</v>
      </c>
      <c r="V152" s="34">
        <v>237</v>
      </c>
      <c r="W152" s="34">
        <v>1256</v>
      </c>
      <c r="X152" s="31">
        <v>314</v>
      </c>
      <c r="Y152" s="34">
        <v>0</v>
      </c>
      <c r="Z152" s="34">
        <v>0</v>
      </c>
      <c r="AA152" s="34">
        <v>0</v>
      </c>
      <c r="AC152" s="34">
        <v>219</v>
      </c>
      <c r="AD152" s="34">
        <v>1250</v>
      </c>
      <c r="AE152" s="31">
        <v>312.5</v>
      </c>
      <c r="AF152" s="34">
        <v>40</v>
      </c>
      <c r="AG152" s="34">
        <v>68</v>
      </c>
      <c r="AH152" s="34">
        <v>43</v>
      </c>
      <c r="AJ152" s="34">
        <v>228</v>
      </c>
      <c r="AK152" s="34">
        <v>1244</v>
      </c>
      <c r="AL152" s="31">
        <v>311</v>
      </c>
      <c r="AM152" s="34">
        <v>0</v>
      </c>
      <c r="AN152" s="34">
        <v>0</v>
      </c>
      <c r="AO152" s="34">
        <v>0</v>
      </c>
      <c r="AQ152" s="34">
        <v>154</v>
      </c>
      <c r="AR152" s="34">
        <v>1250</v>
      </c>
      <c r="AS152" s="31">
        <v>312.5</v>
      </c>
      <c r="AT152" s="34">
        <v>0</v>
      </c>
      <c r="AU152" s="34">
        <v>0</v>
      </c>
      <c r="AV152" s="34">
        <v>0</v>
      </c>
      <c r="AX152" s="34">
        <v>171</v>
      </c>
      <c r="AY152" s="34">
        <v>1247</v>
      </c>
      <c r="AZ152" s="31">
        <v>311.75</v>
      </c>
      <c r="BA152" s="34">
        <v>0</v>
      </c>
      <c r="BB152" s="34">
        <v>0</v>
      </c>
      <c r="BC152" s="34">
        <v>0</v>
      </c>
      <c r="BE152" s="34">
        <v>181</v>
      </c>
      <c r="BF152" s="34">
        <v>1248</v>
      </c>
      <c r="BG152" s="31">
        <v>312</v>
      </c>
      <c r="BH152" s="34">
        <v>0</v>
      </c>
      <c r="BI152" s="34">
        <v>0</v>
      </c>
      <c r="BJ152" s="34">
        <v>0</v>
      </c>
    </row>
    <row r="153" spans="1:62">
      <c r="A153" s="34">
        <v>379</v>
      </c>
      <c r="B153" s="34">
        <v>1249</v>
      </c>
      <c r="C153" s="35">
        <v>312.25</v>
      </c>
      <c r="D153" s="34">
        <v>0</v>
      </c>
      <c r="E153" s="34">
        <v>0</v>
      </c>
      <c r="F153" s="34">
        <v>0</v>
      </c>
      <c r="H153" s="34">
        <v>308</v>
      </c>
      <c r="I153" s="34">
        <v>1250</v>
      </c>
      <c r="J153" s="31">
        <v>312.5</v>
      </c>
      <c r="K153" s="34">
        <v>0</v>
      </c>
      <c r="L153" s="34">
        <v>0</v>
      </c>
      <c r="M153" s="34">
        <v>0</v>
      </c>
      <c r="O153" s="34">
        <v>265</v>
      </c>
      <c r="P153" s="34">
        <v>1246</v>
      </c>
      <c r="Q153" s="31">
        <v>311.5</v>
      </c>
      <c r="R153" s="34">
        <v>0</v>
      </c>
      <c r="S153" s="34">
        <v>0</v>
      </c>
      <c r="T153" s="34">
        <v>0</v>
      </c>
      <c r="V153" s="34">
        <v>243</v>
      </c>
      <c r="W153" s="34">
        <v>1255</v>
      </c>
      <c r="X153" s="31">
        <v>313.75</v>
      </c>
      <c r="Y153" s="34">
        <v>0</v>
      </c>
      <c r="Z153" s="34">
        <v>0</v>
      </c>
      <c r="AA153" s="34">
        <v>0</v>
      </c>
      <c r="AC153" s="34">
        <v>220</v>
      </c>
      <c r="AD153" s="34">
        <v>1251</v>
      </c>
      <c r="AE153" s="31">
        <v>312.75</v>
      </c>
      <c r="AF153" s="34">
        <v>0</v>
      </c>
      <c r="AG153" s="34">
        <v>0</v>
      </c>
      <c r="AH153" s="34">
        <v>0</v>
      </c>
      <c r="AJ153" s="34">
        <v>229</v>
      </c>
      <c r="AK153" s="34">
        <v>1251</v>
      </c>
      <c r="AL153" s="31">
        <v>312.75</v>
      </c>
      <c r="AM153" s="34">
        <v>0</v>
      </c>
      <c r="AN153" s="34">
        <v>0</v>
      </c>
      <c r="AO153" s="34">
        <v>0</v>
      </c>
      <c r="AQ153" s="34">
        <v>155</v>
      </c>
      <c r="AR153" s="34">
        <v>1259</v>
      </c>
      <c r="AS153" s="31">
        <v>314.75</v>
      </c>
      <c r="AT153" s="34">
        <v>0</v>
      </c>
      <c r="AU153" s="34">
        <v>0</v>
      </c>
      <c r="AV153" s="34">
        <v>0</v>
      </c>
      <c r="AX153" s="34">
        <v>172</v>
      </c>
      <c r="AY153" s="34">
        <v>1250</v>
      </c>
      <c r="AZ153" s="31">
        <v>312.5</v>
      </c>
      <c r="BA153" s="34">
        <v>0</v>
      </c>
      <c r="BB153" s="34">
        <v>0</v>
      </c>
      <c r="BC153" s="34">
        <v>0</v>
      </c>
      <c r="BE153" s="34">
        <v>182</v>
      </c>
      <c r="BF153" s="34">
        <v>1244</v>
      </c>
      <c r="BG153" s="31">
        <v>311</v>
      </c>
      <c r="BH153" s="34">
        <v>0</v>
      </c>
      <c r="BI153" s="34">
        <v>0</v>
      </c>
      <c r="BJ153" s="34">
        <v>0</v>
      </c>
    </row>
    <row r="154" spans="1:62">
      <c r="A154" s="34">
        <v>380</v>
      </c>
      <c r="B154" s="34">
        <v>1250</v>
      </c>
      <c r="C154" s="35">
        <v>312.5</v>
      </c>
      <c r="D154" s="34">
        <v>0</v>
      </c>
      <c r="E154" s="34">
        <v>0</v>
      </c>
      <c r="F154" s="34">
        <v>0</v>
      </c>
      <c r="H154" s="34">
        <v>309</v>
      </c>
      <c r="I154" s="34">
        <v>1247</v>
      </c>
      <c r="J154" s="31">
        <v>311.75</v>
      </c>
      <c r="K154" s="34">
        <v>0</v>
      </c>
      <c r="L154" s="34">
        <v>0</v>
      </c>
      <c r="M154" s="34">
        <v>0</v>
      </c>
      <c r="O154" s="34">
        <v>266</v>
      </c>
      <c r="P154" s="34">
        <v>1247</v>
      </c>
      <c r="Q154" s="31">
        <v>311.75</v>
      </c>
      <c r="R154" s="34">
        <v>0</v>
      </c>
      <c r="S154" s="34">
        <v>0</v>
      </c>
      <c r="T154" s="34">
        <v>0</v>
      </c>
      <c r="V154" s="34">
        <v>244</v>
      </c>
      <c r="W154" s="34">
        <v>1247</v>
      </c>
      <c r="X154" s="31">
        <v>311.75</v>
      </c>
      <c r="Y154" s="34">
        <v>0</v>
      </c>
      <c r="Z154" s="34">
        <v>0</v>
      </c>
      <c r="AA154" s="34">
        <v>0</v>
      </c>
      <c r="AC154" s="34">
        <v>221</v>
      </c>
      <c r="AD154" s="34">
        <v>1256</v>
      </c>
      <c r="AE154" s="31">
        <v>314</v>
      </c>
      <c r="AF154" s="34">
        <v>0</v>
      </c>
      <c r="AG154" s="34">
        <v>0</v>
      </c>
      <c r="AH154" s="34">
        <v>0</v>
      </c>
      <c r="AJ154" s="34">
        <v>230</v>
      </c>
      <c r="AK154" s="34">
        <v>1250</v>
      </c>
      <c r="AL154" s="31">
        <v>312.5</v>
      </c>
      <c r="AM154" s="34">
        <v>0</v>
      </c>
      <c r="AN154" s="34">
        <v>0</v>
      </c>
      <c r="AO154" s="34">
        <v>0</v>
      </c>
      <c r="AQ154" s="34">
        <v>156</v>
      </c>
      <c r="AR154" s="34">
        <v>1250</v>
      </c>
      <c r="AS154" s="31">
        <v>312.5</v>
      </c>
      <c r="AT154" s="34">
        <v>0</v>
      </c>
      <c r="AU154" s="34">
        <v>0</v>
      </c>
      <c r="AV154" s="34">
        <v>0</v>
      </c>
      <c r="AX154" s="34">
        <v>173</v>
      </c>
      <c r="AY154" s="34">
        <v>1248</v>
      </c>
      <c r="AZ154" s="31">
        <v>312</v>
      </c>
      <c r="BA154" s="34">
        <v>0</v>
      </c>
      <c r="BB154" s="34">
        <v>0</v>
      </c>
      <c r="BC154" s="34">
        <v>0</v>
      </c>
      <c r="BE154" s="34">
        <v>183</v>
      </c>
      <c r="BF154" s="34">
        <v>1249</v>
      </c>
      <c r="BG154" s="31">
        <v>312.25</v>
      </c>
      <c r="BH154" s="34">
        <v>0</v>
      </c>
      <c r="BI154" s="34">
        <v>0</v>
      </c>
      <c r="BJ154" s="34">
        <v>0</v>
      </c>
    </row>
    <row r="155" spans="1:62">
      <c r="A155" s="34">
        <v>381</v>
      </c>
      <c r="B155" s="34">
        <v>1040</v>
      </c>
      <c r="C155" s="35">
        <v>260</v>
      </c>
      <c r="D155" s="34">
        <v>0</v>
      </c>
      <c r="E155" s="34">
        <v>0</v>
      </c>
      <c r="F155" s="34">
        <v>0</v>
      </c>
      <c r="H155" s="34">
        <v>310</v>
      </c>
      <c r="I155" s="34">
        <v>1250</v>
      </c>
      <c r="J155" s="31">
        <v>312.5</v>
      </c>
      <c r="K155" s="34">
        <v>0</v>
      </c>
      <c r="L155" s="34">
        <v>0</v>
      </c>
      <c r="M155" s="34">
        <v>0</v>
      </c>
      <c r="O155" s="34">
        <v>267</v>
      </c>
      <c r="P155" s="34">
        <v>1255</v>
      </c>
      <c r="Q155" s="31">
        <v>313.75</v>
      </c>
      <c r="R155" s="34">
        <v>0</v>
      </c>
      <c r="S155" s="34">
        <v>0</v>
      </c>
      <c r="T155" s="34">
        <v>0</v>
      </c>
      <c r="V155" s="34">
        <v>245</v>
      </c>
      <c r="W155" s="34">
        <v>1249</v>
      </c>
      <c r="X155" s="31">
        <v>312.25</v>
      </c>
      <c r="Y155" s="34">
        <v>0</v>
      </c>
      <c r="Z155" s="34">
        <v>0</v>
      </c>
      <c r="AA155" s="34">
        <v>0</v>
      </c>
      <c r="AC155" s="34">
        <v>222</v>
      </c>
      <c r="AD155" s="34">
        <v>1249</v>
      </c>
      <c r="AE155" s="31">
        <v>312.25</v>
      </c>
      <c r="AF155" s="34">
        <v>0</v>
      </c>
      <c r="AG155" s="34">
        <v>0</v>
      </c>
      <c r="AH155" s="34">
        <v>0</v>
      </c>
      <c r="AJ155" s="34">
        <v>231</v>
      </c>
      <c r="AK155" s="34">
        <v>1256</v>
      </c>
      <c r="AL155" s="31">
        <v>314</v>
      </c>
      <c r="AM155" s="34">
        <v>0</v>
      </c>
      <c r="AN155" s="34">
        <v>0</v>
      </c>
      <c r="AO155" s="34">
        <v>0</v>
      </c>
      <c r="AQ155" s="34">
        <v>157</v>
      </c>
      <c r="AR155" s="34">
        <v>1247</v>
      </c>
      <c r="AS155" s="31">
        <v>311.75</v>
      </c>
      <c r="AT155" s="34">
        <v>0</v>
      </c>
      <c r="AU155" s="34">
        <v>0</v>
      </c>
      <c r="AV155" s="34">
        <v>0</v>
      </c>
      <c r="AX155" s="34">
        <v>174</v>
      </c>
      <c r="AY155" s="34">
        <v>1249</v>
      </c>
      <c r="AZ155" s="31">
        <v>312.25</v>
      </c>
      <c r="BA155" s="34">
        <v>0</v>
      </c>
      <c r="BB155" s="34">
        <v>0</v>
      </c>
      <c r="BC155" s="34">
        <v>0</v>
      </c>
      <c r="BE155" s="34">
        <v>184</v>
      </c>
      <c r="BF155" s="34">
        <v>1250</v>
      </c>
      <c r="BG155" s="31">
        <v>312.5</v>
      </c>
      <c r="BH155" s="34">
        <v>0</v>
      </c>
      <c r="BI155" s="34">
        <v>0</v>
      </c>
      <c r="BJ155" s="34">
        <v>0</v>
      </c>
    </row>
    <row r="156" spans="1:62">
      <c r="A156" s="34">
        <v>389</v>
      </c>
      <c r="B156" s="34">
        <v>1246</v>
      </c>
      <c r="C156" s="35">
        <v>311.5</v>
      </c>
      <c r="D156" s="34">
        <v>0</v>
      </c>
      <c r="E156" s="34">
        <v>0</v>
      </c>
      <c r="F156" s="34">
        <v>0</v>
      </c>
      <c r="H156" s="34">
        <v>311</v>
      </c>
      <c r="I156" s="34">
        <v>1250</v>
      </c>
      <c r="J156" s="31">
        <v>312.5</v>
      </c>
      <c r="K156" s="34">
        <v>0</v>
      </c>
      <c r="L156" s="34">
        <v>0</v>
      </c>
      <c r="M156" s="34">
        <v>0</v>
      </c>
      <c r="O156" s="34">
        <v>270</v>
      </c>
      <c r="P156" s="34">
        <v>1252</v>
      </c>
      <c r="Q156" s="31">
        <v>313</v>
      </c>
      <c r="R156" s="34">
        <v>0</v>
      </c>
      <c r="S156" s="34">
        <v>0</v>
      </c>
      <c r="T156" s="34">
        <v>0</v>
      </c>
      <c r="V156" s="34">
        <v>246</v>
      </c>
      <c r="W156" s="34">
        <v>1239</v>
      </c>
      <c r="X156" s="31">
        <v>309.75</v>
      </c>
      <c r="Y156" s="34">
        <v>41</v>
      </c>
      <c r="Z156" s="34">
        <v>71</v>
      </c>
      <c r="AA156" s="34">
        <v>60</v>
      </c>
      <c r="AC156" s="34">
        <v>223</v>
      </c>
      <c r="AD156" s="34">
        <v>1256</v>
      </c>
      <c r="AE156" s="31">
        <v>314</v>
      </c>
      <c r="AF156" s="34">
        <v>0</v>
      </c>
      <c r="AG156" s="34">
        <v>0</v>
      </c>
      <c r="AH156" s="34">
        <v>0</v>
      </c>
      <c r="AJ156" s="34">
        <v>232</v>
      </c>
      <c r="AK156" s="34">
        <v>1252</v>
      </c>
      <c r="AL156" s="31">
        <v>313</v>
      </c>
      <c r="AM156" s="34">
        <v>0</v>
      </c>
      <c r="AN156" s="34">
        <v>0</v>
      </c>
      <c r="AO156" s="34">
        <v>0</v>
      </c>
      <c r="AQ156" s="34">
        <v>158</v>
      </c>
      <c r="AR156" s="34">
        <v>1249</v>
      </c>
      <c r="AS156" s="31">
        <v>312.25</v>
      </c>
      <c r="AT156" s="34">
        <v>67</v>
      </c>
      <c r="AU156" s="34">
        <v>86</v>
      </c>
      <c r="AV156" s="34">
        <v>109</v>
      </c>
      <c r="AX156" s="34">
        <v>175</v>
      </c>
      <c r="AY156" s="34">
        <v>1251</v>
      </c>
      <c r="AZ156" s="31">
        <v>312.75</v>
      </c>
      <c r="BA156" s="34">
        <v>0</v>
      </c>
      <c r="BB156" s="34">
        <v>0</v>
      </c>
      <c r="BC156" s="34">
        <v>0</v>
      </c>
      <c r="BE156" s="34">
        <v>185</v>
      </c>
      <c r="BF156" s="34">
        <v>1246</v>
      </c>
      <c r="BG156" s="31">
        <v>311.5</v>
      </c>
      <c r="BH156" s="34">
        <v>47</v>
      </c>
      <c r="BI156" s="34">
        <v>59</v>
      </c>
      <c r="BJ156" s="34">
        <v>88</v>
      </c>
    </row>
    <row r="157" spans="1:62">
      <c r="A157" s="34">
        <v>390</v>
      </c>
      <c r="B157" s="34">
        <v>1253</v>
      </c>
      <c r="C157" s="35">
        <v>313.25</v>
      </c>
      <c r="D157" s="34">
        <v>8</v>
      </c>
      <c r="E157" s="34">
        <v>18</v>
      </c>
      <c r="F157" s="34">
        <v>32</v>
      </c>
      <c r="H157" s="34">
        <v>312</v>
      </c>
      <c r="I157" s="34">
        <v>1253</v>
      </c>
      <c r="J157" s="31">
        <v>313.25</v>
      </c>
      <c r="K157" s="34">
        <v>0</v>
      </c>
      <c r="L157" s="34">
        <v>0</v>
      </c>
      <c r="M157" s="34">
        <v>0</v>
      </c>
      <c r="O157" s="34">
        <v>271</v>
      </c>
      <c r="P157" s="34">
        <v>1250</v>
      </c>
      <c r="Q157" s="31">
        <v>312.5</v>
      </c>
      <c r="R157" s="34">
        <v>0</v>
      </c>
      <c r="S157" s="34">
        <v>0</v>
      </c>
      <c r="T157" s="34">
        <v>0</v>
      </c>
      <c r="V157" s="34">
        <v>247</v>
      </c>
      <c r="W157" s="34">
        <v>1252</v>
      </c>
      <c r="X157" s="31">
        <v>313</v>
      </c>
      <c r="Y157" s="34">
        <v>39</v>
      </c>
      <c r="Z157" s="34">
        <v>68</v>
      </c>
      <c r="AA157" s="34">
        <v>60</v>
      </c>
      <c r="AC157" s="34">
        <v>224</v>
      </c>
      <c r="AD157" s="34">
        <v>1248</v>
      </c>
      <c r="AE157" s="31">
        <v>312</v>
      </c>
      <c r="AF157" s="34">
        <v>0</v>
      </c>
      <c r="AG157" s="34">
        <v>0</v>
      </c>
      <c r="AH157" s="34">
        <v>0</v>
      </c>
      <c r="AJ157" s="34">
        <v>233</v>
      </c>
      <c r="AK157" s="34">
        <v>1255</v>
      </c>
      <c r="AL157" s="31">
        <v>313.75</v>
      </c>
      <c r="AM157" s="34">
        <v>0</v>
      </c>
      <c r="AN157" s="34">
        <v>0</v>
      </c>
      <c r="AO157" s="34">
        <v>0</v>
      </c>
      <c r="AQ157" s="34">
        <v>159</v>
      </c>
      <c r="AR157" s="34">
        <v>1250</v>
      </c>
      <c r="AS157" s="31">
        <v>312.5</v>
      </c>
      <c r="AT157" s="34">
        <v>76</v>
      </c>
      <c r="AU157" s="34">
        <v>92</v>
      </c>
      <c r="AV157" s="34">
        <v>107</v>
      </c>
      <c r="AX157" s="34">
        <v>176</v>
      </c>
      <c r="AY157" s="34">
        <v>1251</v>
      </c>
      <c r="AZ157" s="31">
        <v>312.75</v>
      </c>
      <c r="BA157" s="34">
        <v>0</v>
      </c>
      <c r="BB157" s="34">
        <v>0</v>
      </c>
      <c r="BC157" s="34">
        <v>0</v>
      </c>
      <c r="BE157" s="34">
        <v>186</v>
      </c>
      <c r="BF157" s="34">
        <v>1251</v>
      </c>
      <c r="BG157" s="31">
        <v>312.75</v>
      </c>
      <c r="BH157" s="34">
        <v>49</v>
      </c>
      <c r="BI157" s="34">
        <v>60</v>
      </c>
      <c r="BJ157" s="34">
        <v>91</v>
      </c>
    </row>
    <row r="158" spans="1:62">
      <c r="A158" s="34">
        <v>391</v>
      </c>
      <c r="B158" s="34">
        <v>1248</v>
      </c>
      <c r="C158" s="35">
        <v>312</v>
      </c>
      <c r="D158" s="34">
        <v>9</v>
      </c>
      <c r="E158" s="34">
        <v>22</v>
      </c>
      <c r="F158" s="34">
        <v>36</v>
      </c>
      <c r="H158" s="34">
        <v>313</v>
      </c>
      <c r="I158" s="34">
        <v>1258</v>
      </c>
      <c r="J158" s="31">
        <v>314.5</v>
      </c>
      <c r="K158" s="34">
        <v>0</v>
      </c>
      <c r="L158" s="34">
        <v>0</v>
      </c>
      <c r="M158" s="34">
        <v>0</v>
      </c>
      <c r="O158" s="34">
        <v>272</v>
      </c>
      <c r="P158" s="34">
        <v>1244</v>
      </c>
      <c r="Q158" s="31">
        <v>311</v>
      </c>
      <c r="R158" s="34">
        <v>0</v>
      </c>
      <c r="S158" s="34">
        <v>0</v>
      </c>
      <c r="T158" s="34">
        <v>0</v>
      </c>
      <c r="V158" s="34">
        <v>248</v>
      </c>
      <c r="W158" s="34">
        <v>1243</v>
      </c>
      <c r="X158" s="31">
        <v>310.75</v>
      </c>
      <c r="Y158" s="34">
        <v>0</v>
      </c>
      <c r="Z158" s="34">
        <v>0</v>
      </c>
      <c r="AA158" s="34">
        <v>0</v>
      </c>
      <c r="AC158" s="34">
        <v>228</v>
      </c>
      <c r="AD158" s="34">
        <v>1244</v>
      </c>
      <c r="AE158" s="31">
        <v>311</v>
      </c>
      <c r="AF158" s="34">
        <v>0</v>
      </c>
      <c r="AG158" s="34">
        <v>0</v>
      </c>
      <c r="AH158" s="34">
        <v>0</v>
      </c>
      <c r="AJ158" s="34">
        <v>234</v>
      </c>
      <c r="AK158" s="34">
        <v>1256</v>
      </c>
      <c r="AL158" s="31">
        <v>314</v>
      </c>
      <c r="AM158" s="34">
        <v>31</v>
      </c>
      <c r="AN158" s="34">
        <v>60</v>
      </c>
      <c r="AO158" s="34">
        <v>99</v>
      </c>
      <c r="AQ158" s="34">
        <v>160</v>
      </c>
      <c r="AR158" s="34">
        <v>1253</v>
      </c>
      <c r="AS158" s="31">
        <v>313.25</v>
      </c>
      <c r="AT158" s="34">
        <v>67</v>
      </c>
      <c r="AU158" s="34">
        <v>84</v>
      </c>
      <c r="AV158" s="34">
        <v>107</v>
      </c>
      <c r="AX158" s="34">
        <v>177</v>
      </c>
      <c r="AY158" s="34">
        <v>1254</v>
      </c>
      <c r="AZ158" s="31">
        <v>313.5</v>
      </c>
      <c r="BA158" s="34">
        <v>0</v>
      </c>
      <c r="BB158" s="34">
        <v>0</v>
      </c>
      <c r="BC158" s="34">
        <v>0</v>
      </c>
      <c r="BE158" s="34">
        <v>193</v>
      </c>
      <c r="BF158" s="34">
        <v>1252</v>
      </c>
      <c r="BG158" s="31">
        <v>313</v>
      </c>
      <c r="BH158" s="34">
        <v>0</v>
      </c>
      <c r="BI158" s="34">
        <v>0</v>
      </c>
      <c r="BJ158" s="34">
        <v>0</v>
      </c>
    </row>
    <row r="159" spans="1:62">
      <c r="A159" s="34">
        <v>392</v>
      </c>
      <c r="B159" s="34">
        <v>1250</v>
      </c>
      <c r="C159" s="35">
        <v>312.5</v>
      </c>
      <c r="D159" s="34">
        <v>0</v>
      </c>
      <c r="E159" s="34">
        <v>0</v>
      </c>
      <c r="F159" s="34">
        <v>0</v>
      </c>
      <c r="H159" s="34">
        <v>314</v>
      </c>
      <c r="I159" s="34">
        <v>1246</v>
      </c>
      <c r="J159" s="31">
        <v>311.5</v>
      </c>
      <c r="K159" s="34">
        <v>0</v>
      </c>
      <c r="L159" s="34">
        <v>0</v>
      </c>
      <c r="M159" s="34">
        <v>0</v>
      </c>
      <c r="O159" s="34">
        <v>273</v>
      </c>
      <c r="P159" s="34">
        <v>1251</v>
      </c>
      <c r="Q159" s="31">
        <v>312.75</v>
      </c>
      <c r="R159" s="34">
        <v>0</v>
      </c>
      <c r="S159" s="34">
        <v>0</v>
      </c>
      <c r="T159" s="34">
        <v>0</v>
      </c>
      <c r="V159" s="34">
        <v>249</v>
      </c>
      <c r="W159" s="34">
        <v>1250</v>
      </c>
      <c r="X159" s="31">
        <v>312.5</v>
      </c>
      <c r="Y159" s="34">
        <v>0</v>
      </c>
      <c r="Z159" s="34">
        <v>0</v>
      </c>
      <c r="AA159" s="34">
        <v>0</v>
      </c>
      <c r="AC159" s="34">
        <v>229</v>
      </c>
      <c r="AD159" s="34">
        <v>1251</v>
      </c>
      <c r="AE159" s="31">
        <v>312.75</v>
      </c>
      <c r="AF159" s="34">
        <v>0</v>
      </c>
      <c r="AG159" s="34">
        <v>0</v>
      </c>
      <c r="AH159" s="34">
        <v>0</v>
      </c>
      <c r="AJ159" s="34">
        <v>235</v>
      </c>
      <c r="AK159" s="34">
        <v>1254</v>
      </c>
      <c r="AL159" s="31">
        <v>313.5</v>
      </c>
      <c r="AM159" s="34">
        <v>33</v>
      </c>
      <c r="AN159" s="34">
        <v>64</v>
      </c>
      <c r="AO159" s="34">
        <v>97</v>
      </c>
      <c r="AQ159" s="34">
        <v>161</v>
      </c>
      <c r="AR159" s="34">
        <v>1248</v>
      </c>
      <c r="AS159" s="31">
        <v>312</v>
      </c>
      <c r="AT159" s="34">
        <v>0</v>
      </c>
      <c r="AU159" s="34">
        <v>0</v>
      </c>
      <c r="AV159" s="34">
        <v>0</v>
      </c>
      <c r="AX159" s="34">
        <v>178</v>
      </c>
      <c r="AY159" s="34">
        <v>1253</v>
      </c>
      <c r="AZ159" s="31">
        <v>313.25</v>
      </c>
      <c r="BA159" s="34">
        <v>0</v>
      </c>
      <c r="BB159" s="34">
        <v>0</v>
      </c>
      <c r="BC159" s="34">
        <v>0</v>
      </c>
      <c r="BE159" s="34">
        <v>194</v>
      </c>
      <c r="BF159" s="34">
        <v>1256</v>
      </c>
      <c r="BG159" s="31">
        <v>314</v>
      </c>
      <c r="BH159" s="34">
        <v>0</v>
      </c>
      <c r="BI159" s="34">
        <v>0</v>
      </c>
      <c r="BJ159" s="34">
        <v>0</v>
      </c>
    </row>
    <row r="160" spans="1:62">
      <c r="A160" s="34">
        <v>393</v>
      </c>
      <c r="B160" s="34">
        <v>1256</v>
      </c>
      <c r="C160" s="35">
        <v>314</v>
      </c>
      <c r="D160" s="34">
        <v>0</v>
      </c>
      <c r="E160" s="34">
        <v>0</v>
      </c>
      <c r="F160" s="34">
        <v>0</v>
      </c>
      <c r="H160" s="34">
        <v>321</v>
      </c>
      <c r="I160" s="34">
        <v>1250</v>
      </c>
      <c r="J160" s="31">
        <v>312.5</v>
      </c>
      <c r="K160" s="34">
        <v>0</v>
      </c>
      <c r="L160" s="34">
        <v>0</v>
      </c>
      <c r="M160" s="34">
        <v>0</v>
      </c>
      <c r="O160" s="34">
        <v>274</v>
      </c>
      <c r="P160" s="34">
        <v>1255</v>
      </c>
      <c r="Q160" s="31">
        <v>313.75</v>
      </c>
      <c r="R160" s="34">
        <v>0</v>
      </c>
      <c r="S160" s="34">
        <v>0</v>
      </c>
      <c r="T160" s="34">
        <v>0</v>
      </c>
      <c r="V160" s="34">
        <v>250</v>
      </c>
      <c r="W160" s="34">
        <v>1250</v>
      </c>
      <c r="X160" s="31">
        <v>312.5</v>
      </c>
      <c r="Y160" s="34">
        <v>0</v>
      </c>
      <c r="Z160" s="34">
        <v>0</v>
      </c>
      <c r="AA160" s="34">
        <v>0</v>
      </c>
      <c r="AC160" s="34">
        <v>230</v>
      </c>
      <c r="AD160" s="34">
        <v>1250</v>
      </c>
      <c r="AE160" s="31">
        <v>312.5</v>
      </c>
      <c r="AF160" s="34">
        <v>0</v>
      </c>
      <c r="AG160" s="34">
        <v>0</v>
      </c>
      <c r="AH160" s="34">
        <v>0</v>
      </c>
      <c r="AJ160" s="34">
        <v>236</v>
      </c>
      <c r="AK160" s="34">
        <v>1256</v>
      </c>
      <c r="AL160" s="31">
        <v>314</v>
      </c>
      <c r="AM160" s="34">
        <v>0</v>
      </c>
      <c r="AN160" s="34">
        <v>0</v>
      </c>
      <c r="AO160" s="34">
        <v>0</v>
      </c>
      <c r="AQ160" s="34">
        <v>162</v>
      </c>
      <c r="AR160" s="34">
        <v>1245</v>
      </c>
      <c r="AS160" s="31">
        <v>311.25</v>
      </c>
      <c r="AT160" s="34">
        <v>0</v>
      </c>
      <c r="AU160" s="34">
        <v>0</v>
      </c>
      <c r="AV160" s="34">
        <v>0</v>
      </c>
      <c r="AX160" s="34">
        <v>179</v>
      </c>
      <c r="AY160" s="34">
        <v>1255</v>
      </c>
      <c r="AZ160" s="31">
        <v>313.75</v>
      </c>
      <c r="BA160" s="34">
        <v>0</v>
      </c>
      <c r="BB160" s="34">
        <v>0</v>
      </c>
      <c r="BC160" s="34">
        <v>0</v>
      </c>
      <c r="BE160" s="34">
        <v>195</v>
      </c>
      <c r="BF160" s="34">
        <v>1250</v>
      </c>
      <c r="BG160" s="31">
        <v>312.5</v>
      </c>
      <c r="BH160" s="34">
        <v>0</v>
      </c>
      <c r="BI160" s="34">
        <v>0</v>
      </c>
      <c r="BJ160" s="34">
        <v>0</v>
      </c>
    </row>
    <row r="161" spans="1:62">
      <c r="A161" s="34">
        <v>394</v>
      </c>
      <c r="B161" s="34">
        <v>1245</v>
      </c>
      <c r="C161" s="35">
        <v>311.25</v>
      </c>
      <c r="D161" s="34">
        <v>0</v>
      </c>
      <c r="E161" s="34">
        <v>0</v>
      </c>
      <c r="F161" s="34">
        <v>0</v>
      </c>
      <c r="H161" s="34">
        <v>322</v>
      </c>
      <c r="I161" s="34">
        <v>1247</v>
      </c>
      <c r="J161" s="31">
        <v>311.75</v>
      </c>
      <c r="K161" s="34">
        <v>0</v>
      </c>
      <c r="L161" s="34">
        <v>0</v>
      </c>
      <c r="M161" s="34">
        <v>0</v>
      </c>
      <c r="O161" s="34">
        <v>275</v>
      </c>
      <c r="P161" s="34">
        <v>1255</v>
      </c>
      <c r="Q161" s="31">
        <v>313.75</v>
      </c>
      <c r="R161" s="34">
        <v>0</v>
      </c>
      <c r="S161" s="34">
        <v>0</v>
      </c>
      <c r="T161" s="34">
        <v>0</v>
      </c>
      <c r="V161" s="34">
        <v>251</v>
      </c>
      <c r="W161" s="34">
        <v>1248</v>
      </c>
      <c r="X161" s="31">
        <v>312</v>
      </c>
      <c r="Y161" s="34">
        <v>0</v>
      </c>
      <c r="Z161" s="34">
        <v>0</v>
      </c>
      <c r="AA161" s="34">
        <v>0</v>
      </c>
      <c r="AC161" s="34">
        <v>231</v>
      </c>
      <c r="AD161" s="34">
        <v>1256</v>
      </c>
      <c r="AE161" s="31">
        <v>314</v>
      </c>
      <c r="AF161" s="34">
        <v>41</v>
      </c>
      <c r="AG161" s="34">
        <v>70</v>
      </c>
      <c r="AH161" s="34">
        <v>42</v>
      </c>
      <c r="AJ161" s="34">
        <v>237</v>
      </c>
      <c r="AK161" s="34">
        <v>1256</v>
      </c>
      <c r="AL161" s="31">
        <v>314</v>
      </c>
      <c r="AM161" s="34">
        <v>0</v>
      </c>
      <c r="AN161" s="34">
        <v>0</v>
      </c>
      <c r="AO161" s="34">
        <v>0</v>
      </c>
      <c r="AQ161" s="34">
        <v>163</v>
      </c>
      <c r="AR161" s="34">
        <v>1246</v>
      </c>
      <c r="AS161" s="31">
        <v>311.5</v>
      </c>
      <c r="AT161" s="34">
        <v>0</v>
      </c>
      <c r="AU161" s="34">
        <v>0</v>
      </c>
      <c r="AV161" s="34">
        <v>0</v>
      </c>
      <c r="AX161" s="34">
        <v>180</v>
      </c>
      <c r="AY161" s="34">
        <v>1246</v>
      </c>
      <c r="AZ161" s="31">
        <v>311.5</v>
      </c>
      <c r="BA161" s="34">
        <v>59</v>
      </c>
      <c r="BB161" s="34">
        <v>72</v>
      </c>
      <c r="BC161" s="34">
        <v>110</v>
      </c>
      <c r="BE161" s="34">
        <v>196</v>
      </c>
      <c r="BF161" s="34">
        <v>1252</v>
      </c>
      <c r="BG161" s="31">
        <v>313</v>
      </c>
      <c r="BH161" s="34">
        <v>0</v>
      </c>
      <c r="BI161" s="34">
        <v>0</v>
      </c>
      <c r="BJ161" s="34">
        <v>0</v>
      </c>
    </row>
    <row r="162" spans="1:62">
      <c r="A162" s="34">
        <v>395</v>
      </c>
      <c r="B162" s="34">
        <v>1249</v>
      </c>
      <c r="C162" s="35">
        <v>312.25</v>
      </c>
      <c r="D162" s="34">
        <v>0</v>
      </c>
      <c r="E162" s="34">
        <v>0</v>
      </c>
      <c r="F162" s="34">
        <v>0</v>
      </c>
      <c r="H162" s="34">
        <v>323</v>
      </c>
      <c r="I162" s="34">
        <v>1249</v>
      </c>
      <c r="J162" s="31">
        <v>312.25</v>
      </c>
      <c r="K162" s="34">
        <v>54</v>
      </c>
      <c r="L162" s="34">
        <v>70</v>
      </c>
      <c r="M162" s="34">
        <v>90</v>
      </c>
      <c r="O162" s="34">
        <v>276</v>
      </c>
      <c r="P162" s="34">
        <v>1249</v>
      </c>
      <c r="Q162" s="31">
        <v>312.25</v>
      </c>
      <c r="R162" s="34">
        <v>46</v>
      </c>
      <c r="S162" s="34">
        <v>68</v>
      </c>
      <c r="T162" s="34">
        <v>82</v>
      </c>
      <c r="V162" s="34">
        <v>252</v>
      </c>
      <c r="W162" s="34">
        <v>1246</v>
      </c>
      <c r="X162" s="31">
        <v>311.5</v>
      </c>
      <c r="Y162" s="34">
        <v>0</v>
      </c>
      <c r="Z162" s="34">
        <v>0</v>
      </c>
      <c r="AA162" s="34">
        <v>0</v>
      </c>
      <c r="AC162" s="34">
        <v>232</v>
      </c>
      <c r="AD162" s="34">
        <v>1252</v>
      </c>
      <c r="AE162" s="31">
        <v>313</v>
      </c>
      <c r="AF162" s="34">
        <v>36</v>
      </c>
      <c r="AG162" s="34">
        <v>61</v>
      </c>
      <c r="AH162" s="34">
        <v>41</v>
      </c>
      <c r="AJ162" s="34">
        <v>238</v>
      </c>
      <c r="AK162" s="34">
        <v>1248</v>
      </c>
      <c r="AL162" s="31">
        <v>312</v>
      </c>
      <c r="AM162" s="34">
        <v>0</v>
      </c>
      <c r="AN162" s="34">
        <v>0</v>
      </c>
      <c r="AO162" s="34">
        <v>0</v>
      </c>
      <c r="AQ162" s="34">
        <v>164</v>
      </c>
      <c r="AR162" s="34">
        <v>1259</v>
      </c>
      <c r="AS162" s="31">
        <v>314.75</v>
      </c>
      <c r="AT162" s="34">
        <v>0</v>
      </c>
      <c r="AU162" s="34">
        <v>0</v>
      </c>
      <c r="AV162" s="34">
        <v>0</v>
      </c>
      <c r="AX162" s="34">
        <v>181</v>
      </c>
      <c r="AY162" s="34">
        <v>1248</v>
      </c>
      <c r="AZ162" s="31">
        <v>312</v>
      </c>
      <c r="BA162" s="34">
        <v>60</v>
      </c>
      <c r="BB162" s="34">
        <v>73</v>
      </c>
      <c r="BC162" s="34">
        <v>112</v>
      </c>
      <c r="BE162" s="34">
        <v>197</v>
      </c>
      <c r="BF162" s="34">
        <v>1248</v>
      </c>
      <c r="BG162" s="31">
        <v>312</v>
      </c>
      <c r="BH162" s="34">
        <v>0</v>
      </c>
      <c r="BI162" s="34">
        <v>0</v>
      </c>
      <c r="BJ162" s="34">
        <v>0</v>
      </c>
    </row>
    <row r="163" spans="1:62">
      <c r="A163" s="34">
        <v>396</v>
      </c>
      <c r="B163" s="34">
        <v>1247</v>
      </c>
      <c r="C163" s="35">
        <v>311.75</v>
      </c>
      <c r="D163" s="34">
        <v>0</v>
      </c>
      <c r="E163" s="34">
        <v>0</v>
      </c>
      <c r="F163" s="34">
        <v>0</v>
      </c>
      <c r="H163" s="34">
        <v>324</v>
      </c>
      <c r="I163" s="34">
        <v>1248</v>
      </c>
      <c r="J163" s="31">
        <v>312</v>
      </c>
      <c r="K163" s="34">
        <v>53</v>
      </c>
      <c r="L163" s="34">
        <v>68</v>
      </c>
      <c r="M163" s="34">
        <v>87</v>
      </c>
      <c r="O163" s="34">
        <v>277</v>
      </c>
      <c r="P163" s="34">
        <v>1249</v>
      </c>
      <c r="Q163" s="31">
        <v>312.25</v>
      </c>
      <c r="R163" s="34">
        <v>45</v>
      </c>
      <c r="S163" s="34">
        <v>68</v>
      </c>
      <c r="T163" s="34">
        <v>81</v>
      </c>
      <c r="V163" s="34">
        <v>253</v>
      </c>
      <c r="W163" s="34">
        <v>1249</v>
      </c>
      <c r="X163" s="31">
        <v>312.25</v>
      </c>
      <c r="Y163" s="34">
        <v>0</v>
      </c>
      <c r="Z163" s="34">
        <v>0</v>
      </c>
      <c r="AA163" s="34">
        <v>0</v>
      </c>
      <c r="AC163" s="34">
        <v>233</v>
      </c>
      <c r="AD163" s="34">
        <v>1255</v>
      </c>
      <c r="AE163" s="31">
        <v>313.75</v>
      </c>
      <c r="AF163" s="34">
        <v>39</v>
      </c>
      <c r="AG163" s="34">
        <v>67</v>
      </c>
      <c r="AH163" s="34">
        <v>42</v>
      </c>
      <c r="AJ163" s="34">
        <v>239</v>
      </c>
      <c r="AK163" s="34">
        <v>1251</v>
      </c>
      <c r="AL163" s="31">
        <v>312.75</v>
      </c>
      <c r="AM163" s="34">
        <v>0</v>
      </c>
      <c r="AN163" s="34">
        <v>0</v>
      </c>
      <c r="AO163" s="34">
        <v>0</v>
      </c>
      <c r="AQ163" s="34">
        <v>165</v>
      </c>
      <c r="AR163" s="34">
        <v>1252</v>
      </c>
      <c r="AS163" s="31">
        <v>313</v>
      </c>
      <c r="AT163" s="34">
        <v>0</v>
      </c>
      <c r="AU163" s="34">
        <v>0</v>
      </c>
      <c r="AV163" s="34">
        <v>0</v>
      </c>
      <c r="AX163" s="34">
        <v>182</v>
      </c>
      <c r="AY163" s="34">
        <v>1244</v>
      </c>
      <c r="AZ163" s="31">
        <v>311</v>
      </c>
      <c r="BA163" s="34">
        <v>66</v>
      </c>
      <c r="BB163" s="34">
        <v>79</v>
      </c>
      <c r="BC163" s="34">
        <v>118</v>
      </c>
      <c r="BE163" s="34">
        <v>198</v>
      </c>
      <c r="BF163" s="34">
        <v>1249</v>
      </c>
      <c r="BG163" s="31">
        <v>312.25</v>
      </c>
      <c r="BH163" s="34">
        <v>0</v>
      </c>
      <c r="BI163" s="34">
        <v>0</v>
      </c>
      <c r="BJ163" s="34">
        <v>0</v>
      </c>
    </row>
    <row r="164" spans="1:62">
      <c r="A164" s="34">
        <v>397</v>
      </c>
      <c r="B164" s="34">
        <v>1257</v>
      </c>
      <c r="C164" s="35">
        <v>314.25</v>
      </c>
      <c r="D164" s="34">
        <v>0</v>
      </c>
      <c r="E164" s="34">
        <v>0</v>
      </c>
      <c r="F164" s="34">
        <v>0</v>
      </c>
      <c r="H164" s="34">
        <v>325</v>
      </c>
      <c r="I164" s="34">
        <v>81</v>
      </c>
      <c r="J164" s="31">
        <v>20.25</v>
      </c>
      <c r="K164" s="34">
        <v>0</v>
      </c>
      <c r="L164" s="34">
        <v>0</v>
      </c>
      <c r="M164" s="34">
        <v>0</v>
      </c>
      <c r="O164" s="34">
        <v>278</v>
      </c>
      <c r="P164" s="34">
        <v>1254</v>
      </c>
      <c r="Q164" s="31">
        <v>313.5</v>
      </c>
      <c r="R164" s="34">
        <v>43</v>
      </c>
      <c r="S164" s="34">
        <v>67</v>
      </c>
      <c r="T164" s="34">
        <v>80</v>
      </c>
      <c r="V164" s="34">
        <v>259</v>
      </c>
      <c r="W164" s="34">
        <v>1250</v>
      </c>
      <c r="X164" s="31">
        <v>312.5</v>
      </c>
      <c r="Y164" s="34">
        <v>0</v>
      </c>
      <c r="Z164" s="34">
        <v>0</v>
      </c>
      <c r="AA164" s="34">
        <v>0</v>
      </c>
      <c r="AC164" s="34">
        <v>234</v>
      </c>
      <c r="AD164" s="34">
        <v>1256</v>
      </c>
      <c r="AE164" s="31">
        <v>314</v>
      </c>
      <c r="AF164" s="34">
        <v>0</v>
      </c>
      <c r="AG164" s="34">
        <v>0</v>
      </c>
      <c r="AH164" s="34">
        <v>0</v>
      </c>
      <c r="AJ164" s="34">
        <v>244</v>
      </c>
      <c r="AK164" s="34">
        <v>1247</v>
      </c>
      <c r="AL164" s="31">
        <v>311.75</v>
      </c>
      <c r="AM164" s="34">
        <v>0</v>
      </c>
      <c r="AN164" s="34">
        <v>0</v>
      </c>
      <c r="AO164" s="34">
        <v>0</v>
      </c>
      <c r="AQ164" s="34">
        <v>167</v>
      </c>
      <c r="AR164" s="34">
        <v>1244</v>
      </c>
      <c r="AS164" s="31">
        <v>311</v>
      </c>
      <c r="AT164" s="34">
        <v>0</v>
      </c>
      <c r="AU164" s="34">
        <v>0</v>
      </c>
      <c r="AV164" s="34">
        <v>0</v>
      </c>
      <c r="AX164" s="34">
        <v>183</v>
      </c>
      <c r="AY164" s="34">
        <v>1249</v>
      </c>
      <c r="AZ164" s="31">
        <v>312.25</v>
      </c>
      <c r="BA164" s="34">
        <v>68</v>
      </c>
      <c r="BB164" s="34">
        <v>79</v>
      </c>
      <c r="BC164" s="34">
        <v>117</v>
      </c>
      <c r="BE164" s="34">
        <v>199</v>
      </c>
      <c r="BF164" s="34">
        <v>1251</v>
      </c>
      <c r="BG164" s="31">
        <v>312.75</v>
      </c>
      <c r="BH164" s="34">
        <v>0</v>
      </c>
      <c r="BI164" s="34">
        <v>0</v>
      </c>
      <c r="BJ164" s="34">
        <v>0</v>
      </c>
    </row>
    <row r="165" spans="1:62">
      <c r="A165" s="34">
        <v>398</v>
      </c>
      <c r="B165" s="34">
        <v>1249</v>
      </c>
      <c r="C165" s="35">
        <v>312.25</v>
      </c>
      <c r="D165" s="34">
        <v>0</v>
      </c>
      <c r="E165" s="34">
        <v>0</v>
      </c>
      <c r="F165" s="34">
        <v>0</v>
      </c>
      <c r="H165" s="34">
        <v>326</v>
      </c>
      <c r="I165" s="34">
        <v>365</v>
      </c>
      <c r="J165" s="31">
        <v>91.25</v>
      </c>
      <c r="K165" s="34">
        <v>0</v>
      </c>
      <c r="L165" s="34">
        <v>0</v>
      </c>
      <c r="M165" s="34">
        <v>0</v>
      </c>
      <c r="O165" s="34">
        <v>279</v>
      </c>
      <c r="P165" s="34">
        <v>1250</v>
      </c>
      <c r="Q165" s="31">
        <v>312.5</v>
      </c>
      <c r="R165" s="34">
        <v>0</v>
      </c>
      <c r="S165" s="34">
        <v>0</v>
      </c>
      <c r="T165" s="34">
        <v>0</v>
      </c>
      <c r="V165" s="34">
        <v>260</v>
      </c>
      <c r="W165" s="34">
        <v>1255</v>
      </c>
      <c r="X165" s="31">
        <v>313.75</v>
      </c>
      <c r="Y165" s="34">
        <v>0</v>
      </c>
      <c r="Z165" s="34">
        <v>0</v>
      </c>
      <c r="AA165" s="34">
        <v>0</v>
      </c>
      <c r="AC165" s="34">
        <v>235</v>
      </c>
      <c r="AD165" s="34">
        <v>1254</v>
      </c>
      <c r="AE165" s="31">
        <v>313.5</v>
      </c>
      <c r="AF165" s="34">
        <v>0</v>
      </c>
      <c r="AG165" s="34">
        <v>0</v>
      </c>
      <c r="AH165" s="34">
        <v>0</v>
      </c>
      <c r="AJ165" s="34">
        <v>245</v>
      </c>
      <c r="AK165" s="34">
        <v>1249</v>
      </c>
      <c r="AL165" s="31">
        <v>312.25</v>
      </c>
      <c r="AM165" s="34">
        <v>0</v>
      </c>
      <c r="AN165" s="34">
        <v>0</v>
      </c>
      <c r="AO165" s="34">
        <v>0</v>
      </c>
      <c r="AQ165" s="34">
        <v>168</v>
      </c>
      <c r="AR165" s="34">
        <v>1245</v>
      </c>
      <c r="AS165" s="31">
        <v>311.25</v>
      </c>
      <c r="AT165" s="34">
        <v>0</v>
      </c>
      <c r="AU165" s="34">
        <v>0</v>
      </c>
      <c r="AV165" s="34">
        <v>0</v>
      </c>
      <c r="AX165" s="34">
        <v>184</v>
      </c>
      <c r="AY165" s="34">
        <v>1250</v>
      </c>
      <c r="AZ165" s="31">
        <v>312.5</v>
      </c>
      <c r="BA165" s="34">
        <v>68</v>
      </c>
      <c r="BB165" s="34">
        <v>81</v>
      </c>
      <c r="BC165" s="34">
        <v>118</v>
      </c>
      <c r="BE165" s="34">
        <v>200</v>
      </c>
      <c r="BF165" s="34">
        <v>1247</v>
      </c>
      <c r="BG165" s="31">
        <v>311.75</v>
      </c>
      <c r="BH165" s="34">
        <v>0</v>
      </c>
      <c r="BI165" s="34">
        <v>0</v>
      </c>
      <c r="BJ165" s="34">
        <v>0</v>
      </c>
    </row>
    <row r="166" spans="1:62">
      <c r="A166" s="34">
        <v>402</v>
      </c>
      <c r="B166" s="34">
        <v>1247</v>
      </c>
      <c r="C166" s="35">
        <v>311.75</v>
      </c>
      <c r="D166" s="34">
        <v>0</v>
      </c>
      <c r="E166" s="34">
        <v>0</v>
      </c>
      <c r="F166" s="34">
        <v>0</v>
      </c>
      <c r="H166" s="34">
        <v>327</v>
      </c>
      <c r="I166" s="34">
        <v>1249</v>
      </c>
      <c r="J166" s="31">
        <v>312.25</v>
      </c>
      <c r="K166" s="34">
        <v>0</v>
      </c>
      <c r="L166" s="34">
        <v>0</v>
      </c>
      <c r="M166" s="34">
        <v>0</v>
      </c>
      <c r="O166" s="34">
        <v>280</v>
      </c>
      <c r="P166" s="34">
        <v>1246</v>
      </c>
      <c r="Q166" s="31">
        <v>311.5</v>
      </c>
      <c r="R166" s="34">
        <v>0</v>
      </c>
      <c r="S166" s="34">
        <v>0</v>
      </c>
      <c r="T166" s="34">
        <v>0</v>
      </c>
      <c r="V166" s="34">
        <v>261</v>
      </c>
      <c r="W166" s="34">
        <v>1247</v>
      </c>
      <c r="X166" s="31">
        <v>311.75</v>
      </c>
      <c r="Y166" s="34">
        <v>0</v>
      </c>
      <c r="Z166" s="34">
        <v>0</v>
      </c>
      <c r="AA166" s="34">
        <v>0</v>
      </c>
      <c r="AC166" s="34">
        <v>236</v>
      </c>
      <c r="AD166" s="34">
        <v>1256</v>
      </c>
      <c r="AE166" s="31">
        <v>314</v>
      </c>
      <c r="AF166" s="34">
        <v>0</v>
      </c>
      <c r="AG166" s="34">
        <v>0</v>
      </c>
      <c r="AH166" s="34">
        <v>0</v>
      </c>
      <c r="AJ166" s="34">
        <v>246</v>
      </c>
      <c r="AK166" s="34">
        <v>1239</v>
      </c>
      <c r="AL166" s="31">
        <v>309.75</v>
      </c>
      <c r="AM166" s="34">
        <v>0</v>
      </c>
      <c r="AN166" s="34">
        <v>0</v>
      </c>
      <c r="AO166" s="34">
        <v>0</v>
      </c>
      <c r="AQ166" s="34">
        <v>169</v>
      </c>
      <c r="AR166" s="34">
        <v>1250</v>
      </c>
      <c r="AS166" s="31">
        <v>312.5</v>
      </c>
      <c r="AT166" s="34">
        <v>0</v>
      </c>
      <c r="AU166" s="34">
        <v>0</v>
      </c>
      <c r="AV166" s="34">
        <v>0</v>
      </c>
      <c r="AX166" s="34">
        <v>185</v>
      </c>
      <c r="AY166" s="34">
        <v>1246</v>
      </c>
      <c r="AZ166" s="31">
        <v>311.5</v>
      </c>
      <c r="BA166" s="34">
        <v>0</v>
      </c>
      <c r="BB166" s="34">
        <v>0</v>
      </c>
      <c r="BC166" s="34">
        <v>0</v>
      </c>
      <c r="BE166" s="34">
        <v>201</v>
      </c>
      <c r="BF166" s="34">
        <v>1255</v>
      </c>
      <c r="BG166" s="31">
        <v>313.75</v>
      </c>
      <c r="BH166" s="34">
        <v>0</v>
      </c>
      <c r="BI166" s="34">
        <v>0</v>
      </c>
      <c r="BJ166" s="34">
        <v>0</v>
      </c>
    </row>
    <row r="167" spans="1:62">
      <c r="A167" s="34">
        <v>403</v>
      </c>
      <c r="B167" s="34">
        <v>1253</v>
      </c>
      <c r="C167" s="35">
        <v>313.25</v>
      </c>
      <c r="D167" s="34">
        <v>0</v>
      </c>
      <c r="E167" s="34">
        <v>0</v>
      </c>
      <c r="F167" s="34">
        <v>0</v>
      </c>
      <c r="H167" s="34">
        <v>328</v>
      </c>
      <c r="I167" s="34">
        <v>1250</v>
      </c>
      <c r="J167" s="31">
        <v>312.5</v>
      </c>
      <c r="K167" s="34">
        <v>0</v>
      </c>
      <c r="L167" s="34">
        <v>0</v>
      </c>
      <c r="M167" s="34">
        <v>0</v>
      </c>
      <c r="O167" s="34">
        <v>281</v>
      </c>
      <c r="P167" s="34">
        <v>1228</v>
      </c>
      <c r="Q167" s="31">
        <v>307</v>
      </c>
      <c r="R167" s="34">
        <v>0</v>
      </c>
      <c r="S167" s="34">
        <v>0</v>
      </c>
      <c r="T167" s="34">
        <v>0</v>
      </c>
      <c r="V167" s="34">
        <v>262</v>
      </c>
      <c r="W167" s="34">
        <v>377</v>
      </c>
      <c r="X167" s="31">
        <v>94.25</v>
      </c>
      <c r="Y167" s="34">
        <v>40</v>
      </c>
      <c r="Z167" s="34">
        <v>72</v>
      </c>
      <c r="AA167" s="34">
        <v>61</v>
      </c>
      <c r="AC167" s="34">
        <v>237</v>
      </c>
      <c r="AD167" s="34">
        <v>1256</v>
      </c>
      <c r="AE167" s="31">
        <v>314</v>
      </c>
      <c r="AF167" s="34">
        <v>0</v>
      </c>
      <c r="AG167" s="34">
        <v>0</v>
      </c>
      <c r="AH167" s="34">
        <v>0</v>
      </c>
      <c r="AJ167" s="34">
        <v>247</v>
      </c>
      <c r="AK167" s="34">
        <v>1252</v>
      </c>
      <c r="AL167" s="31">
        <v>313</v>
      </c>
      <c r="AM167" s="34">
        <v>0</v>
      </c>
      <c r="AN167" s="34">
        <v>0</v>
      </c>
      <c r="AO167" s="34">
        <v>0</v>
      </c>
      <c r="AQ167" s="34">
        <v>170</v>
      </c>
      <c r="AR167" s="34">
        <v>1247</v>
      </c>
      <c r="AS167" s="31">
        <v>311.75</v>
      </c>
      <c r="AT167" s="34">
        <v>0</v>
      </c>
      <c r="AU167" s="34">
        <v>0</v>
      </c>
      <c r="AV167" s="34">
        <v>0</v>
      </c>
      <c r="AX167" s="34">
        <v>186</v>
      </c>
      <c r="AY167" s="34">
        <v>1251</v>
      </c>
      <c r="AZ167" s="31">
        <v>312.75</v>
      </c>
      <c r="BA167" s="34">
        <v>0</v>
      </c>
      <c r="BB167" s="34">
        <v>0</v>
      </c>
      <c r="BC167" s="34">
        <v>0</v>
      </c>
      <c r="BE167" s="34">
        <v>202</v>
      </c>
      <c r="BF167" s="34">
        <v>1250</v>
      </c>
      <c r="BG167" s="31">
        <v>312.5</v>
      </c>
      <c r="BH167" s="34">
        <v>0</v>
      </c>
      <c r="BI167" s="34">
        <v>0</v>
      </c>
      <c r="BJ167" s="34">
        <v>0</v>
      </c>
    </row>
    <row r="168" spans="1:62">
      <c r="A168" s="34">
        <v>404</v>
      </c>
      <c r="B168" s="34">
        <v>1250</v>
      </c>
      <c r="C168" s="35">
        <v>312.5</v>
      </c>
      <c r="D168" s="34">
        <v>0</v>
      </c>
      <c r="E168" s="34">
        <v>0</v>
      </c>
      <c r="F168" s="34">
        <v>0</v>
      </c>
      <c r="H168" s="34">
        <v>329</v>
      </c>
      <c r="I168" s="34">
        <v>1254</v>
      </c>
      <c r="J168" s="31">
        <v>313.5</v>
      </c>
      <c r="K168" s="34">
        <v>0</v>
      </c>
      <c r="L168" s="34">
        <v>0</v>
      </c>
      <c r="M168" s="34">
        <v>0</v>
      </c>
      <c r="O168" s="34">
        <v>282</v>
      </c>
      <c r="P168" s="34">
        <v>1246</v>
      </c>
      <c r="Q168" s="31">
        <v>311.5</v>
      </c>
      <c r="R168" s="34">
        <v>0</v>
      </c>
      <c r="S168" s="34">
        <v>0</v>
      </c>
      <c r="T168" s="34">
        <v>0</v>
      </c>
      <c r="V168" s="34">
        <v>263</v>
      </c>
      <c r="W168" s="34">
        <v>1245</v>
      </c>
      <c r="X168" s="31">
        <v>311.25</v>
      </c>
      <c r="Y168" s="34">
        <v>38</v>
      </c>
      <c r="Z168" s="34">
        <v>65</v>
      </c>
      <c r="AA168" s="34">
        <v>60</v>
      </c>
      <c r="AC168" s="34">
        <v>238</v>
      </c>
      <c r="AD168" s="34">
        <v>1248</v>
      </c>
      <c r="AE168" s="31">
        <v>312</v>
      </c>
      <c r="AF168" s="34">
        <v>0</v>
      </c>
      <c r="AG168" s="34">
        <v>0</v>
      </c>
      <c r="AH168" s="34">
        <v>0</v>
      </c>
      <c r="AJ168" s="34">
        <v>248</v>
      </c>
      <c r="AK168" s="34">
        <v>1243</v>
      </c>
      <c r="AL168" s="31">
        <v>310.75</v>
      </c>
      <c r="AM168" s="34">
        <v>0</v>
      </c>
      <c r="AN168" s="34">
        <v>0</v>
      </c>
      <c r="AO168" s="34">
        <v>0</v>
      </c>
      <c r="AQ168" s="34">
        <v>171</v>
      </c>
      <c r="AR168" s="34">
        <v>1247</v>
      </c>
      <c r="AS168" s="31">
        <v>311.75</v>
      </c>
      <c r="AT168" s="34">
        <v>0</v>
      </c>
      <c r="AU168" s="34">
        <v>0</v>
      </c>
      <c r="AV168" s="34">
        <v>0</v>
      </c>
      <c r="AX168" s="34">
        <v>193</v>
      </c>
      <c r="AY168" s="34">
        <v>1252</v>
      </c>
      <c r="AZ168" s="31">
        <v>313</v>
      </c>
      <c r="BA168" s="34">
        <v>0</v>
      </c>
      <c r="BB168" s="34">
        <v>0</v>
      </c>
      <c r="BC168" s="34">
        <v>0</v>
      </c>
      <c r="BE168" s="34">
        <v>203</v>
      </c>
      <c r="BF168" s="34">
        <v>1253</v>
      </c>
      <c r="BG168" s="31">
        <v>313.25</v>
      </c>
      <c r="BH168" s="34">
        <v>0</v>
      </c>
      <c r="BI168" s="34">
        <v>0</v>
      </c>
      <c r="BJ168" s="34">
        <v>0</v>
      </c>
    </row>
    <row r="169" spans="1:62">
      <c r="A169" s="34">
        <v>405</v>
      </c>
      <c r="B169" s="34">
        <v>1244</v>
      </c>
      <c r="C169" s="35">
        <v>311</v>
      </c>
      <c r="D169" s="34">
        <v>0</v>
      </c>
      <c r="E169" s="34">
        <v>0</v>
      </c>
      <c r="F169" s="34">
        <v>0</v>
      </c>
      <c r="H169" s="34">
        <v>330</v>
      </c>
      <c r="I169" s="34">
        <v>1244</v>
      </c>
      <c r="J169" s="31">
        <v>311</v>
      </c>
      <c r="K169" s="34">
        <v>0</v>
      </c>
      <c r="L169" s="34">
        <v>0</v>
      </c>
      <c r="M169" s="34">
        <v>0</v>
      </c>
      <c r="O169" s="34">
        <v>283</v>
      </c>
      <c r="P169" s="34">
        <v>1250</v>
      </c>
      <c r="Q169" s="31">
        <v>312.5</v>
      </c>
      <c r="R169" s="34">
        <v>0</v>
      </c>
      <c r="S169" s="34">
        <v>0</v>
      </c>
      <c r="T169" s="34">
        <v>0</v>
      </c>
      <c r="V169" s="34">
        <v>264</v>
      </c>
      <c r="W169" s="34">
        <v>1254</v>
      </c>
      <c r="X169" s="31">
        <v>313.5</v>
      </c>
      <c r="Y169" s="34">
        <v>39</v>
      </c>
      <c r="Z169" s="34">
        <v>68</v>
      </c>
      <c r="AA169" s="34">
        <v>63</v>
      </c>
      <c r="AC169" s="34">
        <v>239</v>
      </c>
      <c r="AD169" s="34">
        <v>1251</v>
      </c>
      <c r="AE169" s="31">
        <v>312.75</v>
      </c>
      <c r="AF169" s="34">
        <v>0</v>
      </c>
      <c r="AG169" s="34">
        <v>0</v>
      </c>
      <c r="AH169" s="34">
        <v>0</v>
      </c>
      <c r="AJ169" s="34">
        <v>249</v>
      </c>
      <c r="AK169" s="34">
        <v>1250</v>
      </c>
      <c r="AL169" s="31">
        <v>312.5</v>
      </c>
      <c r="AM169" s="34">
        <v>0</v>
      </c>
      <c r="AN169" s="34">
        <v>0</v>
      </c>
      <c r="AO169" s="34">
        <v>0</v>
      </c>
      <c r="AQ169" s="34">
        <v>172</v>
      </c>
      <c r="AR169" s="34">
        <v>1250</v>
      </c>
      <c r="AS169" s="31">
        <v>312.5</v>
      </c>
      <c r="AT169" s="34">
        <v>0</v>
      </c>
      <c r="AU169" s="34">
        <v>0</v>
      </c>
      <c r="AV169" s="34">
        <v>0</v>
      </c>
      <c r="AX169" s="34">
        <v>194</v>
      </c>
      <c r="AY169" s="34">
        <v>1256</v>
      </c>
      <c r="AZ169" s="31">
        <v>314</v>
      </c>
      <c r="BA169" s="34">
        <v>0</v>
      </c>
      <c r="BB169" s="34">
        <v>0</v>
      </c>
      <c r="BC169" s="34">
        <v>0</v>
      </c>
      <c r="BE169" s="34">
        <v>204</v>
      </c>
      <c r="BF169" s="34">
        <v>1252</v>
      </c>
      <c r="BG169" s="31">
        <v>313</v>
      </c>
      <c r="BH169" s="34">
        <v>0</v>
      </c>
      <c r="BI169" s="34">
        <v>0</v>
      </c>
      <c r="BJ169" s="34">
        <v>0</v>
      </c>
    </row>
    <row r="170" spans="1:62">
      <c r="A170" s="34">
        <v>406</v>
      </c>
      <c r="B170" s="34">
        <v>1257</v>
      </c>
      <c r="C170" s="35">
        <v>314.25</v>
      </c>
      <c r="D170" s="34">
        <v>0</v>
      </c>
      <c r="E170" s="34">
        <v>0</v>
      </c>
      <c r="F170" s="34">
        <v>0</v>
      </c>
      <c r="H170" s="34">
        <v>331</v>
      </c>
      <c r="I170" s="34">
        <v>1247</v>
      </c>
      <c r="J170" s="31">
        <v>311.75</v>
      </c>
      <c r="K170" s="34">
        <v>0</v>
      </c>
      <c r="L170" s="34">
        <v>0</v>
      </c>
      <c r="M170" s="34">
        <v>0</v>
      </c>
      <c r="O170" s="34">
        <v>284</v>
      </c>
      <c r="P170" s="34">
        <v>1249</v>
      </c>
      <c r="Q170" s="31">
        <v>312.25</v>
      </c>
      <c r="R170" s="34">
        <v>0</v>
      </c>
      <c r="S170" s="34">
        <v>0</v>
      </c>
      <c r="T170" s="34">
        <v>0</v>
      </c>
      <c r="V170" s="34">
        <v>265</v>
      </c>
      <c r="W170" s="34">
        <v>1246</v>
      </c>
      <c r="X170" s="31">
        <v>311.5</v>
      </c>
      <c r="Y170" s="34">
        <v>0</v>
      </c>
      <c r="Z170" s="34">
        <v>0</v>
      </c>
      <c r="AA170" s="34">
        <v>0</v>
      </c>
      <c r="AC170" s="34">
        <v>244</v>
      </c>
      <c r="AD170" s="34">
        <v>1247</v>
      </c>
      <c r="AE170" s="31">
        <v>311.75</v>
      </c>
      <c r="AF170" s="34">
        <v>0</v>
      </c>
      <c r="AG170" s="34">
        <v>0</v>
      </c>
      <c r="AH170" s="34">
        <v>0</v>
      </c>
      <c r="AJ170" s="34">
        <v>250</v>
      </c>
      <c r="AK170" s="34">
        <v>1250</v>
      </c>
      <c r="AL170" s="31">
        <v>312.5</v>
      </c>
      <c r="AM170" s="34">
        <v>34</v>
      </c>
      <c r="AN170" s="34">
        <v>68</v>
      </c>
      <c r="AO170" s="34">
        <v>103</v>
      </c>
      <c r="AQ170" s="34">
        <v>173</v>
      </c>
      <c r="AR170" s="34">
        <v>1248</v>
      </c>
      <c r="AS170" s="31">
        <v>312</v>
      </c>
      <c r="AT170" s="34">
        <v>0</v>
      </c>
      <c r="AU170" s="34">
        <v>0</v>
      </c>
      <c r="AV170" s="34">
        <v>0</v>
      </c>
      <c r="AX170" s="34">
        <v>195</v>
      </c>
      <c r="AY170" s="34">
        <v>1250</v>
      </c>
      <c r="AZ170" s="31">
        <v>312.5</v>
      </c>
      <c r="BA170" s="34">
        <v>0</v>
      </c>
      <c r="BB170" s="34">
        <v>0</v>
      </c>
      <c r="BC170" s="34">
        <v>0</v>
      </c>
      <c r="BE170" s="34">
        <v>205</v>
      </c>
      <c r="BF170" s="34">
        <v>1251</v>
      </c>
      <c r="BG170" s="31">
        <v>312.75</v>
      </c>
      <c r="BH170" s="34">
        <v>0</v>
      </c>
      <c r="BI170" s="34">
        <v>0</v>
      </c>
      <c r="BJ170" s="34">
        <v>0</v>
      </c>
    </row>
    <row r="171" spans="1:62">
      <c r="A171" s="34">
        <v>407</v>
      </c>
      <c r="B171" s="34">
        <v>1250</v>
      </c>
      <c r="C171" s="35">
        <v>312.5</v>
      </c>
      <c r="D171" s="34">
        <v>0</v>
      </c>
      <c r="E171" s="34">
        <v>0</v>
      </c>
      <c r="F171" s="34">
        <v>0</v>
      </c>
      <c r="H171" s="34">
        <v>332</v>
      </c>
      <c r="I171" s="34">
        <v>1251</v>
      </c>
      <c r="J171" s="31">
        <v>312.75</v>
      </c>
      <c r="K171" s="34">
        <v>0</v>
      </c>
      <c r="L171" s="34">
        <v>0</v>
      </c>
      <c r="M171" s="34">
        <v>0</v>
      </c>
      <c r="O171" s="34">
        <v>289</v>
      </c>
      <c r="P171" s="34">
        <v>1248</v>
      </c>
      <c r="Q171" s="31">
        <v>312</v>
      </c>
      <c r="R171" s="34">
        <v>0</v>
      </c>
      <c r="S171" s="34">
        <v>0</v>
      </c>
      <c r="T171" s="34">
        <v>0</v>
      </c>
      <c r="V171" s="34">
        <v>266</v>
      </c>
      <c r="W171" s="34">
        <v>1247</v>
      </c>
      <c r="X171" s="31">
        <v>311.75</v>
      </c>
      <c r="Y171" s="34">
        <v>0</v>
      </c>
      <c r="Z171" s="34">
        <v>0</v>
      </c>
      <c r="AA171" s="34">
        <v>0</v>
      </c>
      <c r="AC171" s="34">
        <v>245</v>
      </c>
      <c r="AD171" s="34">
        <v>1249</v>
      </c>
      <c r="AE171" s="31">
        <v>312.25</v>
      </c>
      <c r="AF171" s="34">
        <v>0</v>
      </c>
      <c r="AG171" s="34">
        <v>0</v>
      </c>
      <c r="AH171" s="34">
        <v>0</v>
      </c>
      <c r="AJ171" s="34">
        <v>251</v>
      </c>
      <c r="AK171" s="34">
        <v>1248</v>
      </c>
      <c r="AL171" s="31">
        <v>312</v>
      </c>
      <c r="AM171" s="34">
        <v>35</v>
      </c>
      <c r="AN171" s="34">
        <v>64</v>
      </c>
      <c r="AO171" s="34">
        <v>102</v>
      </c>
      <c r="AQ171" s="34">
        <v>174</v>
      </c>
      <c r="AR171" s="34">
        <v>1249</v>
      </c>
      <c r="AS171" s="31">
        <v>312.25</v>
      </c>
      <c r="AT171" s="34">
        <v>79</v>
      </c>
      <c r="AU171" s="34">
        <v>93</v>
      </c>
      <c r="AV171" s="34">
        <v>112</v>
      </c>
      <c r="AX171" s="34">
        <v>196</v>
      </c>
      <c r="AY171" s="34">
        <v>1252</v>
      </c>
      <c r="AZ171" s="31">
        <v>313</v>
      </c>
      <c r="BA171" s="34">
        <v>0</v>
      </c>
      <c r="BB171" s="34">
        <v>0</v>
      </c>
      <c r="BC171" s="34">
        <v>0</v>
      </c>
      <c r="BE171" s="34">
        <v>206</v>
      </c>
      <c r="BF171" s="34">
        <v>1247</v>
      </c>
      <c r="BG171" s="31">
        <v>311.75</v>
      </c>
      <c r="BH171" s="34">
        <v>0</v>
      </c>
      <c r="BI171" s="34">
        <v>0</v>
      </c>
      <c r="BJ171" s="34">
        <v>0</v>
      </c>
    </row>
    <row r="172" spans="1:62">
      <c r="A172" s="34">
        <v>408</v>
      </c>
      <c r="B172" s="34">
        <v>1248</v>
      </c>
      <c r="C172" s="35">
        <v>312</v>
      </c>
      <c r="D172" s="34">
        <v>0</v>
      </c>
      <c r="E172" s="34">
        <v>0</v>
      </c>
      <c r="F172" s="34">
        <v>0</v>
      </c>
      <c r="H172" s="34">
        <v>333</v>
      </c>
      <c r="I172" s="34">
        <v>1256</v>
      </c>
      <c r="J172" s="31">
        <v>314</v>
      </c>
      <c r="K172" s="34">
        <v>0</v>
      </c>
      <c r="L172" s="34">
        <v>0</v>
      </c>
      <c r="M172" s="34">
        <v>0</v>
      </c>
      <c r="O172" s="34">
        <v>290</v>
      </c>
      <c r="P172" s="34">
        <v>1245</v>
      </c>
      <c r="Q172" s="31">
        <v>311.25</v>
      </c>
      <c r="R172" s="34">
        <v>0</v>
      </c>
      <c r="S172" s="34">
        <v>0</v>
      </c>
      <c r="T172" s="34">
        <v>0</v>
      </c>
      <c r="V172" s="34">
        <v>267</v>
      </c>
      <c r="W172" s="34">
        <v>1255</v>
      </c>
      <c r="X172" s="31">
        <v>313.75</v>
      </c>
      <c r="Y172" s="34">
        <v>0</v>
      </c>
      <c r="Z172" s="34">
        <v>0</v>
      </c>
      <c r="AA172" s="34">
        <v>0</v>
      </c>
      <c r="AC172" s="34">
        <v>246</v>
      </c>
      <c r="AD172" s="34">
        <v>1239</v>
      </c>
      <c r="AE172" s="31">
        <v>309.75</v>
      </c>
      <c r="AF172" s="34">
        <v>0</v>
      </c>
      <c r="AG172" s="34">
        <v>0</v>
      </c>
      <c r="AH172" s="34">
        <v>0</v>
      </c>
      <c r="AJ172" s="34">
        <v>252</v>
      </c>
      <c r="AK172" s="34">
        <v>1246</v>
      </c>
      <c r="AL172" s="31">
        <v>311.5</v>
      </c>
      <c r="AM172" s="34">
        <v>39</v>
      </c>
      <c r="AN172" s="34">
        <v>76</v>
      </c>
      <c r="AO172" s="34">
        <v>106</v>
      </c>
      <c r="AQ172" s="34">
        <v>175</v>
      </c>
      <c r="AR172" s="34">
        <v>1251</v>
      </c>
      <c r="AS172" s="31">
        <v>312.75</v>
      </c>
      <c r="AT172" s="34">
        <v>73</v>
      </c>
      <c r="AU172" s="34">
        <v>89</v>
      </c>
      <c r="AV172" s="34">
        <v>109</v>
      </c>
      <c r="AX172" s="34">
        <v>197</v>
      </c>
      <c r="AY172" s="34">
        <v>1248</v>
      </c>
      <c r="AZ172" s="31">
        <v>312</v>
      </c>
      <c r="BA172" s="34">
        <v>0</v>
      </c>
      <c r="BB172" s="34">
        <v>0</v>
      </c>
      <c r="BC172" s="34">
        <v>0</v>
      </c>
      <c r="BE172" s="34">
        <v>207</v>
      </c>
      <c r="BF172" s="34">
        <v>1247</v>
      </c>
      <c r="BG172" s="31">
        <v>311.75</v>
      </c>
      <c r="BH172" s="34">
        <v>0</v>
      </c>
      <c r="BI172" s="34">
        <v>0</v>
      </c>
      <c r="BJ172" s="34">
        <v>0</v>
      </c>
    </row>
    <row r="173" spans="1:62">
      <c r="A173" s="34">
        <v>409</v>
      </c>
      <c r="B173" s="34">
        <v>1254</v>
      </c>
      <c r="C173" s="35">
        <v>313.5</v>
      </c>
      <c r="D173" s="34">
        <v>0</v>
      </c>
      <c r="E173" s="34">
        <v>0</v>
      </c>
      <c r="F173" s="34">
        <v>0</v>
      </c>
      <c r="H173" s="34">
        <v>334</v>
      </c>
      <c r="I173" s="34">
        <v>1255</v>
      </c>
      <c r="J173" s="31">
        <v>313.75</v>
      </c>
      <c r="K173" s="34">
        <v>0</v>
      </c>
      <c r="L173" s="34">
        <v>0</v>
      </c>
      <c r="M173" s="34">
        <v>0</v>
      </c>
      <c r="O173" s="34">
        <v>291</v>
      </c>
      <c r="P173" s="34">
        <v>1246</v>
      </c>
      <c r="Q173" s="31">
        <v>311.5</v>
      </c>
      <c r="R173" s="34">
        <v>0</v>
      </c>
      <c r="S173" s="34">
        <v>0</v>
      </c>
      <c r="T173" s="34">
        <v>0</v>
      </c>
      <c r="V173" s="34">
        <v>270</v>
      </c>
      <c r="W173" s="34">
        <v>517</v>
      </c>
      <c r="X173" s="31">
        <v>129.25</v>
      </c>
      <c r="Y173" s="34">
        <v>0</v>
      </c>
      <c r="Z173" s="34">
        <v>0</v>
      </c>
      <c r="AA173" s="34">
        <v>0</v>
      </c>
      <c r="AC173" s="34">
        <v>247</v>
      </c>
      <c r="AD173" s="34">
        <v>1252</v>
      </c>
      <c r="AE173" s="31">
        <v>313</v>
      </c>
      <c r="AF173" s="34">
        <v>0</v>
      </c>
      <c r="AG173" s="34">
        <v>0</v>
      </c>
      <c r="AH173" s="34">
        <v>0</v>
      </c>
      <c r="AJ173" s="34">
        <v>253</v>
      </c>
      <c r="AK173" s="34">
        <v>1249</v>
      </c>
      <c r="AL173" s="31">
        <v>312.25</v>
      </c>
      <c r="AM173" s="34">
        <v>33</v>
      </c>
      <c r="AN173" s="34">
        <v>65</v>
      </c>
      <c r="AO173" s="34">
        <v>107</v>
      </c>
      <c r="AQ173" s="34">
        <v>176</v>
      </c>
      <c r="AR173" s="34">
        <v>1251</v>
      </c>
      <c r="AS173" s="31">
        <v>312.75</v>
      </c>
      <c r="AT173" s="34">
        <v>72</v>
      </c>
      <c r="AU173" s="34">
        <v>87</v>
      </c>
      <c r="AV173" s="34">
        <v>109</v>
      </c>
      <c r="AX173" s="34">
        <v>198</v>
      </c>
      <c r="AY173" s="34">
        <v>1249</v>
      </c>
      <c r="AZ173" s="31">
        <v>312.25</v>
      </c>
      <c r="BA173" s="34">
        <v>0</v>
      </c>
      <c r="BB173" s="34">
        <v>0</v>
      </c>
      <c r="BC173" s="34">
        <v>0</v>
      </c>
      <c r="BE173" s="34">
        <v>208</v>
      </c>
      <c r="BF173" s="34">
        <v>1249</v>
      </c>
      <c r="BG173" s="31">
        <v>312.25</v>
      </c>
      <c r="BH173" s="34">
        <v>50</v>
      </c>
      <c r="BI173" s="34">
        <v>63</v>
      </c>
      <c r="BJ173" s="34">
        <v>91</v>
      </c>
    </row>
    <row r="174" spans="1:62">
      <c r="A174" s="34">
        <v>410</v>
      </c>
      <c r="B174" s="34">
        <v>1249</v>
      </c>
      <c r="C174" s="35">
        <v>312.25</v>
      </c>
      <c r="D174" s="34">
        <v>0</v>
      </c>
      <c r="E174" s="34">
        <v>0</v>
      </c>
      <c r="F174" s="34">
        <v>0</v>
      </c>
      <c r="H174" s="34">
        <v>341</v>
      </c>
      <c r="I174" s="34">
        <v>1246</v>
      </c>
      <c r="J174" s="31">
        <v>311.5</v>
      </c>
      <c r="K174" s="34">
        <v>0</v>
      </c>
      <c r="L174" s="34">
        <v>0</v>
      </c>
      <c r="M174" s="34">
        <v>0</v>
      </c>
      <c r="O174" s="34">
        <v>292</v>
      </c>
      <c r="P174" s="34">
        <v>1250</v>
      </c>
      <c r="Q174" s="31">
        <v>312.5</v>
      </c>
      <c r="R174" s="34">
        <v>0</v>
      </c>
      <c r="S174" s="34">
        <v>0</v>
      </c>
      <c r="T174" s="34">
        <v>0</v>
      </c>
      <c r="V174" s="34">
        <v>271</v>
      </c>
      <c r="W174" s="34">
        <v>1250</v>
      </c>
      <c r="X174" s="31">
        <v>312.5</v>
      </c>
      <c r="Y174" s="34">
        <v>0</v>
      </c>
      <c r="Z174" s="34">
        <v>0</v>
      </c>
      <c r="AA174" s="34">
        <v>0</v>
      </c>
      <c r="AC174" s="34">
        <v>248</v>
      </c>
      <c r="AD174" s="34">
        <v>1243</v>
      </c>
      <c r="AE174" s="31">
        <v>310.75</v>
      </c>
      <c r="AF174" s="34">
        <v>34</v>
      </c>
      <c r="AG174" s="34">
        <v>60</v>
      </c>
      <c r="AH174" s="34">
        <v>40</v>
      </c>
      <c r="AJ174" s="34">
        <v>254</v>
      </c>
      <c r="AK174" s="34">
        <v>1247</v>
      </c>
      <c r="AL174" s="31">
        <v>311.75</v>
      </c>
      <c r="AM174" s="34">
        <v>0</v>
      </c>
      <c r="AN174" s="34">
        <v>0</v>
      </c>
      <c r="AO174" s="34">
        <v>0</v>
      </c>
      <c r="AQ174" s="34">
        <v>177</v>
      </c>
      <c r="AR174" s="34">
        <v>1254</v>
      </c>
      <c r="AS174" s="31">
        <v>313.5</v>
      </c>
      <c r="AT174" s="34">
        <v>70</v>
      </c>
      <c r="AU174" s="34">
        <v>84</v>
      </c>
      <c r="AV174" s="34">
        <v>108</v>
      </c>
      <c r="AX174" s="34">
        <v>199</v>
      </c>
      <c r="AY174" s="34">
        <v>1251</v>
      </c>
      <c r="AZ174" s="31">
        <v>312.75</v>
      </c>
      <c r="BA174" s="34">
        <v>0</v>
      </c>
      <c r="BB174" s="34">
        <v>0</v>
      </c>
      <c r="BC174" s="34">
        <v>0</v>
      </c>
      <c r="BE174" s="34">
        <v>209</v>
      </c>
      <c r="BF174" s="34">
        <v>1251</v>
      </c>
      <c r="BG174" s="31">
        <v>312.75</v>
      </c>
      <c r="BH174" s="34">
        <v>50</v>
      </c>
      <c r="BI174" s="34">
        <v>63</v>
      </c>
      <c r="BJ174" s="34">
        <v>93</v>
      </c>
    </row>
    <row r="175" spans="1:62">
      <c r="A175" s="34">
        <v>411</v>
      </c>
      <c r="B175" s="34">
        <v>1251</v>
      </c>
      <c r="C175" s="35">
        <v>312.75</v>
      </c>
      <c r="D175" s="34">
        <v>0</v>
      </c>
      <c r="E175" s="34">
        <v>0</v>
      </c>
      <c r="F175" s="34">
        <v>0</v>
      </c>
      <c r="H175" s="34">
        <v>342</v>
      </c>
      <c r="I175" s="34">
        <v>1253</v>
      </c>
      <c r="J175" s="31">
        <v>313.25</v>
      </c>
      <c r="K175" s="34">
        <v>0</v>
      </c>
      <c r="L175" s="34">
        <v>0</v>
      </c>
      <c r="M175" s="34">
        <v>0</v>
      </c>
      <c r="O175" s="34">
        <v>293</v>
      </c>
      <c r="P175" s="34">
        <v>1250</v>
      </c>
      <c r="Q175" s="31">
        <v>312.5</v>
      </c>
      <c r="R175" s="34">
        <v>0</v>
      </c>
      <c r="S175" s="34">
        <v>0</v>
      </c>
      <c r="T175" s="34">
        <v>0</v>
      </c>
      <c r="V175" s="34">
        <v>272</v>
      </c>
      <c r="W175" s="34">
        <v>1244</v>
      </c>
      <c r="X175" s="31">
        <v>311</v>
      </c>
      <c r="Y175" s="34">
        <v>0</v>
      </c>
      <c r="Z175" s="34">
        <v>0</v>
      </c>
      <c r="AA175" s="34">
        <v>0</v>
      </c>
      <c r="AC175" s="34">
        <v>249</v>
      </c>
      <c r="AD175" s="34">
        <v>1250</v>
      </c>
      <c r="AE175" s="31">
        <v>312.5</v>
      </c>
      <c r="AF175" s="34">
        <v>37</v>
      </c>
      <c r="AG175" s="34">
        <v>64</v>
      </c>
      <c r="AH175" s="34">
        <v>42</v>
      </c>
      <c r="AJ175" s="34">
        <v>259</v>
      </c>
      <c r="AK175" s="34">
        <v>1250</v>
      </c>
      <c r="AL175" s="31">
        <v>312.5</v>
      </c>
      <c r="AM175" s="34">
        <v>0</v>
      </c>
      <c r="AN175" s="34">
        <v>0</v>
      </c>
      <c r="AO175" s="34">
        <v>0</v>
      </c>
      <c r="AQ175" s="34">
        <v>178</v>
      </c>
      <c r="AR175" s="34">
        <v>1253</v>
      </c>
      <c r="AS175" s="31">
        <v>313.25</v>
      </c>
      <c r="AT175" s="34">
        <v>71</v>
      </c>
      <c r="AU175" s="34">
        <v>85</v>
      </c>
      <c r="AV175" s="34">
        <v>109</v>
      </c>
      <c r="AX175" s="34">
        <v>200</v>
      </c>
      <c r="AY175" s="34">
        <v>1247</v>
      </c>
      <c r="AZ175" s="31">
        <v>311.75</v>
      </c>
      <c r="BA175" s="34">
        <v>0</v>
      </c>
      <c r="BB175" s="34">
        <v>0</v>
      </c>
      <c r="BC175" s="34">
        <v>0</v>
      </c>
      <c r="BE175" s="34">
        <v>216</v>
      </c>
      <c r="BF175" s="34">
        <v>1253</v>
      </c>
      <c r="BG175" s="31">
        <v>313.25</v>
      </c>
      <c r="BH175" s="34">
        <v>0</v>
      </c>
      <c r="BI175" s="34">
        <v>0</v>
      </c>
      <c r="BJ175" s="34">
        <v>0</v>
      </c>
    </row>
    <row r="176" spans="1:62">
      <c r="A176" s="34">
        <v>412</v>
      </c>
      <c r="B176" s="34">
        <v>1253</v>
      </c>
      <c r="C176" s="35">
        <v>313.25</v>
      </c>
      <c r="D176" s="34">
        <v>0</v>
      </c>
      <c r="E176" s="34">
        <v>0</v>
      </c>
      <c r="F176" s="34">
        <v>0</v>
      </c>
      <c r="H176" s="34">
        <v>343</v>
      </c>
      <c r="I176" s="34">
        <v>1250</v>
      </c>
      <c r="J176" s="31">
        <v>312.5</v>
      </c>
      <c r="K176" s="34">
        <v>56</v>
      </c>
      <c r="L176" s="34">
        <v>74</v>
      </c>
      <c r="M176" s="34">
        <v>91</v>
      </c>
      <c r="O176" s="34">
        <v>294</v>
      </c>
      <c r="P176" s="34">
        <v>1255</v>
      </c>
      <c r="Q176" s="31">
        <v>313.75</v>
      </c>
      <c r="R176" s="34">
        <v>0</v>
      </c>
      <c r="S176" s="34">
        <v>0</v>
      </c>
      <c r="T176" s="34">
        <v>0</v>
      </c>
      <c r="V176" s="34">
        <v>273</v>
      </c>
      <c r="W176" s="34">
        <v>1251</v>
      </c>
      <c r="X176" s="31">
        <v>312.75</v>
      </c>
      <c r="Y176" s="34">
        <v>0</v>
      </c>
      <c r="Z176" s="34">
        <v>0</v>
      </c>
      <c r="AA176" s="34">
        <v>0</v>
      </c>
      <c r="AC176" s="34">
        <v>250</v>
      </c>
      <c r="AD176" s="34">
        <v>1250</v>
      </c>
      <c r="AE176" s="31">
        <v>312.5</v>
      </c>
      <c r="AF176" s="34">
        <v>43</v>
      </c>
      <c r="AG176" s="34">
        <v>70</v>
      </c>
      <c r="AH176" s="34">
        <v>43</v>
      </c>
      <c r="AJ176" s="34">
        <v>260</v>
      </c>
      <c r="AK176" s="34">
        <v>1255</v>
      </c>
      <c r="AL176" s="31">
        <v>313.75</v>
      </c>
      <c r="AM176" s="34">
        <v>0</v>
      </c>
      <c r="AN176" s="34">
        <v>0</v>
      </c>
      <c r="AO176" s="34">
        <v>0</v>
      </c>
      <c r="AQ176" s="34">
        <v>179</v>
      </c>
      <c r="AR176" s="34">
        <v>1255</v>
      </c>
      <c r="AS176" s="31">
        <v>313.75</v>
      </c>
      <c r="AT176" s="34">
        <v>70</v>
      </c>
      <c r="AU176" s="34">
        <v>84</v>
      </c>
      <c r="AV176" s="34">
        <v>109</v>
      </c>
      <c r="AX176" s="34">
        <v>201</v>
      </c>
      <c r="AY176" s="34">
        <v>1255</v>
      </c>
      <c r="AZ176" s="31">
        <v>313.75</v>
      </c>
      <c r="BA176" s="34">
        <v>0</v>
      </c>
      <c r="BB176" s="34">
        <v>0</v>
      </c>
      <c r="BC176" s="34">
        <v>0</v>
      </c>
      <c r="BE176" s="34">
        <v>217</v>
      </c>
      <c r="BF176" s="34">
        <v>1253</v>
      </c>
      <c r="BG176" s="31">
        <v>313.25</v>
      </c>
      <c r="BH176" s="34">
        <v>0</v>
      </c>
      <c r="BI176" s="34">
        <v>0</v>
      </c>
      <c r="BJ176" s="34">
        <v>0</v>
      </c>
    </row>
    <row r="177" spans="1:62">
      <c r="A177" s="34">
        <v>413</v>
      </c>
      <c r="B177" s="34">
        <v>1247</v>
      </c>
      <c r="C177" s="35">
        <v>311.75</v>
      </c>
      <c r="D177" s="34">
        <v>0</v>
      </c>
      <c r="E177" s="34">
        <v>0</v>
      </c>
      <c r="F177" s="34">
        <v>0</v>
      </c>
      <c r="H177" s="34">
        <v>344</v>
      </c>
      <c r="I177" s="34">
        <v>1250</v>
      </c>
      <c r="J177" s="31">
        <v>312.5</v>
      </c>
      <c r="K177" s="34">
        <v>0</v>
      </c>
      <c r="L177" s="34">
        <v>0</v>
      </c>
      <c r="M177" s="34">
        <v>0</v>
      </c>
      <c r="O177" s="34">
        <v>295</v>
      </c>
      <c r="P177" s="34">
        <v>1250</v>
      </c>
      <c r="Q177" s="31">
        <v>312.5</v>
      </c>
      <c r="R177" s="34">
        <v>0</v>
      </c>
      <c r="S177" s="34">
        <v>0</v>
      </c>
      <c r="T177" s="34">
        <v>0</v>
      </c>
      <c r="V177" s="34">
        <v>274</v>
      </c>
      <c r="W177" s="34">
        <v>1255</v>
      </c>
      <c r="X177" s="31">
        <v>313.75</v>
      </c>
      <c r="Y177" s="34">
        <v>0</v>
      </c>
      <c r="Z177" s="34">
        <v>0</v>
      </c>
      <c r="AA177" s="34">
        <v>0</v>
      </c>
      <c r="AC177" s="34">
        <v>251</v>
      </c>
      <c r="AD177" s="34">
        <v>1248</v>
      </c>
      <c r="AE177" s="31">
        <v>312</v>
      </c>
      <c r="AF177" s="34">
        <v>0</v>
      </c>
      <c r="AG177" s="34">
        <v>0</v>
      </c>
      <c r="AH177" s="34">
        <v>0</v>
      </c>
      <c r="AJ177" s="34">
        <v>261</v>
      </c>
      <c r="AK177" s="34">
        <v>1247</v>
      </c>
      <c r="AL177" s="31">
        <v>311.75</v>
      </c>
      <c r="AM177" s="34">
        <v>0</v>
      </c>
      <c r="AN177" s="34">
        <v>0</v>
      </c>
      <c r="AO177" s="34">
        <v>0</v>
      </c>
      <c r="AQ177" s="34">
        <v>180</v>
      </c>
      <c r="AR177" s="34">
        <v>1246</v>
      </c>
      <c r="AS177" s="31">
        <v>311.5</v>
      </c>
      <c r="AT177" s="34">
        <v>0</v>
      </c>
      <c r="AU177" s="34">
        <v>0</v>
      </c>
      <c r="AV177" s="34">
        <v>0</v>
      </c>
      <c r="AX177" s="34">
        <v>202</v>
      </c>
      <c r="AY177" s="34">
        <v>1250</v>
      </c>
      <c r="AZ177" s="31">
        <v>312.5</v>
      </c>
      <c r="BA177" s="34">
        <v>57</v>
      </c>
      <c r="BB177" s="34">
        <v>70</v>
      </c>
      <c r="BC177" s="34">
        <v>112</v>
      </c>
      <c r="BE177" s="34">
        <v>218</v>
      </c>
      <c r="BF177" s="34">
        <v>1251</v>
      </c>
      <c r="BG177" s="31">
        <v>312.75</v>
      </c>
      <c r="BH177" s="34">
        <v>0</v>
      </c>
      <c r="BI177" s="34">
        <v>0</v>
      </c>
      <c r="BJ177" s="34">
        <v>0</v>
      </c>
    </row>
    <row r="178" spans="1:62">
      <c r="A178" s="34">
        <v>414</v>
      </c>
      <c r="B178" s="34">
        <v>1253</v>
      </c>
      <c r="C178" s="35">
        <v>313.25</v>
      </c>
      <c r="D178" s="34">
        <v>0</v>
      </c>
      <c r="E178" s="34">
        <v>0</v>
      </c>
      <c r="F178" s="34">
        <v>0</v>
      </c>
      <c r="H178" s="34">
        <v>345</v>
      </c>
      <c r="I178" s="34">
        <v>1247</v>
      </c>
      <c r="J178" s="31">
        <v>311.75</v>
      </c>
      <c r="K178" s="34">
        <v>0</v>
      </c>
      <c r="L178" s="34">
        <v>0</v>
      </c>
      <c r="M178" s="34">
        <v>0</v>
      </c>
      <c r="O178" s="34">
        <v>296</v>
      </c>
      <c r="P178" s="34">
        <v>1249</v>
      </c>
      <c r="Q178" s="31">
        <v>312.25</v>
      </c>
      <c r="R178" s="34">
        <v>0</v>
      </c>
      <c r="S178" s="34">
        <v>0</v>
      </c>
      <c r="T178" s="34">
        <v>0</v>
      </c>
      <c r="V178" s="34">
        <v>275</v>
      </c>
      <c r="W178" s="34">
        <v>1255</v>
      </c>
      <c r="X178" s="31">
        <v>313.75</v>
      </c>
      <c r="Y178" s="34">
        <v>0</v>
      </c>
      <c r="Z178" s="34">
        <v>0</v>
      </c>
      <c r="AA178" s="34">
        <v>0</v>
      </c>
      <c r="AC178" s="34">
        <v>252</v>
      </c>
      <c r="AD178" s="34">
        <v>1246</v>
      </c>
      <c r="AE178" s="31">
        <v>311.5</v>
      </c>
      <c r="AF178" s="34">
        <v>0</v>
      </c>
      <c r="AG178" s="34">
        <v>0</v>
      </c>
      <c r="AH178" s="34">
        <v>0</v>
      </c>
      <c r="AJ178" s="34">
        <v>262</v>
      </c>
      <c r="AK178" s="34">
        <v>377</v>
      </c>
      <c r="AL178" s="31">
        <v>94.25</v>
      </c>
      <c r="AM178" s="34">
        <v>0</v>
      </c>
      <c r="AN178" s="34">
        <v>0</v>
      </c>
      <c r="AO178" s="34">
        <v>0</v>
      </c>
      <c r="AQ178" s="34">
        <v>181</v>
      </c>
      <c r="AR178" s="34">
        <v>1248</v>
      </c>
      <c r="AS178" s="31">
        <v>312</v>
      </c>
      <c r="AT178" s="34">
        <v>0</v>
      </c>
      <c r="AU178" s="34">
        <v>0</v>
      </c>
      <c r="AV178" s="34">
        <v>0</v>
      </c>
      <c r="AX178" s="34">
        <v>203</v>
      </c>
      <c r="AY178" s="34">
        <v>1253</v>
      </c>
      <c r="AZ178" s="31">
        <v>313.25</v>
      </c>
      <c r="BA178" s="34">
        <v>56</v>
      </c>
      <c r="BB178" s="34">
        <v>70</v>
      </c>
      <c r="BC178" s="34">
        <v>112</v>
      </c>
      <c r="BE178" s="34">
        <v>219</v>
      </c>
      <c r="BF178" s="34">
        <v>1250</v>
      </c>
      <c r="BG178" s="31">
        <v>312.5</v>
      </c>
      <c r="BH178" s="34">
        <v>0</v>
      </c>
      <c r="BI178" s="34">
        <v>0</v>
      </c>
      <c r="BJ178" s="34">
        <v>0</v>
      </c>
    </row>
    <row r="179" spans="1:62">
      <c r="A179" s="34">
        <v>416</v>
      </c>
      <c r="B179" s="34">
        <v>1248</v>
      </c>
      <c r="C179" s="35">
        <v>312</v>
      </c>
      <c r="D179" s="34">
        <v>11</v>
      </c>
      <c r="E179" s="34">
        <v>22</v>
      </c>
      <c r="F179" s="34">
        <v>36</v>
      </c>
      <c r="H179" s="34">
        <v>346</v>
      </c>
      <c r="I179" s="34">
        <v>1248</v>
      </c>
      <c r="J179" s="31">
        <v>312</v>
      </c>
      <c r="K179" s="34">
        <v>0</v>
      </c>
      <c r="L179" s="34">
        <v>0</v>
      </c>
      <c r="M179" s="34">
        <v>0</v>
      </c>
      <c r="O179" s="34">
        <v>297</v>
      </c>
      <c r="P179" s="34">
        <v>1250</v>
      </c>
      <c r="Q179" s="31">
        <v>312.5</v>
      </c>
      <c r="R179" s="34">
        <v>46</v>
      </c>
      <c r="S179" s="34">
        <v>69</v>
      </c>
      <c r="T179" s="34">
        <v>82</v>
      </c>
      <c r="V179" s="34">
        <v>276</v>
      </c>
      <c r="W179" s="34">
        <v>1249</v>
      </c>
      <c r="X179" s="31">
        <v>312.25</v>
      </c>
      <c r="Y179" s="34">
        <v>0</v>
      </c>
      <c r="Z179" s="34">
        <v>0</v>
      </c>
      <c r="AA179" s="34">
        <v>0</v>
      </c>
      <c r="AC179" s="34">
        <v>253</v>
      </c>
      <c r="AD179" s="34">
        <v>1249</v>
      </c>
      <c r="AE179" s="31">
        <v>312.25</v>
      </c>
      <c r="AF179" s="34">
        <v>0</v>
      </c>
      <c r="AG179" s="34">
        <v>0</v>
      </c>
      <c r="AH179" s="34">
        <v>0</v>
      </c>
      <c r="AJ179" s="34">
        <v>263</v>
      </c>
      <c r="AK179" s="34">
        <v>1245</v>
      </c>
      <c r="AL179" s="31">
        <v>311.25</v>
      </c>
      <c r="AM179" s="34">
        <v>0</v>
      </c>
      <c r="AN179" s="34">
        <v>0</v>
      </c>
      <c r="AO179" s="34">
        <v>0</v>
      </c>
      <c r="AQ179" s="34">
        <v>182</v>
      </c>
      <c r="AR179" s="34">
        <v>1244</v>
      </c>
      <c r="AS179" s="31">
        <v>311</v>
      </c>
      <c r="AT179" s="34">
        <v>0</v>
      </c>
      <c r="AU179" s="34">
        <v>0</v>
      </c>
      <c r="AV179" s="34">
        <v>0</v>
      </c>
      <c r="AX179" s="34">
        <v>204</v>
      </c>
      <c r="AY179" s="34">
        <v>1252</v>
      </c>
      <c r="AZ179" s="31">
        <v>313</v>
      </c>
      <c r="BA179" s="34">
        <v>67</v>
      </c>
      <c r="BB179" s="34">
        <v>79</v>
      </c>
      <c r="BC179" s="34">
        <v>118</v>
      </c>
      <c r="BE179" s="34">
        <v>220</v>
      </c>
      <c r="BF179" s="34">
        <v>1251</v>
      </c>
      <c r="BG179" s="31">
        <v>312.75</v>
      </c>
      <c r="BH179" s="34">
        <v>0</v>
      </c>
      <c r="BI179" s="34">
        <v>0</v>
      </c>
      <c r="BJ179" s="34">
        <v>0</v>
      </c>
    </row>
    <row r="180" spans="1:62">
      <c r="A180" s="34">
        <v>417</v>
      </c>
      <c r="B180" s="34">
        <v>1254</v>
      </c>
      <c r="C180" s="35">
        <v>313.5</v>
      </c>
      <c r="D180" s="34">
        <v>0</v>
      </c>
      <c r="E180" s="34">
        <v>0</v>
      </c>
      <c r="F180" s="34">
        <v>0</v>
      </c>
      <c r="H180" s="34">
        <v>347</v>
      </c>
      <c r="I180" s="34">
        <v>1252</v>
      </c>
      <c r="J180" s="31">
        <v>313</v>
      </c>
      <c r="K180" s="34">
        <v>0</v>
      </c>
      <c r="L180" s="34">
        <v>0</v>
      </c>
      <c r="M180" s="34">
        <v>0</v>
      </c>
      <c r="O180" s="34">
        <v>298</v>
      </c>
      <c r="P180" s="34">
        <v>1254</v>
      </c>
      <c r="Q180" s="31">
        <v>313.5</v>
      </c>
      <c r="R180" s="34">
        <v>0</v>
      </c>
      <c r="S180" s="34">
        <v>0</v>
      </c>
      <c r="T180" s="34">
        <v>0</v>
      </c>
      <c r="V180" s="34">
        <v>277</v>
      </c>
      <c r="W180" s="34">
        <v>1249</v>
      </c>
      <c r="X180" s="31">
        <v>312.25</v>
      </c>
      <c r="Y180" s="34">
        <v>0</v>
      </c>
      <c r="Z180" s="34">
        <v>0</v>
      </c>
      <c r="AA180" s="34">
        <v>0</v>
      </c>
      <c r="AC180" s="34">
        <v>254</v>
      </c>
      <c r="AD180" s="34">
        <v>1247</v>
      </c>
      <c r="AE180" s="31">
        <v>311.75</v>
      </c>
      <c r="AF180" s="34">
        <v>0</v>
      </c>
      <c r="AG180" s="34">
        <v>0</v>
      </c>
      <c r="AH180" s="34">
        <v>0</v>
      </c>
      <c r="AJ180" s="34">
        <v>264</v>
      </c>
      <c r="AK180" s="34">
        <v>1254</v>
      </c>
      <c r="AL180" s="31">
        <v>313.5</v>
      </c>
      <c r="AM180" s="34">
        <v>0</v>
      </c>
      <c r="AN180" s="34">
        <v>0</v>
      </c>
      <c r="AO180" s="34">
        <v>0</v>
      </c>
      <c r="AQ180" s="34">
        <v>183</v>
      </c>
      <c r="AR180" s="34">
        <v>1249</v>
      </c>
      <c r="AS180" s="31">
        <v>312.25</v>
      </c>
      <c r="AT180" s="34">
        <v>0</v>
      </c>
      <c r="AU180" s="34">
        <v>0</v>
      </c>
      <c r="AV180" s="34">
        <v>0</v>
      </c>
      <c r="AX180" s="34">
        <v>205</v>
      </c>
      <c r="AY180" s="34">
        <v>1251</v>
      </c>
      <c r="AZ180" s="31">
        <v>312.75</v>
      </c>
      <c r="BA180" s="34">
        <v>70</v>
      </c>
      <c r="BB180" s="34">
        <v>83</v>
      </c>
      <c r="BC180" s="34">
        <v>120</v>
      </c>
      <c r="BE180" s="34">
        <v>221</v>
      </c>
      <c r="BF180" s="34">
        <v>1256</v>
      </c>
      <c r="BG180" s="31">
        <v>314</v>
      </c>
      <c r="BH180" s="34">
        <v>0</v>
      </c>
      <c r="BI180" s="34">
        <v>0</v>
      </c>
      <c r="BJ180" s="34">
        <v>0</v>
      </c>
    </row>
    <row r="181" spans="1:62">
      <c r="A181" s="34">
        <v>418</v>
      </c>
      <c r="B181" s="34">
        <v>1250</v>
      </c>
      <c r="C181" s="35">
        <v>312.5</v>
      </c>
      <c r="D181" s="34">
        <v>0</v>
      </c>
      <c r="E181" s="34">
        <v>0</v>
      </c>
      <c r="F181" s="34">
        <v>0</v>
      </c>
      <c r="H181" s="34">
        <v>348</v>
      </c>
      <c r="I181" s="34">
        <v>1247</v>
      </c>
      <c r="J181" s="31">
        <v>311.75</v>
      </c>
      <c r="K181" s="34">
        <v>0</v>
      </c>
      <c r="L181" s="34">
        <v>0</v>
      </c>
      <c r="M181" s="34">
        <v>0</v>
      </c>
      <c r="O181" s="34">
        <v>299</v>
      </c>
      <c r="P181" s="34">
        <v>1255</v>
      </c>
      <c r="Q181" s="31">
        <v>313.75</v>
      </c>
      <c r="R181" s="34">
        <v>0</v>
      </c>
      <c r="S181" s="34">
        <v>0</v>
      </c>
      <c r="T181" s="34">
        <v>0</v>
      </c>
      <c r="V181" s="34">
        <v>278</v>
      </c>
      <c r="W181" s="34">
        <v>1254</v>
      </c>
      <c r="X181" s="31">
        <v>313.5</v>
      </c>
      <c r="Y181" s="34">
        <v>0</v>
      </c>
      <c r="Z181" s="34">
        <v>0</v>
      </c>
      <c r="AA181" s="34">
        <v>0</v>
      </c>
      <c r="AC181" s="34">
        <v>255</v>
      </c>
      <c r="AD181" s="34">
        <v>640</v>
      </c>
      <c r="AE181" s="31">
        <v>160</v>
      </c>
      <c r="AF181" s="34">
        <v>0</v>
      </c>
      <c r="AG181" s="34">
        <v>0</v>
      </c>
      <c r="AH181" s="34">
        <v>0</v>
      </c>
      <c r="AJ181" s="34">
        <v>265</v>
      </c>
      <c r="AK181" s="34">
        <v>1246</v>
      </c>
      <c r="AL181" s="31">
        <v>311.5</v>
      </c>
      <c r="AM181" s="34">
        <v>0</v>
      </c>
      <c r="AN181" s="34">
        <v>0</v>
      </c>
      <c r="AO181" s="34">
        <v>0</v>
      </c>
      <c r="AQ181" s="34">
        <v>184</v>
      </c>
      <c r="AR181" s="34">
        <v>1250</v>
      </c>
      <c r="AS181" s="31">
        <v>312.5</v>
      </c>
      <c r="AT181" s="34">
        <v>0</v>
      </c>
      <c r="AU181" s="34">
        <v>0</v>
      </c>
      <c r="AV181" s="34">
        <v>0</v>
      </c>
      <c r="AX181" s="34">
        <v>206</v>
      </c>
      <c r="AY181" s="34">
        <v>1247</v>
      </c>
      <c r="AZ181" s="31">
        <v>311.75</v>
      </c>
      <c r="BA181" s="34">
        <v>74</v>
      </c>
      <c r="BB181" s="34">
        <v>90</v>
      </c>
      <c r="BC181" s="34">
        <v>122</v>
      </c>
      <c r="BE181" s="34">
        <v>222</v>
      </c>
      <c r="BF181" s="34">
        <v>1249</v>
      </c>
      <c r="BG181" s="31">
        <v>312.25</v>
      </c>
      <c r="BH181" s="34">
        <v>0</v>
      </c>
      <c r="BI181" s="34">
        <v>0</v>
      </c>
      <c r="BJ181" s="34">
        <v>0</v>
      </c>
    </row>
    <row r="182" spans="1:62">
      <c r="A182" s="34">
        <v>419</v>
      </c>
      <c r="B182" s="34">
        <v>1253</v>
      </c>
      <c r="C182" s="35">
        <v>313.25</v>
      </c>
      <c r="D182" s="34">
        <v>0</v>
      </c>
      <c r="E182" s="34">
        <v>0</v>
      </c>
      <c r="F182" s="34">
        <v>0</v>
      </c>
      <c r="H182" s="34">
        <v>349</v>
      </c>
      <c r="I182" s="34">
        <v>1251</v>
      </c>
      <c r="J182" s="31">
        <v>312.75</v>
      </c>
      <c r="K182" s="34">
        <v>0</v>
      </c>
      <c r="L182" s="34">
        <v>0</v>
      </c>
      <c r="M182" s="34">
        <v>0</v>
      </c>
      <c r="O182" s="34">
        <v>300</v>
      </c>
      <c r="P182" s="34">
        <v>1250</v>
      </c>
      <c r="Q182" s="31">
        <v>312.5</v>
      </c>
      <c r="R182" s="34">
        <v>0</v>
      </c>
      <c r="S182" s="34">
        <v>0</v>
      </c>
      <c r="T182" s="34">
        <v>0</v>
      </c>
      <c r="V182" s="34">
        <v>279</v>
      </c>
      <c r="W182" s="34">
        <v>1250</v>
      </c>
      <c r="X182" s="31">
        <v>312.5</v>
      </c>
      <c r="Y182" s="34">
        <v>41</v>
      </c>
      <c r="Z182" s="34">
        <v>66</v>
      </c>
      <c r="AA182" s="34">
        <v>60</v>
      </c>
      <c r="AC182" s="34">
        <v>259</v>
      </c>
      <c r="AD182" s="34">
        <v>1250</v>
      </c>
      <c r="AE182" s="31">
        <v>312.5</v>
      </c>
      <c r="AF182" s="34">
        <v>0</v>
      </c>
      <c r="AG182" s="34">
        <v>0</v>
      </c>
      <c r="AH182" s="34">
        <v>0</v>
      </c>
      <c r="AJ182" s="34">
        <v>266</v>
      </c>
      <c r="AK182" s="34">
        <v>1247</v>
      </c>
      <c r="AL182" s="31">
        <v>311.75</v>
      </c>
      <c r="AM182" s="34">
        <v>37</v>
      </c>
      <c r="AN182" s="34">
        <v>75</v>
      </c>
      <c r="AO182" s="34">
        <v>108</v>
      </c>
      <c r="AQ182" s="34">
        <v>185</v>
      </c>
      <c r="AR182" s="34">
        <v>1246</v>
      </c>
      <c r="AS182" s="31">
        <v>311.5</v>
      </c>
      <c r="AT182" s="34">
        <v>0</v>
      </c>
      <c r="AU182" s="34">
        <v>0</v>
      </c>
      <c r="AV182" s="34">
        <v>0</v>
      </c>
      <c r="AX182" s="34">
        <v>207</v>
      </c>
      <c r="AY182" s="34">
        <v>1247</v>
      </c>
      <c r="AZ182" s="31">
        <v>311.75</v>
      </c>
      <c r="BA182" s="34">
        <v>0</v>
      </c>
      <c r="BB182" s="34">
        <v>0</v>
      </c>
      <c r="BC182" s="34">
        <v>0</v>
      </c>
      <c r="BE182" s="34">
        <v>223</v>
      </c>
      <c r="BF182" s="34">
        <v>1256</v>
      </c>
      <c r="BG182" s="31">
        <v>314</v>
      </c>
      <c r="BH182" s="34">
        <v>0</v>
      </c>
      <c r="BI182" s="34">
        <v>0</v>
      </c>
      <c r="BJ182" s="34">
        <v>0</v>
      </c>
    </row>
    <row r="183" spans="1:62">
      <c r="A183" s="34">
        <v>420</v>
      </c>
      <c r="B183" s="34">
        <v>1247</v>
      </c>
      <c r="C183" s="35">
        <v>311.75</v>
      </c>
      <c r="D183" s="34">
        <v>0</v>
      </c>
      <c r="E183" s="34">
        <v>0</v>
      </c>
      <c r="F183" s="34">
        <v>0</v>
      </c>
      <c r="H183" s="34">
        <v>350</v>
      </c>
      <c r="I183" s="34">
        <v>1248</v>
      </c>
      <c r="J183" s="31">
        <v>312</v>
      </c>
      <c r="K183" s="34">
        <v>0</v>
      </c>
      <c r="L183" s="34">
        <v>0</v>
      </c>
      <c r="M183" s="34">
        <v>0</v>
      </c>
      <c r="O183" s="34">
        <v>301</v>
      </c>
      <c r="P183" s="34">
        <v>1250</v>
      </c>
      <c r="Q183" s="31">
        <v>312.5</v>
      </c>
      <c r="R183" s="34">
        <v>0</v>
      </c>
      <c r="S183" s="34">
        <v>0</v>
      </c>
      <c r="T183" s="34">
        <v>0</v>
      </c>
      <c r="V183" s="34">
        <v>280</v>
      </c>
      <c r="W183" s="34">
        <v>1246</v>
      </c>
      <c r="X183" s="31">
        <v>311.5</v>
      </c>
      <c r="Y183" s="34">
        <v>38</v>
      </c>
      <c r="Z183" s="34">
        <v>66</v>
      </c>
      <c r="AA183" s="34">
        <v>60</v>
      </c>
      <c r="AC183" s="34">
        <v>260</v>
      </c>
      <c r="AD183" s="34">
        <v>1255</v>
      </c>
      <c r="AE183" s="31">
        <v>313.75</v>
      </c>
      <c r="AF183" s="34">
        <v>0</v>
      </c>
      <c r="AG183" s="34">
        <v>0</v>
      </c>
      <c r="AH183" s="34">
        <v>0</v>
      </c>
      <c r="AJ183" s="34">
        <v>267</v>
      </c>
      <c r="AK183" s="34">
        <v>1255</v>
      </c>
      <c r="AL183" s="31">
        <v>313.75</v>
      </c>
      <c r="AM183" s="34">
        <v>36</v>
      </c>
      <c r="AN183" s="34">
        <v>70</v>
      </c>
      <c r="AO183" s="34">
        <v>108</v>
      </c>
      <c r="AQ183" s="34">
        <v>186</v>
      </c>
      <c r="AR183" s="34">
        <v>1251</v>
      </c>
      <c r="AS183" s="31">
        <v>312.75</v>
      </c>
      <c r="AT183" s="34">
        <v>0</v>
      </c>
      <c r="AU183" s="34">
        <v>0</v>
      </c>
      <c r="AV183" s="34">
        <v>0</v>
      </c>
      <c r="AX183" s="34">
        <v>208</v>
      </c>
      <c r="AY183" s="34">
        <v>1249</v>
      </c>
      <c r="AZ183" s="31">
        <v>312.25</v>
      </c>
      <c r="BA183" s="34">
        <v>0</v>
      </c>
      <c r="BB183" s="34">
        <v>0</v>
      </c>
      <c r="BC183" s="34">
        <v>0</v>
      </c>
      <c r="BE183" s="34">
        <v>224</v>
      </c>
      <c r="BF183" s="34">
        <v>1248</v>
      </c>
      <c r="BG183" s="31">
        <v>312</v>
      </c>
      <c r="BH183" s="34">
        <v>0</v>
      </c>
      <c r="BI183" s="34">
        <v>0</v>
      </c>
      <c r="BJ183" s="34">
        <v>0</v>
      </c>
    </row>
    <row r="184" spans="1:62">
      <c r="A184" s="34">
        <v>421</v>
      </c>
      <c r="B184" s="34">
        <v>1248</v>
      </c>
      <c r="C184" s="35">
        <v>312</v>
      </c>
      <c r="D184" s="34">
        <v>0</v>
      </c>
      <c r="E184" s="34">
        <v>0</v>
      </c>
      <c r="F184" s="34">
        <v>0</v>
      </c>
      <c r="H184" s="34">
        <v>355</v>
      </c>
      <c r="I184" s="34">
        <v>1247</v>
      </c>
      <c r="J184" s="31">
        <v>311.75</v>
      </c>
      <c r="K184" s="34">
        <v>0</v>
      </c>
      <c r="L184" s="34">
        <v>0</v>
      </c>
      <c r="M184" s="34">
        <v>0</v>
      </c>
      <c r="O184" s="34">
        <v>304</v>
      </c>
      <c r="P184" s="34">
        <v>1252</v>
      </c>
      <c r="Q184" s="31">
        <v>313</v>
      </c>
      <c r="R184" s="34">
        <v>0</v>
      </c>
      <c r="S184" s="34">
        <v>0</v>
      </c>
      <c r="T184" s="34">
        <v>0</v>
      </c>
      <c r="V184" s="34">
        <v>281</v>
      </c>
      <c r="W184" s="34">
        <v>1228</v>
      </c>
      <c r="X184" s="31">
        <v>307</v>
      </c>
      <c r="Y184" s="34">
        <v>40</v>
      </c>
      <c r="Z184" s="34">
        <v>70</v>
      </c>
      <c r="AA184" s="34">
        <v>62</v>
      </c>
      <c r="AC184" s="34">
        <v>261</v>
      </c>
      <c r="AD184" s="34">
        <v>1247</v>
      </c>
      <c r="AE184" s="31">
        <v>311.75</v>
      </c>
      <c r="AF184" s="34">
        <v>0</v>
      </c>
      <c r="AG184" s="34">
        <v>0</v>
      </c>
      <c r="AH184" s="34">
        <v>0</v>
      </c>
      <c r="AJ184" s="34">
        <v>268</v>
      </c>
      <c r="AK184" s="34">
        <v>1252</v>
      </c>
      <c r="AL184" s="31">
        <v>313</v>
      </c>
      <c r="AM184" s="34">
        <v>0</v>
      </c>
      <c r="AN184" s="34">
        <v>0</v>
      </c>
      <c r="AO184" s="34">
        <v>0</v>
      </c>
      <c r="AQ184" s="34">
        <v>190</v>
      </c>
      <c r="AR184" s="34">
        <v>1249</v>
      </c>
      <c r="AS184" s="31">
        <v>312.25</v>
      </c>
      <c r="AT184" s="34">
        <v>0</v>
      </c>
      <c r="AU184" s="34">
        <v>0</v>
      </c>
      <c r="AV184" s="34">
        <v>0</v>
      </c>
      <c r="AX184" s="34">
        <v>209</v>
      </c>
      <c r="AY184" s="34">
        <v>1251</v>
      </c>
      <c r="AZ184" s="31">
        <v>312.75</v>
      </c>
      <c r="BA184" s="34">
        <v>0</v>
      </c>
      <c r="BB184" s="34">
        <v>0</v>
      </c>
      <c r="BC184" s="34">
        <v>0</v>
      </c>
      <c r="BE184" s="34">
        <v>225</v>
      </c>
      <c r="BF184" s="34">
        <v>1248</v>
      </c>
      <c r="BG184" s="31">
        <v>312</v>
      </c>
      <c r="BH184" s="34">
        <v>0</v>
      </c>
      <c r="BI184" s="34">
        <v>0</v>
      </c>
      <c r="BJ184" s="34">
        <v>0</v>
      </c>
    </row>
    <row r="185" spans="1:62">
      <c r="A185" s="34">
        <v>422</v>
      </c>
      <c r="B185" s="34">
        <v>1249</v>
      </c>
      <c r="C185" s="35">
        <v>312.25</v>
      </c>
      <c r="D185" s="34">
        <v>0</v>
      </c>
      <c r="E185" s="34">
        <v>0</v>
      </c>
      <c r="F185" s="34">
        <v>0</v>
      </c>
      <c r="H185" s="34">
        <v>356</v>
      </c>
      <c r="I185" s="34">
        <v>1249</v>
      </c>
      <c r="J185" s="31">
        <v>312.25</v>
      </c>
      <c r="K185" s="34">
        <v>0</v>
      </c>
      <c r="L185" s="34">
        <v>0</v>
      </c>
      <c r="M185" s="34">
        <v>0</v>
      </c>
      <c r="O185" s="34">
        <v>305</v>
      </c>
      <c r="P185" s="34">
        <v>1243</v>
      </c>
      <c r="Q185" s="31">
        <v>310.75</v>
      </c>
      <c r="R185" s="34">
        <v>0</v>
      </c>
      <c r="S185" s="34">
        <v>0</v>
      </c>
      <c r="T185" s="34">
        <v>0</v>
      </c>
      <c r="V185" s="34">
        <v>282</v>
      </c>
      <c r="W185" s="34">
        <v>1246</v>
      </c>
      <c r="X185" s="31">
        <v>311.5</v>
      </c>
      <c r="Y185" s="34">
        <v>0</v>
      </c>
      <c r="Z185" s="34">
        <v>0</v>
      </c>
      <c r="AA185" s="34">
        <v>0</v>
      </c>
      <c r="AC185" s="34">
        <v>262</v>
      </c>
      <c r="AD185" s="34">
        <v>377</v>
      </c>
      <c r="AE185" s="31">
        <v>94.25</v>
      </c>
      <c r="AF185" s="34">
        <v>0</v>
      </c>
      <c r="AG185" s="34">
        <v>0</v>
      </c>
      <c r="AH185" s="34">
        <v>0</v>
      </c>
      <c r="AJ185" s="34">
        <v>272</v>
      </c>
      <c r="AK185" s="34">
        <v>1244</v>
      </c>
      <c r="AL185" s="31">
        <v>311</v>
      </c>
      <c r="AM185" s="34">
        <v>0</v>
      </c>
      <c r="AN185" s="34">
        <v>0</v>
      </c>
      <c r="AO185" s="34">
        <v>0</v>
      </c>
      <c r="AQ185" s="34">
        <v>191</v>
      </c>
      <c r="AR185" s="34">
        <v>1254</v>
      </c>
      <c r="AS185" s="31">
        <v>313.5</v>
      </c>
      <c r="AT185" s="34">
        <v>0</v>
      </c>
      <c r="AU185" s="34">
        <v>0</v>
      </c>
      <c r="AV185" s="34">
        <v>0</v>
      </c>
      <c r="AX185" s="34">
        <v>216</v>
      </c>
      <c r="AY185" s="34">
        <v>1253</v>
      </c>
      <c r="AZ185" s="31">
        <v>313.25</v>
      </c>
      <c r="BA185" s="34">
        <v>0</v>
      </c>
      <c r="BB185" s="34">
        <v>0</v>
      </c>
      <c r="BC185" s="34">
        <v>0</v>
      </c>
      <c r="BE185" s="34">
        <v>226</v>
      </c>
      <c r="BF185" s="34">
        <v>1254</v>
      </c>
      <c r="BG185" s="31">
        <v>313.5</v>
      </c>
      <c r="BH185" s="34">
        <v>53</v>
      </c>
      <c r="BI185" s="34">
        <v>65</v>
      </c>
      <c r="BJ185" s="34">
        <v>97</v>
      </c>
    </row>
    <row r="186" spans="1:62">
      <c r="A186" s="34">
        <v>424</v>
      </c>
      <c r="B186" s="34">
        <v>1248</v>
      </c>
      <c r="C186" s="35">
        <v>312</v>
      </c>
      <c r="D186" s="34">
        <v>8</v>
      </c>
      <c r="E186" s="34">
        <v>20</v>
      </c>
      <c r="F186" s="34">
        <v>32</v>
      </c>
      <c r="H186" s="34">
        <v>357</v>
      </c>
      <c r="I186" s="34">
        <v>1249</v>
      </c>
      <c r="J186" s="31">
        <v>312.25</v>
      </c>
      <c r="K186" s="34">
        <v>0</v>
      </c>
      <c r="L186" s="34">
        <v>0</v>
      </c>
      <c r="M186" s="34">
        <v>0</v>
      </c>
      <c r="O186" s="34">
        <v>306</v>
      </c>
      <c r="P186" s="34">
        <v>1253</v>
      </c>
      <c r="Q186" s="31">
        <v>313.25</v>
      </c>
      <c r="R186" s="34">
        <v>0</v>
      </c>
      <c r="S186" s="34">
        <v>0</v>
      </c>
      <c r="T186" s="34">
        <v>0</v>
      </c>
      <c r="V186" s="34">
        <v>283</v>
      </c>
      <c r="W186" s="34">
        <v>1250</v>
      </c>
      <c r="X186" s="31">
        <v>312.5</v>
      </c>
      <c r="Y186" s="34">
        <v>0</v>
      </c>
      <c r="Z186" s="34">
        <v>0</v>
      </c>
      <c r="AA186" s="34">
        <v>0</v>
      </c>
      <c r="AC186" s="34">
        <v>263</v>
      </c>
      <c r="AD186" s="34">
        <v>1245</v>
      </c>
      <c r="AE186" s="31">
        <v>311.25</v>
      </c>
      <c r="AF186" s="34">
        <v>0</v>
      </c>
      <c r="AG186" s="34">
        <v>0</v>
      </c>
      <c r="AH186" s="34">
        <v>0</v>
      </c>
      <c r="AJ186" s="34">
        <v>273</v>
      </c>
      <c r="AK186" s="34">
        <v>1251</v>
      </c>
      <c r="AL186" s="31">
        <v>312.75</v>
      </c>
      <c r="AM186" s="34">
        <v>0</v>
      </c>
      <c r="AN186" s="34">
        <v>0</v>
      </c>
      <c r="AO186" s="34">
        <v>0</v>
      </c>
      <c r="AQ186" s="34">
        <v>192</v>
      </c>
      <c r="AR186" s="34">
        <v>1251</v>
      </c>
      <c r="AS186" s="31">
        <v>312.75</v>
      </c>
      <c r="AT186" s="34">
        <v>0</v>
      </c>
      <c r="AU186" s="34">
        <v>0</v>
      </c>
      <c r="AV186" s="34">
        <v>0</v>
      </c>
      <c r="AX186" s="34">
        <v>217</v>
      </c>
      <c r="AY186" s="34">
        <v>1253</v>
      </c>
      <c r="AZ186" s="31">
        <v>313.25</v>
      </c>
      <c r="BA186" s="34">
        <v>0</v>
      </c>
      <c r="BB186" s="34">
        <v>0</v>
      </c>
      <c r="BC186" s="34">
        <v>0</v>
      </c>
      <c r="BE186" s="34">
        <v>230</v>
      </c>
      <c r="BF186" s="34">
        <v>1250</v>
      </c>
      <c r="BG186" s="31">
        <v>312.5</v>
      </c>
      <c r="BH186" s="34">
        <v>0</v>
      </c>
      <c r="BI186" s="34">
        <v>0</v>
      </c>
      <c r="BJ186" s="34">
        <v>0</v>
      </c>
    </row>
    <row r="187" spans="1:62">
      <c r="A187" s="34">
        <v>425</v>
      </c>
      <c r="B187" s="34">
        <v>1253</v>
      </c>
      <c r="C187" s="35">
        <v>313.25</v>
      </c>
      <c r="D187" s="34">
        <v>9</v>
      </c>
      <c r="E187" s="34">
        <v>20</v>
      </c>
      <c r="F187" s="34">
        <v>35</v>
      </c>
      <c r="H187" s="34">
        <v>358</v>
      </c>
      <c r="I187" s="34">
        <v>1248</v>
      </c>
      <c r="J187" s="31">
        <v>312</v>
      </c>
      <c r="K187" s="34">
        <v>0</v>
      </c>
      <c r="L187" s="34">
        <v>0</v>
      </c>
      <c r="M187" s="34">
        <v>0</v>
      </c>
      <c r="O187" s="34">
        <v>307</v>
      </c>
      <c r="P187" s="34">
        <v>1247</v>
      </c>
      <c r="Q187" s="31">
        <v>311.75</v>
      </c>
      <c r="R187" s="34">
        <v>0</v>
      </c>
      <c r="S187" s="34">
        <v>0</v>
      </c>
      <c r="T187" s="34">
        <v>0</v>
      </c>
      <c r="V187" s="34">
        <v>284</v>
      </c>
      <c r="W187" s="34">
        <v>1249</v>
      </c>
      <c r="X187" s="31">
        <v>312.25</v>
      </c>
      <c r="Y187" s="34">
        <v>0</v>
      </c>
      <c r="Z187" s="34">
        <v>0</v>
      </c>
      <c r="AA187" s="34">
        <v>0</v>
      </c>
      <c r="AC187" s="34">
        <v>264</v>
      </c>
      <c r="AD187" s="34">
        <v>1254</v>
      </c>
      <c r="AE187" s="31">
        <v>313.5</v>
      </c>
      <c r="AF187" s="34">
        <v>34</v>
      </c>
      <c r="AG187" s="34">
        <v>61</v>
      </c>
      <c r="AH187" s="34">
        <v>41</v>
      </c>
      <c r="AJ187" s="34">
        <v>274</v>
      </c>
      <c r="AK187" s="34">
        <v>1255</v>
      </c>
      <c r="AL187" s="31">
        <v>313.75</v>
      </c>
      <c r="AM187" s="34">
        <v>0</v>
      </c>
      <c r="AN187" s="34">
        <v>0</v>
      </c>
      <c r="AO187" s="34">
        <v>0</v>
      </c>
      <c r="AQ187" s="34">
        <v>193</v>
      </c>
      <c r="AR187" s="34">
        <v>1252</v>
      </c>
      <c r="AS187" s="31">
        <v>313</v>
      </c>
      <c r="AT187" s="34">
        <v>0</v>
      </c>
      <c r="AU187" s="34">
        <v>0</v>
      </c>
      <c r="AV187" s="34">
        <v>0</v>
      </c>
      <c r="AX187" s="34">
        <v>218</v>
      </c>
      <c r="AY187" s="34">
        <v>1251</v>
      </c>
      <c r="AZ187" s="31">
        <v>312.75</v>
      </c>
      <c r="BA187" s="34">
        <v>0</v>
      </c>
      <c r="BB187" s="34">
        <v>0</v>
      </c>
      <c r="BC187" s="34">
        <v>0</v>
      </c>
      <c r="BE187" s="34">
        <v>231</v>
      </c>
      <c r="BF187" s="34">
        <v>1256</v>
      </c>
      <c r="BG187" s="31">
        <v>314</v>
      </c>
      <c r="BH187" s="34">
        <v>0</v>
      </c>
      <c r="BI187" s="34">
        <v>0</v>
      </c>
      <c r="BJ187" s="34">
        <v>0</v>
      </c>
    </row>
    <row r="188" spans="1:62">
      <c r="A188" s="34">
        <v>426</v>
      </c>
      <c r="B188" s="34">
        <v>1250</v>
      </c>
      <c r="C188" s="35">
        <v>312.5</v>
      </c>
      <c r="D188" s="34">
        <v>0</v>
      </c>
      <c r="E188" s="34">
        <v>0</v>
      </c>
      <c r="F188" s="34">
        <v>0</v>
      </c>
      <c r="H188" s="34">
        <v>359</v>
      </c>
      <c r="I188" s="34">
        <v>1251</v>
      </c>
      <c r="J188" s="31">
        <v>312.75</v>
      </c>
      <c r="K188" s="34">
        <v>60</v>
      </c>
      <c r="L188" s="34">
        <v>76</v>
      </c>
      <c r="M188" s="34">
        <v>90</v>
      </c>
      <c r="O188" s="34">
        <v>308</v>
      </c>
      <c r="P188" s="34">
        <v>1250</v>
      </c>
      <c r="Q188" s="31">
        <v>312.5</v>
      </c>
      <c r="R188" s="34">
        <v>51</v>
      </c>
      <c r="S188" s="34">
        <v>80</v>
      </c>
      <c r="T188" s="34">
        <v>87</v>
      </c>
      <c r="V188" s="34">
        <v>285</v>
      </c>
      <c r="W188" s="34">
        <v>1246</v>
      </c>
      <c r="X188" s="31">
        <v>311.5</v>
      </c>
      <c r="Y188" s="34">
        <v>0</v>
      </c>
      <c r="Z188" s="34">
        <v>0</v>
      </c>
      <c r="AA188" s="34">
        <v>0</v>
      </c>
      <c r="AC188" s="34">
        <v>265</v>
      </c>
      <c r="AD188" s="34">
        <v>1246</v>
      </c>
      <c r="AE188" s="31">
        <v>311.5</v>
      </c>
      <c r="AF188" s="34">
        <v>35</v>
      </c>
      <c r="AG188" s="34">
        <v>61</v>
      </c>
      <c r="AH188" s="34">
        <v>39</v>
      </c>
      <c r="AJ188" s="34">
        <v>275</v>
      </c>
      <c r="AK188" s="34">
        <v>1255</v>
      </c>
      <c r="AL188" s="31">
        <v>313.75</v>
      </c>
      <c r="AM188" s="34">
        <v>0</v>
      </c>
      <c r="AN188" s="34">
        <v>0</v>
      </c>
      <c r="AO188" s="34">
        <v>0</v>
      </c>
      <c r="AQ188" s="34">
        <v>194</v>
      </c>
      <c r="AR188" s="34">
        <v>1256</v>
      </c>
      <c r="AS188" s="31">
        <v>314</v>
      </c>
      <c r="AT188" s="34">
        <v>0</v>
      </c>
      <c r="AU188" s="34">
        <v>0</v>
      </c>
      <c r="AV188" s="34">
        <v>0</v>
      </c>
      <c r="AX188" s="34">
        <v>219</v>
      </c>
      <c r="AY188" s="34">
        <v>1250</v>
      </c>
      <c r="AZ188" s="31">
        <v>312.5</v>
      </c>
      <c r="BA188" s="34">
        <v>0</v>
      </c>
      <c r="BB188" s="34">
        <v>0</v>
      </c>
      <c r="BC188" s="34">
        <v>0</v>
      </c>
      <c r="BE188" s="34">
        <v>232</v>
      </c>
      <c r="BF188" s="34">
        <v>1252</v>
      </c>
      <c r="BG188" s="31">
        <v>313</v>
      </c>
      <c r="BH188" s="34">
        <v>0</v>
      </c>
      <c r="BI188" s="34">
        <v>0</v>
      </c>
      <c r="BJ188" s="34">
        <v>0</v>
      </c>
    </row>
    <row r="189" spans="1:62">
      <c r="A189" s="34">
        <v>427</v>
      </c>
      <c r="B189" s="34">
        <v>1253</v>
      </c>
      <c r="C189" s="35">
        <v>313.25</v>
      </c>
      <c r="D189" s="34">
        <v>0</v>
      </c>
      <c r="E189" s="34">
        <v>0</v>
      </c>
      <c r="F189" s="34">
        <v>0</v>
      </c>
      <c r="H189" s="34">
        <v>360</v>
      </c>
      <c r="I189" s="34">
        <v>1254</v>
      </c>
      <c r="J189" s="31">
        <v>313.5</v>
      </c>
      <c r="K189" s="34">
        <v>0</v>
      </c>
      <c r="L189" s="34">
        <v>0</v>
      </c>
      <c r="M189" s="34">
        <v>0</v>
      </c>
      <c r="O189" s="34">
        <v>309</v>
      </c>
      <c r="P189" s="34">
        <v>1248</v>
      </c>
      <c r="Q189" s="31">
        <v>312</v>
      </c>
      <c r="R189" s="34">
        <v>50</v>
      </c>
      <c r="S189" s="34">
        <v>78</v>
      </c>
      <c r="T189" s="34">
        <v>84</v>
      </c>
      <c r="V189" s="34">
        <v>290</v>
      </c>
      <c r="W189" s="34">
        <v>1245</v>
      </c>
      <c r="X189" s="31">
        <v>311.25</v>
      </c>
      <c r="Y189" s="34">
        <v>0</v>
      </c>
      <c r="Z189" s="34">
        <v>0</v>
      </c>
      <c r="AA189" s="34">
        <v>0</v>
      </c>
      <c r="AC189" s="34">
        <v>266</v>
      </c>
      <c r="AD189" s="34">
        <v>1247</v>
      </c>
      <c r="AE189" s="31">
        <v>311.75</v>
      </c>
      <c r="AF189" s="34">
        <v>0</v>
      </c>
      <c r="AG189" s="34">
        <v>0</v>
      </c>
      <c r="AH189" s="34">
        <v>0</v>
      </c>
      <c r="AJ189" s="34">
        <v>276</v>
      </c>
      <c r="AK189" s="34">
        <v>1249</v>
      </c>
      <c r="AL189" s="31">
        <v>312.25</v>
      </c>
      <c r="AM189" s="34">
        <v>0</v>
      </c>
      <c r="AN189" s="34">
        <v>0</v>
      </c>
      <c r="AO189" s="34">
        <v>0</v>
      </c>
      <c r="AQ189" s="34">
        <v>195</v>
      </c>
      <c r="AR189" s="34">
        <v>1250</v>
      </c>
      <c r="AS189" s="31">
        <v>312.5</v>
      </c>
      <c r="AT189" s="34">
        <v>0</v>
      </c>
      <c r="AU189" s="34">
        <v>0</v>
      </c>
      <c r="AV189" s="34">
        <v>0</v>
      </c>
      <c r="AX189" s="34">
        <v>220</v>
      </c>
      <c r="AY189" s="34">
        <v>1251</v>
      </c>
      <c r="AZ189" s="31">
        <v>312.75</v>
      </c>
      <c r="BA189" s="34">
        <v>0</v>
      </c>
      <c r="BB189" s="34">
        <v>0</v>
      </c>
      <c r="BC189" s="34">
        <v>0</v>
      </c>
      <c r="BE189" s="34">
        <v>233</v>
      </c>
      <c r="BF189" s="34">
        <v>1255</v>
      </c>
      <c r="BG189" s="31">
        <v>313.75</v>
      </c>
      <c r="BH189" s="34">
        <v>0</v>
      </c>
      <c r="BI189" s="34">
        <v>0</v>
      </c>
      <c r="BJ189" s="34">
        <v>0</v>
      </c>
    </row>
    <row r="190" spans="1:62">
      <c r="A190" s="34">
        <v>428</v>
      </c>
      <c r="B190" s="34">
        <v>1255</v>
      </c>
      <c r="C190" s="35">
        <v>313.75</v>
      </c>
      <c r="D190" s="34">
        <v>0</v>
      </c>
      <c r="E190" s="34">
        <v>0</v>
      </c>
      <c r="F190" s="34">
        <v>0</v>
      </c>
      <c r="H190" s="34">
        <v>361</v>
      </c>
      <c r="I190" s="34">
        <v>1254</v>
      </c>
      <c r="J190" s="31">
        <v>313.5</v>
      </c>
      <c r="K190" s="34">
        <v>0</v>
      </c>
      <c r="L190" s="34">
        <v>0</v>
      </c>
      <c r="M190" s="34">
        <v>0</v>
      </c>
      <c r="O190" s="34">
        <v>310</v>
      </c>
      <c r="P190" s="34">
        <v>1251</v>
      </c>
      <c r="Q190" s="31">
        <v>312.75</v>
      </c>
      <c r="R190" s="34">
        <v>50</v>
      </c>
      <c r="S190" s="34">
        <v>76</v>
      </c>
      <c r="T190" s="34">
        <v>84</v>
      </c>
      <c r="V190" s="34">
        <v>291</v>
      </c>
      <c r="W190" s="34">
        <v>1246</v>
      </c>
      <c r="X190" s="31">
        <v>311.5</v>
      </c>
      <c r="Y190" s="34">
        <v>0</v>
      </c>
      <c r="Z190" s="34">
        <v>0</v>
      </c>
      <c r="AA190" s="34">
        <v>0</v>
      </c>
      <c r="AC190" s="34">
        <v>267</v>
      </c>
      <c r="AD190" s="34">
        <v>1255</v>
      </c>
      <c r="AE190" s="31">
        <v>313.75</v>
      </c>
      <c r="AF190" s="34">
        <v>0</v>
      </c>
      <c r="AG190" s="34">
        <v>0</v>
      </c>
      <c r="AH190" s="34">
        <v>0</v>
      </c>
      <c r="AJ190" s="34">
        <v>277</v>
      </c>
      <c r="AK190" s="34">
        <v>1249</v>
      </c>
      <c r="AL190" s="31">
        <v>312.25</v>
      </c>
      <c r="AM190" s="34">
        <v>0</v>
      </c>
      <c r="AN190" s="34">
        <v>0</v>
      </c>
      <c r="AO190" s="34">
        <v>0</v>
      </c>
      <c r="AQ190" s="34">
        <v>196</v>
      </c>
      <c r="AR190" s="34">
        <v>1252</v>
      </c>
      <c r="AS190" s="31">
        <v>313</v>
      </c>
      <c r="AT190" s="34">
        <v>0</v>
      </c>
      <c r="AU190" s="34">
        <v>0</v>
      </c>
      <c r="AV190" s="34">
        <v>0</v>
      </c>
      <c r="AX190" s="34">
        <v>221</v>
      </c>
      <c r="AY190" s="34">
        <v>1256</v>
      </c>
      <c r="AZ190" s="31">
        <v>314</v>
      </c>
      <c r="BA190" s="34">
        <v>0</v>
      </c>
      <c r="BB190" s="34">
        <v>0</v>
      </c>
      <c r="BC190" s="34">
        <v>0</v>
      </c>
      <c r="BE190" s="34">
        <v>234</v>
      </c>
      <c r="BF190" s="34">
        <v>1256</v>
      </c>
      <c r="BG190" s="31">
        <v>314</v>
      </c>
      <c r="BH190" s="34">
        <v>0</v>
      </c>
      <c r="BI190" s="34">
        <v>0</v>
      </c>
      <c r="BJ190" s="34">
        <v>0</v>
      </c>
    </row>
    <row r="191" spans="1:62">
      <c r="A191" s="34">
        <v>429</v>
      </c>
      <c r="B191" s="34">
        <v>1255</v>
      </c>
      <c r="C191" s="35">
        <v>313.75</v>
      </c>
      <c r="D191" s="34">
        <v>0</v>
      </c>
      <c r="E191" s="34">
        <v>0</v>
      </c>
      <c r="F191" s="34">
        <v>0</v>
      </c>
      <c r="H191" s="34">
        <v>362</v>
      </c>
      <c r="I191" s="34">
        <v>1249</v>
      </c>
      <c r="J191" s="31">
        <v>312.25</v>
      </c>
      <c r="K191" s="34">
        <v>0</v>
      </c>
      <c r="L191" s="34">
        <v>0</v>
      </c>
      <c r="M191" s="34">
        <v>0</v>
      </c>
      <c r="O191" s="34">
        <v>311</v>
      </c>
      <c r="P191" s="34">
        <v>1250</v>
      </c>
      <c r="Q191" s="31">
        <v>312.5</v>
      </c>
      <c r="R191" s="34">
        <v>0</v>
      </c>
      <c r="S191" s="34">
        <v>0</v>
      </c>
      <c r="T191" s="34">
        <v>0</v>
      </c>
      <c r="V191" s="34">
        <v>292</v>
      </c>
      <c r="W191" s="34">
        <v>1250</v>
      </c>
      <c r="X191" s="31">
        <v>312.5</v>
      </c>
      <c r="Y191" s="34">
        <v>0</v>
      </c>
      <c r="Z191" s="34">
        <v>0</v>
      </c>
      <c r="AA191" s="34">
        <v>0</v>
      </c>
      <c r="AC191" s="34">
        <v>268</v>
      </c>
      <c r="AD191" s="34">
        <v>1252</v>
      </c>
      <c r="AE191" s="31">
        <v>313</v>
      </c>
      <c r="AF191" s="34">
        <v>0</v>
      </c>
      <c r="AG191" s="34">
        <v>0</v>
      </c>
      <c r="AH191" s="34">
        <v>0</v>
      </c>
      <c r="AJ191" s="34">
        <v>278</v>
      </c>
      <c r="AK191" s="34">
        <v>1254</v>
      </c>
      <c r="AL191" s="31">
        <v>313.5</v>
      </c>
      <c r="AM191" s="34">
        <v>0</v>
      </c>
      <c r="AN191" s="34">
        <v>0</v>
      </c>
      <c r="AO191" s="34">
        <v>0</v>
      </c>
      <c r="AQ191" s="34">
        <v>197</v>
      </c>
      <c r="AR191" s="34">
        <v>1248</v>
      </c>
      <c r="AS191" s="31">
        <v>312</v>
      </c>
      <c r="AT191" s="34">
        <v>0</v>
      </c>
      <c r="AU191" s="34">
        <v>0</v>
      </c>
      <c r="AV191" s="34">
        <v>0</v>
      </c>
      <c r="AX191" s="34">
        <v>222</v>
      </c>
      <c r="AY191" s="34">
        <v>1249</v>
      </c>
      <c r="AZ191" s="31">
        <v>312.25</v>
      </c>
      <c r="BA191" s="34">
        <v>0</v>
      </c>
      <c r="BB191" s="34">
        <v>0</v>
      </c>
      <c r="BC191" s="34">
        <v>0</v>
      </c>
      <c r="BE191" s="34">
        <v>235</v>
      </c>
      <c r="BF191" s="34">
        <v>1254</v>
      </c>
      <c r="BG191" s="31">
        <v>313.5</v>
      </c>
      <c r="BH191" s="34">
        <v>0</v>
      </c>
      <c r="BI191" s="34">
        <v>0</v>
      </c>
      <c r="BJ191" s="34">
        <v>0</v>
      </c>
    </row>
    <row r="192" spans="1:62">
      <c r="A192" s="34">
        <v>430</v>
      </c>
      <c r="B192" s="34">
        <v>1256</v>
      </c>
      <c r="C192" s="35">
        <v>314</v>
      </c>
      <c r="D192" s="34">
        <v>0</v>
      </c>
      <c r="E192" s="34">
        <v>0</v>
      </c>
      <c r="F192" s="34">
        <v>0</v>
      </c>
      <c r="H192" s="34">
        <v>363</v>
      </c>
      <c r="I192" s="34">
        <v>1254</v>
      </c>
      <c r="J192" s="31">
        <v>313.5</v>
      </c>
      <c r="K192" s="34">
        <v>0</v>
      </c>
      <c r="L192" s="34">
        <v>0</v>
      </c>
      <c r="M192" s="34">
        <v>0</v>
      </c>
      <c r="O192" s="34">
        <v>312</v>
      </c>
      <c r="P192" s="34">
        <v>1253</v>
      </c>
      <c r="Q192" s="31">
        <v>313.25</v>
      </c>
      <c r="R192" s="34">
        <v>0</v>
      </c>
      <c r="S192" s="34">
        <v>0</v>
      </c>
      <c r="T192" s="34">
        <v>0</v>
      </c>
      <c r="V192" s="34">
        <v>293</v>
      </c>
      <c r="W192" s="34">
        <v>1250</v>
      </c>
      <c r="X192" s="31">
        <v>312.5</v>
      </c>
      <c r="Y192" s="34">
        <v>0</v>
      </c>
      <c r="Z192" s="34">
        <v>0</v>
      </c>
      <c r="AA192" s="34">
        <v>0</v>
      </c>
      <c r="AC192" s="34">
        <v>271</v>
      </c>
      <c r="AD192" s="34">
        <v>1244</v>
      </c>
      <c r="AE192" s="31">
        <v>311</v>
      </c>
      <c r="AF192" s="34">
        <v>0</v>
      </c>
      <c r="AG192" s="34">
        <v>0</v>
      </c>
      <c r="AH192" s="34">
        <v>0</v>
      </c>
      <c r="AJ192" s="34">
        <v>279</v>
      </c>
      <c r="AK192" s="34">
        <v>1250</v>
      </c>
      <c r="AL192" s="31">
        <v>312.5</v>
      </c>
      <c r="AM192" s="34">
        <v>0</v>
      </c>
      <c r="AN192" s="34">
        <v>0</v>
      </c>
      <c r="AO192" s="34">
        <v>0</v>
      </c>
      <c r="AQ192" s="34">
        <v>198</v>
      </c>
      <c r="AR192" s="34">
        <v>1249</v>
      </c>
      <c r="AS192" s="31">
        <v>312.25</v>
      </c>
      <c r="AT192" s="34">
        <v>0</v>
      </c>
      <c r="AU192" s="34">
        <v>0</v>
      </c>
      <c r="AV192" s="34">
        <v>0</v>
      </c>
      <c r="AX192" s="34">
        <v>223</v>
      </c>
      <c r="AY192" s="34">
        <v>1256</v>
      </c>
      <c r="AZ192" s="31">
        <v>314</v>
      </c>
      <c r="BA192" s="34">
        <v>64</v>
      </c>
      <c r="BB192" s="34">
        <v>79</v>
      </c>
      <c r="BC192" s="34">
        <v>117</v>
      </c>
      <c r="BE192" s="34">
        <v>236</v>
      </c>
      <c r="BF192" s="34">
        <v>1256</v>
      </c>
      <c r="BG192" s="31">
        <v>314</v>
      </c>
      <c r="BH192" s="34">
        <v>56</v>
      </c>
      <c r="BI192" s="34">
        <v>70</v>
      </c>
      <c r="BJ192" s="34">
        <v>95</v>
      </c>
    </row>
    <row r="193" spans="1:62">
      <c r="A193" s="34">
        <v>431</v>
      </c>
      <c r="B193" s="34">
        <v>1254</v>
      </c>
      <c r="C193" s="35">
        <v>313.5</v>
      </c>
      <c r="D193" s="34">
        <v>0</v>
      </c>
      <c r="E193" s="34">
        <v>0</v>
      </c>
      <c r="F193" s="34">
        <v>0</v>
      </c>
      <c r="H193" s="34">
        <v>364</v>
      </c>
      <c r="I193" s="34">
        <v>1252</v>
      </c>
      <c r="J193" s="31">
        <v>313</v>
      </c>
      <c r="K193" s="34">
        <v>0</v>
      </c>
      <c r="L193" s="34">
        <v>0</v>
      </c>
      <c r="M193" s="34">
        <v>0</v>
      </c>
      <c r="O193" s="34">
        <v>313</v>
      </c>
      <c r="P193" s="34">
        <v>1258</v>
      </c>
      <c r="Q193" s="31">
        <v>314.5</v>
      </c>
      <c r="R193" s="34">
        <v>0</v>
      </c>
      <c r="S193" s="34">
        <v>0</v>
      </c>
      <c r="T193" s="34">
        <v>0</v>
      </c>
      <c r="V193" s="34">
        <v>294</v>
      </c>
      <c r="W193" s="34">
        <v>1255</v>
      </c>
      <c r="X193" s="31">
        <v>313.75</v>
      </c>
      <c r="Y193" s="34">
        <v>0</v>
      </c>
      <c r="Z193" s="34">
        <v>0</v>
      </c>
      <c r="AA193" s="34">
        <v>0</v>
      </c>
      <c r="AC193" s="34">
        <v>272</v>
      </c>
      <c r="AD193" s="34">
        <v>1244</v>
      </c>
      <c r="AE193" s="31">
        <v>311</v>
      </c>
      <c r="AF193" s="34">
        <v>0</v>
      </c>
      <c r="AG193" s="34">
        <v>0</v>
      </c>
      <c r="AH193" s="34">
        <v>0</v>
      </c>
      <c r="AJ193" s="34">
        <v>280</v>
      </c>
      <c r="AK193" s="34">
        <v>1246</v>
      </c>
      <c r="AL193" s="31">
        <v>311.5</v>
      </c>
      <c r="AM193" s="34">
        <v>0</v>
      </c>
      <c r="AN193" s="34">
        <v>0</v>
      </c>
      <c r="AO193" s="34">
        <v>0</v>
      </c>
      <c r="AQ193" s="34">
        <v>199</v>
      </c>
      <c r="AR193" s="34">
        <v>1251</v>
      </c>
      <c r="AS193" s="31">
        <v>312.75</v>
      </c>
      <c r="AT193" s="34">
        <v>69</v>
      </c>
      <c r="AU193" s="34">
        <v>87</v>
      </c>
      <c r="AV193" s="34">
        <v>109</v>
      </c>
      <c r="AX193" s="34">
        <v>224</v>
      </c>
      <c r="AY193" s="34">
        <v>1248</v>
      </c>
      <c r="AZ193" s="31">
        <v>312</v>
      </c>
      <c r="BA193" s="34">
        <v>0</v>
      </c>
      <c r="BB193" s="34">
        <v>0</v>
      </c>
      <c r="BC193" s="34">
        <v>0</v>
      </c>
      <c r="BE193" s="34">
        <v>237</v>
      </c>
      <c r="BF193" s="34">
        <v>1256</v>
      </c>
      <c r="BG193" s="31">
        <v>314</v>
      </c>
      <c r="BH193" s="34">
        <v>0</v>
      </c>
      <c r="BI193" s="34">
        <v>0</v>
      </c>
      <c r="BJ193" s="34">
        <v>0</v>
      </c>
    </row>
    <row r="194" spans="1:62">
      <c r="A194" s="34">
        <v>432</v>
      </c>
      <c r="B194" s="34">
        <v>1251</v>
      </c>
      <c r="C194" s="35">
        <v>312.75</v>
      </c>
      <c r="D194" s="34">
        <v>7</v>
      </c>
      <c r="E194" s="34">
        <v>20</v>
      </c>
      <c r="F194" s="34">
        <v>32</v>
      </c>
      <c r="H194" s="34">
        <v>365</v>
      </c>
      <c r="I194" s="34">
        <v>1248</v>
      </c>
      <c r="J194" s="31">
        <v>312</v>
      </c>
      <c r="K194" s="34">
        <v>0</v>
      </c>
      <c r="L194" s="34">
        <v>0</v>
      </c>
      <c r="M194" s="34">
        <v>0</v>
      </c>
      <c r="O194" s="34">
        <v>314</v>
      </c>
      <c r="P194" s="34">
        <v>1245</v>
      </c>
      <c r="Q194" s="31">
        <v>311.25</v>
      </c>
      <c r="R194" s="34">
        <v>0</v>
      </c>
      <c r="S194" s="34">
        <v>0</v>
      </c>
      <c r="T194" s="34">
        <v>0</v>
      </c>
      <c r="V194" s="34">
        <v>295</v>
      </c>
      <c r="W194" s="34">
        <v>1250</v>
      </c>
      <c r="X194" s="31">
        <v>312.5</v>
      </c>
      <c r="Y194" s="34">
        <v>0</v>
      </c>
      <c r="Z194" s="34">
        <v>0</v>
      </c>
      <c r="AA194" s="34">
        <v>0</v>
      </c>
      <c r="AC194" s="34">
        <v>273</v>
      </c>
      <c r="AD194" s="34">
        <v>1251</v>
      </c>
      <c r="AE194" s="31">
        <v>312.75</v>
      </c>
      <c r="AF194" s="34">
        <v>0</v>
      </c>
      <c r="AG194" s="34">
        <v>0</v>
      </c>
      <c r="AH194" s="34">
        <v>0</v>
      </c>
      <c r="AJ194" s="34">
        <v>281</v>
      </c>
      <c r="AK194" s="34">
        <v>1228</v>
      </c>
      <c r="AL194" s="31">
        <v>307</v>
      </c>
      <c r="AM194" s="34">
        <v>0</v>
      </c>
      <c r="AN194" s="34">
        <v>0</v>
      </c>
      <c r="AO194" s="34">
        <v>0</v>
      </c>
      <c r="AQ194" s="34">
        <v>200</v>
      </c>
      <c r="AR194" s="34">
        <v>1247</v>
      </c>
      <c r="AS194" s="31">
        <v>311.75</v>
      </c>
      <c r="AT194" s="34">
        <v>75</v>
      </c>
      <c r="AU194" s="34">
        <v>91</v>
      </c>
      <c r="AV194" s="34">
        <v>110</v>
      </c>
      <c r="AX194" s="34">
        <v>225</v>
      </c>
      <c r="AY194" s="34">
        <v>1248</v>
      </c>
      <c r="AZ194" s="31">
        <v>312</v>
      </c>
      <c r="BA194" s="34">
        <v>0</v>
      </c>
      <c r="BB194" s="34">
        <v>0</v>
      </c>
      <c r="BC194" s="34">
        <v>0</v>
      </c>
      <c r="BE194" s="34">
        <v>238</v>
      </c>
      <c r="BF194" s="34">
        <v>1248</v>
      </c>
      <c r="BG194" s="31">
        <v>312</v>
      </c>
      <c r="BH194" s="34">
        <v>0</v>
      </c>
      <c r="BI194" s="34">
        <v>0</v>
      </c>
      <c r="BJ194" s="34">
        <v>0</v>
      </c>
    </row>
    <row r="195" spans="1:62">
      <c r="A195" s="34">
        <v>433</v>
      </c>
      <c r="B195" s="34">
        <v>1254</v>
      </c>
      <c r="C195" s="35">
        <v>313.5</v>
      </c>
      <c r="D195" s="34">
        <v>0</v>
      </c>
      <c r="E195" s="34">
        <v>0</v>
      </c>
      <c r="F195" s="34">
        <v>0</v>
      </c>
      <c r="H195" s="34">
        <v>369</v>
      </c>
      <c r="I195" s="34">
        <v>1246</v>
      </c>
      <c r="J195" s="31">
        <v>311.5</v>
      </c>
      <c r="K195" s="34">
        <v>0</v>
      </c>
      <c r="L195" s="34">
        <v>0</v>
      </c>
      <c r="M195" s="34">
        <v>0</v>
      </c>
      <c r="O195" s="34">
        <v>315</v>
      </c>
      <c r="P195" s="34">
        <v>1250</v>
      </c>
      <c r="Q195" s="31">
        <v>312.5</v>
      </c>
      <c r="R195" s="34">
        <v>0</v>
      </c>
      <c r="S195" s="34">
        <v>0</v>
      </c>
      <c r="T195" s="34">
        <v>0</v>
      </c>
      <c r="V195" s="34">
        <v>296</v>
      </c>
      <c r="W195" s="34">
        <v>1249</v>
      </c>
      <c r="X195" s="31">
        <v>312.25</v>
      </c>
      <c r="Y195" s="34">
        <v>0</v>
      </c>
      <c r="Z195" s="34">
        <v>0</v>
      </c>
      <c r="AA195" s="34">
        <v>0</v>
      </c>
      <c r="AC195" s="34">
        <v>274</v>
      </c>
      <c r="AD195" s="34">
        <v>1255</v>
      </c>
      <c r="AE195" s="31">
        <v>313.75</v>
      </c>
      <c r="AF195" s="34">
        <v>0</v>
      </c>
      <c r="AG195" s="34">
        <v>0</v>
      </c>
      <c r="AH195" s="34">
        <v>0</v>
      </c>
      <c r="AJ195" s="34">
        <v>282</v>
      </c>
      <c r="AK195" s="34">
        <v>1246</v>
      </c>
      <c r="AL195" s="31">
        <v>311.5</v>
      </c>
      <c r="AM195" s="34">
        <v>0</v>
      </c>
      <c r="AN195" s="34">
        <v>0</v>
      </c>
      <c r="AO195" s="34">
        <v>0</v>
      </c>
      <c r="AQ195" s="34">
        <v>201</v>
      </c>
      <c r="AR195" s="34">
        <v>1255</v>
      </c>
      <c r="AS195" s="31">
        <v>313.75</v>
      </c>
      <c r="AT195" s="34">
        <v>72</v>
      </c>
      <c r="AU195" s="34">
        <v>84</v>
      </c>
      <c r="AV195" s="34">
        <v>111</v>
      </c>
      <c r="AX195" s="34">
        <v>226</v>
      </c>
      <c r="AY195" s="34">
        <v>1254</v>
      </c>
      <c r="AZ195" s="31">
        <v>313.5</v>
      </c>
      <c r="BA195" s="34">
        <v>0</v>
      </c>
      <c r="BB195" s="34">
        <v>0</v>
      </c>
      <c r="BC195" s="34">
        <v>0</v>
      </c>
      <c r="BE195" s="34">
        <v>239</v>
      </c>
      <c r="BF195" s="34">
        <v>1251</v>
      </c>
      <c r="BG195" s="31">
        <v>312.75</v>
      </c>
      <c r="BH195" s="34">
        <v>59</v>
      </c>
      <c r="BI195" s="34">
        <v>72</v>
      </c>
      <c r="BJ195" s="34">
        <v>93</v>
      </c>
    </row>
    <row r="196" spans="1:62">
      <c r="A196" s="34">
        <v>434</v>
      </c>
      <c r="B196" s="34">
        <v>1254</v>
      </c>
      <c r="C196" s="35">
        <v>313.5</v>
      </c>
      <c r="D196" s="34">
        <v>0</v>
      </c>
      <c r="E196" s="34">
        <v>0</v>
      </c>
      <c r="F196" s="34">
        <v>0</v>
      </c>
      <c r="H196" s="34">
        <v>370</v>
      </c>
      <c r="I196" s="34">
        <v>1250</v>
      </c>
      <c r="J196" s="31">
        <v>312.5</v>
      </c>
      <c r="K196" s="34">
        <v>0</v>
      </c>
      <c r="L196" s="34">
        <v>0</v>
      </c>
      <c r="M196" s="34">
        <v>0</v>
      </c>
      <c r="O196" s="34">
        <v>316</v>
      </c>
      <c r="P196" s="34">
        <v>1250</v>
      </c>
      <c r="Q196" s="31">
        <v>312.5</v>
      </c>
      <c r="R196" s="34">
        <v>0</v>
      </c>
      <c r="S196" s="34">
        <v>0</v>
      </c>
      <c r="T196" s="34">
        <v>0</v>
      </c>
      <c r="V196" s="34">
        <v>297</v>
      </c>
      <c r="W196" s="34">
        <v>1250</v>
      </c>
      <c r="X196" s="31">
        <v>312.5</v>
      </c>
      <c r="Y196" s="34">
        <v>0</v>
      </c>
      <c r="Z196" s="34">
        <v>0</v>
      </c>
      <c r="AA196" s="34">
        <v>0</v>
      </c>
      <c r="AC196" s="34">
        <v>275</v>
      </c>
      <c r="AD196" s="34">
        <v>1255</v>
      </c>
      <c r="AE196" s="31">
        <v>313.75</v>
      </c>
      <c r="AF196" s="34">
        <v>0</v>
      </c>
      <c r="AG196" s="34">
        <v>0</v>
      </c>
      <c r="AH196" s="34">
        <v>0</v>
      </c>
      <c r="AJ196" s="34">
        <v>283</v>
      </c>
      <c r="AK196" s="34">
        <v>1250</v>
      </c>
      <c r="AL196" s="31">
        <v>312.5</v>
      </c>
      <c r="AM196" s="34">
        <v>29</v>
      </c>
      <c r="AN196" s="34">
        <v>58</v>
      </c>
      <c r="AO196" s="34">
        <v>99</v>
      </c>
      <c r="AQ196" s="34">
        <v>202</v>
      </c>
      <c r="AR196" s="34">
        <v>1250</v>
      </c>
      <c r="AS196" s="31">
        <v>312.5</v>
      </c>
      <c r="AT196" s="34">
        <v>65</v>
      </c>
      <c r="AU196" s="34">
        <v>82</v>
      </c>
      <c r="AV196" s="34">
        <v>109</v>
      </c>
      <c r="AX196" s="34">
        <v>230</v>
      </c>
      <c r="AY196" s="34">
        <v>1250</v>
      </c>
      <c r="AZ196" s="31">
        <v>312.5</v>
      </c>
      <c r="BA196" s="34">
        <v>0</v>
      </c>
      <c r="BB196" s="34">
        <v>0</v>
      </c>
      <c r="BC196" s="34">
        <v>0</v>
      </c>
      <c r="BE196" s="34">
        <v>240</v>
      </c>
      <c r="BF196" s="34">
        <v>1253</v>
      </c>
      <c r="BG196" s="31">
        <v>313.25</v>
      </c>
      <c r="BH196" s="34">
        <v>46</v>
      </c>
      <c r="BI196" s="34">
        <v>59</v>
      </c>
      <c r="BJ196" s="34">
        <v>90</v>
      </c>
    </row>
    <row r="197" spans="1:62">
      <c r="A197" s="34">
        <v>435</v>
      </c>
      <c r="B197" s="34">
        <v>1251</v>
      </c>
      <c r="C197" s="35">
        <v>312.75</v>
      </c>
      <c r="D197" s="34">
        <v>0</v>
      </c>
      <c r="E197" s="34">
        <v>0</v>
      </c>
      <c r="F197" s="34">
        <v>0</v>
      </c>
      <c r="H197" s="34">
        <v>371</v>
      </c>
      <c r="I197" s="34">
        <v>1249</v>
      </c>
      <c r="J197" s="31">
        <v>312.25</v>
      </c>
      <c r="K197" s="34">
        <v>0</v>
      </c>
      <c r="L197" s="34">
        <v>0</v>
      </c>
      <c r="M197" s="34">
        <v>0</v>
      </c>
      <c r="O197" s="34">
        <v>317</v>
      </c>
      <c r="P197" s="34">
        <v>1248</v>
      </c>
      <c r="Q197" s="31">
        <v>312</v>
      </c>
      <c r="R197" s="34">
        <v>0</v>
      </c>
      <c r="S197" s="34">
        <v>0</v>
      </c>
      <c r="T197" s="34">
        <v>0</v>
      </c>
      <c r="V197" s="34">
        <v>298</v>
      </c>
      <c r="W197" s="34">
        <v>1254</v>
      </c>
      <c r="X197" s="31">
        <v>313.5</v>
      </c>
      <c r="Y197" s="34">
        <v>44</v>
      </c>
      <c r="Z197" s="34">
        <v>71</v>
      </c>
      <c r="AA197" s="34">
        <v>62</v>
      </c>
      <c r="AC197" s="34">
        <v>276</v>
      </c>
      <c r="AD197" s="34">
        <v>1249</v>
      </c>
      <c r="AE197" s="31">
        <v>312.25</v>
      </c>
      <c r="AF197" s="34">
        <v>0</v>
      </c>
      <c r="AG197" s="34">
        <v>0</v>
      </c>
      <c r="AH197" s="34">
        <v>0</v>
      </c>
      <c r="AJ197" s="34">
        <v>284</v>
      </c>
      <c r="AK197" s="34">
        <v>1249</v>
      </c>
      <c r="AL197" s="31">
        <v>312.25</v>
      </c>
      <c r="AM197" s="34">
        <v>37</v>
      </c>
      <c r="AN197" s="34">
        <v>77</v>
      </c>
      <c r="AO197" s="34">
        <v>108</v>
      </c>
      <c r="AQ197" s="34">
        <v>203</v>
      </c>
      <c r="AR197" s="34">
        <v>1253</v>
      </c>
      <c r="AS197" s="31">
        <v>313.25</v>
      </c>
      <c r="AT197" s="34">
        <v>0</v>
      </c>
      <c r="AU197" s="34">
        <v>0</v>
      </c>
      <c r="AV197" s="34">
        <v>0</v>
      </c>
      <c r="AX197" s="34">
        <v>231</v>
      </c>
      <c r="AY197" s="34">
        <v>1256</v>
      </c>
      <c r="AZ197" s="31">
        <v>314</v>
      </c>
      <c r="BA197" s="34">
        <v>0</v>
      </c>
      <c r="BB197" s="34">
        <v>0</v>
      </c>
      <c r="BC197" s="34">
        <v>0</v>
      </c>
      <c r="BE197" s="34">
        <v>241</v>
      </c>
      <c r="BF197" s="34">
        <v>1251</v>
      </c>
      <c r="BG197" s="31">
        <v>312.75</v>
      </c>
      <c r="BH197" s="34">
        <v>58</v>
      </c>
      <c r="BI197" s="34">
        <v>74</v>
      </c>
      <c r="BJ197" s="34">
        <v>95</v>
      </c>
    </row>
    <row r="198" spans="1:62">
      <c r="A198" s="34">
        <v>436</v>
      </c>
      <c r="B198" s="34">
        <v>1247</v>
      </c>
      <c r="C198" s="35">
        <v>311.75</v>
      </c>
      <c r="D198" s="34">
        <v>0</v>
      </c>
      <c r="E198" s="34">
        <v>0</v>
      </c>
      <c r="F198" s="34">
        <v>0</v>
      </c>
      <c r="H198" s="34">
        <v>372</v>
      </c>
      <c r="I198" s="34">
        <v>1248</v>
      </c>
      <c r="J198" s="31">
        <v>312</v>
      </c>
      <c r="K198" s="34">
        <v>0</v>
      </c>
      <c r="L198" s="34">
        <v>0</v>
      </c>
      <c r="M198" s="34">
        <v>0</v>
      </c>
      <c r="O198" s="34">
        <v>321</v>
      </c>
      <c r="P198" s="34">
        <v>1250</v>
      </c>
      <c r="Q198" s="31">
        <v>312.5</v>
      </c>
      <c r="R198" s="34">
        <v>0</v>
      </c>
      <c r="S198" s="34">
        <v>0</v>
      </c>
      <c r="T198" s="34">
        <v>0</v>
      </c>
      <c r="V198" s="34">
        <v>299</v>
      </c>
      <c r="W198" s="34">
        <v>1255</v>
      </c>
      <c r="X198" s="31">
        <v>313.75</v>
      </c>
      <c r="Y198" s="34">
        <v>43</v>
      </c>
      <c r="Z198" s="34">
        <v>71</v>
      </c>
      <c r="AA198" s="34">
        <v>62</v>
      </c>
      <c r="AC198" s="34">
        <v>277</v>
      </c>
      <c r="AD198" s="34">
        <v>1249</v>
      </c>
      <c r="AE198" s="31">
        <v>312.25</v>
      </c>
      <c r="AF198" s="34">
        <v>0</v>
      </c>
      <c r="AG198" s="34">
        <v>0</v>
      </c>
      <c r="AH198" s="34">
        <v>0</v>
      </c>
      <c r="AJ198" s="34">
        <v>285</v>
      </c>
      <c r="AK198" s="34">
        <v>1246</v>
      </c>
      <c r="AL198" s="31">
        <v>311.5</v>
      </c>
      <c r="AM198" s="34">
        <v>0</v>
      </c>
      <c r="AN198" s="34">
        <v>0</v>
      </c>
      <c r="AO198" s="34">
        <v>0</v>
      </c>
      <c r="AQ198" s="34">
        <v>204</v>
      </c>
      <c r="AR198" s="34">
        <v>1252</v>
      </c>
      <c r="AS198" s="31">
        <v>313</v>
      </c>
      <c r="AT198" s="34">
        <v>0</v>
      </c>
      <c r="AU198" s="34">
        <v>0</v>
      </c>
      <c r="AV198" s="34">
        <v>0</v>
      </c>
      <c r="AX198" s="34">
        <v>232</v>
      </c>
      <c r="AY198" s="34">
        <v>1252</v>
      </c>
      <c r="AZ198" s="31">
        <v>313</v>
      </c>
      <c r="BA198" s="34">
        <v>0</v>
      </c>
      <c r="BB198" s="34">
        <v>0</v>
      </c>
      <c r="BC198" s="34">
        <v>0</v>
      </c>
      <c r="BE198" s="34">
        <v>242</v>
      </c>
      <c r="BF198" s="34">
        <v>1251</v>
      </c>
      <c r="BG198" s="31">
        <v>312.75</v>
      </c>
      <c r="BH198" s="34">
        <v>60</v>
      </c>
      <c r="BI198" s="34">
        <v>74</v>
      </c>
      <c r="BJ198" s="34">
        <v>103</v>
      </c>
    </row>
    <row r="199" spans="1:62">
      <c r="A199" s="34">
        <v>437</v>
      </c>
      <c r="B199" s="34">
        <v>1248</v>
      </c>
      <c r="C199" s="35">
        <v>312</v>
      </c>
      <c r="D199" s="34">
        <v>0</v>
      </c>
      <c r="E199" s="34">
        <v>0</v>
      </c>
      <c r="F199" s="34">
        <v>0</v>
      </c>
      <c r="H199" s="34">
        <v>373</v>
      </c>
      <c r="I199" s="34">
        <v>1245</v>
      </c>
      <c r="J199" s="31">
        <v>311.25</v>
      </c>
      <c r="K199" s="34">
        <v>0</v>
      </c>
      <c r="L199" s="34">
        <v>0</v>
      </c>
      <c r="M199" s="34">
        <v>0</v>
      </c>
      <c r="O199" s="34">
        <v>322</v>
      </c>
      <c r="P199" s="34">
        <v>1247</v>
      </c>
      <c r="Q199" s="31">
        <v>311.75</v>
      </c>
      <c r="R199" s="34">
        <v>0</v>
      </c>
      <c r="S199" s="34">
        <v>0</v>
      </c>
      <c r="T199" s="34">
        <v>0</v>
      </c>
      <c r="V199" s="34">
        <v>300</v>
      </c>
      <c r="W199" s="34">
        <v>1250</v>
      </c>
      <c r="X199" s="31">
        <v>312.5</v>
      </c>
      <c r="Y199" s="34">
        <v>39</v>
      </c>
      <c r="Z199" s="34">
        <v>66</v>
      </c>
      <c r="AA199" s="34">
        <v>61</v>
      </c>
      <c r="AC199" s="34">
        <v>278</v>
      </c>
      <c r="AD199" s="34">
        <v>1254</v>
      </c>
      <c r="AE199" s="31">
        <v>313.5</v>
      </c>
      <c r="AF199" s="34">
        <v>0</v>
      </c>
      <c r="AG199" s="34">
        <v>0</v>
      </c>
      <c r="AH199" s="34">
        <v>0</v>
      </c>
      <c r="AJ199" s="34">
        <v>293</v>
      </c>
      <c r="AK199" s="34">
        <v>1250</v>
      </c>
      <c r="AL199" s="31">
        <v>312.5</v>
      </c>
      <c r="AM199" s="34">
        <v>0</v>
      </c>
      <c r="AN199" s="34">
        <v>0</v>
      </c>
      <c r="AO199" s="34">
        <v>0</v>
      </c>
      <c r="AQ199" s="34">
        <v>205</v>
      </c>
      <c r="AR199" s="34">
        <v>1251</v>
      </c>
      <c r="AS199" s="31">
        <v>312.75</v>
      </c>
      <c r="AT199" s="34">
        <v>0</v>
      </c>
      <c r="AU199" s="34">
        <v>0</v>
      </c>
      <c r="AV199" s="34">
        <v>0</v>
      </c>
      <c r="AX199" s="34">
        <v>233</v>
      </c>
      <c r="AY199" s="34">
        <v>1255</v>
      </c>
      <c r="AZ199" s="31">
        <v>313.75</v>
      </c>
      <c r="BA199" s="34">
        <v>0</v>
      </c>
      <c r="BB199" s="34">
        <v>0</v>
      </c>
      <c r="BC199" s="34">
        <v>0</v>
      </c>
      <c r="BE199" s="34">
        <v>246</v>
      </c>
      <c r="BF199" s="34">
        <v>1239</v>
      </c>
      <c r="BG199" s="31">
        <v>309.75</v>
      </c>
      <c r="BH199" s="34">
        <v>0</v>
      </c>
      <c r="BI199" s="34">
        <v>0</v>
      </c>
      <c r="BJ199" s="34">
        <v>0</v>
      </c>
    </row>
    <row r="200" spans="1:62">
      <c r="A200" s="34">
        <v>438</v>
      </c>
      <c r="B200" s="34">
        <v>1257</v>
      </c>
      <c r="C200" s="35">
        <v>314.25</v>
      </c>
      <c r="D200" s="34">
        <v>8</v>
      </c>
      <c r="E200" s="34">
        <v>23</v>
      </c>
      <c r="F200" s="34">
        <v>33</v>
      </c>
      <c r="H200" s="34">
        <v>374</v>
      </c>
      <c r="I200" s="34">
        <v>1250</v>
      </c>
      <c r="J200" s="31">
        <v>312.5</v>
      </c>
      <c r="K200" s="34">
        <v>62</v>
      </c>
      <c r="L200" s="34">
        <v>82</v>
      </c>
      <c r="M200" s="34">
        <v>93</v>
      </c>
      <c r="O200" s="34">
        <v>323</v>
      </c>
      <c r="P200" s="34">
        <v>1249</v>
      </c>
      <c r="Q200" s="31">
        <v>312.25</v>
      </c>
      <c r="R200" s="34">
        <v>0</v>
      </c>
      <c r="S200" s="34">
        <v>0</v>
      </c>
      <c r="T200" s="34">
        <v>0</v>
      </c>
      <c r="V200" s="34">
        <v>301</v>
      </c>
      <c r="W200" s="34">
        <v>1250</v>
      </c>
      <c r="X200" s="31">
        <v>312.5</v>
      </c>
      <c r="Y200" s="34">
        <v>41</v>
      </c>
      <c r="Z200" s="34">
        <v>68</v>
      </c>
      <c r="AA200" s="34">
        <v>62</v>
      </c>
      <c r="AC200" s="34">
        <v>279</v>
      </c>
      <c r="AD200" s="34">
        <v>1250</v>
      </c>
      <c r="AE200" s="31">
        <v>312.5</v>
      </c>
      <c r="AF200" s="34">
        <v>0</v>
      </c>
      <c r="AG200" s="34">
        <v>0</v>
      </c>
      <c r="AH200" s="34">
        <v>0</v>
      </c>
      <c r="AJ200" s="34">
        <v>294</v>
      </c>
      <c r="AK200" s="34">
        <v>1255</v>
      </c>
      <c r="AL200" s="31">
        <v>313.75</v>
      </c>
      <c r="AM200" s="34">
        <v>0</v>
      </c>
      <c r="AN200" s="34">
        <v>0</v>
      </c>
      <c r="AO200" s="34">
        <v>0</v>
      </c>
      <c r="AQ200" s="34">
        <v>206</v>
      </c>
      <c r="AR200" s="34">
        <v>1247</v>
      </c>
      <c r="AS200" s="31">
        <v>311.75</v>
      </c>
      <c r="AT200" s="34">
        <v>0</v>
      </c>
      <c r="AU200" s="34">
        <v>0</v>
      </c>
      <c r="AV200" s="34">
        <v>0</v>
      </c>
      <c r="AX200" s="34">
        <v>234</v>
      </c>
      <c r="AY200" s="34">
        <v>1256</v>
      </c>
      <c r="AZ200" s="31">
        <v>314</v>
      </c>
      <c r="BA200" s="34">
        <v>0</v>
      </c>
      <c r="BB200" s="34">
        <v>0</v>
      </c>
      <c r="BC200" s="34">
        <v>0</v>
      </c>
      <c r="BE200" s="34">
        <v>247</v>
      </c>
      <c r="BF200" s="34">
        <v>1252</v>
      </c>
      <c r="BG200" s="31">
        <v>313</v>
      </c>
      <c r="BH200" s="34">
        <v>0</v>
      </c>
      <c r="BI200" s="34">
        <v>0</v>
      </c>
      <c r="BJ200" s="34">
        <v>0</v>
      </c>
    </row>
    <row r="201" spans="1:62">
      <c r="A201" s="34">
        <v>439</v>
      </c>
      <c r="B201" s="34">
        <v>1255</v>
      </c>
      <c r="C201" s="35">
        <v>313.75</v>
      </c>
      <c r="D201" s="34">
        <v>0</v>
      </c>
      <c r="E201" s="34">
        <v>0</v>
      </c>
      <c r="F201" s="34">
        <v>0</v>
      </c>
      <c r="H201" s="34">
        <v>375</v>
      </c>
      <c r="I201" s="34">
        <v>1246</v>
      </c>
      <c r="J201" s="31">
        <v>311.5</v>
      </c>
      <c r="K201" s="34">
        <v>0</v>
      </c>
      <c r="L201" s="34">
        <v>0</v>
      </c>
      <c r="M201" s="34">
        <v>0</v>
      </c>
      <c r="O201" s="34">
        <v>324</v>
      </c>
      <c r="P201" s="34">
        <v>1248</v>
      </c>
      <c r="Q201" s="31">
        <v>312</v>
      </c>
      <c r="R201" s="34">
        <v>0</v>
      </c>
      <c r="S201" s="34">
        <v>0</v>
      </c>
      <c r="T201" s="34">
        <v>0</v>
      </c>
      <c r="V201" s="34">
        <v>302</v>
      </c>
      <c r="W201" s="34">
        <v>1248</v>
      </c>
      <c r="X201" s="31">
        <v>312</v>
      </c>
      <c r="Y201" s="34">
        <v>0</v>
      </c>
      <c r="Z201" s="34">
        <v>0</v>
      </c>
      <c r="AA201" s="34">
        <v>0</v>
      </c>
      <c r="AC201" s="34">
        <v>280</v>
      </c>
      <c r="AD201" s="34">
        <v>1246</v>
      </c>
      <c r="AE201" s="31">
        <v>311.5</v>
      </c>
      <c r="AF201" s="34">
        <v>34</v>
      </c>
      <c r="AG201" s="34">
        <v>61</v>
      </c>
      <c r="AH201" s="34">
        <v>40</v>
      </c>
      <c r="AJ201" s="34">
        <v>295</v>
      </c>
      <c r="AK201" s="34">
        <v>1250</v>
      </c>
      <c r="AL201" s="31">
        <v>312.5</v>
      </c>
      <c r="AM201" s="34">
        <v>0</v>
      </c>
      <c r="AN201" s="34">
        <v>0</v>
      </c>
      <c r="AO201" s="34">
        <v>0</v>
      </c>
      <c r="AQ201" s="34">
        <v>207</v>
      </c>
      <c r="AR201" s="34">
        <v>1247</v>
      </c>
      <c r="AS201" s="31">
        <v>311.75</v>
      </c>
      <c r="AT201" s="34">
        <v>0</v>
      </c>
      <c r="AU201" s="34">
        <v>0</v>
      </c>
      <c r="AV201" s="34">
        <v>0</v>
      </c>
      <c r="AX201" s="34">
        <v>235</v>
      </c>
      <c r="AY201" s="34">
        <v>1254</v>
      </c>
      <c r="AZ201" s="31">
        <v>313.5</v>
      </c>
      <c r="BA201" s="34">
        <v>0</v>
      </c>
      <c r="BB201" s="34">
        <v>0</v>
      </c>
      <c r="BC201" s="34">
        <v>0</v>
      </c>
      <c r="BE201" s="34">
        <v>248</v>
      </c>
      <c r="BF201" s="34">
        <v>1243</v>
      </c>
      <c r="BG201" s="31">
        <v>310.75</v>
      </c>
      <c r="BH201" s="34">
        <v>0</v>
      </c>
      <c r="BI201" s="34">
        <v>0</v>
      </c>
      <c r="BJ201" s="34">
        <v>0</v>
      </c>
    </row>
    <row r="202" spans="1:62">
      <c r="A202" s="34">
        <v>440</v>
      </c>
      <c r="B202" s="34">
        <v>1249</v>
      </c>
      <c r="C202" s="35">
        <v>312.25</v>
      </c>
      <c r="D202" s="34">
        <v>0</v>
      </c>
      <c r="E202" s="34">
        <v>0</v>
      </c>
      <c r="F202" s="34">
        <v>0</v>
      </c>
      <c r="H202" s="34">
        <v>376</v>
      </c>
      <c r="I202" s="34">
        <v>1249</v>
      </c>
      <c r="J202" s="31">
        <v>312.25</v>
      </c>
      <c r="K202" s="34">
        <v>0</v>
      </c>
      <c r="L202" s="34">
        <v>0</v>
      </c>
      <c r="M202" s="34">
        <v>0</v>
      </c>
      <c r="O202" s="34">
        <v>325</v>
      </c>
      <c r="P202" s="34">
        <v>81</v>
      </c>
      <c r="Q202" s="31">
        <v>20.25</v>
      </c>
      <c r="R202" s="34">
        <v>57</v>
      </c>
      <c r="S202" s="34">
        <v>88</v>
      </c>
      <c r="T202" s="34">
        <v>88</v>
      </c>
      <c r="V202" s="34">
        <v>304</v>
      </c>
      <c r="W202" s="34">
        <v>1252</v>
      </c>
      <c r="X202" s="31">
        <v>313</v>
      </c>
      <c r="Y202" s="34">
        <v>0</v>
      </c>
      <c r="Z202" s="34">
        <v>0</v>
      </c>
      <c r="AA202" s="34">
        <v>0</v>
      </c>
      <c r="AC202" s="34">
        <v>281</v>
      </c>
      <c r="AD202" s="34">
        <v>1228</v>
      </c>
      <c r="AE202" s="31">
        <v>307</v>
      </c>
      <c r="AF202" s="34">
        <v>34</v>
      </c>
      <c r="AG202" s="34">
        <v>61</v>
      </c>
      <c r="AH202" s="34">
        <v>41</v>
      </c>
      <c r="AJ202" s="34">
        <v>296</v>
      </c>
      <c r="AK202" s="34">
        <v>1249</v>
      </c>
      <c r="AL202" s="31">
        <v>312.25</v>
      </c>
      <c r="AM202" s="34">
        <v>0</v>
      </c>
      <c r="AN202" s="34">
        <v>0</v>
      </c>
      <c r="AO202" s="34">
        <v>0</v>
      </c>
      <c r="AQ202" s="34">
        <v>208</v>
      </c>
      <c r="AR202" s="34">
        <v>1249</v>
      </c>
      <c r="AS202" s="31">
        <v>312.25</v>
      </c>
      <c r="AT202" s="34">
        <v>0</v>
      </c>
      <c r="AU202" s="34">
        <v>0</v>
      </c>
      <c r="AV202" s="34">
        <v>0</v>
      </c>
      <c r="AX202" s="34">
        <v>236</v>
      </c>
      <c r="AY202" s="34">
        <v>1256</v>
      </c>
      <c r="AZ202" s="31">
        <v>314</v>
      </c>
      <c r="BA202" s="34">
        <v>64</v>
      </c>
      <c r="BB202" s="34">
        <v>76</v>
      </c>
      <c r="BC202" s="34">
        <v>115</v>
      </c>
      <c r="BE202" s="34">
        <v>249</v>
      </c>
      <c r="BF202" s="34">
        <v>1250</v>
      </c>
      <c r="BG202" s="31">
        <v>312.5</v>
      </c>
      <c r="BH202" s="34">
        <v>0</v>
      </c>
      <c r="BI202" s="34">
        <v>0</v>
      </c>
      <c r="BJ202" s="34">
        <v>0</v>
      </c>
    </row>
    <row r="203" spans="1:62">
      <c r="A203" s="34">
        <v>441</v>
      </c>
      <c r="B203" s="34">
        <v>1249</v>
      </c>
      <c r="C203" s="35">
        <v>312.25</v>
      </c>
      <c r="D203" s="34">
        <v>0</v>
      </c>
      <c r="E203" s="34">
        <v>0</v>
      </c>
      <c r="F203" s="34">
        <v>0</v>
      </c>
      <c r="H203" s="34">
        <v>377</v>
      </c>
      <c r="I203" s="34">
        <v>1247</v>
      </c>
      <c r="J203" s="31">
        <v>311.75</v>
      </c>
      <c r="K203" s="34">
        <v>0</v>
      </c>
      <c r="L203" s="34">
        <v>0</v>
      </c>
      <c r="M203" s="34">
        <v>0</v>
      </c>
      <c r="O203" s="34">
        <v>326</v>
      </c>
      <c r="P203" s="34">
        <v>365</v>
      </c>
      <c r="Q203" s="31">
        <v>91.25</v>
      </c>
      <c r="R203" s="34">
        <v>53</v>
      </c>
      <c r="S203" s="34">
        <v>82</v>
      </c>
      <c r="T203" s="34">
        <v>85</v>
      </c>
      <c r="V203" s="34">
        <v>305</v>
      </c>
      <c r="W203" s="34">
        <v>1243</v>
      </c>
      <c r="X203" s="31">
        <v>310.75</v>
      </c>
      <c r="Y203" s="34">
        <v>0</v>
      </c>
      <c r="Z203" s="34">
        <v>0</v>
      </c>
      <c r="AA203" s="34">
        <v>0</v>
      </c>
      <c r="AC203" s="34">
        <v>282</v>
      </c>
      <c r="AD203" s="34">
        <v>1246</v>
      </c>
      <c r="AE203" s="31">
        <v>311.5</v>
      </c>
      <c r="AF203" s="34">
        <v>34</v>
      </c>
      <c r="AG203" s="34">
        <v>62</v>
      </c>
      <c r="AH203" s="34">
        <v>41</v>
      </c>
      <c r="AJ203" s="34">
        <v>297</v>
      </c>
      <c r="AK203" s="34">
        <v>1250</v>
      </c>
      <c r="AL203" s="31">
        <v>312.5</v>
      </c>
      <c r="AM203" s="34">
        <v>0</v>
      </c>
      <c r="AN203" s="34">
        <v>0</v>
      </c>
      <c r="AO203" s="34">
        <v>0</v>
      </c>
      <c r="AQ203" s="34">
        <v>209</v>
      </c>
      <c r="AR203" s="34">
        <v>1251</v>
      </c>
      <c r="AS203" s="31">
        <v>312.75</v>
      </c>
      <c r="AT203" s="34">
        <v>0</v>
      </c>
      <c r="AU203" s="34">
        <v>0</v>
      </c>
      <c r="AV203" s="34">
        <v>0</v>
      </c>
      <c r="AX203" s="34">
        <v>237</v>
      </c>
      <c r="AY203" s="34">
        <v>1256</v>
      </c>
      <c r="AZ203" s="31">
        <v>314</v>
      </c>
      <c r="BA203" s="34">
        <v>61</v>
      </c>
      <c r="BB203" s="34">
        <v>76</v>
      </c>
      <c r="BC203" s="34">
        <v>114</v>
      </c>
      <c r="BE203" s="34">
        <v>250</v>
      </c>
      <c r="BF203" s="34">
        <v>1250</v>
      </c>
      <c r="BG203" s="31">
        <v>312.5</v>
      </c>
      <c r="BH203" s="34">
        <v>0</v>
      </c>
      <c r="BI203" s="34">
        <v>0</v>
      </c>
      <c r="BJ203" s="34">
        <v>0</v>
      </c>
    </row>
    <row r="204" spans="1:62">
      <c r="A204" s="34">
        <v>442</v>
      </c>
      <c r="B204" s="34">
        <v>1247</v>
      </c>
      <c r="C204" s="35">
        <v>311.75</v>
      </c>
      <c r="D204" s="34">
        <v>0</v>
      </c>
      <c r="E204" s="34">
        <v>0</v>
      </c>
      <c r="F204" s="34">
        <v>0</v>
      </c>
      <c r="H204" s="34">
        <v>378</v>
      </c>
      <c r="I204" s="34">
        <v>1260</v>
      </c>
      <c r="J204" s="31">
        <v>315</v>
      </c>
      <c r="K204" s="34">
        <v>0</v>
      </c>
      <c r="L204" s="34">
        <v>0</v>
      </c>
      <c r="M204" s="34">
        <v>0</v>
      </c>
      <c r="O204" s="34">
        <v>327</v>
      </c>
      <c r="P204" s="34">
        <v>1250</v>
      </c>
      <c r="Q204" s="31">
        <v>312.5</v>
      </c>
      <c r="R204" s="34">
        <v>49</v>
      </c>
      <c r="S204" s="34">
        <v>72</v>
      </c>
      <c r="T204" s="34">
        <v>83</v>
      </c>
      <c r="V204" s="34">
        <v>306</v>
      </c>
      <c r="W204" s="34">
        <v>1253</v>
      </c>
      <c r="X204" s="31">
        <v>313.25</v>
      </c>
      <c r="Y204" s="34">
        <v>0</v>
      </c>
      <c r="Z204" s="34">
        <v>0</v>
      </c>
      <c r="AA204" s="34">
        <v>0</v>
      </c>
      <c r="AC204" s="34">
        <v>283</v>
      </c>
      <c r="AD204" s="34">
        <v>1250</v>
      </c>
      <c r="AE204" s="31">
        <v>312.5</v>
      </c>
      <c r="AF204" s="34">
        <v>34</v>
      </c>
      <c r="AG204" s="34">
        <v>62</v>
      </c>
      <c r="AH204" s="34">
        <v>42</v>
      </c>
      <c r="AJ204" s="34">
        <v>298</v>
      </c>
      <c r="AK204" s="34">
        <v>1254</v>
      </c>
      <c r="AL204" s="31">
        <v>313.5</v>
      </c>
      <c r="AM204" s="34">
        <v>0</v>
      </c>
      <c r="AN204" s="34">
        <v>0</v>
      </c>
      <c r="AO204" s="34">
        <v>0</v>
      </c>
      <c r="AQ204" s="34">
        <v>214</v>
      </c>
      <c r="AR204" s="34">
        <v>1254</v>
      </c>
      <c r="AS204" s="31">
        <v>313.5</v>
      </c>
      <c r="AT204" s="34">
        <v>0</v>
      </c>
      <c r="AU204" s="34">
        <v>0</v>
      </c>
      <c r="AV204" s="34">
        <v>0</v>
      </c>
      <c r="AX204" s="34">
        <v>238</v>
      </c>
      <c r="AY204" s="34">
        <v>1248</v>
      </c>
      <c r="AZ204" s="31">
        <v>312</v>
      </c>
      <c r="BA204" s="34">
        <v>68</v>
      </c>
      <c r="BB204" s="34">
        <v>82</v>
      </c>
      <c r="BC204" s="34">
        <v>118</v>
      </c>
      <c r="BE204" s="34">
        <v>251</v>
      </c>
      <c r="BF204" s="34">
        <v>1248</v>
      </c>
      <c r="BG204" s="31">
        <v>312</v>
      </c>
      <c r="BH204" s="34">
        <v>0</v>
      </c>
      <c r="BI204" s="34">
        <v>0</v>
      </c>
      <c r="BJ204" s="34">
        <v>0</v>
      </c>
    </row>
    <row r="205" spans="1:62">
      <c r="A205" s="34">
        <v>443</v>
      </c>
      <c r="B205" s="34">
        <v>1250</v>
      </c>
      <c r="C205" s="35">
        <v>312.5</v>
      </c>
      <c r="D205" s="34">
        <v>10</v>
      </c>
      <c r="E205" s="34">
        <v>22</v>
      </c>
      <c r="F205" s="34">
        <v>35</v>
      </c>
      <c r="H205" s="34">
        <v>379</v>
      </c>
      <c r="I205" s="34">
        <v>1249</v>
      </c>
      <c r="J205" s="31">
        <v>312.25</v>
      </c>
      <c r="K205" s="34">
        <v>0</v>
      </c>
      <c r="L205" s="34">
        <v>0</v>
      </c>
      <c r="M205" s="34">
        <v>0</v>
      </c>
      <c r="O205" s="34">
        <v>328</v>
      </c>
      <c r="P205" s="34">
        <v>1250</v>
      </c>
      <c r="Q205" s="31">
        <v>312.5</v>
      </c>
      <c r="R205" s="34">
        <v>49</v>
      </c>
      <c r="S205" s="34">
        <v>74</v>
      </c>
      <c r="T205" s="34">
        <v>83</v>
      </c>
      <c r="V205" s="34">
        <v>307</v>
      </c>
      <c r="W205" s="34">
        <v>1247</v>
      </c>
      <c r="X205" s="31">
        <v>311.75</v>
      </c>
      <c r="Y205" s="34">
        <v>0</v>
      </c>
      <c r="Z205" s="34">
        <v>0</v>
      </c>
      <c r="AA205" s="34">
        <v>0</v>
      </c>
      <c r="AC205" s="34">
        <v>284</v>
      </c>
      <c r="AD205" s="34">
        <v>1249</v>
      </c>
      <c r="AE205" s="31">
        <v>312.25</v>
      </c>
      <c r="AF205" s="34">
        <v>0</v>
      </c>
      <c r="AG205" s="34">
        <v>0</v>
      </c>
      <c r="AH205" s="34">
        <v>0</v>
      </c>
      <c r="AJ205" s="34">
        <v>299</v>
      </c>
      <c r="AK205" s="34">
        <v>1255</v>
      </c>
      <c r="AL205" s="31">
        <v>313.75</v>
      </c>
      <c r="AM205" s="34">
        <v>0</v>
      </c>
      <c r="AN205" s="34">
        <v>0</v>
      </c>
      <c r="AO205" s="34">
        <v>0</v>
      </c>
      <c r="AQ205" s="34">
        <v>215</v>
      </c>
      <c r="AR205" s="34">
        <v>1255</v>
      </c>
      <c r="AS205" s="31">
        <v>313.75</v>
      </c>
      <c r="AT205" s="34">
        <v>0</v>
      </c>
      <c r="AU205" s="34">
        <v>0</v>
      </c>
      <c r="AV205" s="34">
        <v>0</v>
      </c>
      <c r="AX205" s="34">
        <v>239</v>
      </c>
      <c r="AY205" s="34">
        <v>1251</v>
      </c>
      <c r="AZ205" s="31">
        <v>312.75</v>
      </c>
      <c r="BA205" s="34">
        <v>0</v>
      </c>
      <c r="BB205" s="34">
        <v>0</v>
      </c>
      <c r="BC205" s="34">
        <v>0</v>
      </c>
      <c r="BE205" s="34">
        <v>252</v>
      </c>
      <c r="BF205" s="34">
        <v>1246</v>
      </c>
      <c r="BG205" s="31">
        <v>311.5</v>
      </c>
      <c r="BH205" s="34">
        <v>63</v>
      </c>
      <c r="BI205" s="34">
        <v>74</v>
      </c>
      <c r="BJ205" s="34">
        <v>101</v>
      </c>
    </row>
    <row r="206" spans="1:62">
      <c r="A206" s="34">
        <v>444</v>
      </c>
      <c r="B206" s="34">
        <v>1255</v>
      </c>
      <c r="C206" s="35">
        <v>313.75</v>
      </c>
      <c r="D206" s="34">
        <v>7</v>
      </c>
      <c r="E206" s="34">
        <v>21</v>
      </c>
      <c r="F206" s="34">
        <v>32</v>
      </c>
      <c r="H206" s="34">
        <v>380</v>
      </c>
      <c r="I206" s="34">
        <v>1250</v>
      </c>
      <c r="J206" s="31">
        <v>312.5</v>
      </c>
      <c r="K206" s="34">
        <v>0</v>
      </c>
      <c r="L206" s="34">
        <v>0</v>
      </c>
      <c r="M206" s="34">
        <v>0</v>
      </c>
      <c r="O206" s="34">
        <v>329</v>
      </c>
      <c r="P206" s="34">
        <v>1253</v>
      </c>
      <c r="Q206" s="31">
        <v>313.25</v>
      </c>
      <c r="R206" s="34">
        <v>0</v>
      </c>
      <c r="S206" s="34">
        <v>0</v>
      </c>
      <c r="T206" s="34">
        <v>0</v>
      </c>
      <c r="V206" s="34">
        <v>308</v>
      </c>
      <c r="W206" s="34">
        <v>1250</v>
      </c>
      <c r="X206" s="31">
        <v>312.5</v>
      </c>
      <c r="Y206" s="34">
        <v>0</v>
      </c>
      <c r="Z206" s="34">
        <v>0</v>
      </c>
      <c r="AA206" s="34">
        <v>0</v>
      </c>
      <c r="AC206" s="34">
        <v>285</v>
      </c>
      <c r="AD206" s="34">
        <v>1246</v>
      </c>
      <c r="AE206" s="31">
        <v>311.5</v>
      </c>
      <c r="AF206" s="34">
        <v>0</v>
      </c>
      <c r="AG206" s="34">
        <v>0</v>
      </c>
      <c r="AH206" s="34">
        <v>0</v>
      </c>
      <c r="AJ206" s="34">
        <v>300</v>
      </c>
      <c r="AK206" s="34">
        <v>1250</v>
      </c>
      <c r="AL206" s="31">
        <v>312.5</v>
      </c>
      <c r="AM206" s="34">
        <v>0</v>
      </c>
      <c r="AN206" s="34">
        <v>0</v>
      </c>
      <c r="AO206" s="34">
        <v>0</v>
      </c>
      <c r="AQ206" s="34">
        <v>216</v>
      </c>
      <c r="AR206" s="34">
        <v>1253</v>
      </c>
      <c r="AS206" s="31">
        <v>313.25</v>
      </c>
      <c r="AT206" s="34">
        <v>0</v>
      </c>
      <c r="AU206" s="34">
        <v>0</v>
      </c>
      <c r="AV206" s="34">
        <v>0</v>
      </c>
      <c r="AX206" s="34">
        <v>240</v>
      </c>
      <c r="AY206" s="34">
        <v>1253</v>
      </c>
      <c r="AZ206" s="31">
        <v>313.25</v>
      </c>
      <c r="BA206" s="34">
        <v>0</v>
      </c>
      <c r="BB206" s="34">
        <v>0</v>
      </c>
      <c r="BC206" s="34">
        <v>0</v>
      </c>
      <c r="BE206" s="34">
        <v>253</v>
      </c>
      <c r="BF206" s="34">
        <v>1249</v>
      </c>
      <c r="BG206" s="31">
        <v>312.25</v>
      </c>
      <c r="BH206" s="34">
        <v>56</v>
      </c>
      <c r="BI206" s="34">
        <v>68</v>
      </c>
      <c r="BJ206" s="34">
        <v>97</v>
      </c>
    </row>
    <row r="207" spans="1:62">
      <c r="A207" s="34">
        <v>445</v>
      </c>
      <c r="B207" s="34">
        <v>1250</v>
      </c>
      <c r="C207" s="35">
        <v>312.5</v>
      </c>
      <c r="D207" s="34">
        <v>8</v>
      </c>
      <c r="E207" s="34">
        <v>22</v>
      </c>
      <c r="F207" s="34">
        <v>31</v>
      </c>
      <c r="H207" s="34">
        <v>381</v>
      </c>
      <c r="I207" s="34">
        <v>1251</v>
      </c>
      <c r="J207" s="31">
        <v>312.75</v>
      </c>
      <c r="K207" s="34">
        <v>0</v>
      </c>
      <c r="L207" s="34">
        <v>0</v>
      </c>
      <c r="M207" s="34">
        <v>0</v>
      </c>
      <c r="O207" s="34">
        <v>330</v>
      </c>
      <c r="P207" s="34">
        <v>1244</v>
      </c>
      <c r="Q207" s="31">
        <v>311</v>
      </c>
      <c r="R207" s="34">
        <v>0</v>
      </c>
      <c r="S207" s="34">
        <v>0</v>
      </c>
      <c r="T207" s="34">
        <v>0</v>
      </c>
      <c r="V207" s="34">
        <v>309</v>
      </c>
      <c r="W207" s="34">
        <v>1248</v>
      </c>
      <c r="X207" s="31">
        <v>312</v>
      </c>
      <c r="Y207" s="34">
        <v>0</v>
      </c>
      <c r="Z207" s="34">
        <v>0</v>
      </c>
      <c r="AA207" s="34">
        <v>0</v>
      </c>
      <c r="AC207" s="34">
        <v>291</v>
      </c>
      <c r="AD207" s="34">
        <v>1246</v>
      </c>
      <c r="AE207" s="31">
        <v>311.5</v>
      </c>
      <c r="AF207" s="34">
        <v>0</v>
      </c>
      <c r="AG207" s="34">
        <v>0</v>
      </c>
      <c r="AH207" s="34">
        <v>0</v>
      </c>
      <c r="AJ207" s="34">
        <v>301</v>
      </c>
      <c r="AK207" s="34">
        <v>1250</v>
      </c>
      <c r="AL207" s="31">
        <v>312.5</v>
      </c>
      <c r="AM207" s="34">
        <v>0</v>
      </c>
      <c r="AN207" s="34">
        <v>0</v>
      </c>
      <c r="AO207" s="34">
        <v>0</v>
      </c>
      <c r="AQ207" s="34">
        <v>217</v>
      </c>
      <c r="AR207" s="34">
        <v>1253</v>
      </c>
      <c r="AS207" s="31">
        <v>313.25</v>
      </c>
      <c r="AT207" s="34">
        <v>0</v>
      </c>
      <c r="AU207" s="34">
        <v>0</v>
      </c>
      <c r="AV207" s="34">
        <v>0</v>
      </c>
      <c r="AX207" s="34">
        <v>241</v>
      </c>
      <c r="AY207" s="34">
        <v>1251</v>
      </c>
      <c r="AZ207" s="31">
        <v>312.75</v>
      </c>
      <c r="BA207" s="34">
        <v>0</v>
      </c>
      <c r="BB207" s="34">
        <v>0</v>
      </c>
      <c r="BC207" s="34">
        <v>0</v>
      </c>
      <c r="BE207" s="34">
        <v>254</v>
      </c>
      <c r="BF207" s="34">
        <v>1247</v>
      </c>
      <c r="BG207" s="31">
        <v>311.75</v>
      </c>
      <c r="BH207" s="34">
        <v>58</v>
      </c>
      <c r="BI207" s="34">
        <v>68</v>
      </c>
      <c r="BJ207" s="34">
        <v>92</v>
      </c>
    </row>
    <row r="208" spans="1:62">
      <c r="A208" s="34">
        <v>446</v>
      </c>
      <c r="B208" s="34">
        <v>1246</v>
      </c>
      <c r="C208" s="35">
        <v>311.5</v>
      </c>
      <c r="D208" s="34">
        <v>8</v>
      </c>
      <c r="E208" s="34">
        <v>21</v>
      </c>
      <c r="F208" s="34">
        <v>31</v>
      </c>
      <c r="H208" s="34">
        <v>382</v>
      </c>
      <c r="I208" s="34">
        <v>1250</v>
      </c>
      <c r="J208" s="31">
        <v>312.5</v>
      </c>
      <c r="K208" s="34">
        <v>0</v>
      </c>
      <c r="L208" s="34">
        <v>0</v>
      </c>
      <c r="M208" s="34">
        <v>0</v>
      </c>
      <c r="O208" s="34">
        <v>331</v>
      </c>
      <c r="P208" s="34">
        <v>1247</v>
      </c>
      <c r="Q208" s="31">
        <v>311.75</v>
      </c>
      <c r="R208" s="34">
        <v>0</v>
      </c>
      <c r="S208" s="34">
        <v>0</v>
      </c>
      <c r="T208" s="34">
        <v>0</v>
      </c>
      <c r="V208" s="34">
        <v>310</v>
      </c>
      <c r="W208" s="34">
        <v>1251</v>
      </c>
      <c r="X208" s="31">
        <v>312.75</v>
      </c>
      <c r="Y208" s="34">
        <v>0</v>
      </c>
      <c r="Z208" s="34">
        <v>0</v>
      </c>
      <c r="AA208" s="34">
        <v>0</v>
      </c>
      <c r="AC208" s="34">
        <v>292</v>
      </c>
      <c r="AD208" s="34">
        <v>1250</v>
      </c>
      <c r="AE208" s="31">
        <v>312.5</v>
      </c>
      <c r="AF208" s="34">
        <v>0</v>
      </c>
      <c r="AG208" s="34">
        <v>0</v>
      </c>
      <c r="AH208" s="34">
        <v>0</v>
      </c>
      <c r="AJ208" s="34">
        <v>302</v>
      </c>
      <c r="AK208" s="34">
        <v>1248</v>
      </c>
      <c r="AL208" s="31">
        <v>312</v>
      </c>
      <c r="AM208" s="34">
        <v>0</v>
      </c>
      <c r="AN208" s="34">
        <v>0</v>
      </c>
      <c r="AO208" s="34">
        <v>0</v>
      </c>
      <c r="AQ208" s="34">
        <v>218</v>
      </c>
      <c r="AR208" s="34">
        <v>1251</v>
      </c>
      <c r="AS208" s="31">
        <v>312.75</v>
      </c>
      <c r="AT208" s="34">
        <v>0</v>
      </c>
      <c r="AU208" s="34">
        <v>0</v>
      </c>
      <c r="AV208" s="34">
        <v>0</v>
      </c>
      <c r="AX208" s="34">
        <v>242</v>
      </c>
      <c r="AY208" s="34">
        <v>1251</v>
      </c>
      <c r="AZ208" s="31">
        <v>312.75</v>
      </c>
      <c r="BA208" s="34">
        <v>0</v>
      </c>
      <c r="BB208" s="34">
        <v>0</v>
      </c>
      <c r="BC208" s="34">
        <v>0</v>
      </c>
      <c r="BE208" s="34">
        <v>255</v>
      </c>
      <c r="BF208" s="34">
        <v>1246</v>
      </c>
      <c r="BG208" s="31">
        <v>311.5</v>
      </c>
      <c r="BH208" s="34">
        <v>47</v>
      </c>
      <c r="BI208" s="34">
        <v>61</v>
      </c>
      <c r="BJ208" s="34">
        <v>88</v>
      </c>
    </row>
    <row r="209" spans="1:62">
      <c r="A209" s="34">
        <v>447</v>
      </c>
      <c r="B209" s="34">
        <v>1256</v>
      </c>
      <c r="C209" s="35">
        <v>314</v>
      </c>
      <c r="D209" s="34">
        <v>0</v>
      </c>
      <c r="E209" s="34">
        <v>0</v>
      </c>
      <c r="F209" s="34">
        <v>0</v>
      </c>
      <c r="H209" s="34">
        <v>383</v>
      </c>
      <c r="I209" s="34">
        <v>1254</v>
      </c>
      <c r="J209" s="31">
        <v>313.5</v>
      </c>
      <c r="K209" s="34">
        <v>0</v>
      </c>
      <c r="L209" s="34">
        <v>0</v>
      </c>
      <c r="M209" s="34">
        <v>0</v>
      </c>
      <c r="O209" s="34">
        <v>332</v>
      </c>
      <c r="P209" s="34">
        <v>1251</v>
      </c>
      <c r="Q209" s="31">
        <v>312.75</v>
      </c>
      <c r="R209" s="34">
        <v>0</v>
      </c>
      <c r="S209" s="34">
        <v>0</v>
      </c>
      <c r="T209" s="34">
        <v>0</v>
      </c>
      <c r="V209" s="34">
        <v>311</v>
      </c>
      <c r="W209" s="34">
        <v>1250</v>
      </c>
      <c r="X209" s="31">
        <v>312.5</v>
      </c>
      <c r="Y209" s="34">
        <v>48</v>
      </c>
      <c r="Z209" s="34">
        <v>84</v>
      </c>
      <c r="AA209" s="34">
        <v>65</v>
      </c>
      <c r="AC209" s="34">
        <v>293</v>
      </c>
      <c r="AD209" s="34">
        <v>1250</v>
      </c>
      <c r="AE209" s="31">
        <v>312.5</v>
      </c>
      <c r="AF209" s="34">
        <v>0</v>
      </c>
      <c r="AG209" s="34">
        <v>0</v>
      </c>
      <c r="AH209" s="34">
        <v>0</v>
      </c>
      <c r="AJ209" s="34">
        <v>306</v>
      </c>
      <c r="AK209" s="34">
        <v>1253</v>
      </c>
      <c r="AL209" s="31">
        <v>313.25</v>
      </c>
      <c r="AM209" s="34">
        <v>0</v>
      </c>
      <c r="AN209" s="34">
        <v>0</v>
      </c>
      <c r="AO209" s="34">
        <v>0</v>
      </c>
      <c r="AQ209" s="34">
        <v>219</v>
      </c>
      <c r="AR209" s="34">
        <v>1250</v>
      </c>
      <c r="AS209" s="31">
        <v>312.5</v>
      </c>
      <c r="AT209" s="34">
        <v>0</v>
      </c>
      <c r="AU209" s="34">
        <v>0</v>
      </c>
      <c r="AV209" s="34">
        <v>0</v>
      </c>
      <c r="AX209" s="34">
        <v>245</v>
      </c>
      <c r="AY209" s="34">
        <v>1249</v>
      </c>
      <c r="AZ209" s="31">
        <v>312.25</v>
      </c>
      <c r="BA209" s="34">
        <v>0</v>
      </c>
      <c r="BB209" s="34">
        <v>0</v>
      </c>
      <c r="BC209" s="34">
        <v>0</v>
      </c>
      <c r="BE209" s="34">
        <v>256</v>
      </c>
      <c r="BF209" s="34">
        <v>1248</v>
      </c>
      <c r="BG209" s="31">
        <v>312</v>
      </c>
      <c r="BH209" s="34">
        <v>62</v>
      </c>
      <c r="BI209" s="34">
        <v>73</v>
      </c>
      <c r="BJ209" s="34">
        <v>100</v>
      </c>
    </row>
    <row r="210" spans="1:62">
      <c r="A210" s="34">
        <v>448</v>
      </c>
      <c r="B210" s="34">
        <v>1246</v>
      </c>
      <c r="C210" s="35">
        <v>311.5</v>
      </c>
      <c r="D210" s="34">
        <v>0</v>
      </c>
      <c r="E210" s="34">
        <v>0</v>
      </c>
      <c r="F210" s="34">
        <v>0</v>
      </c>
      <c r="H210" s="34">
        <v>384</v>
      </c>
      <c r="I210" s="34">
        <v>1255</v>
      </c>
      <c r="J210" s="31">
        <v>313.75</v>
      </c>
      <c r="K210" s="34">
        <v>0</v>
      </c>
      <c r="L210" s="34">
        <v>0</v>
      </c>
      <c r="M210" s="34">
        <v>0</v>
      </c>
      <c r="O210" s="34">
        <v>333</v>
      </c>
      <c r="P210" s="34">
        <v>1256</v>
      </c>
      <c r="Q210" s="31">
        <v>314</v>
      </c>
      <c r="R210" s="34">
        <v>0</v>
      </c>
      <c r="S210" s="34">
        <v>0</v>
      </c>
      <c r="T210" s="34">
        <v>0</v>
      </c>
      <c r="V210" s="34">
        <v>312</v>
      </c>
      <c r="W210" s="34">
        <v>1253</v>
      </c>
      <c r="X210" s="31">
        <v>313.25</v>
      </c>
      <c r="Y210" s="34">
        <v>43</v>
      </c>
      <c r="Z210" s="34">
        <v>73</v>
      </c>
      <c r="AA210" s="34">
        <v>63</v>
      </c>
      <c r="AC210" s="34">
        <v>294</v>
      </c>
      <c r="AD210" s="34">
        <v>1255</v>
      </c>
      <c r="AE210" s="31">
        <v>313.75</v>
      </c>
      <c r="AF210" s="34">
        <v>0</v>
      </c>
      <c r="AG210" s="34">
        <v>0</v>
      </c>
      <c r="AH210" s="34">
        <v>0</v>
      </c>
      <c r="AJ210" s="34">
        <v>307</v>
      </c>
      <c r="AK210" s="34">
        <v>1247</v>
      </c>
      <c r="AL210" s="31">
        <v>311.75</v>
      </c>
      <c r="AM210" s="34">
        <v>0</v>
      </c>
      <c r="AN210" s="34">
        <v>0</v>
      </c>
      <c r="AO210" s="34">
        <v>0</v>
      </c>
      <c r="AQ210" s="34">
        <v>220</v>
      </c>
      <c r="AR210" s="34">
        <v>1251</v>
      </c>
      <c r="AS210" s="31">
        <v>312.75</v>
      </c>
      <c r="AT210" s="34">
        <v>71</v>
      </c>
      <c r="AU210" s="34">
        <v>86</v>
      </c>
      <c r="AV210" s="34">
        <v>110</v>
      </c>
      <c r="AX210" s="34">
        <v>246</v>
      </c>
      <c r="AY210" s="34">
        <v>1239</v>
      </c>
      <c r="AZ210" s="31">
        <v>309.75</v>
      </c>
      <c r="BA210" s="34">
        <v>0</v>
      </c>
      <c r="BB210" s="34">
        <v>0</v>
      </c>
      <c r="BC210" s="34">
        <v>0</v>
      </c>
      <c r="BE210" s="34">
        <v>257</v>
      </c>
      <c r="BF210" s="34">
        <v>1246</v>
      </c>
      <c r="BG210" s="31">
        <v>311.5</v>
      </c>
      <c r="BH210" s="34">
        <v>57</v>
      </c>
      <c r="BI210" s="34">
        <v>69</v>
      </c>
      <c r="BJ210" s="34">
        <v>98</v>
      </c>
    </row>
    <row r="211" spans="1:62">
      <c r="A211" s="34">
        <v>449</v>
      </c>
      <c r="B211" s="34">
        <v>1250</v>
      </c>
      <c r="C211" s="35">
        <v>312.5</v>
      </c>
      <c r="D211" s="34">
        <v>0</v>
      </c>
      <c r="E211" s="34">
        <v>0</v>
      </c>
      <c r="F211" s="34">
        <v>0</v>
      </c>
      <c r="H211" s="34">
        <v>385</v>
      </c>
      <c r="I211" s="34">
        <v>152</v>
      </c>
      <c r="J211" s="31">
        <v>38</v>
      </c>
      <c r="K211" s="34">
        <v>0</v>
      </c>
      <c r="L211" s="34">
        <v>0</v>
      </c>
      <c r="M211" s="34">
        <v>0</v>
      </c>
      <c r="O211" s="34">
        <v>334</v>
      </c>
      <c r="P211" s="34">
        <v>1255</v>
      </c>
      <c r="Q211" s="31">
        <v>313.75</v>
      </c>
      <c r="R211" s="34">
        <v>0</v>
      </c>
      <c r="S211" s="34">
        <v>0</v>
      </c>
      <c r="T211" s="34">
        <v>0</v>
      </c>
      <c r="V211" s="34">
        <v>313</v>
      </c>
      <c r="W211" s="34">
        <v>1258</v>
      </c>
      <c r="X211" s="31">
        <v>314.5</v>
      </c>
      <c r="Y211" s="34">
        <v>0</v>
      </c>
      <c r="Z211" s="34">
        <v>0</v>
      </c>
      <c r="AA211" s="34">
        <v>0</v>
      </c>
      <c r="AC211" s="34">
        <v>295</v>
      </c>
      <c r="AD211" s="34">
        <v>1250</v>
      </c>
      <c r="AE211" s="31">
        <v>312.5</v>
      </c>
      <c r="AF211" s="34">
        <v>0</v>
      </c>
      <c r="AG211" s="34">
        <v>0</v>
      </c>
      <c r="AH211" s="34">
        <v>0</v>
      </c>
      <c r="AJ211" s="34">
        <v>308</v>
      </c>
      <c r="AK211" s="34">
        <v>1250</v>
      </c>
      <c r="AL211" s="31">
        <v>312.5</v>
      </c>
      <c r="AM211" s="34">
        <v>0</v>
      </c>
      <c r="AN211" s="34">
        <v>0</v>
      </c>
      <c r="AO211" s="34">
        <v>0</v>
      </c>
      <c r="AQ211" s="34">
        <v>221</v>
      </c>
      <c r="AR211" s="34">
        <v>1256</v>
      </c>
      <c r="AS211" s="31">
        <v>314</v>
      </c>
      <c r="AT211" s="34">
        <v>69</v>
      </c>
      <c r="AU211" s="34">
        <v>84</v>
      </c>
      <c r="AV211" s="34">
        <v>108</v>
      </c>
      <c r="AX211" s="34">
        <v>247</v>
      </c>
      <c r="AY211" s="34">
        <v>1252</v>
      </c>
      <c r="AZ211" s="31">
        <v>313</v>
      </c>
      <c r="BA211" s="34">
        <v>0</v>
      </c>
      <c r="BB211" s="34">
        <v>0</v>
      </c>
      <c r="BC211" s="34">
        <v>0</v>
      </c>
      <c r="BE211" s="34">
        <v>258</v>
      </c>
      <c r="BF211" s="34">
        <v>1256</v>
      </c>
      <c r="BG211" s="31">
        <v>314</v>
      </c>
      <c r="BH211" s="34">
        <v>67</v>
      </c>
      <c r="BI211" s="34">
        <v>83</v>
      </c>
      <c r="BJ211" s="34">
        <v>106</v>
      </c>
    </row>
    <row r="212" spans="1:62">
      <c r="A212" s="34">
        <v>450</v>
      </c>
      <c r="B212" s="34">
        <v>1251</v>
      </c>
      <c r="C212" s="35">
        <v>312.75</v>
      </c>
      <c r="D212" s="34">
        <v>0</v>
      </c>
      <c r="E212" s="34">
        <v>0</v>
      </c>
      <c r="F212" s="34">
        <v>0</v>
      </c>
      <c r="H212" s="34">
        <v>389</v>
      </c>
      <c r="I212" s="34">
        <v>1246</v>
      </c>
      <c r="J212" s="31">
        <v>311.5</v>
      </c>
      <c r="K212" s="34">
        <v>0</v>
      </c>
      <c r="L212" s="34">
        <v>0</v>
      </c>
      <c r="M212" s="34">
        <v>0</v>
      </c>
      <c r="O212" s="34">
        <v>335</v>
      </c>
      <c r="P212" s="34">
        <v>1249</v>
      </c>
      <c r="Q212" s="31">
        <v>312.25</v>
      </c>
      <c r="R212" s="34">
        <v>0</v>
      </c>
      <c r="S212" s="34">
        <v>0</v>
      </c>
      <c r="T212" s="34">
        <v>0</v>
      </c>
      <c r="V212" s="34">
        <v>314</v>
      </c>
      <c r="W212" s="34">
        <v>1245</v>
      </c>
      <c r="X212" s="31">
        <v>311.25</v>
      </c>
      <c r="Y212" s="34">
        <v>0</v>
      </c>
      <c r="Z212" s="34">
        <v>0</v>
      </c>
      <c r="AA212" s="34">
        <v>0</v>
      </c>
      <c r="AC212" s="34">
        <v>296</v>
      </c>
      <c r="AD212" s="34">
        <v>1249</v>
      </c>
      <c r="AE212" s="31">
        <v>312.25</v>
      </c>
      <c r="AF212" s="34">
        <v>0</v>
      </c>
      <c r="AG212" s="34">
        <v>0</v>
      </c>
      <c r="AH212" s="34">
        <v>0</v>
      </c>
      <c r="AJ212" s="34">
        <v>309</v>
      </c>
      <c r="AK212" s="34">
        <v>1248</v>
      </c>
      <c r="AL212" s="31">
        <v>312</v>
      </c>
      <c r="AM212" s="34">
        <v>0</v>
      </c>
      <c r="AN212" s="34">
        <v>0</v>
      </c>
      <c r="AO212" s="34">
        <v>0</v>
      </c>
      <c r="AQ212" s="34">
        <v>222</v>
      </c>
      <c r="AR212" s="34">
        <v>1249</v>
      </c>
      <c r="AS212" s="31">
        <v>312.25</v>
      </c>
      <c r="AT212" s="34">
        <v>66</v>
      </c>
      <c r="AU212" s="34">
        <v>82</v>
      </c>
      <c r="AV212" s="34">
        <v>108</v>
      </c>
      <c r="AX212" s="34">
        <v>248</v>
      </c>
      <c r="AY212" s="34">
        <v>1243</v>
      </c>
      <c r="AZ212" s="31">
        <v>310.75</v>
      </c>
      <c r="BA212" s="34">
        <v>0</v>
      </c>
      <c r="BB212" s="34">
        <v>0</v>
      </c>
      <c r="BC212" s="34">
        <v>0</v>
      </c>
      <c r="BE212" s="34">
        <v>262</v>
      </c>
      <c r="BF212" s="34">
        <v>377</v>
      </c>
      <c r="BG212" s="31">
        <v>94.25</v>
      </c>
      <c r="BH212" s="34">
        <v>0</v>
      </c>
      <c r="BI212" s="34">
        <v>0</v>
      </c>
      <c r="BJ212" s="34">
        <v>0</v>
      </c>
    </row>
    <row r="213" spans="1:62">
      <c r="A213" s="34">
        <v>451</v>
      </c>
      <c r="B213" s="34">
        <v>1253</v>
      </c>
      <c r="C213" s="35">
        <v>313.25</v>
      </c>
      <c r="D213" s="34">
        <v>0</v>
      </c>
      <c r="E213" s="34">
        <v>0</v>
      </c>
      <c r="F213" s="34">
        <v>0</v>
      </c>
      <c r="H213" s="34">
        <v>390</v>
      </c>
      <c r="I213" s="34">
        <v>1253</v>
      </c>
      <c r="J213" s="31">
        <v>313.25</v>
      </c>
      <c r="K213" s="34">
        <v>0</v>
      </c>
      <c r="L213" s="34">
        <v>0</v>
      </c>
      <c r="M213" s="34">
        <v>0</v>
      </c>
      <c r="O213" s="34">
        <v>336</v>
      </c>
      <c r="P213" s="34">
        <v>1255</v>
      </c>
      <c r="Q213" s="31">
        <v>313.75</v>
      </c>
      <c r="R213" s="34">
        <v>0</v>
      </c>
      <c r="S213" s="34">
        <v>0</v>
      </c>
      <c r="T213" s="34">
        <v>0</v>
      </c>
      <c r="V213" s="34">
        <v>315</v>
      </c>
      <c r="W213" s="34">
        <v>1250</v>
      </c>
      <c r="X213" s="31">
        <v>312.5</v>
      </c>
      <c r="Y213" s="34">
        <v>0</v>
      </c>
      <c r="Z213" s="34">
        <v>0</v>
      </c>
      <c r="AA213" s="34">
        <v>0</v>
      </c>
      <c r="AC213" s="34">
        <v>297</v>
      </c>
      <c r="AD213" s="34">
        <v>1250</v>
      </c>
      <c r="AE213" s="31">
        <v>312.5</v>
      </c>
      <c r="AF213" s="34">
        <v>0</v>
      </c>
      <c r="AG213" s="34">
        <v>0</v>
      </c>
      <c r="AH213" s="34">
        <v>0</v>
      </c>
      <c r="AJ213" s="34">
        <v>310</v>
      </c>
      <c r="AK213" s="34">
        <v>1251</v>
      </c>
      <c r="AL213" s="31">
        <v>312.75</v>
      </c>
      <c r="AM213" s="34">
        <v>0</v>
      </c>
      <c r="AN213" s="34">
        <v>0</v>
      </c>
      <c r="AO213" s="34">
        <v>0</v>
      </c>
      <c r="AQ213" s="34">
        <v>223</v>
      </c>
      <c r="AR213" s="34">
        <v>1256</v>
      </c>
      <c r="AS213" s="31">
        <v>314</v>
      </c>
      <c r="AT213" s="34">
        <v>0</v>
      </c>
      <c r="AU213" s="34">
        <v>0</v>
      </c>
      <c r="AV213" s="34">
        <v>0</v>
      </c>
      <c r="AX213" s="34">
        <v>249</v>
      </c>
      <c r="AY213" s="34">
        <v>1250</v>
      </c>
      <c r="AZ213" s="31">
        <v>312.5</v>
      </c>
      <c r="BA213" s="34">
        <v>0</v>
      </c>
      <c r="BB213" s="34">
        <v>0</v>
      </c>
      <c r="BC213" s="34">
        <v>0</v>
      </c>
      <c r="BE213" s="34">
        <v>263</v>
      </c>
      <c r="BF213" s="34">
        <v>1245</v>
      </c>
      <c r="BG213" s="31">
        <v>311.25</v>
      </c>
      <c r="BH213" s="34">
        <v>0</v>
      </c>
      <c r="BI213" s="34">
        <v>0</v>
      </c>
      <c r="BJ213" s="34">
        <v>0</v>
      </c>
    </row>
    <row r="214" spans="1:62">
      <c r="A214" s="34">
        <v>452</v>
      </c>
      <c r="B214" s="34">
        <v>1253</v>
      </c>
      <c r="C214" s="35">
        <v>313.25</v>
      </c>
      <c r="D214" s="34">
        <v>10</v>
      </c>
      <c r="E214" s="34">
        <v>22</v>
      </c>
      <c r="F214" s="34">
        <v>35</v>
      </c>
      <c r="H214" s="34">
        <v>391</v>
      </c>
      <c r="I214" s="34">
        <v>1248</v>
      </c>
      <c r="J214" s="31">
        <v>312</v>
      </c>
      <c r="K214" s="34">
        <v>0</v>
      </c>
      <c r="L214" s="34">
        <v>0</v>
      </c>
      <c r="M214" s="34">
        <v>0</v>
      </c>
      <c r="O214" s="34">
        <v>337</v>
      </c>
      <c r="P214" s="34">
        <v>1245</v>
      </c>
      <c r="Q214" s="31">
        <v>311.25</v>
      </c>
      <c r="R214" s="34">
        <v>0</v>
      </c>
      <c r="S214" s="34">
        <v>0</v>
      </c>
      <c r="T214" s="34">
        <v>0</v>
      </c>
      <c r="V214" s="34">
        <v>316</v>
      </c>
      <c r="W214" s="34">
        <v>1250</v>
      </c>
      <c r="X214" s="31">
        <v>312.5</v>
      </c>
      <c r="Y214" s="34">
        <v>0</v>
      </c>
      <c r="Z214" s="34">
        <v>0</v>
      </c>
      <c r="AA214" s="34">
        <v>0</v>
      </c>
      <c r="AC214" s="34">
        <v>298</v>
      </c>
      <c r="AD214" s="34">
        <v>1254</v>
      </c>
      <c r="AE214" s="31">
        <v>313.5</v>
      </c>
      <c r="AF214" s="34">
        <v>0</v>
      </c>
      <c r="AG214" s="34">
        <v>0</v>
      </c>
      <c r="AH214" s="34">
        <v>0</v>
      </c>
      <c r="AJ214" s="34">
        <v>311</v>
      </c>
      <c r="AK214" s="34">
        <v>1250</v>
      </c>
      <c r="AL214" s="31">
        <v>312.5</v>
      </c>
      <c r="AM214" s="34">
        <v>0</v>
      </c>
      <c r="AN214" s="34">
        <v>0</v>
      </c>
      <c r="AO214" s="34">
        <v>0</v>
      </c>
      <c r="AQ214" s="34">
        <v>224</v>
      </c>
      <c r="AR214" s="34">
        <v>1248</v>
      </c>
      <c r="AS214" s="31">
        <v>312</v>
      </c>
      <c r="AT214" s="34">
        <v>0</v>
      </c>
      <c r="AU214" s="34">
        <v>0</v>
      </c>
      <c r="AV214" s="34">
        <v>0</v>
      </c>
      <c r="AX214" s="34">
        <v>250</v>
      </c>
      <c r="AY214" s="34">
        <v>1250</v>
      </c>
      <c r="AZ214" s="31">
        <v>312.5</v>
      </c>
      <c r="BA214" s="34">
        <v>0</v>
      </c>
      <c r="BB214" s="34">
        <v>0</v>
      </c>
      <c r="BC214" s="34">
        <v>0</v>
      </c>
      <c r="BE214" s="34">
        <v>264</v>
      </c>
      <c r="BF214" s="34">
        <v>1254</v>
      </c>
      <c r="BG214" s="31">
        <v>313.5</v>
      </c>
      <c r="BH214" s="34">
        <v>0</v>
      </c>
      <c r="BI214" s="34">
        <v>0</v>
      </c>
      <c r="BJ214" s="34">
        <v>0</v>
      </c>
    </row>
    <row r="215" spans="1:62">
      <c r="A215" s="34">
        <v>453</v>
      </c>
      <c r="B215" s="34">
        <v>1244</v>
      </c>
      <c r="C215" s="35">
        <v>311</v>
      </c>
      <c r="D215" s="34">
        <v>9</v>
      </c>
      <c r="E215" s="34">
        <v>22</v>
      </c>
      <c r="F215" s="34">
        <v>33</v>
      </c>
      <c r="H215" s="34">
        <v>392</v>
      </c>
      <c r="I215" s="34">
        <v>1250</v>
      </c>
      <c r="J215" s="31">
        <v>312.5</v>
      </c>
      <c r="K215" s="34">
        <v>65</v>
      </c>
      <c r="L215" s="34">
        <v>85</v>
      </c>
      <c r="M215" s="34">
        <v>94</v>
      </c>
      <c r="O215" s="34">
        <v>338</v>
      </c>
      <c r="P215" s="34">
        <v>468</v>
      </c>
      <c r="Q215" s="31">
        <v>117</v>
      </c>
      <c r="R215" s="34">
        <v>0</v>
      </c>
      <c r="S215" s="34">
        <v>0</v>
      </c>
      <c r="T215" s="34">
        <v>0</v>
      </c>
      <c r="V215" s="34">
        <v>317</v>
      </c>
      <c r="W215" s="34">
        <v>1248</v>
      </c>
      <c r="X215" s="31">
        <v>312</v>
      </c>
      <c r="Y215" s="34">
        <v>0</v>
      </c>
      <c r="Z215" s="34">
        <v>0</v>
      </c>
      <c r="AA215" s="34">
        <v>0</v>
      </c>
      <c r="AC215" s="34">
        <v>299</v>
      </c>
      <c r="AD215" s="34">
        <v>1255</v>
      </c>
      <c r="AE215" s="31">
        <v>313.75</v>
      </c>
      <c r="AF215" s="34">
        <v>40</v>
      </c>
      <c r="AG215" s="34">
        <v>67</v>
      </c>
      <c r="AH215" s="34">
        <v>43</v>
      </c>
      <c r="AJ215" s="34">
        <v>312</v>
      </c>
      <c r="AK215" s="34">
        <v>1253</v>
      </c>
      <c r="AL215" s="31">
        <v>313.25</v>
      </c>
      <c r="AM215" s="34">
        <v>0</v>
      </c>
      <c r="AN215" s="34">
        <v>0</v>
      </c>
      <c r="AO215" s="34">
        <v>0</v>
      </c>
      <c r="AQ215" s="34">
        <v>225</v>
      </c>
      <c r="AR215" s="34">
        <v>1248</v>
      </c>
      <c r="AS215" s="31">
        <v>312</v>
      </c>
      <c r="AT215" s="34">
        <v>0</v>
      </c>
      <c r="AU215" s="34">
        <v>0</v>
      </c>
      <c r="AV215" s="34">
        <v>0</v>
      </c>
      <c r="AX215" s="34">
        <v>251</v>
      </c>
      <c r="AY215" s="34">
        <v>1248</v>
      </c>
      <c r="AZ215" s="31">
        <v>312</v>
      </c>
      <c r="BA215" s="34">
        <v>0</v>
      </c>
      <c r="BB215" s="34">
        <v>0</v>
      </c>
      <c r="BC215" s="34">
        <v>0</v>
      </c>
      <c r="BE215" s="34">
        <v>265</v>
      </c>
      <c r="BF215" s="34">
        <v>1246</v>
      </c>
      <c r="BG215" s="31">
        <v>311.5</v>
      </c>
      <c r="BH215" s="34">
        <v>0</v>
      </c>
      <c r="BI215" s="34">
        <v>0</v>
      </c>
      <c r="BJ215" s="34">
        <v>0</v>
      </c>
    </row>
    <row r="216" spans="1:62">
      <c r="A216" s="34">
        <v>454</v>
      </c>
      <c r="B216" s="34">
        <v>1250</v>
      </c>
      <c r="C216" s="35">
        <v>312.5</v>
      </c>
      <c r="D216" s="34">
        <v>8</v>
      </c>
      <c r="E216" s="34">
        <v>21</v>
      </c>
      <c r="F216" s="34">
        <v>32</v>
      </c>
      <c r="H216" s="34">
        <v>393</v>
      </c>
      <c r="I216" s="34">
        <v>1256</v>
      </c>
      <c r="J216" s="31">
        <v>314</v>
      </c>
      <c r="K216" s="34">
        <v>0</v>
      </c>
      <c r="L216" s="34">
        <v>0</v>
      </c>
      <c r="M216" s="34">
        <v>0</v>
      </c>
      <c r="O216" s="34">
        <v>341</v>
      </c>
      <c r="P216" s="34">
        <v>1246</v>
      </c>
      <c r="Q216" s="31">
        <v>311.5</v>
      </c>
      <c r="R216" s="34">
        <v>0</v>
      </c>
      <c r="S216" s="34">
        <v>0</v>
      </c>
      <c r="T216" s="34">
        <v>0</v>
      </c>
      <c r="V216" s="34">
        <v>318</v>
      </c>
      <c r="W216" s="34">
        <v>1255</v>
      </c>
      <c r="X216" s="31">
        <v>313.75</v>
      </c>
      <c r="Y216" s="34">
        <v>0</v>
      </c>
      <c r="Z216" s="34">
        <v>0</v>
      </c>
      <c r="AA216" s="34">
        <v>0</v>
      </c>
      <c r="AC216" s="34">
        <v>300</v>
      </c>
      <c r="AD216" s="34">
        <v>1250</v>
      </c>
      <c r="AE216" s="31">
        <v>312.5</v>
      </c>
      <c r="AF216" s="34">
        <v>35</v>
      </c>
      <c r="AG216" s="34">
        <v>62</v>
      </c>
      <c r="AH216" s="34">
        <v>41</v>
      </c>
      <c r="AJ216" s="34">
        <v>313</v>
      </c>
      <c r="AK216" s="34">
        <v>1258</v>
      </c>
      <c r="AL216" s="31">
        <v>314.5</v>
      </c>
      <c r="AM216" s="34">
        <v>33</v>
      </c>
      <c r="AN216" s="34">
        <v>60</v>
      </c>
      <c r="AO216" s="34">
        <v>100</v>
      </c>
      <c r="AQ216" s="34">
        <v>226</v>
      </c>
      <c r="AR216" s="34">
        <v>1254</v>
      </c>
      <c r="AS216" s="31">
        <v>313.5</v>
      </c>
      <c r="AT216" s="34">
        <v>0</v>
      </c>
      <c r="AU216" s="34">
        <v>0</v>
      </c>
      <c r="AV216" s="34">
        <v>0</v>
      </c>
      <c r="AX216" s="34">
        <v>252</v>
      </c>
      <c r="AY216" s="34">
        <v>1246</v>
      </c>
      <c r="AZ216" s="31">
        <v>311.5</v>
      </c>
      <c r="BA216" s="34">
        <v>69</v>
      </c>
      <c r="BB216" s="34">
        <v>81</v>
      </c>
      <c r="BC216" s="34">
        <v>120</v>
      </c>
      <c r="BE216" s="34">
        <v>266</v>
      </c>
      <c r="BF216" s="34">
        <v>1247</v>
      </c>
      <c r="BG216" s="31">
        <v>311.75</v>
      </c>
      <c r="BH216" s="34">
        <v>63</v>
      </c>
      <c r="BI216" s="34">
        <v>77</v>
      </c>
      <c r="BJ216" s="34">
        <v>100</v>
      </c>
    </row>
    <row r="217" spans="1:62">
      <c r="A217" s="34">
        <v>455</v>
      </c>
      <c r="B217" s="34">
        <v>1255</v>
      </c>
      <c r="C217" s="35">
        <v>313.75</v>
      </c>
      <c r="D217" s="34">
        <v>0</v>
      </c>
      <c r="E217" s="34">
        <v>0</v>
      </c>
      <c r="F217" s="34">
        <v>0</v>
      </c>
      <c r="H217" s="34">
        <v>394</v>
      </c>
      <c r="I217" s="34">
        <v>1245</v>
      </c>
      <c r="J217" s="31">
        <v>311.25</v>
      </c>
      <c r="K217" s="34">
        <v>0</v>
      </c>
      <c r="L217" s="34">
        <v>0</v>
      </c>
      <c r="M217" s="34">
        <v>0</v>
      </c>
      <c r="O217" s="34">
        <v>342</v>
      </c>
      <c r="P217" s="34">
        <v>1252</v>
      </c>
      <c r="Q217" s="31">
        <v>313</v>
      </c>
      <c r="R217" s="34">
        <v>0</v>
      </c>
      <c r="S217" s="34">
        <v>0</v>
      </c>
      <c r="T217" s="34">
        <v>0</v>
      </c>
      <c r="V217" s="34">
        <v>319</v>
      </c>
      <c r="W217" s="34">
        <v>1247</v>
      </c>
      <c r="X217" s="31">
        <v>311.75</v>
      </c>
      <c r="Y217" s="34">
        <v>0</v>
      </c>
      <c r="Z217" s="34">
        <v>0</v>
      </c>
      <c r="AA217" s="34">
        <v>0</v>
      </c>
      <c r="AC217" s="34">
        <v>301</v>
      </c>
      <c r="AD217" s="34">
        <v>1250</v>
      </c>
      <c r="AE217" s="31">
        <v>312.5</v>
      </c>
      <c r="AF217" s="34">
        <v>34</v>
      </c>
      <c r="AG217" s="34">
        <v>61</v>
      </c>
      <c r="AH217" s="34">
        <v>40</v>
      </c>
      <c r="AJ217" s="34">
        <v>314</v>
      </c>
      <c r="AK217" s="34">
        <v>1245</v>
      </c>
      <c r="AL217" s="31">
        <v>311.25</v>
      </c>
      <c r="AM217" s="34">
        <v>33</v>
      </c>
      <c r="AN217" s="34">
        <v>64</v>
      </c>
      <c r="AO217" s="34">
        <v>102</v>
      </c>
      <c r="AQ217" s="34">
        <v>228</v>
      </c>
      <c r="AR217" s="34">
        <v>1244</v>
      </c>
      <c r="AS217" s="31">
        <v>311</v>
      </c>
      <c r="AT217" s="34">
        <v>0</v>
      </c>
      <c r="AU217" s="34">
        <v>0</v>
      </c>
      <c r="AV217" s="34">
        <v>0</v>
      </c>
      <c r="AX217" s="34">
        <v>253</v>
      </c>
      <c r="AY217" s="34">
        <v>1249</v>
      </c>
      <c r="AZ217" s="31">
        <v>312.25</v>
      </c>
      <c r="BA217" s="34">
        <v>57</v>
      </c>
      <c r="BB217" s="34">
        <v>71</v>
      </c>
      <c r="BC217" s="34">
        <v>112</v>
      </c>
      <c r="BE217" s="34">
        <v>267</v>
      </c>
      <c r="BF217" s="34">
        <v>1255</v>
      </c>
      <c r="BG217" s="31">
        <v>313.75</v>
      </c>
      <c r="BH217" s="34">
        <v>55</v>
      </c>
      <c r="BI217" s="34">
        <v>67</v>
      </c>
      <c r="BJ217" s="34">
        <v>94</v>
      </c>
    </row>
    <row r="218" spans="1:62">
      <c r="A218" s="34">
        <v>456</v>
      </c>
      <c r="B218" s="34">
        <v>1246</v>
      </c>
      <c r="C218" s="35">
        <v>311.5</v>
      </c>
      <c r="D218" s="34">
        <v>0</v>
      </c>
      <c r="E218" s="34">
        <v>0</v>
      </c>
      <c r="F218" s="34">
        <v>0</v>
      </c>
      <c r="H218" s="34">
        <v>395</v>
      </c>
      <c r="I218" s="34">
        <v>1249</v>
      </c>
      <c r="J218" s="31">
        <v>312.25</v>
      </c>
      <c r="K218" s="34">
        <v>0</v>
      </c>
      <c r="L218" s="34">
        <v>0</v>
      </c>
      <c r="M218" s="34">
        <v>0</v>
      </c>
      <c r="O218" s="34">
        <v>343</v>
      </c>
      <c r="P218" s="34">
        <v>1250</v>
      </c>
      <c r="Q218" s="31">
        <v>312.5</v>
      </c>
      <c r="R218" s="34">
        <v>0</v>
      </c>
      <c r="S218" s="34">
        <v>0</v>
      </c>
      <c r="T218" s="34">
        <v>0</v>
      </c>
      <c r="V218" s="34">
        <v>321</v>
      </c>
      <c r="W218" s="34">
        <v>1250</v>
      </c>
      <c r="X218" s="31">
        <v>312.5</v>
      </c>
      <c r="Y218" s="34">
        <v>0</v>
      </c>
      <c r="Z218" s="34">
        <v>0</v>
      </c>
      <c r="AA218" s="34">
        <v>0</v>
      </c>
      <c r="AC218" s="34">
        <v>302</v>
      </c>
      <c r="AD218" s="34">
        <v>1248</v>
      </c>
      <c r="AE218" s="31">
        <v>312</v>
      </c>
      <c r="AF218" s="34">
        <v>0</v>
      </c>
      <c r="AG218" s="34">
        <v>0</v>
      </c>
      <c r="AH218" s="34">
        <v>0</v>
      </c>
      <c r="AJ218" s="34">
        <v>315</v>
      </c>
      <c r="AK218" s="34">
        <v>1250</v>
      </c>
      <c r="AL218" s="31">
        <v>312.5</v>
      </c>
      <c r="AM218" s="34">
        <v>0</v>
      </c>
      <c r="AN218" s="34">
        <v>0</v>
      </c>
      <c r="AO218" s="34">
        <v>0</v>
      </c>
      <c r="AQ218" s="34">
        <v>229</v>
      </c>
      <c r="AR218" s="34">
        <v>1251</v>
      </c>
      <c r="AS218" s="31">
        <v>312.75</v>
      </c>
      <c r="AT218" s="34">
        <v>0</v>
      </c>
      <c r="AU218" s="34">
        <v>0</v>
      </c>
      <c r="AV218" s="34">
        <v>0</v>
      </c>
      <c r="AX218" s="34">
        <v>254</v>
      </c>
      <c r="AY218" s="34">
        <v>1247</v>
      </c>
      <c r="AZ218" s="31">
        <v>311.75</v>
      </c>
      <c r="BA218" s="34">
        <v>0</v>
      </c>
      <c r="BB218" s="34">
        <v>0</v>
      </c>
      <c r="BC218" s="34">
        <v>0</v>
      </c>
      <c r="BE218" s="34">
        <v>268</v>
      </c>
      <c r="BF218" s="34">
        <v>1252</v>
      </c>
      <c r="BG218" s="31">
        <v>313</v>
      </c>
      <c r="BH218" s="34">
        <v>0</v>
      </c>
      <c r="BI218" s="34">
        <v>0</v>
      </c>
      <c r="BJ218" s="34">
        <v>0</v>
      </c>
    </row>
    <row r="219" spans="1:62">
      <c r="A219" s="34">
        <v>457</v>
      </c>
      <c r="B219" s="34">
        <v>1249</v>
      </c>
      <c r="C219" s="35">
        <v>312.25</v>
      </c>
      <c r="D219" s="34">
        <v>0</v>
      </c>
      <c r="E219" s="34">
        <v>0</v>
      </c>
      <c r="F219" s="34">
        <v>0</v>
      </c>
      <c r="H219" s="34">
        <v>396</v>
      </c>
      <c r="I219" s="34">
        <v>1247</v>
      </c>
      <c r="J219" s="31">
        <v>311.75</v>
      </c>
      <c r="K219" s="34">
        <v>0</v>
      </c>
      <c r="L219" s="34">
        <v>0</v>
      </c>
      <c r="M219" s="34">
        <v>0</v>
      </c>
      <c r="O219" s="34">
        <v>344</v>
      </c>
      <c r="P219" s="34">
        <v>1251</v>
      </c>
      <c r="Q219" s="31">
        <v>312.75</v>
      </c>
      <c r="R219" s="34">
        <v>50</v>
      </c>
      <c r="S219" s="34">
        <v>74</v>
      </c>
      <c r="T219" s="34">
        <v>85</v>
      </c>
      <c r="V219" s="34">
        <v>322</v>
      </c>
      <c r="W219" s="34">
        <v>1247</v>
      </c>
      <c r="X219" s="31">
        <v>311.75</v>
      </c>
      <c r="Y219" s="34">
        <v>0</v>
      </c>
      <c r="Z219" s="34">
        <v>0</v>
      </c>
      <c r="AA219" s="34">
        <v>0</v>
      </c>
      <c r="AC219" s="34">
        <v>305</v>
      </c>
      <c r="AD219" s="34">
        <v>1243</v>
      </c>
      <c r="AE219" s="31">
        <v>310.75</v>
      </c>
      <c r="AF219" s="34">
        <v>0</v>
      </c>
      <c r="AG219" s="34">
        <v>0</v>
      </c>
      <c r="AH219" s="34">
        <v>0</v>
      </c>
      <c r="AJ219" s="34">
        <v>316</v>
      </c>
      <c r="AK219" s="34">
        <v>1250</v>
      </c>
      <c r="AL219" s="31">
        <v>312.5</v>
      </c>
      <c r="AM219" s="34">
        <v>0</v>
      </c>
      <c r="AN219" s="34">
        <v>0</v>
      </c>
      <c r="AO219" s="34">
        <v>0</v>
      </c>
      <c r="AQ219" s="34">
        <v>230</v>
      </c>
      <c r="AR219" s="34">
        <v>1250</v>
      </c>
      <c r="AS219" s="31">
        <v>312.5</v>
      </c>
      <c r="AT219" s="34">
        <v>0</v>
      </c>
      <c r="AU219" s="34">
        <v>0</v>
      </c>
      <c r="AV219" s="34">
        <v>0</v>
      </c>
      <c r="AX219" s="34">
        <v>255</v>
      </c>
      <c r="AY219" s="34">
        <v>1246</v>
      </c>
      <c r="AZ219" s="31">
        <v>311.5</v>
      </c>
      <c r="BA219" s="34">
        <v>0</v>
      </c>
      <c r="BB219" s="34">
        <v>0</v>
      </c>
      <c r="BC219" s="34">
        <v>0</v>
      </c>
      <c r="BE219" s="34">
        <v>269</v>
      </c>
      <c r="BF219" s="34">
        <v>1256</v>
      </c>
      <c r="BG219" s="31">
        <v>314</v>
      </c>
      <c r="BH219" s="34">
        <v>64</v>
      </c>
      <c r="BI219" s="34">
        <v>81</v>
      </c>
      <c r="BJ219" s="34">
        <v>107</v>
      </c>
    </row>
    <row r="220" spans="1:62">
      <c r="A220" s="34">
        <v>458</v>
      </c>
      <c r="B220" s="34">
        <v>1253</v>
      </c>
      <c r="C220" s="35">
        <v>313.25</v>
      </c>
      <c r="D220" s="34">
        <v>0</v>
      </c>
      <c r="E220" s="34">
        <v>0</v>
      </c>
      <c r="F220" s="34">
        <v>0</v>
      </c>
      <c r="H220" s="34">
        <v>397</v>
      </c>
      <c r="I220" s="34">
        <v>1257</v>
      </c>
      <c r="J220" s="31">
        <v>314.25</v>
      </c>
      <c r="K220" s="34">
        <v>0</v>
      </c>
      <c r="L220" s="34">
        <v>0</v>
      </c>
      <c r="M220" s="34">
        <v>0</v>
      </c>
      <c r="O220" s="34">
        <v>345</v>
      </c>
      <c r="P220" s="34">
        <v>1247</v>
      </c>
      <c r="Q220" s="31">
        <v>311.75</v>
      </c>
      <c r="R220" s="34">
        <v>50</v>
      </c>
      <c r="S220" s="34">
        <v>78</v>
      </c>
      <c r="T220" s="34">
        <v>86</v>
      </c>
      <c r="V220" s="34">
        <v>323</v>
      </c>
      <c r="W220" s="34">
        <v>1249</v>
      </c>
      <c r="X220" s="31">
        <v>312.25</v>
      </c>
      <c r="Y220" s="34">
        <v>0</v>
      </c>
      <c r="Z220" s="34">
        <v>0</v>
      </c>
      <c r="AA220" s="34">
        <v>0</v>
      </c>
      <c r="AC220" s="34">
        <v>306</v>
      </c>
      <c r="AD220" s="34">
        <v>1253</v>
      </c>
      <c r="AE220" s="31">
        <v>313.25</v>
      </c>
      <c r="AF220" s="34">
        <v>0</v>
      </c>
      <c r="AG220" s="34">
        <v>0</v>
      </c>
      <c r="AH220" s="34">
        <v>0</v>
      </c>
      <c r="AJ220" s="34">
        <v>317</v>
      </c>
      <c r="AK220" s="34">
        <v>1248</v>
      </c>
      <c r="AL220" s="31">
        <v>312</v>
      </c>
      <c r="AM220" s="34">
        <v>0</v>
      </c>
      <c r="AN220" s="34">
        <v>0</v>
      </c>
      <c r="AO220" s="34">
        <v>0</v>
      </c>
      <c r="AQ220" s="34">
        <v>231</v>
      </c>
      <c r="AR220" s="34">
        <v>1256</v>
      </c>
      <c r="AS220" s="31">
        <v>314</v>
      </c>
      <c r="AT220" s="34">
        <v>0</v>
      </c>
      <c r="AU220" s="34">
        <v>0</v>
      </c>
      <c r="AV220" s="34">
        <v>0</v>
      </c>
      <c r="AX220" s="34">
        <v>256</v>
      </c>
      <c r="AY220" s="34">
        <v>1248</v>
      </c>
      <c r="AZ220" s="31">
        <v>312</v>
      </c>
      <c r="BA220" s="34">
        <v>0</v>
      </c>
      <c r="BB220" s="34">
        <v>0</v>
      </c>
      <c r="BC220" s="34">
        <v>0</v>
      </c>
      <c r="BE220" s="34">
        <v>278</v>
      </c>
      <c r="BF220" s="34">
        <v>26</v>
      </c>
      <c r="BG220" s="31">
        <v>6.5</v>
      </c>
      <c r="BH220" s="34">
        <v>0</v>
      </c>
      <c r="BI220" s="34">
        <v>0</v>
      </c>
      <c r="BJ220" s="34">
        <v>0</v>
      </c>
    </row>
    <row r="221" spans="1:62">
      <c r="A221" s="34">
        <v>459</v>
      </c>
      <c r="B221" s="34">
        <v>1246</v>
      </c>
      <c r="C221" s="35">
        <v>311.5</v>
      </c>
      <c r="D221" s="34">
        <v>0</v>
      </c>
      <c r="E221" s="34">
        <v>0</v>
      </c>
      <c r="F221" s="34">
        <v>0</v>
      </c>
      <c r="H221" s="34">
        <v>398</v>
      </c>
      <c r="I221" s="34">
        <v>1249</v>
      </c>
      <c r="J221" s="31">
        <v>312.25</v>
      </c>
      <c r="K221" s="34">
        <v>0</v>
      </c>
      <c r="L221" s="34">
        <v>0</v>
      </c>
      <c r="M221" s="34">
        <v>0</v>
      </c>
      <c r="O221" s="34">
        <v>346</v>
      </c>
      <c r="P221" s="34">
        <v>1249</v>
      </c>
      <c r="Q221" s="31">
        <v>312.25</v>
      </c>
      <c r="R221" s="34">
        <v>45</v>
      </c>
      <c r="S221" s="34">
        <v>68</v>
      </c>
      <c r="T221" s="34">
        <v>83</v>
      </c>
      <c r="V221" s="34">
        <v>324</v>
      </c>
      <c r="W221" s="34">
        <v>1248</v>
      </c>
      <c r="X221" s="31">
        <v>312</v>
      </c>
      <c r="Y221" s="34">
        <v>0</v>
      </c>
      <c r="Z221" s="34">
        <v>0</v>
      </c>
      <c r="AA221" s="34">
        <v>0</v>
      </c>
      <c r="AC221" s="34">
        <v>307</v>
      </c>
      <c r="AD221" s="34">
        <v>1247</v>
      </c>
      <c r="AE221" s="31">
        <v>311.75</v>
      </c>
      <c r="AF221" s="34">
        <v>0</v>
      </c>
      <c r="AG221" s="34">
        <v>0</v>
      </c>
      <c r="AH221" s="34">
        <v>0</v>
      </c>
      <c r="AJ221" s="34">
        <v>318</v>
      </c>
      <c r="AK221" s="34">
        <v>1255</v>
      </c>
      <c r="AL221" s="31">
        <v>313.75</v>
      </c>
      <c r="AM221" s="34">
        <v>0</v>
      </c>
      <c r="AN221" s="34">
        <v>0</v>
      </c>
      <c r="AO221" s="34">
        <v>0</v>
      </c>
      <c r="AQ221" s="34">
        <v>232</v>
      </c>
      <c r="AR221" s="34">
        <v>1252</v>
      </c>
      <c r="AS221" s="31">
        <v>313</v>
      </c>
      <c r="AT221" s="34">
        <v>0</v>
      </c>
      <c r="AU221" s="34">
        <v>0</v>
      </c>
      <c r="AV221" s="34">
        <v>0</v>
      </c>
      <c r="AX221" s="34">
        <v>257</v>
      </c>
      <c r="AY221" s="34">
        <v>1246</v>
      </c>
      <c r="AZ221" s="31">
        <v>311.5</v>
      </c>
      <c r="BA221" s="34">
        <v>0</v>
      </c>
      <c r="BB221" s="34">
        <v>0</v>
      </c>
      <c r="BC221" s="34">
        <v>0</v>
      </c>
      <c r="BE221" s="34">
        <v>279</v>
      </c>
      <c r="BF221" s="34">
        <v>1250</v>
      </c>
      <c r="BG221" s="31">
        <v>312.5</v>
      </c>
      <c r="BH221" s="34">
        <v>0</v>
      </c>
      <c r="BI221" s="34">
        <v>0</v>
      </c>
      <c r="BJ221" s="34">
        <v>0</v>
      </c>
    </row>
    <row r="222" spans="1:62">
      <c r="A222" s="34">
        <v>460</v>
      </c>
      <c r="B222" s="34">
        <v>1248</v>
      </c>
      <c r="C222" s="35">
        <v>312</v>
      </c>
      <c r="D222" s="34">
        <v>13</v>
      </c>
      <c r="E222" s="34">
        <v>29</v>
      </c>
      <c r="F222" s="34">
        <v>38</v>
      </c>
      <c r="H222" s="34">
        <v>402</v>
      </c>
      <c r="I222" s="34">
        <v>1247</v>
      </c>
      <c r="J222" s="31">
        <v>311.75</v>
      </c>
      <c r="K222" s="34">
        <v>0</v>
      </c>
      <c r="L222" s="34">
        <v>0</v>
      </c>
      <c r="M222" s="34">
        <v>0</v>
      </c>
      <c r="O222" s="34">
        <v>347</v>
      </c>
      <c r="P222" s="34">
        <v>1251</v>
      </c>
      <c r="Q222" s="31">
        <v>312.75</v>
      </c>
      <c r="R222" s="34">
        <v>0</v>
      </c>
      <c r="S222" s="34">
        <v>0</v>
      </c>
      <c r="T222" s="34">
        <v>0</v>
      </c>
      <c r="V222" s="34">
        <v>325</v>
      </c>
      <c r="W222" s="34">
        <v>81</v>
      </c>
      <c r="X222" s="31">
        <v>20.25</v>
      </c>
      <c r="Y222" s="34">
        <v>0</v>
      </c>
      <c r="Z222" s="34">
        <v>0</v>
      </c>
      <c r="AA222" s="34">
        <v>0</v>
      </c>
      <c r="AC222" s="34">
        <v>308</v>
      </c>
      <c r="AD222" s="34">
        <v>1250</v>
      </c>
      <c r="AE222" s="31">
        <v>312.5</v>
      </c>
      <c r="AF222" s="34">
        <v>0</v>
      </c>
      <c r="AG222" s="34">
        <v>0</v>
      </c>
      <c r="AH222" s="34">
        <v>0</v>
      </c>
      <c r="AJ222" s="34">
        <v>319</v>
      </c>
      <c r="AK222" s="34">
        <v>1247</v>
      </c>
      <c r="AL222" s="31">
        <v>311.75</v>
      </c>
      <c r="AM222" s="34">
        <v>0</v>
      </c>
      <c r="AN222" s="34">
        <v>0</v>
      </c>
      <c r="AO222" s="34">
        <v>0</v>
      </c>
      <c r="AQ222" s="34">
        <v>233</v>
      </c>
      <c r="AR222" s="34">
        <v>1255</v>
      </c>
      <c r="AS222" s="31">
        <v>313.75</v>
      </c>
      <c r="AT222" s="34">
        <v>0</v>
      </c>
      <c r="AU222" s="34">
        <v>0</v>
      </c>
      <c r="AV222" s="34">
        <v>0</v>
      </c>
      <c r="AX222" s="34">
        <v>258</v>
      </c>
      <c r="AY222" s="34">
        <v>1256</v>
      </c>
      <c r="AZ222" s="31">
        <v>314</v>
      </c>
      <c r="BA222" s="34">
        <v>0</v>
      </c>
      <c r="BB222" s="34">
        <v>0</v>
      </c>
      <c r="BC222" s="34">
        <v>0</v>
      </c>
      <c r="BE222" s="34">
        <v>280</v>
      </c>
      <c r="BF222" s="34">
        <v>1246</v>
      </c>
      <c r="BG222" s="31">
        <v>311.5</v>
      </c>
      <c r="BH222" s="34">
        <v>0</v>
      </c>
      <c r="BI222" s="34">
        <v>0</v>
      </c>
      <c r="BJ222" s="34">
        <v>0</v>
      </c>
    </row>
    <row r="223" spans="1:62">
      <c r="A223" s="34">
        <v>461</v>
      </c>
      <c r="B223" s="34">
        <v>1254</v>
      </c>
      <c r="C223" s="35">
        <v>313.5</v>
      </c>
      <c r="D223" s="34">
        <v>11</v>
      </c>
      <c r="E223" s="34">
        <v>24</v>
      </c>
      <c r="F223" s="34">
        <v>35</v>
      </c>
      <c r="H223" s="34">
        <v>403</v>
      </c>
      <c r="I223" s="34">
        <v>1253</v>
      </c>
      <c r="J223" s="31">
        <v>313.25</v>
      </c>
      <c r="K223" s="34">
        <v>0</v>
      </c>
      <c r="L223" s="34">
        <v>0</v>
      </c>
      <c r="M223" s="34">
        <v>0</v>
      </c>
      <c r="O223" s="34">
        <v>348</v>
      </c>
      <c r="P223" s="34">
        <v>1246</v>
      </c>
      <c r="Q223" s="31">
        <v>311.5</v>
      </c>
      <c r="R223" s="34">
        <v>0</v>
      </c>
      <c r="S223" s="34">
        <v>0</v>
      </c>
      <c r="T223" s="34">
        <v>0</v>
      </c>
      <c r="V223" s="34">
        <v>326</v>
      </c>
      <c r="W223" s="34">
        <v>365</v>
      </c>
      <c r="X223" s="31">
        <v>91.25</v>
      </c>
      <c r="Y223" s="34">
        <v>0</v>
      </c>
      <c r="Z223" s="34">
        <v>0</v>
      </c>
      <c r="AA223" s="34">
        <v>0</v>
      </c>
      <c r="AC223" s="34">
        <v>309</v>
      </c>
      <c r="AD223" s="34">
        <v>1248</v>
      </c>
      <c r="AE223" s="31">
        <v>312</v>
      </c>
      <c r="AF223" s="34">
        <v>0</v>
      </c>
      <c r="AG223" s="34">
        <v>0</v>
      </c>
      <c r="AH223" s="34">
        <v>0</v>
      </c>
      <c r="AJ223" s="34">
        <v>320</v>
      </c>
      <c r="AK223" s="34">
        <v>1256</v>
      </c>
      <c r="AL223" s="31">
        <v>314</v>
      </c>
      <c r="AM223" s="34">
        <v>0</v>
      </c>
      <c r="AN223" s="34">
        <v>0</v>
      </c>
      <c r="AO223" s="34">
        <v>0</v>
      </c>
      <c r="AQ223" s="34">
        <v>234</v>
      </c>
      <c r="AR223" s="34">
        <v>1256</v>
      </c>
      <c r="AS223" s="31">
        <v>314</v>
      </c>
      <c r="AT223" s="34">
        <v>72</v>
      </c>
      <c r="AU223" s="34">
        <v>90</v>
      </c>
      <c r="AV223" s="34">
        <v>110</v>
      </c>
      <c r="AX223" s="34">
        <v>261</v>
      </c>
      <c r="AY223" s="34">
        <v>1247</v>
      </c>
      <c r="AZ223" s="31">
        <v>311.75</v>
      </c>
      <c r="BA223" s="34">
        <v>0</v>
      </c>
      <c r="BB223" s="34">
        <v>0</v>
      </c>
      <c r="BC223" s="34">
        <v>0</v>
      </c>
      <c r="BE223" s="34">
        <v>281</v>
      </c>
      <c r="BF223" s="34">
        <v>1228</v>
      </c>
      <c r="BG223" s="31">
        <v>307</v>
      </c>
      <c r="BH223" s="34">
        <v>0</v>
      </c>
      <c r="BI223" s="34">
        <v>0</v>
      </c>
      <c r="BJ223" s="34">
        <v>0</v>
      </c>
    </row>
    <row r="224" spans="1:62">
      <c r="A224" s="34">
        <v>462</v>
      </c>
      <c r="B224" s="34">
        <v>1254</v>
      </c>
      <c r="C224" s="35">
        <v>313.5</v>
      </c>
      <c r="D224" s="34">
        <v>9</v>
      </c>
      <c r="E224" s="34">
        <v>24</v>
      </c>
      <c r="F224" s="34">
        <v>36</v>
      </c>
      <c r="H224" s="34">
        <v>404</v>
      </c>
      <c r="I224" s="34">
        <v>1250</v>
      </c>
      <c r="J224" s="31">
        <v>312.5</v>
      </c>
      <c r="K224" s="34">
        <v>58</v>
      </c>
      <c r="L224" s="34">
        <v>75</v>
      </c>
      <c r="M224" s="34">
        <v>92</v>
      </c>
      <c r="O224" s="34">
        <v>349</v>
      </c>
      <c r="P224" s="34">
        <v>1251</v>
      </c>
      <c r="Q224" s="31">
        <v>312.75</v>
      </c>
      <c r="R224" s="34">
        <v>0</v>
      </c>
      <c r="S224" s="34">
        <v>0</v>
      </c>
      <c r="T224" s="34">
        <v>0</v>
      </c>
      <c r="V224" s="34">
        <v>327</v>
      </c>
      <c r="W224" s="34">
        <v>1250</v>
      </c>
      <c r="X224" s="31">
        <v>312.5</v>
      </c>
      <c r="Y224" s="34">
        <v>0</v>
      </c>
      <c r="Z224" s="34">
        <v>0</v>
      </c>
      <c r="AA224" s="34">
        <v>0</v>
      </c>
      <c r="AC224" s="34">
        <v>310</v>
      </c>
      <c r="AD224" s="34">
        <v>1251</v>
      </c>
      <c r="AE224" s="31">
        <v>312.75</v>
      </c>
      <c r="AF224" s="34">
        <v>0</v>
      </c>
      <c r="AG224" s="34">
        <v>0</v>
      </c>
      <c r="AH224" s="34">
        <v>0</v>
      </c>
      <c r="AJ224" s="34">
        <v>321</v>
      </c>
      <c r="AK224" s="34">
        <v>316</v>
      </c>
      <c r="AL224" s="31">
        <v>79</v>
      </c>
      <c r="AM224" s="34">
        <v>0</v>
      </c>
      <c r="AN224" s="34">
        <v>0</v>
      </c>
      <c r="AO224" s="34">
        <v>0</v>
      </c>
      <c r="AQ224" s="34">
        <v>235</v>
      </c>
      <c r="AR224" s="34">
        <v>1254</v>
      </c>
      <c r="AS224" s="31">
        <v>313.5</v>
      </c>
      <c r="AT224" s="34">
        <v>71</v>
      </c>
      <c r="AU224" s="34">
        <v>88</v>
      </c>
      <c r="AV224" s="34">
        <v>109</v>
      </c>
      <c r="AX224" s="34">
        <v>262</v>
      </c>
      <c r="AY224" s="34">
        <v>377</v>
      </c>
      <c r="AZ224" s="31">
        <v>94.25</v>
      </c>
      <c r="BA224" s="34">
        <v>0</v>
      </c>
      <c r="BB224" s="34">
        <v>0</v>
      </c>
      <c r="BC224" s="34">
        <v>0</v>
      </c>
      <c r="BE224" s="34">
        <v>282</v>
      </c>
      <c r="BF224" s="34">
        <v>1246</v>
      </c>
      <c r="BG224" s="31">
        <v>311.5</v>
      </c>
      <c r="BH224" s="34">
        <v>0</v>
      </c>
      <c r="BI224" s="34">
        <v>0</v>
      </c>
      <c r="BJ224" s="34">
        <v>0</v>
      </c>
    </row>
    <row r="225" spans="1:62">
      <c r="A225" s="34">
        <v>463</v>
      </c>
      <c r="B225" s="34">
        <v>1259</v>
      </c>
      <c r="C225" s="35">
        <v>314.75</v>
      </c>
      <c r="D225" s="34">
        <v>9</v>
      </c>
      <c r="E225" s="34">
        <v>21</v>
      </c>
      <c r="F225" s="34">
        <v>33</v>
      </c>
      <c r="H225" s="34">
        <v>405</v>
      </c>
      <c r="I225" s="34">
        <v>1244</v>
      </c>
      <c r="J225" s="31">
        <v>311</v>
      </c>
      <c r="K225" s="34">
        <v>64</v>
      </c>
      <c r="L225" s="34">
        <v>81</v>
      </c>
      <c r="M225" s="34">
        <v>94</v>
      </c>
      <c r="O225" s="34">
        <v>350</v>
      </c>
      <c r="P225" s="34">
        <v>1248</v>
      </c>
      <c r="Q225" s="31">
        <v>312</v>
      </c>
      <c r="R225" s="34">
        <v>0</v>
      </c>
      <c r="S225" s="34">
        <v>0</v>
      </c>
      <c r="T225" s="34">
        <v>0</v>
      </c>
      <c r="V225" s="34">
        <v>328</v>
      </c>
      <c r="W225" s="34">
        <v>1250</v>
      </c>
      <c r="X225" s="31">
        <v>312.5</v>
      </c>
      <c r="Y225" s="34">
        <v>42</v>
      </c>
      <c r="Z225" s="34">
        <v>67</v>
      </c>
      <c r="AA225" s="34">
        <v>62</v>
      </c>
      <c r="AC225" s="34">
        <v>311</v>
      </c>
      <c r="AD225" s="34">
        <v>1250</v>
      </c>
      <c r="AE225" s="31">
        <v>312.5</v>
      </c>
      <c r="AF225" s="34">
        <v>0</v>
      </c>
      <c r="AG225" s="34">
        <v>0</v>
      </c>
      <c r="AH225" s="34">
        <v>0</v>
      </c>
      <c r="AJ225" s="34">
        <v>322</v>
      </c>
      <c r="AK225" s="34">
        <v>1247</v>
      </c>
      <c r="AL225" s="31">
        <v>311.75</v>
      </c>
      <c r="AM225" s="34">
        <v>0</v>
      </c>
      <c r="AN225" s="34">
        <v>0</v>
      </c>
      <c r="AO225" s="34">
        <v>0</v>
      </c>
      <c r="AQ225" s="34">
        <v>236</v>
      </c>
      <c r="AR225" s="34">
        <v>1256</v>
      </c>
      <c r="AS225" s="31">
        <v>314</v>
      </c>
      <c r="AT225" s="34">
        <v>0</v>
      </c>
      <c r="AU225" s="34">
        <v>0</v>
      </c>
      <c r="AV225" s="34">
        <v>0</v>
      </c>
      <c r="AX225" s="34">
        <v>263</v>
      </c>
      <c r="AY225" s="34">
        <v>1245</v>
      </c>
      <c r="AZ225" s="31">
        <v>311.25</v>
      </c>
      <c r="BA225" s="34">
        <v>0</v>
      </c>
      <c r="BB225" s="34">
        <v>0</v>
      </c>
      <c r="BC225" s="34">
        <v>0</v>
      </c>
      <c r="BE225" s="34">
        <v>283</v>
      </c>
      <c r="BF225" s="34">
        <v>1250</v>
      </c>
      <c r="BG225" s="31">
        <v>312.5</v>
      </c>
      <c r="BH225" s="34">
        <v>0</v>
      </c>
      <c r="BI225" s="34">
        <v>0</v>
      </c>
      <c r="BJ225" s="34">
        <v>0</v>
      </c>
    </row>
    <row r="226" spans="1:62">
      <c r="A226" s="34">
        <v>464</v>
      </c>
      <c r="B226" s="34">
        <v>1252</v>
      </c>
      <c r="C226" s="35">
        <v>313</v>
      </c>
      <c r="D226" s="34">
        <v>9</v>
      </c>
      <c r="E226" s="34">
        <v>22</v>
      </c>
      <c r="F226" s="34">
        <v>34</v>
      </c>
      <c r="H226" s="34">
        <v>406</v>
      </c>
      <c r="I226" s="34">
        <v>1257</v>
      </c>
      <c r="J226" s="31">
        <v>314.25</v>
      </c>
      <c r="K226" s="34">
        <v>58</v>
      </c>
      <c r="L226" s="34">
        <v>76</v>
      </c>
      <c r="M226" s="34">
        <v>94</v>
      </c>
      <c r="O226" s="34">
        <v>351</v>
      </c>
      <c r="P226" s="34">
        <v>1249</v>
      </c>
      <c r="Q226" s="31">
        <v>312.25</v>
      </c>
      <c r="R226" s="34">
        <v>0</v>
      </c>
      <c r="S226" s="34">
        <v>0</v>
      </c>
      <c r="T226" s="34">
        <v>0</v>
      </c>
      <c r="V226" s="34">
        <v>329</v>
      </c>
      <c r="W226" s="34">
        <v>1253</v>
      </c>
      <c r="X226" s="31">
        <v>313.25</v>
      </c>
      <c r="Y226" s="34">
        <v>37</v>
      </c>
      <c r="Z226" s="34">
        <v>65</v>
      </c>
      <c r="AA226" s="34">
        <v>61</v>
      </c>
      <c r="AC226" s="34">
        <v>312</v>
      </c>
      <c r="AD226" s="34">
        <v>1253</v>
      </c>
      <c r="AE226" s="31">
        <v>313.25</v>
      </c>
      <c r="AF226" s="34">
        <v>34</v>
      </c>
      <c r="AG226" s="34">
        <v>61</v>
      </c>
      <c r="AH226" s="34">
        <v>41</v>
      </c>
      <c r="AJ226" s="34">
        <v>323</v>
      </c>
      <c r="AK226" s="34">
        <v>1249</v>
      </c>
      <c r="AL226" s="31">
        <v>312.25</v>
      </c>
      <c r="AM226" s="34">
        <v>0</v>
      </c>
      <c r="AN226" s="34">
        <v>0</v>
      </c>
      <c r="AO226" s="34">
        <v>0</v>
      </c>
      <c r="AQ226" s="34">
        <v>237</v>
      </c>
      <c r="AR226" s="34">
        <v>1256</v>
      </c>
      <c r="AS226" s="31">
        <v>314</v>
      </c>
      <c r="AT226" s="34">
        <v>0</v>
      </c>
      <c r="AU226" s="34">
        <v>0</v>
      </c>
      <c r="AV226" s="34">
        <v>0</v>
      </c>
      <c r="AX226" s="34">
        <v>264</v>
      </c>
      <c r="AY226" s="34">
        <v>1254</v>
      </c>
      <c r="AZ226" s="31">
        <v>313.5</v>
      </c>
      <c r="BA226" s="34">
        <v>0</v>
      </c>
      <c r="BB226" s="34">
        <v>0</v>
      </c>
      <c r="BC226" s="34">
        <v>0</v>
      </c>
      <c r="BE226" s="34">
        <v>284</v>
      </c>
      <c r="BF226" s="34">
        <v>1249</v>
      </c>
      <c r="BG226" s="31">
        <v>312.25</v>
      </c>
      <c r="BH226" s="34">
        <v>56</v>
      </c>
      <c r="BI226" s="34">
        <v>68</v>
      </c>
      <c r="BJ226" s="34">
        <v>96</v>
      </c>
    </row>
    <row r="227" spans="1:62">
      <c r="A227" s="34">
        <v>465</v>
      </c>
      <c r="B227" s="34">
        <v>1254</v>
      </c>
      <c r="C227" s="35">
        <v>313.5</v>
      </c>
      <c r="D227" s="34">
        <v>8</v>
      </c>
      <c r="E227" s="34">
        <v>21</v>
      </c>
      <c r="F227" s="34">
        <v>34</v>
      </c>
      <c r="H227" s="34">
        <v>407</v>
      </c>
      <c r="I227" s="34">
        <v>1250</v>
      </c>
      <c r="J227" s="31">
        <v>312.5</v>
      </c>
      <c r="K227" s="34">
        <v>0</v>
      </c>
      <c r="L227" s="34">
        <v>0</v>
      </c>
      <c r="M227" s="34">
        <v>0</v>
      </c>
      <c r="O227" s="34">
        <v>352</v>
      </c>
      <c r="P227" s="34">
        <v>1254</v>
      </c>
      <c r="Q227" s="31">
        <v>313.5</v>
      </c>
      <c r="R227" s="34">
        <v>0</v>
      </c>
      <c r="S227" s="34">
        <v>0</v>
      </c>
      <c r="T227" s="34">
        <v>0</v>
      </c>
      <c r="V227" s="34">
        <v>330</v>
      </c>
      <c r="W227" s="34">
        <v>1244</v>
      </c>
      <c r="X227" s="31">
        <v>311</v>
      </c>
      <c r="Y227" s="34">
        <v>40</v>
      </c>
      <c r="Z227" s="34">
        <v>72</v>
      </c>
      <c r="AA227" s="34">
        <v>62</v>
      </c>
      <c r="AC227" s="34">
        <v>313</v>
      </c>
      <c r="AD227" s="34">
        <v>1258</v>
      </c>
      <c r="AE227" s="31">
        <v>314.5</v>
      </c>
      <c r="AF227" s="34">
        <v>41</v>
      </c>
      <c r="AG227" s="34">
        <v>69</v>
      </c>
      <c r="AH227" s="34">
        <v>44</v>
      </c>
      <c r="AJ227" s="34">
        <v>324</v>
      </c>
      <c r="AK227" s="34">
        <v>1248</v>
      </c>
      <c r="AL227" s="31">
        <v>312</v>
      </c>
      <c r="AM227" s="34">
        <v>0</v>
      </c>
      <c r="AN227" s="34">
        <v>0</v>
      </c>
      <c r="AO227" s="34">
        <v>0</v>
      </c>
      <c r="AQ227" s="34">
        <v>238</v>
      </c>
      <c r="AR227" s="34">
        <v>1248</v>
      </c>
      <c r="AS227" s="31">
        <v>312</v>
      </c>
      <c r="AT227" s="34">
        <v>0</v>
      </c>
      <c r="AU227" s="34">
        <v>0</v>
      </c>
      <c r="AV227" s="34">
        <v>0</v>
      </c>
      <c r="AX227" s="34">
        <v>265</v>
      </c>
      <c r="AY227" s="34">
        <v>1246</v>
      </c>
      <c r="AZ227" s="31">
        <v>311.5</v>
      </c>
      <c r="BA227" s="34">
        <v>0</v>
      </c>
      <c r="BB227" s="34">
        <v>0</v>
      </c>
      <c r="BC227" s="34">
        <v>0</v>
      </c>
      <c r="BE227" s="34">
        <v>285</v>
      </c>
      <c r="BF227" s="34">
        <v>1246</v>
      </c>
      <c r="BG227" s="31">
        <v>311.5</v>
      </c>
      <c r="BH227" s="34">
        <v>46</v>
      </c>
      <c r="BI227" s="34">
        <v>58</v>
      </c>
      <c r="BJ227" s="34">
        <v>89</v>
      </c>
    </row>
    <row r="228" spans="1:62">
      <c r="A228" s="34">
        <v>466</v>
      </c>
      <c r="B228" s="34">
        <v>1249</v>
      </c>
      <c r="C228" s="35">
        <v>312.25</v>
      </c>
      <c r="D228" s="34">
        <v>10</v>
      </c>
      <c r="E228" s="34">
        <v>25</v>
      </c>
      <c r="F228" s="34">
        <v>33</v>
      </c>
      <c r="H228" s="34">
        <v>408</v>
      </c>
      <c r="I228" s="34">
        <v>1248</v>
      </c>
      <c r="J228" s="31">
        <v>312</v>
      </c>
      <c r="K228" s="34">
        <v>0</v>
      </c>
      <c r="L228" s="34">
        <v>0</v>
      </c>
      <c r="M228" s="34">
        <v>0</v>
      </c>
      <c r="O228" s="34">
        <v>355</v>
      </c>
      <c r="P228" s="34">
        <v>1248</v>
      </c>
      <c r="Q228" s="31">
        <v>312</v>
      </c>
      <c r="R228" s="34">
        <v>0</v>
      </c>
      <c r="S228" s="34">
        <v>0</v>
      </c>
      <c r="T228" s="34">
        <v>0</v>
      </c>
      <c r="V228" s="34">
        <v>331</v>
      </c>
      <c r="W228" s="34">
        <v>1247</v>
      </c>
      <c r="X228" s="31">
        <v>311.75</v>
      </c>
      <c r="Y228" s="34">
        <v>42</v>
      </c>
      <c r="Z228" s="34">
        <v>72</v>
      </c>
      <c r="AA228" s="34">
        <v>60</v>
      </c>
      <c r="AC228" s="34">
        <v>314</v>
      </c>
      <c r="AD228" s="34">
        <v>1245</v>
      </c>
      <c r="AE228" s="31">
        <v>311.25</v>
      </c>
      <c r="AF228" s="34">
        <v>41</v>
      </c>
      <c r="AG228" s="34">
        <v>70</v>
      </c>
      <c r="AH228" s="34">
        <v>44</v>
      </c>
      <c r="AJ228" s="34">
        <v>325</v>
      </c>
      <c r="AK228" s="34">
        <v>81</v>
      </c>
      <c r="AL228" s="31">
        <v>20.25</v>
      </c>
      <c r="AM228" s="34">
        <v>0</v>
      </c>
      <c r="AN228" s="34">
        <v>0</v>
      </c>
      <c r="AO228" s="34">
        <v>0</v>
      </c>
      <c r="AQ228" s="34">
        <v>239</v>
      </c>
      <c r="AR228" s="34">
        <v>1251</v>
      </c>
      <c r="AS228" s="31">
        <v>312.75</v>
      </c>
      <c r="AT228" s="34">
        <v>0</v>
      </c>
      <c r="AU228" s="34">
        <v>0</v>
      </c>
      <c r="AV228" s="34">
        <v>0</v>
      </c>
      <c r="AX228" s="34">
        <v>266</v>
      </c>
      <c r="AY228" s="34">
        <v>1247</v>
      </c>
      <c r="AZ228" s="31">
        <v>311.75</v>
      </c>
      <c r="BA228" s="34">
        <v>66</v>
      </c>
      <c r="BB228" s="34">
        <v>82</v>
      </c>
      <c r="BC228" s="34">
        <v>119</v>
      </c>
      <c r="BE228" s="34">
        <v>286</v>
      </c>
      <c r="BF228" s="34">
        <v>1251</v>
      </c>
      <c r="BG228" s="31">
        <v>312.75</v>
      </c>
      <c r="BH228" s="34">
        <v>55</v>
      </c>
      <c r="BI228" s="34">
        <v>68</v>
      </c>
      <c r="BJ228" s="34">
        <v>100</v>
      </c>
    </row>
    <row r="229" spans="1:62">
      <c r="A229" s="34">
        <v>467</v>
      </c>
      <c r="B229" s="34">
        <v>1259</v>
      </c>
      <c r="C229" s="35">
        <v>314.75</v>
      </c>
      <c r="D229" s="34">
        <v>0</v>
      </c>
      <c r="E229" s="34">
        <v>0</v>
      </c>
      <c r="F229" s="34">
        <v>0</v>
      </c>
      <c r="H229" s="34">
        <v>409</v>
      </c>
      <c r="I229" s="34">
        <v>1254</v>
      </c>
      <c r="J229" s="31">
        <v>313.5</v>
      </c>
      <c r="K229" s="34">
        <v>0</v>
      </c>
      <c r="L229" s="34">
        <v>0</v>
      </c>
      <c r="M229" s="34">
        <v>0</v>
      </c>
      <c r="O229" s="34">
        <v>356</v>
      </c>
      <c r="P229" s="34">
        <v>1248</v>
      </c>
      <c r="Q229" s="31">
        <v>312</v>
      </c>
      <c r="R229" s="34">
        <v>0</v>
      </c>
      <c r="S229" s="34">
        <v>0</v>
      </c>
      <c r="T229" s="34">
        <v>0</v>
      </c>
      <c r="V229" s="34">
        <v>332</v>
      </c>
      <c r="W229" s="34">
        <v>1251</v>
      </c>
      <c r="X229" s="31">
        <v>312.75</v>
      </c>
      <c r="Y229" s="34">
        <v>0</v>
      </c>
      <c r="Z229" s="34">
        <v>0</v>
      </c>
      <c r="AA229" s="34">
        <v>0</v>
      </c>
      <c r="AC229" s="34">
        <v>315</v>
      </c>
      <c r="AD229" s="34">
        <v>1250</v>
      </c>
      <c r="AE229" s="31">
        <v>312.5</v>
      </c>
      <c r="AF229" s="34">
        <v>0</v>
      </c>
      <c r="AG229" s="34">
        <v>0</v>
      </c>
      <c r="AH229" s="34">
        <v>0</v>
      </c>
      <c r="AJ229" s="34">
        <v>326</v>
      </c>
      <c r="AK229" s="34">
        <v>365</v>
      </c>
      <c r="AL229" s="31">
        <v>91.25</v>
      </c>
      <c r="AM229" s="34">
        <v>0</v>
      </c>
      <c r="AN229" s="34">
        <v>0</v>
      </c>
      <c r="AO229" s="34">
        <v>0</v>
      </c>
      <c r="AQ229" s="34">
        <v>240</v>
      </c>
      <c r="AR229" s="34">
        <v>1253</v>
      </c>
      <c r="AS229" s="31">
        <v>313.25</v>
      </c>
      <c r="AT229" s="34">
        <v>0</v>
      </c>
      <c r="AU229" s="34">
        <v>0</v>
      </c>
      <c r="AV229" s="34">
        <v>0</v>
      </c>
      <c r="AX229" s="34">
        <v>267</v>
      </c>
      <c r="AY229" s="34">
        <v>1255</v>
      </c>
      <c r="AZ229" s="31">
        <v>313.75</v>
      </c>
      <c r="BA229" s="34">
        <v>61</v>
      </c>
      <c r="BB229" s="34">
        <v>72</v>
      </c>
      <c r="BC229" s="34">
        <v>111</v>
      </c>
      <c r="BE229" s="34">
        <v>287</v>
      </c>
      <c r="BF229" s="34">
        <v>1253</v>
      </c>
      <c r="BG229" s="31">
        <v>313.25</v>
      </c>
      <c r="BH229" s="34">
        <v>64</v>
      </c>
      <c r="BI229" s="34">
        <v>78</v>
      </c>
      <c r="BJ229" s="34">
        <v>105</v>
      </c>
    </row>
    <row r="230" spans="1:62">
      <c r="A230" s="34">
        <v>468</v>
      </c>
      <c r="B230" s="34">
        <v>1252</v>
      </c>
      <c r="C230" s="35">
        <v>313</v>
      </c>
      <c r="D230" s="34">
        <v>11</v>
      </c>
      <c r="E230" s="34">
        <v>25</v>
      </c>
      <c r="F230" s="34">
        <v>36</v>
      </c>
      <c r="H230" s="34">
        <v>410</v>
      </c>
      <c r="I230" s="34">
        <v>1249</v>
      </c>
      <c r="J230" s="31">
        <v>312.25</v>
      </c>
      <c r="K230" s="34">
        <v>0</v>
      </c>
      <c r="L230" s="34">
        <v>0</v>
      </c>
      <c r="M230" s="34">
        <v>0</v>
      </c>
      <c r="O230" s="34">
        <v>357</v>
      </c>
      <c r="P230" s="34">
        <v>1248</v>
      </c>
      <c r="Q230" s="31">
        <v>312</v>
      </c>
      <c r="R230" s="34">
        <v>0</v>
      </c>
      <c r="S230" s="34">
        <v>0</v>
      </c>
      <c r="T230" s="34">
        <v>0</v>
      </c>
      <c r="V230" s="34">
        <v>333</v>
      </c>
      <c r="W230" s="34">
        <v>1256</v>
      </c>
      <c r="X230" s="31">
        <v>314</v>
      </c>
      <c r="Y230" s="34">
        <v>0</v>
      </c>
      <c r="Z230" s="34">
        <v>0</v>
      </c>
      <c r="AA230" s="34">
        <v>0</v>
      </c>
      <c r="AC230" s="34">
        <v>316</v>
      </c>
      <c r="AD230" s="34">
        <v>1250</v>
      </c>
      <c r="AE230" s="31">
        <v>312.5</v>
      </c>
      <c r="AF230" s="34">
        <v>0</v>
      </c>
      <c r="AG230" s="34">
        <v>0</v>
      </c>
      <c r="AH230" s="34">
        <v>0</v>
      </c>
      <c r="AJ230" s="34">
        <v>327</v>
      </c>
      <c r="AK230" s="34">
        <v>1250</v>
      </c>
      <c r="AL230" s="31">
        <v>312.5</v>
      </c>
      <c r="AM230" s="34">
        <v>0</v>
      </c>
      <c r="AN230" s="34">
        <v>0</v>
      </c>
      <c r="AO230" s="34">
        <v>0</v>
      </c>
      <c r="AQ230" s="34">
        <v>241</v>
      </c>
      <c r="AR230" s="34">
        <v>1251</v>
      </c>
      <c r="AS230" s="31">
        <v>312.75</v>
      </c>
      <c r="AT230" s="34">
        <v>0</v>
      </c>
      <c r="AU230" s="34">
        <v>0</v>
      </c>
      <c r="AV230" s="34">
        <v>0</v>
      </c>
      <c r="AX230" s="34">
        <v>268</v>
      </c>
      <c r="AY230" s="34">
        <v>1252</v>
      </c>
      <c r="AZ230" s="31">
        <v>313</v>
      </c>
      <c r="BA230" s="34">
        <v>0</v>
      </c>
      <c r="BB230" s="34">
        <v>0</v>
      </c>
      <c r="BC230" s="34">
        <v>0</v>
      </c>
      <c r="BE230" s="34">
        <v>288</v>
      </c>
      <c r="BF230" s="34">
        <v>1254</v>
      </c>
      <c r="BG230" s="31">
        <v>313.5</v>
      </c>
      <c r="BH230" s="34">
        <v>0</v>
      </c>
      <c r="BI230" s="34">
        <v>0</v>
      </c>
      <c r="BJ230" s="34">
        <v>0</v>
      </c>
    </row>
    <row r="231" spans="1:62">
      <c r="A231" s="34">
        <v>469</v>
      </c>
      <c r="B231" s="34">
        <v>1252</v>
      </c>
      <c r="C231" s="35">
        <v>313</v>
      </c>
      <c r="D231" s="34">
        <v>9</v>
      </c>
      <c r="E231" s="34">
        <v>23</v>
      </c>
      <c r="F231" s="34">
        <v>34</v>
      </c>
      <c r="H231" s="34">
        <v>411</v>
      </c>
      <c r="I231" s="34">
        <v>1251</v>
      </c>
      <c r="J231" s="31">
        <v>312.75</v>
      </c>
      <c r="K231" s="34">
        <v>0</v>
      </c>
      <c r="L231" s="34">
        <v>0</v>
      </c>
      <c r="M231" s="34">
        <v>0</v>
      </c>
      <c r="O231" s="34">
        <v>358</v>
      </c>
      <c r="P231" s="34">
        <v>1248</v>
      </c>
      <c r="Q231" s="31">
        <v>312</v>
      </c>
      <c r="R231" s="34">
        <v>0</v>
      </c>
      <c r="S231" s="34">
        <v>0</v>
      </c>
      <c r="T231" s="34">
        <v>0</v>
      </c>
      <c r="V231" s="34">
        <v>334</v>
      </c>
      <c r="W231" s="34">
        <v>1255</v>
      </c>
      <c r="X231" s="31">
        <v>313.75</v>
      </c>
      <c r="Y231" s="34">
        <v>0</v>
      </c>
      <c r="Z231" s="34">
        <v>0</v>
      </c>
      <c r="AA231" s="34">
        <v>0</v>
      </c>
      <c r="AC231" s="34">
        <v>317</v>
      </c>
      <c r="AD231" s="34">
        <v>1248</v>
      </c>
      <c r="AE231" s="31">
        <v>312</v>
      </c>
      <c r="AF231" s="34">
        <v>0</v>
      </c>
      <c r="AG231" s="34">
        <v>0</v>
      </c>
      <c r="AH231" s="34">
        <v>0</v>
      </c>
      <c r="AJ231" s="34">
        <v>328</v>
      </c>
      <c r="AK231" s="34">
        <v>1250</v>
      </c>
      <c r="AL231" s="31">
        <v>312.5</v>
      </c>
      <c r="AM231" s="34">
        <v>0</v>
      </c>
      <c r="AN231" s="34">
        <v>0</v>
      </c>
      <c r="AO231" s="34">
        <v>0</v>
      </c>
      <c r="AQ231" s="34">
        <v>242</v>
      </c>
      <c r="AR231" s="34">
        <v>1251</v>
      </c>
      <c r="AS231" s="31">
        <v>312.75</v>
      </c>
      <c r="AT231" s="34">
        <v>0</v>
      </c>
      <c r="AU231" s="34">
        <v>0</v>
      </c>
      <c r="AV231" s="34">
        <v>0</v>
      </c>
      <c r="AX231" s="34">
        <v>269</v>
      </c>
      <c r="AY231" s="34">
        <v>1256</v>
      </c>
      <c r="AZ231" s="31">
        <v>314</v>
      </c>
      <c r="BA231" s="34">
        <v>0</v>
      </c>
      <c r="BB231" s="34">
        <v>0</v>
      </c>
      <c r="BC231" s="34">
        <v>0</v>
      </c>
      <c r="BE231" s="34">
        <v>298</v>
      </c>
      <c r="BF231" s="34">
        <v>1254</v>
      </c>
      <c r="BG231" s="31">
        <v>313.5</v>
      </c>
      <c r="BH231" s="34">
        <v>0</v>
      </c>
      <c r="BI231" s="34">
        <v>0</v>
      </c>
      <c r="BJ231" s="34">
        <v>0</v>
      </c>
    </row>
    <row r="232" spans="1:62">
      <c r="A232" s="34">
        <v>470</v>
      </c>
      <c r="B232" s="34">
        <v>1249</v>
      </c>
      <c r="C232" s="35">
        <v>312.25</v>
      </c>
      <c r="D232" s="34">
        <v>9</v>
      </c>
      <c r="E232" s="34">
        <v>23</v>
      </c>
      <c r="F232" s="34">
        <v>33</v>
      </c>
      <c r="H232" s="34">
        <v>412</v>
      </c>
      <c r="I232" s="34">
        <v>1253</v>
      </c>
      <c r="J232" s="31">
        <v>313.25</v>
      </c>
      <c r="K232" s="34">
        <v>0</v>
      </c>
      <c r="L232" s="34">
        <v>0</v>
      </c>
      <c r="M232" s="34">
        <v>0</v>
      </c>
      <c r="O232" s="34">
        <v>359</v>
      </c>
      <c r="P232" s="34">
        <v>1251</v>
      </c>
      <c r="Q232" s="31">
        <v>312.75</v>
      </c>
      <c r="R232" s="34">
        <v>0</v>
      </c>
      <c r="S232" s="34">
        <v>0</v>
      </c>
      <c r="T232" s="34">
        <v>0</v>
      </c>
      <c r="V232" s="34">
        <v>335</v>
      </c>
      <c r="W232" s="34">
        <v>1249</v>
      </c>
      <c r="X232" s="31">
        <v>312.25</v>
      </c>
      <c r="Y232" s="34">
        <v>0</v>
      </c>
      <c r="Z232" s="34">
        <v>0</v>
      </c>
      <c r="AA232" s="34">
        <v>0</v>
      </c>
      <c r="AC232" s="34">
        <v>318</v>
      </c>
      <c r="AD232" s="34">
        <v>1255</v>
      </c>
      <c r="AE232" s="31">
        <v>313.75</v>
      </c>
      <c r="AF232" s="34">
        <v>0</v>
      </c>
      <c r="AG232" s="34">
        <v>0</v>
      </c>
      <c r="AH232" s="34">
        <v>0</v>
      </c>
      <c r="AJ232" s="34">
        <v>329</v>
      </c>
      <c r="AK232" s="34">
        <v>1253</v>
      </c>
      <c r="AL232" s="31">
        <v>313.25</v>
      </c>
      <c r="AM232" s="34">
        <v>0</v>
      </c>
      <c r="AN232" s="34">
        <v>0</v>
      </c>
      <c r="AO232" s="34">
        <v>0</v>
      </c>
      <c r="AQ232" s="34">
        <v>244</v>
      </c>
      <c r="AR232" s="34">
        <v>1247</v>
      </c>
      <c r="AS232" s="31">
        <v>311.75</v>
      </c>
      <c r="AT232" s="34">
        <v>0</v>
      </c>
      <c r="AU232" s="34">
        <v>0</v>
      </c>
      <c r="AV232" s="34">
        <v>0</v>
      </c>
      <c r="AX232" s="34">
        <v>276</v>
      </c>
      <c r="AY232" s="34">
        <v>1249</v>
      </c>
      <c r="AZ232" s="31">
        <v>312.25</v>
      </c>
      <c r="BA232" s="34">
        <v>0</v>
      </c>
      <c r="BB232" s="34">
        <v>0</v>
      </c>
      <c r="BC232" s="34">
        <v>0</v>
      </c>
      <c r="BE232" s="34">
        <v>299</v>
      </c>
      <c r="BF232" s="34">
        <v>1255</v>
      </c>
      <c r="BG232" s="31">
        <v>313.75</v>
      </c>
      <c r="BH232" s="34">
        <v>0</v>
      </c>
      <c r="BI232" s="34">
        <v>0</v>
      </c>
      <c r="BJ232" s="34">
        <v>0</v>
      </c>
    </row>
    <row r="233" spans="1:62">
      <c r="A233" s="34">
        <v>471</v>
      </c>
      <c r="B233" s="34">
        <v>1258</v>
      </c>
      <c r="C233" s="35">
        <v>314.5</v>
      </c>
      <c r="D233" s="34">
        <v>12</v>
      </c>
      <c r="E233" s="34">
        <v>28</v>
      </c>
      <c r="F233" s="34">
        <v>41</v>
      </c>
      <c r="H233" s="34">
        <v>413</v>
      </c>
      <c r="I233" s="34">
        <v>1247</v>
      </c>
      <c r="J233" s="31">
        <v>311.75</v>
      </c>
      <c r="K233" s="34">
        <v>0</v>
      </c>
      <c r="L233" s="34">
        <v>0</v>
      </c>
      <c r="M233" s="34">
        <v>0</v>
      </c>
      <c r="O233" s="34">
        <v>360</v>
      </c>
      <c r="P233" s="34">
        <v>1254</v>
      </c>
      <c r="Q233" s="31">
        <v>313.5</v>
      </c>
      <c r="R233" s="34">
        <v>48</v>
      </c>
      <c r="S233" s="34">
        <v>68</v>
      </c>
      <c r="T233" s="34">
        <v>82</v>
      </c>
      <c r="V233" s="34">
        <v>336</v>
      </c>
      <c r="W233" s="34">
        <v>1255</v>
      </c>
      <c r="X233" s="31">
        <v>313.75</v>
      </c>
      <c r="Y233" s="34">
        <v>0</v>
      </c>
      <c r="Z233" s="34">
        <v>0</v>
      </c>
      <c r="AA233" s="34">
        <v>0</v>
      </c>
      <c r="AC233" s="34">
        <v>319</v>
      </c>
      <c r="AD233" s="34">
        <v>1247</v>
      </c>
      <c r="AE233" s="31">
        <v>311.75</v>
      </c>
      <c r="AF233" s="34">
        <v>0</v>
      </c>
      <c r="AG233" s="34">
        <v>0</v>
      </c>
      <c r="AH233" s="34">
        <v>0</v>
      </c>
      <c r="AJ233" s="34">
        <v>330</v>
      </c>
      <c r="AK233" s="34">
        <v>1244</v>
      </c>
      <c r="AL233" s="31">
        <v>311</v>
      </c>
      <c r="AM233" s="34">
        <v>0</v>
      </c>
      <c r="AN233" s="34">
        <v>0</v>
      </c>
      <c r="AO233" s="34">
        <v>0</v>
      </c>
      <c r="AQ233" s="34">
        <v>245</v>
      </c>
      <c r="AR233" s="34">
        <v>1249</v>
      </c>
      <c r="AS233" s="31">
        <v>312.25</v>
      </c>
      <c r="AT233" s="34">
        <v>0</v>
      </c>
      <c r="AU233" s="34">
        <v>0</v>
      </c>
      <c r="AV233" s="34">
        <v>0</v>
      </c>
      <c r="AX233" s="34">
        <v>277</v>
      </c>
      <c r="AY233" s="34">
        <v>1249</v>
      </c>
      <c r="AZ233" s="31">
        <v>312.25</v>
      </c>
      <c r="BA233" s="34">
        <v>0</v>
      </c>
      <c r="BB233" s="34">
        <v>0</v>
      </c>
      <c r="BC233" s="34">
        <v>0</v>
      </c>
      <c r="BE233" s="34">
        <v>300</v>
      </c>
      <c r="BF233" s="34">
        <v>1250</v>
      </c>
      <c r="BG233" s="31">
        <v>312.5</v>
      </c>
      <c r="BH233" s="34">
        <v>0</v>
      </c>
      <c r="BI233" s="34">
        <v>0</v>
      </c>
      <c r="BJ233" s="34">
        <v>0</v>
      </c>
    </row>
    <row r="234" spans="1:62">
      <c r="A234" s="34">
        <v>472</v>
      </c>
      <c r="B234" s="34">
        <v>1254</v>
      </c>
      <c r="C234" s="35">
        <v>313.5</v>
      </c>
      <c r="D234" s="34">
        <v>13</v>
      </c>
      <c r="E234" s="34">
        <v>28</v>
      </c>
      <c r="F234" s="34">
        <v>42</v>
      </c>
      <c r="H234" s="34">
        <v>414</v>
      </c>
      <c r="I234" s="34">
        <v>1253</v>
      </c>
      <c r="J234" s="31">
        <v>313.25</v>
      </c>
      <c r="K234" s="34">
        <v>0</v>
      </c>
      <c r="L234" s="34">
        <v>0</v>
      </c>
      <c r="M234" s="34">
        <v>0</v>
      </c>
      <c r="O234" s="34">
        <v>361</v>
      </c>
      <c r="P234" s="34">
        <v>1254</v>
      </c>
      <c r="Q234" s="31">
        <v>313.5</v>
      </c>
      <c r="R234" s="34">
        <v>0</v>
      </c>
      <c r="S234" s="34">
        <v>0</v>
      </c>
      <c r="T234" s="34">
        <v>0</v>
      </c>
      <c r="V234" s="34">
        <v>337</v>
      </c>
      <c r="W234" s="34">
        <v>1245</v>
      </c>
      <c r="X234" s="31">
        <v>311.25</v>
      </c>
      <c r="Y234" s="34">
        <v>0</v>
      </c>
      <c r="Z234" s="34">
        <v>0</v>
      </c>
      <c r="AA234" s="34">
        <v>0</v>
      </c>
      <c r="AC234" s="34">
        <v>320</v>
      </c>
      <c r="AD234" s="34">
        <v>1256</v>
      </c>
      <c r="AE234" s="31">
        <v>314</v>
      </c>
      <c r="AF234" s="34">
        <v>0</v>
      </c>
      <c r="AG234" s="34">
        <v>0</v>
      </c>
      <c r="AH234" s="34">
        <v>0</v>
      </c>
      <c r="AJ234" s="34">
        <v>331</v>
      </c>
      <c r="AK234" s="34">
        <v>1247</v>
      </c>
      <c r="AL234" s="31">
        <v>311.75</v>
      </c>
      <c r="AM234" s="34">
        <v>0</v>
      </c>
      <c r="AN234" s="34">
        <v>0</v>
      </c>
      <c r="AO234" s="34">
        <v>0</v>
      </c>
      <c r="AQ234" s="34">
        <v>246</v>
      </c>
      <c r="AR234" s="34">
        <v>1239</v>
      </c>
      <c r="AS234" s="31">
        <v>309.75</v>
      </c>
      <c r="AT234" s="34">
        <v>0</v>
      </c>
      <c r="AU234" s="34">
        <v>0</v>
      </c>
      <c r="AV234" s="34">
        <v>0</v>
      </c>
      <c r="AX234" s="34">
        <v>278</v>
      </c>
      <c r="AY234" s="34">
        <v>1254</v>
      </c>
      <c r="AZ234" s="31">
        <v>313.5</v>
      </c>
      <c r="BA234" s="34">
        <v>0</v>
      </c>
      <c r="BB234" s="34">
        <v>0</v>
      </c>
      <c r="BC234" s="34">
        <v>0</v>
      </c>
      <c r="BE234" s="34">
        <v>301</v>
      </c>
      <c r="BF234" s="34">
        <v>1250</v>
      </c>
      <c r="BG234" s="31">
        <v>312.5</v>
      </c>
      <c r="BH234" s="34">
        <v>0</v>
      </c>
      <c r="BI234" s="34">
        <v>0</v>
      </c>
      <c r="BJ234" s="34">
        <v>0</v>
      </c>
    </row>
    <row r="235" spans="1:62">
      <c r="A235" s="34">
        <v>473</v>
      </c>
      <c r="B235" s="34">
        <v>1252</v>
      </c>
      <c r="C235" s="35">
        <v>313</v>
      </c>
      <c r="D235" s="34">
        <v>10</v>
      </c>
      <c r="E235" s="34">
        <v>24</v>
      </c>
      <c r="F235" s="34">
        <v>35</v>
      </c>
      <c r="H235" s="34">
        <v>415</v>
      </c>
      <c r="I235" s="34">
        <v>1247</v>
      </c>
      <c r="J235" s="31">
        <v>311.75</v>
      </c>
      <c r="K235" s="34">
        <v>0</v>
      </c>
      <c r="L235" s="34">
        <v>0</v>
      </c>
      <c r="M235" s="34">
        <v>0</v>
      </c>
      <c r="O235" s="34">
        <v>362</v>
      </c>
      <c r="P235" s="34">
        <v>1249</v>
      </c>
      <c r="Q235" s="31">
        <v>312.25</v>
      </c>
      <c r="R235" s="34">
        <v>0</v>
      </c>
      <c r="S235" s="34">
        <v>0</v>
      </c>
      <c r="T235" s="34">
        <v>0</v>
      </c>
      <c r="V235" s="34">
        <v>338</v>
      </c>
      <c r="W235" s="34">
        <v>1253</v>
      </c>
      <c r="X235" s="31">
        <v>313.25</v>
      </c>
      <c r="Y235" s="34">
        <v>0</v>
      </c>
      <c r="Z235" s="34">
        <v>0</v>
      </c>
      <c r="AA235" s="34">
        <v>0</v>
      </c>
      <c r="AC235" s="34">
        <v>321</v>
      </c>
      <c r="AD235" s="34">
        <v>1250</v>
      </c>
      <c r="AE235" s="31">
        <v>312.5</v>
      </c>
      <c r="AF235" s="34">
        <v>0</v>
      </c>
      <c r="AG235" s="34">
        <v>0</v>
      </c>
      <c r="AH235" s="34">
        <v>0</v>
      </c>
      <c r="AJ235" s="34">
        <v>332</v>
      </c>
      <c r="AK235" s="34">
        <v>1251</v>
      </c>
      <c r="AL235" s="31">
        <v>312.75</v>
      </c>
      <c r="AM235" s="34">
        <v>35</v>
      </c>
      <c r="AN235" s="34">
        <v>72</v>
      </c>
      <c r="AO235" s="34">
        <v>105</v>
      </c>
      <c r="AQ235" s="34">
        <v>247</v>
      </c>
      <c r="AR235" s="34">
        <v>1252</v>
      </c>
      <c r="AS235" s="31">
        <v>313</v>
      </c>
      <c r="AT235" s="34">
        <v>0</v>
      </c>
      <c r="AU235" s="34">
        <v>0</v>
      </c>
      <c r="AV235" s="34">
        <v>0</v>
      </c>
      <c r="AX235" s="34">
        <v>279</v>
      </c>
      <c r="AY235" s="34">
        <v>1250</v>
      </c>
      <c r="AZ235" s="31">
        <v>312.5</v>
      </c>
      <c r="BA235" s="34">
        <v>0</v>
      </c>
      <c r="BB235" s="34">
        <v>0</v>
      </c>
      <c r="BC235" s="34">
        <v>0</v>
      </c>
      <c r="BE235" s="34">
        <v>302</v>
      </c>
      <c r="BF235" s="34">
        <v>1248</v>
      </c>
      <c r="BG235" s="31">
        <v>312</v>
      </c>
      <c r="BH235" s="34">
        <v>66</v>
      </c>
      <c r="BI235" s="34">
        <v>75</v>
      </c>
      <c r="BJ235" s="34">
        <v>94</v>
      </c>
    </row>
    <row r="236" spans="1:62">
      <c r="A236" s="34">
        <v>474</v>
      </c>
      <c r="B236" s="34">
        <v>1246</v>
      </c>
      <c r="C236" s="35">
        <v>311.5</v>
      </c>
      <c r="D236" s="34">
        <v>13</v>
      </c>
      <c r="E236" s="34">
        <v>33</v>
      </c>
      <c r="F236" s="34">
        <v>49</v>
      </c>
      <c r="H236" s="34">
        <v>416</v>
      </c>
      <c r="I236" s="34">
        <v>1248</v>
      </c>
      <c r="J236" s="31">
        <v>312</v>
      </c>
      <c r="K236" s="34">
        <v>0</v>
      </c>
      <c r="L236" s="34">
        <v>0</v>
      </c>
      <c r="M236" s="34">
        <v>0</v>
      </c>
      <c r="O236" s="34">
        <v>363</v>
      </c>
      <c r="P236" s="34">
        <v>1254</v>
      </c>
      <c r="Q236" s="31">
        <v>313.5</v>
      </c>
      <c r="R236" s="34">
        <v>0</v>
      </c>
      <c r="S236" s="34">
        <v>0</v>
      </c>
      <c r="T236" s="34">
        <v>0</v>
      </c>
      <c r="V236" s="34">
        <v>339</v>
      </c>
      <c r="W236" s="34">
        <v>1245</v>
      </c>
      <c r="X236" s="31">
        <v>311.25</v>
      </c>
      <c r="Y236" s="34">
        <v>0</v>
      </c>
      <c r="Z236" s="34">
        <v>0</v>
      </c>
      <c r="AA236" s="34">
        <v>0</v>
      </c>
      <c r="AC236" s="34">
        <v>322</v>
      </c>
      <c r="AD236" s="34">
        <v>1247</v>
      </c>
      <c r="AE236" s="31">
        <v>311.75</v>
      </c>
      <c r="AF236" s="34">
        <v>0</v>
      </c>
      <c r="AG236" s="34">
        <v>0</v>
      </c>
      <c r="AH236" s="34">
        <v>0</v>
      </c>
      <c r="AJ236" s="34">
        <v>333</v>
      </c>
      <c r="AK236" s="34">
        <v>1256</v>
      </c>
      <c r="AL236" s="31">
        <v>314</v>
      </c>
      <c r="AM236" s="34">
        <v>32</v>
      </c>
      <c r="AN236" s="34">
        <v>62</v>
      </c>
      <c r="AO236" s="34">
        <v>101</v>
      </c>
      <c r="AQ236" s="34">
        <v>248</v>
      </c>
      <c r="AR236" s="34">
        <v>1243</v>
      </c>
      <c r="AS236" s="31">
        <v>310.75</v>
      </c>
      <c r="AT236" s="34">
        <v>0</v>
      </c>
      <c r="AU236" s="34">
        <v>0</v>
      </c>
      <c r="AV236" s="34">
        <v>0</v>
      </c>
      <c r="AX236" s="34">
        <v>280</v>
      </c>
      <c r="AY236" s="34">
        <v>1246</v>
      </c>
      <c r="AZ236" s="31">
        <v>311.5</v>
      </c>
      <c r="BA236" s="34">
        <v>0</v>
      </c>
      <c r="BB236" s="34">
        <v>0</v>
      </c>
      <c r="BC236" s="34">
        <v>0</v>
      </c>
      <c r="BE236" s="34">
        <v>303</v>
      </c>
      <c r="BF236" s="34">
        <v>1256</v>
      </c>
      <c r="BG236" s="31">
        <v>314</v>
      </c>
      <c r="BH236" s="34">
        <v>55</v>
      </c>
      <c r="BI236" s="34">
        <v>68</v>
      </c>
      <c r="BJ236" s="34">
        <v>101</v>
      </c>
    </row>
    <row r="237" spans="1:62">
      <c r="A237" s="34">
        <v>475</v>
      </c>
      <c r="B237" s="34">
        <v>1245</v>
      </c>
      <c r="C237" s="35">
        <v>311.25</v>
      </c>
      <c r="D237" s="34">
        <v>12</v>
      </c>
      <c r="E237" s="34">
        <v>30</v>
      </c>
      <c r="F237" s="34">
        <v>40</v>
      </c>
      <c r="H237" s="34">
        <v>417</v>
      </c>
      <c r="I237" s="34">
        <v>1254</v>
      </c>
      <c r="J237" s="31">
        <v>313.5</v>
      </c>
      <c r="K237" s="34">
        <v>0</v>
      </c>
      <c r="L237" s="34">
        <v>0</v>
      </c>
      <c r="M237" s="34">
        <v>0</v>
      </c>
      <c r="O237" s="34">
        <v>364</v>
      </c>
      <c r="P237" s="34">
        <v>1253</v>
      </c>
      <c r="Q237" s="31">
        <v>313.25</v>
      </c>
      <c r="R237" s="34">
        <v>0</v>
      </c>
      <c r="S237" s="34">
        <v>0</v>
      </c>
      <c r="T237" s="34">
        <v>0</v>
      </c>
      <c r="V237" s="34">
        <v>340</v>
      </c>
      <c r="W237" s="34">
        <v>1247</v>
      </c>
      <c r="X237" s="31">
        <v>311.75</v>
      </c>
      <c r="Y237" s="34">
        <v>0</v>
      </c>
      <c r="Z237" s="34">
        <v>0</v>
      </c>
      <c r="AA237" s="34">
        <v>0</v>
      </c>
      <c r="AC237" s="34">
        <v>323</v>
      </c>
      <c r="AD237" s="34">
        <v>1249</v>
      </c>
      <c r="AE237" s="31">
        <v>312.25</v>
      </c>
      <c r="AF237" s="34">
        <v>0</v>
      </c>
      <c r="AG237" s="34">
        <v>0</v>
      </c>
      <c r="AH237" s="34">
        <v>0</v>
      </c>
      <c r="AJ237" s="34">
        <v>334</v>
      </c>
      <c r="AK237" s="34">
        <v>1255</v>
      </c>
      <c r="AL237" s="31">
        <v>313.75</v>
      </c>
      <c r="AM237" s="34">
        <v>38</v>
      </c>
      <c r="AN237" s="34">
        <v>63</v>
      </c>
      <c r="AO237" s="34">
        <v>103</v>
      </c>
      <c r="AQ237" s="34">
        <v>249</v>
      </c>
      <c r="AR237" s="34">
        <v>1250</v>
      </c>
      <c r="AS237" s="31">
        <v>312.5</v>
      </c>
      <c r="AT237" s="34">
        <v>77</v>
      </c>
      <c r="AU237" s="34">
        <v>91</v>
      </c>
      <c r="AV237" s="34">
        <v>114</v>
      </c>
      <c r="AX237" s="34">
        <v>281</v>
      </c>
      <c r="AY237" s="34">
        <v>1228</v>
      </c>
      <c r="AZ237" s="31">
        <v>307</v>
      </c>
      <c r="BA237" s="34">
        <v>0</v>
      </c>
      <c r="BB237" s="34">
        <v>0</v>
      </c>
      <c r="BC237" s="34">
        <v>0</v>
      </c>
      <c r="BE237" s="34">
        <v>311</v>
      </c>
      <c r="BF237" s="34">
        <v>1250</v>
      </c>
      <c r="BG237" s="31">
        <v>312.5</v>
      </c>
      <c r="BH237" s="34">
        <v>0</v>
      </c>
      <c r="BI237" s="34">
        <v>0</v>
      </c>
      <c r="BJ237" s="34">
        <v>0</v>
      </c>
    </row>
    <row r="238" spans="1:62">
      <c r="A238" s="34">
        <v>476</v>
      </c>
      <c r="B238" s="34">
        <v>1248</v>
      </c>
      <c r="C238" s="35">
        <v>312</v>
      </c>
      <c r="D238" s="34">
        <v>11</v>
      </c>
      <c r="E238" s="34">
        <v>27</v>
      </c>
      <c r="F238" s="34">
        <v>40</v>
      </c>
      <c r="H238" s="34">
        <v>418</v>
      </c>
      <c r="I238" s="34">
        <v>1250</v>
      </c>
      <c r="J238" s="31">
        <v>312.5</v>
      </c>
      <c r="K238" s="34">
        <v>0</v>
      </c>
      <c r="L238" s="34">
        <v>0</v>
      </c>
      <c r="M238" s="34">
        <v>0</v>
      </c>
      <c r="O238" s="34">
        <v>365</v>
      </c>
      <c r="P238" s="34">
        <v>1249</v>
      </c>
      <c r="Q238" s="31">
        <v>312.25</v>
      </c>
      <c r="R238" s="34">
        <v>0</v>
      </c>
      <c r="S238" s="34">
        <v>0</v>
      </c>
      <c r="T238" s="34">
        <v>0</v>
      </c>
      <c r="V238" s="34">
        <v>342</v>
      </c>
      <c r="W238" s="34">
        <v>1252</v>
      </c>
      <c r="X238" s="31">
        <v>313</v>
      </c>
      <c r="Y238" s="34">
        <v>0</v>
      </c>
      <c r="Z238" s="34">
        <v>0</v>
      </c>
      <c r="AA238" s="34">
        <v>0</v>
      </c>
      <c r="AC238" s="34">
        <v>324</v>
      </c>
      <c r="AD238" s="34">
        <v>1248</v>
      </c>
      <c r="AE238" s="31">
        <v>312</v>
      </c>
      <c r="AF238" s="34">
        <v>0</v>
      </c>
      <c r="AG238" s="34">
        <v>0</v>
      </c>
      <c r="AH238" s="34">
        <v>0</v>
      </c>
      <c r="AJ238" s="34">
        <v>335</v>
      </c>
      <c r="AK238" s="34">
        <v>1249</v>
      </c>
      <c r="AL238" s="31">
        <v>312.25</v>
      </c>
      <c r="AM238" s="34">
        <v>0</v>
      </c>
      <c r="AN238" s="34">
        <v>0</v>
      </c>
      <c r="AO238" s="34">
        <v>0</v>
      </c>
      <c r="AQ238" s="34">
        <v>250</v>
      </c>
      <c r="AR238" s="34">
        <v>1250</v>
      </c>
      <c r="AS238" s="31">
        <v>312.5</v>
      </c>
      <c r="AT238" s="34">
        <v>80</v>
      </c>
      <c r="AU238" s="34">
        <v>96</v>
      </c>
      <c r="AV238" s="34">
        <v>114</v>
      </c>
      <c r="AX238" s="34">
        <v>282</v>
      </c>
      <c r="AY238" s="34">
        <v>1246</v>
      </c>
      <c r="AZ238" s="31">
        <v>311.5</v>
      </c>
      <c r="BA238" s="34">
        <v>0</v>
      </c>
      <c r="BB238" s="34">
        <v>0</v>
      </c>
      <c r="BC238" s="34">
        <v>0</v>
      </c>
      <c r="BE238" s="34">
        <v>312</v>
      </c>
      <c r="BF238" s="34">
        <v>1253</v>
      </c>
      <c r="BG238" s="31">
        <v>313.25</v>
      </c>
      <c r="BH238" s="34">
        <v>0</v>
      </c>
      <c r="BI238" s="34">
        <v>0</v>
      </c>
      <c r="BJ238" s="34">
        <v>0</v>
      </c>
    </row>
    <row r="239" spans="1:62">
      <c r="A239" s="34">
        <v>477</v>
      </c>
      <c r="B239" s="34">
        <v>1254</v>
      </c>
      <c r="C239" s="35">
        <v>313.5</v>
      </c>
      <c r="D239" s="34">
        <v>11</v>
      </c>
      <c r="E239" s="34">
        <v>28</v>
      </c>
      <c r="F239" s="34">
        <v>45</v>
      </c>
      <c r="H239" s="34">
        <v>419</v>
      </c>
      <c r="I239" s="34">
        <v>1253</v>
      </c>
      <c r="J239" s="31">
        <v>313.25</v>
      </c>
      <c r="K239" s="34">
        <v>61</v>
      </c>
      <c r="L239" s="34">
        <v>81</v>
      </c>
      <c r="M239" s="34">
        <v>93</v>
      </c>
      <c r="O239" s="34">
        <v>366</v>
      </c>
      <c r="P239" s="34">
        <v>1254</v>
      </c>
      <c r="Q239" s="31">
        <v>313.5</v>
      </c>
      <c r="R239" s="34">
        <v>0</v>
      </c>
      <c r="S239" s="34">
        <v>0</v>
      </c>
      <c r="T239" s="34">
        <v>0</v>
      </c>
      <c r="V239" s="34">
        <v>343</v>
      </c>
      <c r="W239" s="34">
        <v>1250</v>
      </c>
      <c r="X239" s="31">
        <v>312.5</v>
      </c>
      <c r="Y239" s="34">
        <v>0</v>
      </c>
      <c r="Z239" s="34">
        <v>0</v>
      </c>
      <c r="AA239" s="34">
        <v>0</v>
      </c>
      <c r="AC239" s="34">
        <v>325</v>
      </c>
      <c r="AD239" s="34">
        <v>81</v>
      </c>
      <c r="AE239" s="31">
        <v>20.25</v>
      </c>
      <c r="AF239" s="34">
        <v>0</v>
      </c>
      <c r="AG239" s="34">
        <v>0</v>
      </c>
      <c r="AH239" s="34">
        <v>0</v>
      </c>
      <c r="AJ239" s="34">
        <v>336</v>
      </c>
      <c r="AK239" s="34">
        <v>1255</v>
      </c>
      <c r="AL239" s="31">
        <v>313.75</v>
      </c>
      <c r="AM239" s="34">
        <v>0</v>
      </c>
      <c r="AN239" s="34">
        <v>0</v>
      </c>
      <c r="AO239" s="34">
        <v>0</v>
      </c>
      <c r="AQ239" s="34">
        <v>251</v>
      </c>
      <c r="AR239" s="34">
        <v>1248</v>
      </c>
      <c r="AS239" s="31">
        <v>312</v>
      </c>
      <c r="AT239" s="34">
        <v>72</v>
      </c>
      <c r="AU239" s="34">
        <v>90</v>
      </c>
      <c r="AV239" s="34">
        <v>109</v>
      </c>
      <c r="AX239" s="34">
        <v>283</v>
      </c>
      <c r="AY239" s="34">
        <v>1250</v>
      </c>
      <c r="AZ239" s="31">
        <v>312.5</v>
      </c>
      <c r="BA239" s="34">
        <v>0</v>
      </c>
      <c r="BB239" s="34">
        <v>0</v>
      </c>
      <c r="BC239" s="34">
        <v>0</v>
      </c>
      <c r="BE239" s="34">
        <v>313</v>
      </c>
      <c r="BF239" s="34">
        <v>1258</v>
      </c>
      <c r="BG239" s="31">
        <v>314.5</v>
      </c>
      <c r="BH239" s="34">
        <v>0</v>
      </c>
      <c r="BI239" s="34">
        <v>0</v>
      </c>
      <c r="BJ239" s="34">
        <v>0</v>
      </c>
    </row>
    <row r="240" spans="1:62">
      <c r="A240" s="34">
        <v>478</v>
      </c>
      <c r="B240" s="34">
        <v>1250</v>
      </c>
      <c r="C240" s="35">
        <v>312.5</v>
      </c>
      <c r="D240" s="34">
        <v>10</v>
      </c>
      <c r="E240" s="34">
        <v>26</v>
      </c>
      <c r="F240" s="34">
        <v>40</v>
      </c>
      <c r="H240" s="34">
        <v>420</v>
      </c>
      <c r="I240" s="34">
        <v>1247</v>
      </c>
      <c r="J240" s="31">
        <v>311.75</v>
      </c>
      <c r="K240" s="34">
        <v>0</v>
      </c>
      <c r="L240" s="34">
        <v>0</v>
      </c>
      <c r="M240" s="34">
        <v>0</v>
      </c>
      <c r="O240" s="34">
        <v>367</v>
      </c>
      <c r="P240" s="34">
        <v>1253</v>
      </c>
      <c r="Q240" s="31">
        <v>313.25</v>
      </c>
      <c r="R240" s="34">
        <v>0</v>
      </c>
      <c r="S240" s="34">
        <v>0</v>
      </c>
      <c r="T240" s="34">
        <v>0</v>
      </c>
      <c r="V240" s="34">
        <v>344</v>
      </c>
      <c r="W240" s="34">
        <v>1251</v>
      </c>
      <c r="X240" s="31">
        <v>312.75</v>
      </c>
      <c r="Y240" s="34">
        <v>0</v>
      </c>
      <c r="Z240" s="34">
        <v>0</v>
      </c>
      <c r="AA240" s="34">
        <v>0</v>
      </c>
      <c r="AC240" s="34">
        <v>326</v>
      </c>
      <c r="AD240" s="34">
        <v>365</v>
      </c>
      <c r="AE240" s="31">
        <v>91.25</v>
      </c>
      <c r="AF240" s="34">
        <v>0</v>
      </c>
      <c r="AG240" s="34">
        <v>0</v>
      </c>
      <c r="AH240" s="34">
        <v>0</v>
      </c>
      <c r="AJ240" s="34">
        <v>337</v>
      </c>
      <c r="AK240" s="34">
        <v>1245</v>
      </c>
      <c r="AL240" s="31">
        <v>311.25</v>
      </c>
      <c r="AM240" s="34">
        <v>0</v>
      </c>
      <c r="AN240" s="34">
        <v>0</v>
      </c>
      <c r="AO240" s="34">
        <v>0</v>
      </c>
      <c r="AQ240" s="34">
        <v>252</v>
      </c>
      <c r="AR240" s="34">
        <v>1246</v>
      </c>
      <c r="AS240" s="31">
        <v>311.5</v>
      </c>
      <c r="AT240" s="34">
        <v>73</v>
      </c>
      <c r="AU240" s="34">
        <v>91</v>
      </c>
      <c r="AV240" s="34">
        <v>112</v>
      </c>
      <c r="AX240" s="34">
        <v>284</v>
      </c>
      <c r="AY240" s="34">
        <v>1249</v>
      </c>
      <c r="AZ240" s="31">
        <v>312.25</v>
      </c>
      <c r="BA240" s="34">
        <v>61</v>
      </c>
      <c r="BB240" s="34">
        <v>75</v>
      </c>
      <c r="BC240" s="34">
        <v>116</v>
      </c>
      <c r="BE240" s="34">
        <v>314</v>
      </c>
      <c r="BF240" s="34">
        <v>1245</v>
      </c>
      <c r="BG240" s="31">
        <v>311.25</v>
      </c>
      <c r="BH240" s="34">
        <v>0</v>
      </c>
      <c r="BI240" s="34">
        <v>0</v>
      </c>
      <c r="BJ240" s="34">
        <v>0</v>
      </c>
    </row>
    <row r="241" spans="1:62">
      <c r="A241">
        <v>479</v>
      </c>
      <c r="B241">
        <v>1251</v>
      </c>
      <c r="C241">
        <v>312.75</v>
      </c>
      <c r="D241">
        <v>9</v>
      </c>
      <c r="E241" s="34">
        <v>26</v>
      </c>
      <c r="F241" s="34">
        <v>40</v>
      </c>
      <c r="H241" s="34">
        <v>421</v>
      </c>
      <c r="I241" s="34">
        <v>1248</v>
      </c>
      <c r="J241" s="31">
        <v>312</v>
      </c>
      <c r="K241" s="34">
        <v>0</v>
      </c>
      <c r="L241" s="34">
        <v>0</v>
      </c>
      <c r="M241" s="34">
        <v>0</v>
      </c>
      <c r="O241" s="34">
        <v>368</v>
      </c>
      <c r="P241" s="34">
        <v>1250</v>
      </c>
      <c r="Q241" s="31">
        <v>312.5</v>
      </c>
      <c r="R241" s="34">
        <v>0</v>
      </c>
      <c r="S241" s="34">
        <v>0</v>
      </c>
      <c r="T241" s="34">
        <v>0</v>
      </c>
      <c r="V241" s="34">
        <v>345</v>
      </c>
      <c r="W241" s="34">
        <v>1247</v>
      </c>
      <c r="X241" s="31">
        <v>311.75</v>
      </c>
      <c r="Y241" s="34">
        <v>43</v>
      </c>
      <c r="Z241" s="34">
        <v>73</v>
      </c>
      <c r="AA241" s="34">
        <v>63</v>
      </c>
      <c r="AC241" s="34">
        <v>327</v>
      </c>
      <c r="AD241" s="34">
        <v>1250</v>
      </c>
      <c r="AE241" s="31">
        <v>312.5</v>
      </c>
      <c r="AF241" s="34">
        <v>0</v>
      </c>
      <c r="AG241" s="34">
        <v>0</v>
      </c>
      <c r="AH241" s="34">
        <v>0</v>
      </c>
      <c r="AJ241" s="34">
        <v>338</v>
      </c>
      <c r="AK241" s="34">
        <v>1253</v>
      </c>
      <c r="AL241" s="31">
        <v>313.25</v>
      </c>
      <c r="AM241" s="34">
        <v>0</v>
      </c>
      <c r="AN241" s="34">
        <v>0</v>
      </c>
      <c r="AO241" s="34">
        <v>0</v>
      </c>
      <c r="AQ241" s="34">
        <v>253</v>
      </c>
      <c r="AR241" s="34">
        <v>1249</v>
      </c>
      <c r="AS241" s="31">
        <v>312.25</v>
      </c>
      <c r="AT241" s="34">
        <v>72</v>
      </c>
      <c r="AU241" s="34">
        <v>89</v>
      </c>
      <c r="AV241" s="34">
        <v>112</v>
      </c>
      <c r="AX241" s="34">
        <v>285</v>
      </c>
      <c r="AY241" s="34">
        <v>1246</v>
      </c>
      <c r="AZ241" s="31">
        <v>311.5</v>
      </c>
      <c r="BA241" s="34">
        <v>57</v>
      </c>
      <c r="BB241" s="34">
        <v>72</v>
      </c>
      <c r="BC241" s="34">
        <v>115</v>
      </c>
      <c r="BE241" s="34">
        <v>315</v>
      </c>
      <c r="BF241" s="34">
        <v>1250</v>
      </c>
      <c r="BG241" s="31">
        <v>312.5</v>
      </c>
      <c r="BH241" s="34">
        <v>0</v>
      </c>
      <c r="BI241" s="34">
        <v>0</v>
      </c>
      <c r="BJ241" s="34">
        <v>0</v>
      </c>
    </row>
    <row r="242" spans="1:62">
      <c r="H242" s="34">
        <v>422</v>
      </c>
      <c r="I242" s="34">
        <v>1249</v>
      </c>
      <c r="J242" s="31">
        <v>312.25</v>
      </c>
      <c r="K242" s="34">
        <v>0</v>
      </c>
      <c r="L242" s="34">
        <v>0</v>
      </c>
      <c r="M242" s="34">
        <v>0</v>
      </c>
      <c r="O242" s="34">
        <v>369</v>
      </c>
      <c r="P242" s="34">
        <v>1245</v>
      </c>
      <c r="Q242" s="31">
        <v>311.25</v>
      </c>
      <c r="R242" s="34">
        <v>0</v>
      </c>
      <c r="S242" s="34">
        <v>0</v>
      </c>
      <c r="T242" s="34">
        <v>0</v>
      </c>
      <c r="V242" s="34">
        <v>346</v>
      </c>
      <c r="W242" s="34">
        <v>1249</v>
      </c>
      <c r="X242" s="31">
        <v>312.25</v>
      </c>
      <c r="Y242" s="34">
        <v>40</v>
      </c>
      <c r="Z242" s="34">
        <v>66</v>
      </c>
      <c r="AA242" s="34">
        <v>60</v>
      </c>
      <c r="AC242" s="34">
        <v>328</v>
      </c>
      <c r="AD242" s="34">
        <v>1250</v>
      </c>
      <c r="AE242" s="31">
        <v>312.5</v>
      </c>
      <c r="AF242" s="34">
        <v>0</v>
      </c>
      <c r="AG242" s="34">
        <v>0</v>
      </c>
      <c r="AH242" s="34">
        <v>0</v>
      </c>
      <c r="AJ242" s="34">
        <v>339</v>
      </c>
      <c r="AK242" s="34">
        <v>1245</v>
      </c>
      <c r="AL242" s="31">
        <v>311.25</v>
      </c>
      <c r="AM242" s="34">
        <v>0</v>
      </c>
      <c r="AN242" s="34">
        <v>0</v>
      </c>
      <c r="AO242" s="34">
        <v>0</v>
      </c>
      <c r="AQ242" s="34">
        <v>254</v>
      </c>
      <c r="AR242" s="34">
        <v>1247</v>
      </c>
      <c r="AS242" s="31">
        <v>311.75</v>
      </c>
      <c r="AT242" s="34">
        <v>0</v>
      </c>
      <c r="AU242" s="34">
        <v>0</v>
      </c>
      <c r="AV242" s="34">
        <v>0</v>
      </c>
      <c r="AX242" s="34">
        <v>286</v>
      </c>
      <c r="AY242" s="34">
        <v>1251</v>
      </c>
      <c r="AZ242" s="31">
        <v>312.75</v>
      </c>
      <c r="BA242" s="34">
        <v>0</v>
      </c>
      <c r="BB242" s="34">
        <v>0</v>
      </c>
      <c r="BC242" s="34">
        <v>0</v>
      </c>
      <c r="BE242" s="34">
        <v>316</v>
      </c>
      <c r="BF242" s="34">
        <v>1250</v>
      </c>
      <c r="BG242" s="31">
        <v>312.5</v>
      </c>
      <c r="BH242" s="34">
        <v>0</v>
      </c>
      <c r="BI242" s="34">
        <v>0</v>
      </c>
      <c r="BJ242" s="34">
        <v>0</v>
      </c>
    </row>
    <row r="243" spans="1:62">
      <c r="H243" s="34">
        <v>423</v>
      </c>
      <c r="I243" s="34">
        <v>1251</v>
      </c>
      <c r="J243" s="31">
        <v>312.75</v>
      </c>
      <c r="K243" s="34">
        <v>0</v>
      </c>
      <c r="L243" s="34">
        <v>0</v>
      </c>
      <c r="M243" s="34">
        <v>0</v>
      </c>
      <c r="O243" s="34">
        <v>370</v>
      </c>
      <c r="P243" s="34">
        <v>1250</v>
      </c>
      <c r="Q243" s="31">
        <v>312.5</v>
      </c>
      <c r="R243" s="34">
        <v>0</v>
      </c>
      <c r="S243" s="34">
        <v>0</v>
      </c>
      <c r="T243" s="34">
        <v>0</v>
      </c>
      <c r="V243" s="34">
        <v>347</v>
      </c>
      <c r="W243" s="34">
        <v>1251</v>
      </c>
      <c r="X243" s="31">
        <v>312.75</v>
      </c>
      <c r="Y243" s="34">
        <v>43</v>
      </c>
      <c r="Z243" s="34">
        <v>75</v>
      </c>
      <c r="AA243" s="34">
        <v>62</v>
      </c>
      <c r="AC243" s="34">
        <v>329</v>
      </c>
      <c r="AD243" s="34">
        <v>1253</v>
      </c>
      <c r="AE243" s="31">
        <v>313.25</v>
      </c>
      <c r="AF243" s="34">
        <v>38</v>
      </c>
      <c r="AG243" s="34">
        <v>66</v>
      </c>
      <c r="AH243" s="34">
        <v>43</v>
      </c>
      <c r="AJ243" s="34">
        <v>340</v>
      </c>
      <c r="AK243" s="34">
        <v>1247</v>
      </c>
      <c r="AL243" s="31">
        <v>311.75</v>
      </c>
      <c r="AM243" s="34">
        <v>0</v>
      </c>
      <c r="AN243" s="34">
        <v>0</v>
      </c>
      <c r="AO243" s="34">
        <v>0</v>
      </c>
      <c r="AQ243" s="34">
        <v>255</v>
      </c>
      <c r="AR243" s="34">
        <v>1246</v>
      </c>
      <c r="AS243" s="31">
        <v>311.5</v>
      </c>
      <c r="AT243" s="34">
        <v>0</v>
      </c>
      <c r="AU243" s="34">
        <v>0</v>
      </c>
      <c r="AV243" s="34">
        <v>0</v>
      </c>
      <c r="AX243" s="34">
        <v>287</v>
      </c>
      <c r="AY243" s="34">
        <v>1253</v>
      </c>
      <c r="AZ243" s="31">
        <v>313.25</v>
      </c>
      <c r="BA243" s="34">
        <v>0</v>
      </c>
      <c r="BB243" s="34">
        <v>0</v>
      </c>
      <c r="BC243" s="34">
        <v>0</v>
      </c>
      <c r="BE243" s="34">
        <v>317</v>
      </c>
      <c r="BF243" s="34">
        <v>1248</v>
      </c>
      <c r="BG243" s="31">
        <v>312</v>
      </c>
      <c r="BH243" s="34">
        <v>46</v>
      </c>
      <c r="BI243" s="34">
        <v>58</v>
      </c>
      <c r="BJ243" s="34">
        <v>88</v>
      </c>
    </row>
    <row r="244" spans="1:62">
      <c r="H244" s="34">
        <v>424</v>
      </c>
      <c r="I244" s="34">
        <v>1248</v>
      </c>
      <c r="J244" s="31">
        <v>312</v>
      </c>
      <c r="K244" s="34">
        <v>0</v>
      </c>
      <c r="L244" s="34">
        <v>0</v>
      </c>
      <c r="M244" s="34">
        <v>0</v>
      </c>
      <c r="O244" s="34">
        <v>371</v>
      </c>
      <c r="P244" s="34">
        <v>1249</v>
      </c>
      <c r="Q244" s="31">
        <v>312.25</v>
      </c>
      <c r="R244" s="34">
        <v>0</v>
      </c>
      <c r="S244" s="34">
        <v>0</v>
      </c>
      <c r="T244" s="34">
        <v>0</v>
      </c>
      <c r="V244" s="34">
        <v>348</v>
      </c>
      <c r="W244" s="34">
        <v>1246</v>
      </c>
      <c r="X244" s="31">
        <v>311.5</v>
      </c>
      <c r="Y244" s="34">
        <v>43</v>
      </c>
      <c r="Z244" s="34">
        <v>74</v>
      </c>
      <c r="AA244" s="34">
        <v>63</v>
      </c>
      <c r="AC244" s="34">
        <v>330</v>
      </c>
      <c r="AD244" s="34">
        <v>1244</v>
      </c>
      <c r="AE244" s="31">
        <v>311</v>
      </c>
      <c r="AF244" s="34">
        <v>39</v>
      </c>
      <c r="AG244" s="34">
        <v>68</v>
      </c>
      <c r="AH244" s="34">
        <v>42</v>
      </c>
      <c r="AJ244" s="34">
        <v>343</v>
      </c>
      <c r="AK244" s="34">
        <v>1250</v>
      </c>
      <c r="AL244" s="31">
        <v>312.5</v>
      </c>
      <c r="AM244" s="34">
        <v>0</v>
      </c>
      <c r="AN244" s="34">
        <v>0</v>
      </c>
      <c r="AO244" s="34">
        <v>0</v>
      </c>
      <c r="AQ244" s="34">
        <v>256</v>
      </c>
      <c r="AR244" s="34">
        <v>1248</v>
      </c>
      <c r="AS244" s="31">
        <v>312</v>
      </c>
      <c r="AT244" s="34">
        <v>0</v>
      </c>
      <c r="AU244" s="34">
        <v>0</v>
      </c>
      <c r="AV244" s="34">
        <v>0</v>
      </c>
      <c r="AX244" s="34">
        <v>288</v>
      </c>
      <c r="AY244" s="34">
        <v>1254</v>
      </c>
      <c r="AZ244" s="31">
        <v>313.5</v>
      </c>
      <c r="BA244" s="34">
        <v>0</v>
      </c>
      <c r="BB244" s="34">
        <v>0</v>
      </c>
      <c r="BC244" s="34">
        <v>0</v>
      </c>
      <c r="BE244" s="34">
        <v>318</v>
      </c>
      <c r="BF244" s="34">
        <v>1255</v>
      </c>
      <c r="BG244" s="31">
        <v>313.75</v>
      </c>
      <c r="BH244" s="34">
        <v>50</v>
      </c>
      <c r="BI244" s="34">
        <v>64</v>
      </c>
      <c r="BJ244" s="34">
        <v>89</v>
      </c>
    </row>
    <row r="245" spans="1:62">
      <c r="H245" s="34">
        <v>425</v>
      </c>
      <c r="I245" s="34">
        <v>1253</v>
      </c>
      <c r="J245" s="31">
        <v>313.25</v>
      </c>
      <c r="K245" s="34">
        <v>0</v>
      </c>
      <c r="L245" s="34">
        <v>0</v>
      </c>
      <c r="M245" s="34">
        <v>0</v>
      </c>
      <c r="O245" s="34">
        <v>372</v>
      </c>
      <c r="P245" s="34">
        <v>1248</v>
      </c>
      <c r="Q245" s="31">
        <v>312</v>
      </c>
      <c r="R245" s="34">
        <v>0</v>
      </c>
      <c r="S245" s="34">
        <v>0</v>
      </c>
      <c r="T245" s="34">
        <v>0</v>
      </c>
      <c r="V245" s="34">
        <v>349</v>
      </c>
      <c r="W245" s="34">
        <v>1251</v>
      </c>
      <c r="X245" s="31">
        <v>312.75</v>
      </c>
      <c r="Y245" s="34">
        <v>0</v>
      </c>
      <c r="Z245" s="34">
        <v>0</v>
      </c>
      <c r="AA245" s="34">
        <v>0</v>
      </c>
      <c r="AC245" s="34">
        <v>331</v>
      </c>
      <c r="AD245" s="34">
        <v>1247</v>
      </c>
      <c r="AE245" s="31">
        <v>311.75</v>
      </c>
      <c r="AF245" s="34">
        <v>38</v>
      </c>
      <c r="AG245" s="34">
        <v>68</v>
      </c>
      <c r="AH245" s="34">
        <v>43</v>
      </c>
      <c r="AJ245" s="34">
        <v>344</v>
      </c>
      <c r="AK245" s="34">
        <v>1251</v>
      </c>
      <c r="AL245" s="31">
        <v>312.75</v>
      </c>
      <c r="AM245" s="34">
        <v>0</v>
      </c>
      <c r="AN245" s="34">
        <v>0</v>
      </c>
      <c r="AO245" s="34">
        <v>0</v>
      </c>
      <c r="AQ245" s="34">
        <v>257</v>
      </c>
      <c r="AR245" s="34">
        <v>1246</v>
      </c>
      <c r="AS245" s="31">
        <v>311.5</v>
      </c>
      <c r="AT245" s="34">
        <v>0</v>
      </c>
      <c r="AU245" s="34">
        <v>0</v>
      </c>
      <c r="AV245" s="34">
        <v>0</v>
      </c>
      <c r="AX245" s="34">
        <v>297</v>
      </c>
      <c r="AY245" s="34">
        <v>1250</v>
      </c>
      <c r="AZ245" s="31">
        <v>312.5</v>
      </c>
      <c r="BA245" s="34">
        <v>0</v>
      </c>
      <c r="BB245" s="34">
        <v>0</v>
      </c>
      <c r="BC245" s="34">
        <v>0</v>
      </c>
      <c r="BE245" s="34">
        <v>319</v>
      </c>
      <c r="BF245" s="34">
        <v>1247</v>
      </c>
      <c r="BG245" s="31">
        <v>311.75</v>
      </c>
      <c r="BH245" s="34">
        <v>55</v>
      </c>
      <c r="BI245" s="34">
        <v>68</v>
      </c>
      <c r="BJ245" s="34">
        <v>90</v>
      </c>
    </row>
    <row r="246" spans="1:62">
      <c r="H246" s="34">
        <v>426</v>
      </c>
      <c r="I246" s="34">
        <v>1250</v>
      </c>
      <c r="J246" s="31">
        <v>312.5</v>
      </c>
      <c r="K246" s="34">
        <v>0</v>
      </c>
      <c r="L246" s="34">
        <v>0</v>
      </c>
      <c r="M246" s="34">
        <v>0</v>
      </c>
      <c r="O246" s="34">
        <v>373</v>
      </c>
      <c r="P246" s="34">
        <v>1245</v>
      </c>
      <c r="Q246" s="31">
        <v>311.25</v>
      </c>
      <c r="R246" s="34">
        <v>0</v>
      </c>
      <c r="S246" s="34">
        <v>0</v>
      </c>
      <c r="T246" s="34">
        <v>0</v>
      </c>
      <c r="V246" s="34">
        <v>350</v>
      </c>
      <c r="W246" s="34">
        <v>1248</v>
      </c>
      <c r="X246" s="31">
        <v>312</v>
      </c>
      <c r="Y246" s="34">
        <v>0</v>
      </c>
      <c r="Z246" s="34">
        <v>0</v>
      </c>
      <c r="AA246" s="34">
        <v>0</v>
      </c>
      <c r="AC246" s="34">
        <v>332</v>
      </c>
      <c r="AD246" s="34">
        <v>1251</v>
      </c>
      <c r="AE246" s="31">
        <v>312.75</v>
      </c>
      <c r="AF246" s="34">
        <v>40</v>
      </c>
      <c r="AG246" s="34">
        <v>70</v>
      </c>
      <c r="AH246" s="34">
        <v>43</v>
      </c>
      <c r="AJ246" s="34">
        <v>345</v>
      </c>
      <c r="AK246" s="34">
        <v>1247</v>
      </c>
      <c r="AL246" s="31">
        <v>311.75</v>
      </c>
      <c r="AM246" s="34">
        <v>0</v>
      </c>
      <c r="AN246" s="34">
        <v>0</v>
      </c>
      <c r="AO246" s="34">
        <v>0</v>
      </c>
      <c r="AQ246" s="34">
        <v>258</v>
      </c>
      <c r="AR246" s="34">
        <v>1256</v>
      </c>
      <c r="AS246" s="31">
        <v>314</v>
      </c>
      <c r="AT246" s="34">
        <v>0</v>
      </c>
      <c r="AU246" s="34">
        <v>0</v>
      </c>
      <c r="AV246" s="34">
        <v>0</v>
      </c>
      <c r="AX246" s="34">
        <v>298</v>
      </c>
      <c r="AY246" s="34">
        <v>1254</v>
      </c>
      <c r="AZ246" s="31">
        <v>313.5</v>
      </c>
      <c r="BA246" s="34">
        <v>0</v>
      </c>
      <c r="BB246" s="34">
        <v>0</v>
      </c>
      <c r="BC246" s="34">
        <v>0</v>
      </c>
      <c r="BE246" s="34">
        <v>320</v>
      </c>
      <c r="BF246" s="34">
        <v>1256</v>
      </c>
      <c r="BG246" s="31">
        <v>314</v>
      </c>
      <c r="BH246" s="34">
        <v>0</v>
      </c>
      <c r="BI246" s="34">
        <v>0</v>
      </c>
      <c r="BJ246" s="34">
        <v>0</v>
      </c>
    </row>
    <row r="247" spans="1:62">
      <c r="H247" s="34">
        <v>427</v>
      </c>
      <c r="I247" s="34">
        <v>1253</v>
      </c>
      <c r="J247" s="31">
        <v>313.25</v>
      </c>
      <c r="K247" s="34">
        <v>0</v>
      </c>
      <c r="L247" s="34">
        <v>0</v>
      </c>
      <c r="M247" s="34">
        <v>0</v>
      </c>
      <c r="O247" s="34">
        <v>374</v>
      </c>
      <c r="P247" s="34">
        <v>1250</v>
      </c>
      <c r="Q247" s="31">
        <v>312.5</v>
      </c>
      <c r="R247" s="34">
        <v>51</v>
      </c>
      <c r="S247" s="34">
        <v>79</v>
      </c>
      <c r="T247" s="34">
        <v>86</v>
      </c>
      <c r="V247" s="34">
        <v>351</v>
      </c>
      <c r="W247" s="34">
        <v>1249</v>
      </c>
      <c r="X247" s="31">
        <v>312.25</v>
      </c>
      <c r="Y247" s="34">
        <v>0</v>
      </c>
      <c r="Z247" s="34">
        <v>0</v>
      </c>
      <c r="AA247" s="34">
        <v>0</v>
      </c>
      <c r="AC247" s="34">
        <v>333</v>
      </c>
      <c r="AD247" s="34">
        <v>1256</v>
      </c>
      <c r="AE247" s="31">
        <v>314</v>
      </c>
      <c r="AF247" s="34">
        <v>0</v>
      </c>
      <c r="AG247" s="34">
        <v>0</v>
      </c>
      <c r="AH247" s="34">
        <v>0</v>
      </c>
      <c r="AJ247" s="34">
        <v>346</v>
      </c>
      <c r="AK247" s="34">
        <v>1249</v>
      </c>
      <c r="AL247" s="31">
        <v>312.25</v>
      </c>
      <c r="AM247" s="34">
        <v>0</v>
      </c>
      <c r="AN247" s="34">
        <v>0</v>
      </c>
      <c r="AO247" s="34">
        <v>0</v>
      </c>
      <c r="AQ247" s="34">
        <v>259</v>
      </c>
      <c r="AR247" s="34">
        <v>1250</v>
      </c>
      <c r="AS247" s="31">
        <v>312.5</v>
      </c>
      <c r="AT247" s="34">
        <v>0</v>
      </c>
      <c r="AU247" s="34">
        <v>0</v>
      </c>
      <c r="AV247" s="34">
        <v>0</v>
      </c>
      <c r="AX247" s="34">
        <v>299</v>
      </c>
      <c r="AY247" s="34">
        <v>1255</v>
      </c>
      <c r="AZ247" s="31">
        <v>313.75</v>
      </c>
      <c r="BA247" s="34">
        <v>0</v>
      </c>
      <c r="BB247" s="34">
        <v>0</v>
      </c>
      <c r="BC247" s="34">
        <v>0</v>
      </c>
      <c r="BE247" s="34">
        <v>329</v>
      </c>
      <c r="BF247" s="34">
        <v>1253</v>
      </c>
      <c r="BG247" s="31">
        <v>313.25</v>
      </c>
      <c r="BH247" s="34">
        <v>0</v>
      </c>
      <c r="BI247" s="34">
        <v>0</v>
      </c>
      <c r="BJ247" s="34">
        <v>0</v>
      </c>
    </row>
    <row r="248" spans="1:62">
      <c r="H248" s="34">
        <v>428</v>
      </c>
      <c r="I248" s="34">
        <v>1255</v>
      </c>
      <c r="J248" s="31">
        <v>313.75</v>
      </c>
      <c r="K248" s="34">
        <v>61</v>
      </c>
      <c r="L248" s="34">
        <v>78</v>
      </c>
      <c r="M248" s="34">
        <v>93</v>
      </c>
      <c r="O248" s="34">
        <v>375</v>
      </c>
      <c r="P248" s="34">
        <v>1246</v>
      </c>
      <c r="Q248" s="31">
        <v>311.5</v>
      </c>
      <c r="R248" s="34">
        <v>0</v>
      </c>
      <c r="S248" s="34">
        <v>0</v>
      </c>
      <c r="T248" s="34">
        <v>0</v>
      </c>
      <c r="V248" s="34">
        <v>352</v>
      </c>
      <c r="W248" s="34">
        <v>1254</v>
      </c>
      <c r="X248" s="31">
        <v>313.5</v>
      </c>
      <c r="Y248" s="34">
        <v>0</v>
      </c>
      <c r="Z248" s="34">
        <v>0</v>
      </c>
      <c r="AA248" s="34">
        <v>0</v>
      </c>
      <c r="AC248" s="34">
        <v>334</v>
      </c>
      <c r="AD248" s="34">
        <v>1255</v>
      </c>
      <c r="AE248" s="31">
        <v>313.75</v>
      </c>
      <c r="AF248" s="34">
        <v>0</v>
      </c>
      <c r="AG248" s="34">
        <v>0</v>
      </c>
      <c r="AH248" s="34">
        <v>0</v>
      </c>
      <c r="AJ248" s="34">
        <v>347</v>
      </c>
      <c r="AK248" s="34">
        <v>1251</v>
      </c>
      <c r="AL248" s="31">
        <v>312.75</v>
      </c>
      <c r="AM248" s="34">
        <v>0</v>
      </c>
      <c r="AN248" s="34">
        <v>0</v>
      </c>
      <c r="AO248" s="34">
        <v>0</v>
      </c>
      <c r="AQ248" s="34">
        <v>260</v>
      </c>
      <c r="AR248" s="34">
        <v>1255</v>
      </c>
      <c r="AS248" s="31">
        <v>313.75</v>
      </c>
      <c r="AT248" s="34">
        <v>0</v>
      </c>
      <c r="AU248" s="34">
        <v>0</v>
      </c>
      <c r="AV248" s="34">
        <v>0</v>
      </c>
      <c r="AX248" s="34">
        <v>300</v>
      </c>
      <c r="AY248" s="34">
        <v>1250</v>
      </c>
      <c r="AZ248" s="31">
        <v>312.5</v>
      </c>
      <c r="BA248" s="34">
        <v>0</v>
      </c>
      <c r="BB248" s="34">
        <v>0</v>
      </c>
      <c r="BC248" s="34">
        <v>0</v>
      </c>
      <c r="BE248" s="34">
        <v>330</v>
      </c>
      <c r="BF248" s="34">
        <v>1244</v>
      </c>
      <c r="BG248" s="31">
        <v>311</v>
      </c>
      <c r="BH248" s="34">
        <v>0</v>
      </c>
      <c r="BI248" s="34">
        <v>0</v>
      </c>
      <c r="BJ248" s="34">
        <v>0</v>
      </c>
    </row>
    <row r="249" spans="1:62">
      <c r="H249" s="34">
        <v>429</v>
      </c>
      <c r="I249" s="34">
        <v>1255</v>
      </c>
      <c r="J249" s="31">
        <v>313.75</v>
      </c>
      <c r="K249" s="34">
        <v>60</v>
      </c>
      <c r="L249" s="34">
        <v>79</v>
      </c>
      <c r="M249" s="34">
        <v>93</v>
      </c>
      <c r="O249" s="34">
        <v>376</v>
      </c>
      <c r="P249" s="34">
        <v>1249</v>
      </c>
      <c r="Q249" s="31">
        <v>312.25</v>
      </c>
      <c r="R249" s="34">
        <v>0</v>
      </c>
      <c r="S249" s="34">
        <v>0</v>
      </c>
      <c r="T249" s="34">
        <v>0</v>
      </c>
      <c r="V249" s="34">
        <v>353</v>
      </c>
      <c r="W249" s="34">
        <v>1250</v>
      </c>
      <c r="X249" s="31">
        <v>312.5</v>
      </c>
      <c r="Y249" s="34">
        <v>0</v>
      </c>
      <c r="Z249" s="34">
        <v>0</v>
      </c>
      <c r="AA249" s="34">
        <v>0</v>
      </c>
      <c r="AC249" s="34">
        <v>335</v>
      </c>
      <c r="AD249" s="34">
        <v>1249</v>
      </c>
      <c r="AE249" s="31">
        <v>312.25</v>
      </c>
      <c r="AF249" s="34">
        <v>0</v>
      </c>
      <c r="AG249" s="34">
        <v>0</v>
      </c>
      <c r="AH249" s="34">
        <v>0</v>
      </c>
      <c r="AJ249" s="34">
        <v>348</v>
      </c>
      <c r="AK249" s="34">
        <v>1246</v>
      </c>
      <c r="AL249" s="31">
        <v>311.5</v>
      </c>
      <c r="AM249" s="34">
        <v>0</v>
      </c>
      <c r="AN249" s="34">
        <v>0</v>
      </c>
      <c r="AO249" s="34">
        <v>0</v>
      </c>
      <c r="AQ249" s="34">
        <v>261</v>
      </c>
      <c r="AR249" s="34">
        <v>1247</v>
      </c>
      <c r="AS249" s="31">
        <v>311.75</v>
      </c>
      <c r="AT249" s="34">
        <v>0</v>
      </c>
      <c r="AU249" s="34">
        <v>0</v>
      </c>
      <c r="AV249" s="34">
        <v>0</v>
      </c>
      <c r="AX249" s="34">
        <v>301</v>
      </c>
      <c r="AY249" s="34">
        <v>1250</v>
      </c>
      <c r="AZ249" s="31">
        <v>312.5</v>
      </c>
      <c r="BA249" s="34">
        <v>0</v>
      </c>
      <c r="BB249" s="34">
        <v>0</v>
      </c>
      <c r="BC249" s="34">
        <v>0</v>
      </c>
      <c r="BE249" s="34">
        <v>331</v>
      </c>
      <c r="BF249" s="34">
        <v>1247</v>
      </c>
      <c r="BG249" s="31">
        <v>311.75</v>
      </c>
      <c r="BH249" s="34">
        <v>0</v>
      </c>
      <c r="BI249" s="34">
        <v>0</v>
      </c>
      <c r="BJ249" s="34">
        <v>0</v>
      </c>
    </row>
    <row r="250" spans="1:62">
      <c r="H250" s="34">
        <v>430</v>
      </c>
      <c r="I250" s="34">
        <v>1256</v>
      </c>
      <c r="J250" s="31">
        <v>314</v>
      </c>
      <c r="K250" s="34">
        <v>0</v>
      </c>
      <c r="L250" s="34">
        <v>0</v>
      </c>
      <c r="M250" s="34">
        <v>0</v>
      </c>
      <c r="O250" s="34">
        <v>377</v>
      </c>
      <c r="P250" s="34">
        <v>1247</v>
      </c>
      <c r="Q250" s="31">
        <v>311.75</v>
      </c>
      <c r="R250" s="34">
        <v>0</v>
      </c>
      <c r="S250" s="34">
        <v>0</v>
      </c>
      <c r="T250" s="34">
        <v>0</v>
      </c>
      <c r="V250" s="34">
        <v>354</v>
      </c>
      <c r="W250" s="34">
        <v>1253</v>
      </c>
      <c r="X250" s="31">
        <v>313.25</v>
      </c>
      <c r="Y250" s="34">
        <v>0</v>
      </c>
      <c r="Z250" s="34">
        <v>0</v>
      </c>
      <c r="AA250" s="34">
        <v>0</v>
      </c>
      <c r="AC250" s="34">
        <v>336</v>
      </c>
      <c r="AD250" s="34">
        <v>1255</v>
      </c>
      <c r="AE250" s="31">
        <v>313.75</v>
      </c>
      <c r="AF250" s="34">
        <v>0</v>
      </c>
      <c r="AG250" s="34">
        <v>0</v>
      </c>
      <c r="AH250" s="34">
        <v>0</v>
      </c>
      <c r="AJ250" s="34">
        <v>349</v>
      </c>
      <c r="AK250" s="34">
        <v>1251</v>
      </c>
      <c r="AL250" s="31">
        <v>312.75</v>
      </c>
      <c r="AM250" s="34">
        <v>34</v>
      </c>
      <c r="AN250" s="34">
        <v>68</v>
      </c>
      <c r="AO250" s="34">
        <v>102</v>
      </c>
      <c r="AQ250" s="34">
        <v>262</v>
      </c>
      <c r="AR250" s="34">
        <v>377</v>
      </c>
      <c r="AS250" s="31">
        <v>94.25</v>
      </c>
      <c r="AT250" s="34">
        <v>0</v>
      </c>
      <c r="AU250" s="34">
        <v>0</v>
      </c>
      <c r="AV250" s="34">
        <v>0</v>
      </c>
      <c r="AX250" s="34">
        <v>302</v>
      </c>
      <c r="AY250" s="34">
        <v>1248</v>
      </c>
      <c r="AZ250" s="31">
        <v>312</v>
      </c>
      <c r="BA250" s="34">
        <v>0</v>
      </c>
      <c r="BB250" s="34">
        <v>0</v>
      </c>
      <c r="BC250" s="34">
        <v>0</v>
      </c>
      <c r="BE250" s="34">
        <v>332</v>
      </c>
      <c r="BF250" s="34">
        <v>1251</v>
      </c>
      <c r="BG250" s="31">
        <v>312.75</v>
      </c>
      <c r="BH250" s="34">
        <v>0</v>
      </c>
      <c r="BI250" s="34">
        <v>0</v>
      </c>
      <c r="BJ250" s="34">
        <v>0</v>
      </c>
    </row>
    <row r="251" spans="1:62">
      <c r="H251" s="34">
        <v>431</v>
      </c>
      <c r="I251" s="34">
        <v>1254</v>
      </c>
      <c r="J251" s="31">
        <v>313.5</v>
      </c>
      <c r="K251" s="34">
        <v>0</v>
      </c>
      <c r="L251" s="34">
        <v>0</v>
      </c>
      <c r="M251" s="34">
        <v>0</v>
      </c>
      <c r="O251" s="34">
        <v>378</v>
      </c>
      <c r="P251" s="34">
        <v>1260</v>
      </c>
      <c r="Q251" s="31">
        <v>315</v>
      </c>
      <c r="R251" s="34">
        <v>0</v>
      </c>
      <c r="S251" s="34">
        <v>0</v>
      </c>
      <c r="T251" s="34">
        <v>0</v>
      </c>
      <c r="V251" s="34">
        <v>358</v>
      </c>
      <c r="W251" s="34">
        <v>1248</v>
      </c>
      <c r="X251" s="31">
        <v>312</v>
      </c>
      <c r="Y251" s="34">
        <v>0</v>
      </c>
      <c r="Z251" s="34">
        <v>0</v>
      </c>
      <c r="AA251" s="34">
        <v>0</v>
      </c>
      <c r="AC251" s="34">
        <v>337</v>
      </c>
      <c r="AD251" s="34">
        <v>1245</v>
      </c>
      <c r="AE251" s="31">
        <v>311.25</v>
      </c>
      <c r="AF251" s="34">
        <v>0</v>
      </c>
      <c r="AG251" s="34">
        <v>0</v>
      </c>
      <c r="AH251" s="34">
        <v>0</v>
      </c>
      <c r="AJ251" s="34">
        <v>350</v>
      </c>
      <c r="AK251" s="34">
        <v>1248</v>
      </c>
      <c r="AL251" s="31">
        <v>312</v>
      </c>
      <c r="AM251" s="34">
        <v>37</v>
      </c>
      <c r="AN251" s="34">
        <v>79</v>
      </c>
      <c r="AO251" s="34">
        <v>108</v>
      </c>
      <c r="AQ251" s="34">
        <v>263</v>
      </c>
      <c r="AR251" s="34">
        <v>1245</v>
      </c>
      <c r="AS251" s="31">
        <v>311.25</v>
      </c>
      <c r="AT251" s="34">
        <v>0</v>
      </c>
      <c r="AU251" s="34">
        <v>0</v>
      </c>
      <c r="AV251" s="34">
        <v>0</v>
      </c>
      <c r="AX251" s="34">
        <v>303</v>
      </c>
      <c r="AY251" s="34">
        <v>1256</v>
      </c>
      <c r="AZ251" s="31">
        <v>314</v>
      </c>
      <c r="BA251" s="34">
        <v>0</v>
      </c>
      <c r="BB251" s="34">
        <v>0</v>
      </c>
      <c r="BC251" s="34">
        <v>0</v>
      </c>
      <c r="BE251" s="34">
        <v>333</v>
      </c>
      <c r="BF251" s="34">
        <v>1256</v>
      </c>
      <c r="BG251" s="31">
        <v>314</v>
      </c>
      <c r="BH251" s="34">
        <v>0</v>
      </c>
      <c r="BI251" s="34">
        <v>0</v>
      </c>
      <c r="BJ251" s="34">
        <v>0</v>
      </c>
    </row>
    <row r="252" spans="1:62">
      <c r="H252" s="34">
        <v>432</v>
      </c>
      <c r="I252" s="34">
        <v>1251</v>
      </c>
      <c r="J252" s="31">
        <v>312.75</v>
      </c>
      <c r="K252" s="34">
        <v>0</v>
      </c>
      <c r="L252" s="34">
        <v>0</v>
      </c>
      <c r="M252" s="34">
        <v>0</v>
      </c>
      <c r="O252" s="34">
        <v>379</v>
      </c>
      <c r="P252" s="34">
        <v>1249</v>
      </c>
      <c r="Q252" s="31">
        <v>312.25</v>
      </c>
      <c r="R252" s="34">
        <v>0</v>
      </c>
      <c r="S252" s="34">
        <v>0</v>
      </c>
      <c r="T252" s="34">
        <v>0</v>
      </c>
      <c r="V252" s="34">
        <v>359</v>
      </c>
      <c r="W252" s="34">
        <v>1251</v>
      </c>
      <c r="X252" s="31">
        <v>312.75</v>
      </c>
      <c r="Y252" s="34">
        <v>0</v>
      </c>
      <c r="Z252" s="34">
        <v>0</v>
      </c>
      <c r="AA252" s="34">
        <v>0</v>
      </c>
      <c r="AC252" s="34">
        <v>338</v>
      </c>
      <c r="AD252" s="34">
        <v>1253</v>
      </c>
      <c r="AE252" s="31">
        <v>313.25</v>
      </c>
      <c r="AF252" s="34">
        <v>0</v>
      </c>
      <c r="AG252" s="34">
        <v>0</v>
      </c>
      <c r="AH252" s="34">
        <v>0</v>
      </c>
      <c r="AJ252" s="34">
        <v>351</v>
      </c>
      <c r="AK252" s="34">
        <v>1249</v>
      </c>
      <c r="AL252" s="31">
        <v>312.25</v>
      </c>
      <c r="AM252" s="34">
        <v>0</v>
      </c>
      <c r="AN252" s="34">
        <v>0</v>
      </c>
      <c r="AO252" s="34">
        <v>0</v>
      </c>
      <c r="AQ252" s="34">
        <v>264</v>
      </c>
      <c r="AR252" s="34">
        <v>1254</v>
      </c>
      <c r="AS252" s="31">
        <v>313.5</v>
      </c>
      <c r="AT252" s="34">
        <v>0</v>
      </c>
      <c r="AU252" s="34">
        <v>0</v>
      </c>
      <c r="AV252" s="34">
        <v>0</v>
      </c>
      <c r="AX252" s="34">
        <v>310</v>
      </c>
      <c r="AY252" s="34">
        <v>1251</v>
      </c>
      <c r="AZ252" s="31">
        <v>312.75</v>
      </c>
      <c r="BA252" s="34">
        <v>0</v>
      </c>
      <c r="BB252" s="34">
        <v>0</v>
      </c>
      <c r="BC252" s="34">
        <v>0</v>
      </c>
      <c r="BE252" s="34">
        <v>334</v>
      </c>
      <c r="BF252" s="34">
        <v>1255</v>
      </c>
      <c r="BG252" s="31">
        <v>313.75</v>
      </c>
      <c r="BH252" s="34">
        <v>0</v>
      </c>
      <c r="BI252" s="34">
        <v>0</v>
      </c>
      <c r="BJ252" s="34">
        <v>0</v>
      </c>
    </row>
    <row r="253" spans="1:62">
      <c r="H253" s="34">
        <v>433</v>
      </c>
      <c r="I253" s="34">
        <v>1254</v>
      </c>
      <c r="J253" s="31">
        <v>313.5</v>
      </c>
      <c r="K253" s="34">
        <v>0</v>
      </c>
      <c r="L253" s="34">
        <v>0</v>
      </c>
      <c r="M253" s="34">
        <v>0</v>
      </c>
      <c r="O253" s="34">
        <v>380</v>
      </c>
      <c r="P253" s="34">
        <v>1251</v>
      </c>
      <c r="Q253" s="31">
        <v>312.75</v>
      </c>
      <c r="R253" s="34">
        <v>0</v>
      </c>
      <c r="S253" s="34">
        <v>0</v>
      </c>
      <c r="T253" s="34">
        <v>0</v>
      </c>
      <c r="V253" s="34">
        <v>360</v>
      </c>
      <c r="W253" s="34">
        <v>1254</v>
      </c>
      <c r="X253" s="31">
        <v>313.5</v>
      </c>
      <c r="Y253" s="34">
        <v>0</v>
      </c>
      <c r="Z253" s="34">
        <v>0</v>
      </c>
      <c r="AA253" s="34">
        <v>0</v>
      </c>
      <c r="AC253" s="34">
        <v>339</v>
      </c>
      <c r="AD253" s="34">
        <v>1245</v>
      </c>
      <c r="AE253" s="31">
        <v>311.25</v>
      </c>
      <c r="AF253" s="34">
        <v>0</v>
      </c>
      <c r="AG253" s="34">
        <v>0</v>
      </c>
      <c r="AH253" s="34">
        <v>0</v>
      </c>
      <c r="AJ253" s="34">
        <v>352</v>
      </c>
      <c r="AK253" s="34">
        <v>1254</v>
      </c>
      <c r="AL253" s="31">
        <v>313.5</v>
      </c>
      <c r="AM253" s="34">
        <v>0</v>
      </c>
      <c r="AN253" s="34">
        <v>0</v>
      </c>
      <c r="AO253" s="34">
        <v>0</v>
      </c>
      <c r="AQ253" s="34">
        <v>265</v>
      </c>
      <c r="AR253" s="34">
        <v>1246</v>
      </c>
      <c r="AS253" s="31">
        <v>311.5</v>
      </c>
      <c r="AT253" s="34">
        <v>0</v>
      </c>
      <c r="AU253" s="34">
        <v>0</v>
      </c>
      <c r="AV253" s="34">
        <v>0</v>
      </c>
      <c r="AX253" s="34">
        <v>311</v>
      </c>
      <c r="AY253" s="34">
        <v>1250</v>
      </c>
      <c r="AZ253" s="31">
        <v>312.5</v>
      </c>
      <c r="BA253" s="34">
        <v>0</v>
      </c>
      <c r="BB253" s="34">
        <v>0</v>
      </c>
      <c r="BC253" s="34">
        <v>0</v>
      </c>
      <c r="BE253" s="34">
        <v>335</v>
      </c>
      <c r="BF253" s="34">
        <v>1249</v>
      </c>
      <c r="BG253" s="31">
        <v>312.25</v>
      </c>
      <c r="BH253" s="34">
        <v>0</v>
      </c>
      <c r="BI253" s="34">
        <v>0</v>
      </c>
      <c r="BJ253" s="34">
        <v>0</v>
      </c>
    </row>
    <row r="254" spans="1:62">
      <c r="H254" s="34">
        <v>434</v>
      </c>
      <c r="I254" s="34">
        <v>1254</v>
      </c>
      <c r="J254" s="31">
        <v>313.5</v>
      </c>
      <c r="K254" s="34">
        <v>133</v>
      </c>
      <c r="L254" s="34">
        <v>125</v>
      </c>
      <c r="M254" s="34">
        <v>125</v>
      </c>
      <c r="O254" s="34">
        <v>381</v>
      </c>
      <c r="P254" s="34">
        <v>1251</v>
      </c>
      <c r="Q254" s="31">
        <v>312.75</v>
      </c>
      <c r="R254" s="34">
        <v>0</v>
      </c>
      <c r="S254" s="34">
        <v>0</v>
      </c>
      <c r="T254" s="34">
        <v>0</v>
      </c>
      <c r="V254" s="34">
        <v>361</v>
      </c>
      <c r="W254" s="34">
        <v>1254</v>
      </c>
      <c r="X254" s="31">
        <v>313.5</v>
      </c>
      <c r="Y254" s="34">
        <v>39</v>
      </c>
      <c r="Z254" s="34">
        <v>66</v>
      </c>
      <c r="AA254" s="34">
        <v>61</v>
      </c>
      <c r="AC254" s="34">
        <v>340</v>
      </c>
      <c r="AD254" s="34">
        <v>1247</v>
      </c>
      <c r="AE254" s="31">
        <v>311.75</v>
      </c>
      <c r="AF254" s="34">
        <v>0</v>
      </c>
      <c r="AG254" s="34">
        <v>0</v>
      </c>
      <c r="AH254" s="34">
        <v>0</v>
      </c>
      <c r="AJ254" s="34">
        <v>353</v>
      </c>
      <c r="AK254" s="34">
        <v>1250</v>
      </c>
      <c r="AL254" s="31">
        <v>312.5</v>
      </c>
      <c r="AM254" s="34">
        <v>0</v>
      </c>
      <c r="AN254" s="34">
        <v>0</v>
      </c>
      <c r="AO254" s="34">
        <v>0</v>
      </c>
      <c r="AQ254" s="34">
        <v>266</v>
      </c>
      <c r="AR254" s="34">
        <v>1247</v>
      </c>
      <c r="AS254" s="31">
        <v>311.75</v>
      </c>
      <c r="AT254" s="34">
        <v>79</v>
      </c>
      <c r="AU254" s="34">
        <v>96</v>
      </c>
      <c r="AV254" s="34">
        <v>114</v>
      </c>
      <c r="AX254" s="34">
        <v>312</v>
      </c>
      <c r="AY254" s="34">
        <v>1253</v>
      </c>
      <c r="AZ254" s="31">
        <v>313.25</v>
      </c>
      <c r="BA254" s="34">
        <v>0</v>
      </c>
      <c r="BB254" s="34">
        <v>0</v>
      </c>
      <c r="BC254" s="34">
        <v>0</v>
      </c>
      <c r="BE254" s="34">
        <v>336</v>
      </c>
      <c r="BF254" s="34">
        <v>1255</v>
      </c>
      <c r="BG254" s="31">
        <v>313.75</v>
      </c>
      <c r="BH254" s="34">
        <v>0</v>
      </c>
      <c r="BI254" s="34">
        <v>0</v>
      </c>
      <c r="BJ254" s="34">
        <v>0</v>
      </c>
    </row>
    <row r="255" spans="1:62">
      <c r="H255" s="34">
        <v>435</v>
      </c>
      <c r="I255" s="34">
        <v>1251</v>
      </c>
      <c r="J255" s="31">
        <v>312.75</v>
      </c>
      <c r="K255" s="34">
        <v>0</v>
      </c>
      <c r="L255" s="34">
        <v>0</v>
      </c>
      <c r="M255" s="34">
        <v>0</v>
      </c>
      <c r="O255" s="34">
        <v>382</v>
      </c>
      <c r="P255" s="34">
        <v>1250</v>
      </c>
      <c r="Q255" s="31">
        <v>312.5</v>
      </c>
      <c r="R255" s="34">
        <v>0</v>
      </c>
      <c r="S255" s="34">
        <v>0</v>
      </c>
      <c r="T255" s="34">
        <v>0</v>
      </c>
      <c r="V255" s="34">
        <v>362</v>
      </c>
      <c r="W255" s="34">
        <v>1249</v>
      </c>
      <c r="X255" s="31">
        <v>312.25</v>
      </c>
      <c r="Y255" s="34">
        <v>40</v>
      </c>
      <c r="Z255" s="34">
        <v>67</v>
      </c>
      <c r="AA255" s="34">
        <v>61</v>
      </c>
      <c r="AC255" s="34">
        <v>343</v>
      </c>
      <c r="AD255" s="34">
        <v>1250</v>
      </c>
      <c r="AE255" s="31">
        <v>312.5</v>
      </c>
      <c r="AF255" s="34">
        <v>0</v>
      </c>
      <c r="AG255" s="34">
        <v>0</v>
      </c>
      <c r="AH255" s="34">
        <v>0</v>
      </c>
      <c r="AJ255" s="34">
        <v>354</v>
      </c>
      <c r="AK255" s="34">
        <v>1253</v>
      </c>
      <c r="AL255" s="31">
        <v>313.25</v>
      </c>
      <c r="AM255" s="34">
        <v>0</v>
      </c>
      <c r="AN255" s="34">
        <v>0</v>
      </c>
      <c r="AO255" s="34">
        <v>0</v>
      </c>
      <c r="AQ255" s="34">
        <v>267</v>
      </c>
      <c r="AR255" s="34">
        <v>1255</v>
      </c>
      <c r="AS255" s="31">
        <v>313.75</v>
      </c>
      <c r="AT255" s="34">
        <v>0</v>
      </c>
      <c r="AU255" s="34">
        <v>0</v>
      </c>
      <c r="AV255" s="34">
        <v>0</v>
      </c>
      <c r="AX255" s="34">
        <v>313</v>
      </c>
      <c r="AY255" s="34">
        <v>1258</v>
      </c>
      <c r="AZ255" s="31">
        <v>314.5</v>
      </c>
      <c r="BA255" s="34">
        <v>0</v>
      </c>
      <c r="BB255" s="34">
        <v>0</v>
      </c>
      <c r="BC255" s="34">
        <v>0</v>
      </c>
      <c r="BE255" s="34">
        <v>337</v>
      </c>
      <c r="BF255" s="34">
        <v>1245</v>
      </c>
      <c r="BG255" s="31">
        <v>311.25</v>
      </c>
      <c r="BH255" s="34">
        <v>49</v>
      </c>
      <c r="BI255" s="34">
        <v>60</v>
      </c>
      <c r="BJ255" s="34">
        <v>88</v>
      </c>
    </row>
    <row r="256" spans="1:62">
      <c r="H256" s="34">
        <v>436</v>
      </c>
      <c r="I256" s="34">
        <v>1247</v>
      </c>
      <c r="J256" s="31">
        <v>311.75</v>
      </c>
      <c r="K256" s="34">
        <v>0</v>
      </c>
      <c r="L256" s="34">
        <v>0</v>
      </c>
      <c r="M256" s="34">
        <v>0</v>
      </c>
      <c r="O256" s="34">
        <v>383</v>
      </c>
      <c r="P256" s="34">
        <v>1252</v>
      </c>
      <c r="Q256" s="31">
        <v>313</v>
      </c>
      <c r="R256" s="34">
        <v>0</v>
      </c>
      <c r="S256" s="34">
        <v>0</v>
      </c>
      <c r="T256" s="34">
        <v>0</v>
      </c>
      <c r="V256" s="34">
        <v>363</v>
      </c>
      <c r="W256" s="34">
        <v>1254</v>
      </c>
      <c r="X256" s="31">
        <v>313.5</v>
      </c>
      <c r="Y256" s="34">
        <v>39</v>
      </c>
      <c r="Z256" s="34">
        <v>68</v>
      </c>
      <c r="AA256" s="34">
        <v>61</v>
      </c>
      <c r="AC256" s="34">
        <v>344</v>
      </c>
      <c r="AD256" s="34">
        <v>1251</v>
      </c>
      <c r="AE256" s="31">
        <v>312.75</v>
      </c>
      <c r="AF256" s="34">
        <v>0</v>
      </c>
      <c r="AG256" s="34">
        <v>0</v>
      </c>
      <c r="AH256" s="34">
        <v>0</v>
      </c>
      <c r="AJ256" s="34">
        <v>359</v>
      </c>
      <c r="AK256" s="34">
        <v>1251</v>
      </c>
      <c r="AL256" s="31">
        <v>312.75</v>
      </c>
      <c r="AM256" s="34">
        <v>0</v>
      </c>
      <c r="AN256" s="34">
        <v>0</v>
      </c>
      <c r="AO256" s="34">
        <v>0</v>
      </c>
      <c r="AQ256" s="34">
        <v>268</v>
      </c>
      <c r="AR256" s="34">
        <v>1252</v>
      </c>
      <c r="AS256" s="31">
        <v>313</v>
      </c>
      <c r="AT256" s="34">
        <v>0</v>
      </c>
      <c r="AU256" s="34">
        <v>0</v>
      </c>
      <c r="AV256" s="34">
        <v>0</v>
      </c>
      <c r="AX256" s="34">
        <v>314</v>
      </c>
      <c r="AY256" s="34">
        <v>1245</v>
      </c>
      <c r="AZ256" s="31">
        <v>311.25</v>
      </c>
      <c r="BA256" s="34">
        <v>0</v>
      </c>
      <c r="BB256" s="34">
        <v>0</v>
      </c>
      <c r="BC256" s="34">
        <v>0</v>
      </c>
      <c r="BE256" s="34">
        <v>338</v>
      </c>
      <c r="BF256" s="34">
        <v>1253</v>
      </c>
      <c r="BG256" s="31">
        <v>313.25</v>
      </c>
      <c r="BH256" s="34">
        <v>49</v>
      </c>
      <c r="BI256" s="34">
        <v>60</v>
      </c>
      <c r="BJ256" s="34">
        <v>87</v>
      </c>
    </row>
    <row r="257" spans="8:62">
      <c r="H257" s="34">
        <v>437</v>
      </c>
      <c r="I257" s="34">
        <v>1248</v>
      </c>
      <c r="J257" s="31">
        <v>312</v>
      </c>
      <c r="K257" s="34">
        <v>0</v>
      </c>
      <c r="L257" s="34">
        <v>0</v>
      </c>
      <c r="M257" s="34">
        <v>0</v>
      </c>
      <c r="O257" s="34">
        <v>384</v>
      </c>
      <c r="P257" s="34">
        <v>1255</v>
      </c>
      <c r="Q257" s="31">
        <v>313.75</v>
      </c>
      <c r="R257" s="34">
        <v>0</v>
      </c>
      <c r="S257" s="34">
        <v>0</v>
      </c>
      <c r="T257" s="34">
        <v>0</v>
      </c>
      <c r="V257" s="34">
        <v>364</v>
      </c>
      <c r="W257" s="34">
        <v>1253</v>
      </c>
      <c r="X257" s="31">
        <v>313.25</v>
      </c>
      <c r="Y257" s="34">
        <v>0</v>
      </c>
      <c r="Z257" s="34">
        <v>0</v>
      </c>
      <c r="AA257" s="34">
        <v>0</v>
      </c>
      <c r="AC257" s="34">
        <v>345</v>
      </c>
      <c r="AD257" s="34">
        <v>1247</v>
      </c>
      <c r="AE257" s="31">
        <v>311.75</v>
      </c>
      <c r="AF257" s="34">
        <v>0</v>
      </c>
      <c r="AG257" s="34">
        <v>0</v>
      </c>
      <c r="AH257" s="34">
        <v>0</v>
      </c>
      <c r="AJ257" s="34">
        <v>360</v>
      </c>
      <c r="AK257" s="34">
        <v>1254</v>
      </c>
      <c r="AL257" s="31">
        <v>313.5</v>
      </c>
      <c r="AM257" s="34">
        <v>0</v>
      </c>
      <c r="AN257" s="34">
        <v>0</v>
      </c>
      <c r="AO257" s="34">
        <v>0</v>
      </c>
      <c r="AQ257" s="34">
        <v>269</v>
      </c>
      <c r="AR257" s="34">
        <v>1256</v>
      </c>
      <c r="AS257" s="31">
        <v>314</v>
      </c>
      <c r="AT257" s="34">
        <v>0</v>
      </c>
      <c r="AU257" s="34">
        <v>0</v>
      </c>
      <c r="AV257" s="34">
        <v>0</v>
      </c>
      <c r="AX257" s="34">
        <v>315</v>
      </c>
      <c r="AY257" s="34">
        <v>1250</v>
      </c>
      <c r="AZ257" s="31">
        <v>312.5</v>
      </c>
      <c r="BA257" s="34">
        <v>58</v>
      </c>
      <c r="BB257" s="34">
        <v>70</v>
      </c>
      <c r="BC257" s="34">
        <v>109</v>
      </c>
      <c r="BE257" s="34">
        <v>339</v>
      </c>
      <c r="BF257" s="34">
        <v>1245</v>
      </c>
      <c r="BG257" s="31">
        <v>311.25</v>
      </c>
      <c r="BH257" s="34">
        <v>55</v>
      </c>
      <c r="BI257" s="34">
        <v>69</v>
      </c>
      <c r="BJ257" s="34">
        <v>92</v>
      </c>
    </row>
    <row r="258" spans="8:62">
      <c r="H258" s="34">
        <v>438</v>
      </c>
      <c r="I258" s="34">
        <v>1257</v>
      </c>
      <c r="J258" s="31">
        <v>314.25</v>
      </c>
      <c r="K258" s="34">
        <v>0</v>
      </c>
      <c r="L258" s="34">
        <v>0</v>
      </c>
      <c r="M258" s="34">
        <v>0</v>
      </c>
      <c r="O258" s="34">
        <v>385</v>
      </c>
      <c r="P258" s="34">
        <v>1256</v>
      </c>
      <c r="Q258" s="31">
        <v>314</v>
      </c>
      <c r="R258" s="34">
        <v>0</v>
      </c>
      <c r="S258" s="34">
        <v>0</v>
      </c>
      <c r="T258" s="34">
        <v>0</v>
      </c>
      <c r="V258" s="34">
        <v>365</v>
      </c>
      <c r="W258" s="34">
        <v>1249</v>
      </c>
      <c r="X258" s="31">
        <v>312.25</v>
      </c>
      <c r="Y258" s="34">
        <v>0</v>
      </c>
      <c r="Z258" s="34">
        <v>0</v>
      </c>
      <c r="AA258" s="34">
        <v>0</v>
      </c>
      <c r="AC258" s="34">
        <v>346</v>
      </c>
      <c r="AD258" s="34">
        <v>1249</v>
      </c>
      <c r="AE258" s="31">
        <v>312.25</v>
      </c>
      <c r="AF258" s="34">
        <v>0</v>
      </c>
      <c r="AG258" s="34">
        <v>0</v>
      </c>
      <c r="AH258" s="34">
        <v>0</v>
      </c>
      <c r="AJ258" s="34">
        <v>361</v>
      </c>
      <c r="AK258" s="34">
        <v>1254</v>
      </c>
      <c r="AL258" s="31">
        <v>313.5</v>
      </c>
      <c r="AM258" s="34">
        <v>0</v>
      </c>
      <c r="AN258" s="34">
        <v>0</v>
      </c>
      <c r="AO258" s="34">
        <v>0</v>
      </c>
      <c r="AQ258" s="34">
        <v>273</v>
      </c>
      <c r="AR258" s="34">
        <v>1251</v>
      </c>
      <c r="AS258" s="31">
        <v>312.75</v>
      </c>
      <c r="AT258" s="34">
        <v>0</v>
      </c>
      <c r="AU258" s="34">
        <v>0</v>
      </c>
      <c r="AV258" s="34">
        <v>0</v>
      </c>
      <c r="AX258" s="34">
        <v>316</v>
      </c>
      <c r="AY258" s="34">
        <v>1250</v>
      </c>
      <c r="AZ258" s="31">
        <v>312.5</v>
      </c>
      <c r="BA258" s="34">
        <v>60</v>
      </c>
      <c r="BB258" s="34">
        <v>71</v>
      </c>
      <c r="BC258" s="34">
        <v>110</v>
      </c>
      <c r="BE258" s="34">
        <v>340</v>
      </c>
      <c r="BF258" s="34">
        <v>1247</v>
      </c>
      <c r="BG258" s="31">
        <v>311.75</v>
      </c>
      <c r="BH258" s="34">
        <v>51</v>
      </c>
      <c r="BI258" s="34">
        <v>66</v>
      </c>
      <c r="BJ258" s="34">
        <v>92</v>
      </c>
    </row>
    <row r="259" spans="8:62">
      <c r="H259" s="34">
        <v>439</v>
      </c>
      <c r="I259" s="34">
        <v>1255</v>
      </c>
      <c r="J259" s="31">
        <v>313.75</v>
      </c>
      <c r="K259" s="34">
        <v>56</v>
      </c>
      <c r="L259" s="34">
        <v>72</v>
      </c>
      <c r="M259" s="34">
        <v>90</v>
      </c>
      <c r="O259" s="34">
        <v>386</v>
      </c>
      <c r="P259" s="34">
        <v>1251</v>
      </c>
      <c r="Q259" s="31">
        <v>312.75</v>
      </c>
      <c r="R259" s="34">
        <v>0</v>
      </c>
      <c r="S259" s="34">
        <v>0</v>
      </c>
      <c r="T259" s="34">
        <v>0</v>
      </c>
      <c r="V259" s="34">
        <v>366</v>
      </c>
      <c r="W259" s="34">
        <v>1254</v>
      </c>
      <c r="X259" s="31">
        <v>313.5</v>
      </c>
      <c r="Y259" s="34">
        <v>0</v>
      </c>
      <c r="Z259" s="34">
        <v>0</v>
      </c>
      <c r="AA259" s="34">
        <v>0</v>
      </c>
      <c r="AC259" s="34">
        <v>347</v>
      </c>
      <c r="AD259" s="34">
        <v>1251</v>
      </c>
      <c r="AE259" s="31">
        <v>312.75</v>
      </c>
      <c r="AF259" s="34">
        <v>40</v>
      </c>
      <c r="AG259" s="34">
        <v>69</v>
      </c>
      <c r="AH259" s="34">
        <v>42</v>
      </c>
      <c r="AJ259" s="34">
        <v>362</v>
      </c>
      <c r="AK259" s="34">
        <v>1249</v>
      </c>
      <c r="AL259" s="31">
        <v>312.25</v>
      </c>
      <c r="AM259" s="34">
        <v>0</v>
      </c>
      <c r="AN259" s="34">
        <v>0</v>
      </c>
      <c r="AO259" s="34">
        <v>0</v>
      </c>
      <c r="AQ259" s="34">
        <v>274</v>
      </c>
      <c r="AR259" s="34">
        <v>1255</v>
      </c>
      <c r="AS259" s="31">
        <v>313.75</v>
      </c>
      <c r="AT259" s="34">
        <v>0</v>
      </c>
      <c r="AU259" s="34">
        <v>0</v>
      </c>
      <c r="AV259" s="34">
        <v>0</v>
      </c>
      <c r="AX259" s="34">
        <v>317</v>
      </c>
      <c r="AY259" s="34">
        <v>1248</v>
      </c>
      <c r="AZ259" s="31">
        <v>312</v>
      </c>
      <c r="BA259" s="34">
        <v>56</v>
      </c>
      <c r="BB259" s="34">
        <v>69</v>
      </c>
      <c r="BC259" s="34">
        <v>111</v>
      </c>
      <c r="BE259" s="34">
        <v>347</v>
      </c>
      <c r="BF259" s="34">
        <v>1251</v>
      </c>
      <c r="BG259" s="31">
        <v>312.75</v>
      </c>
      <c r="BH259" s="34">
        <v>0</v>
      </c>
      <c r="BI259" s="34">
        <v>0</v>
      </c>
      <c r="BJ259" s="34">
        <v>0</v>
      </c>
    </row>
    <row r="260" spans="8:62">
      <c r="H260" s="34">
        <v>440</v>
      </c>
      <c r="I260" s="34">
        <v>1249</v>
      </c>
      <c r="J260" s="31">
        <v>312.25</v>
      </c>
      <c r="K260" s="34">
        <v>115</v>
      </c>
      <c r="L260" s="34">
        <v>109</v>
      </c>
      <c r="M260" s="34">
        <v>113</v>
      </c>
      <c r="O260" s="34">
        <v>387</v>
      </c>
      <c r="P260" s="34">
        <v>1249</v>
      </c>
      <c r="Q260" s="31">
        <v>312.25</v>
      </c>
      <c r="R260" s="34">
        <v>0</v>
      </c>
      <c r="S260" s="34">
        <v>0</v>
      </c>
      <c r="T260" s="34">
        <v>0</v>
      </c>
      <c r="V260" s="34">
        <v>367</v>
      </c>
      <c r="W260" s="34">
        <v>1253</v>
      </c>
      <c r="X260" s="31">
        <v>313.25</v>
      </c>
      <c r="Y260" s="34">
        <v>0</v>
      </c>
      <c r="Z260" s="34">
        <v>0</v>
      </c>
      <c r="AA260" s="34">
        <v>0</v>
      </c>
      <c r="AC260" s="34">
        <v>348</v>
      </c>
      <c r="AD260" s="34">
        <v>1246</v>
      </c>
      <c r="AE260" s="31">
        <v>311.5</v>
      </c>
      <c r="AF260" s="34">
        <v>37</v>
      </c>
      <c r="AG260" s="34">
        <v>64</v>
      </c>
      <c r="AH260" s="34">
        <v>42</v>
      </c>
      <c r="AJ260" s="34">
        <v>363</v>
      </c>
      <c r="AK260" s="34">
        <v>1254</v>
      </c>
      <c r="AL260" s="31">
        <v>313.5</v>
      </c>
      <c r="AM260" s="34">
        <v>0</v>
      </c>
      <c r="AN260" s="34">
        <v>0</v>
      </c>
      <c r="AO260" s="34">
        <v>0</v>
      </c>
      <c r="AQ260" s="34">
        <v>275</v>
      </c>
      <c r="AR260" s="34">
        <v>1255</v>
      </c>
      <c r="AS260" s="31">
        <v>313.75</v>
      </c>
      <c r="AT260" s="34">
        <v>0</v>
      </c>
      <c r="AU260" s="34">
        <v>0</v>
      </c>
      <c r="AV260" s="34">
        <v>0</v>
      </c>
      <c r="AX260" s="34">
        <v>318</v>
      </c>
      <c r="AY260" s="34">
        <v>1255</v>
      </c>
      <c r="AZ260" s="31">
        <v>313.75</v>
      </c>
      <c r="BA260" s="34">
        <v>0</v>
      </c>
      <c r="BB260" s="34">
        <v>0</v>
      </c>
      <c r="BC260" s="34">
        <v>0</v>
      </c>
      <c r="BE260" s="34">
        <v>348</v>
      </c>
      <c r="BF260" s="34">
        <v>1246</v>
      </c>
      <c r="BG260" s="31">
        <v>311.5</v>
      </c>
      <c r="BH260" s="34">
        <v>0</v>
      </c>
      <c r="BI260" s="34">
        <v>0</v>
      </c>
      <c r="BJ260" s="34">
        <v>0</v>
      </c>
    </row>
    <row r="261" spans="8:62">
      <c r="H261" s="34">
        <v>441</v>
      </c>
      <c r="I261" s="34">
        <v>1249</v>
      </c>
      <c r="J261" s="31">
        <v>312.25</v>
      </c>
      <c r="K261" s="34">
        <v>0</v>
      </c>
      <c r="L261" s="34">
        <v>0</v>
      </c>
      <c r="M261" s="34">
        <v>0</v>
      </c>
      <c r="O261" s="34">
        <v>389</v>
      </c>
      <c r="P261" s="34">
        <v>1246</v>
      </c>
      <c r="Q261" s="31">
        <v>311.5</v>
      </c>
      <c r="R261" s="34">
        <v>0</v>
      </c>
      <c r="S261" s="34">
        <v>0</v>
      </c>
      <c r="T261" s="34">
        <v>0</v>
      </c>
      <c r="V261" s="34">
        <v>368</v>
      </c>
      <c r="W261" s="34">
        <v>1250</v>
      </c>
      <c r="X261" s="31">
        <v>312.5</v>
      </c>
      <c r="Y261" s="34">
        <v>0</v>
      </c>
      <c r="Z261" s="34">
        <v>0</v>
      </c>
      <c r="AA261" s="34">
        <v>0</v>
      </c>
      <c r="AC261" s="34">
        <v>349</v>
      </c>
      <c r="AD261" s="34">
        <v>1251</v>
      </c>
      <c r="AE261" s="31">
        <v>312.75</v>
      </c>
      <c r="AF261" s="34">
        <v>38</v>
      </c>
      <c r="AG261" s="34">
        <v>66</v>
      </c>
      <c r="AH261" s="34">
        <v>43</v>
      </c>
      <c r="AJ261" s="34">
        <v>364</v>
      </c>
      <c r="AK261" s="34">
        <v>1253</v>
      </c>
      <c r="AL261" s="31">
        <v>313.25</v>
      </c>
      <c r="AM261" s="34">
        <v>37</v>
      </c>
      <c r="AN261" s="34">
        <v>69</v>
      </c>
      <c r="AO261" s="34">
        <v>106</v>
      </c>
      <c r="AQ261" s="34">
        <v>276</v>
      </c>
      <c r="AR261" s="34">
        <v>1249</v>
      </c>
      <c r="AS261" s="31">
        <v>312.25</v>
      </c>
      <c r="AT261" s="34">
        <v>0</v>
      </c>
      <c r="AU261" s="34">
        <v>0</v>
      </c>
      <c r="AV261" s="34">
        <v>0</v>
      </c>
      <c r="AX261" s="34">
        <v>319</v>
      </c>
      <c r="AY261" s="34">
        <v>1247</v>
      </c>
      <c r="AZ261" s="31">
        <v>311.75</v>
      </c>
      <c r="BA261" s="34">
        <v>0</v>
      </c>
      <c r="BB261" s="34">
        <v>0</v>
      </c>
      <c r="BC261" s="34">
        <v>0</v>
      </c>
      <c r="BE261" s="34">
        <v>349</v>
      </c>
      <c r="BF261" s="34">
        <v>1251</v>
      </c>
      <c r="BG261" s="31">
        <v>312.75</v>
      </c>
      <c r="BH261" s="34">
        <v>0</v>
      </c>
      <c r="BI261" s="34">
        <v>0</v>
      </c>
      <c r="BJ261" s="34">
        <v>0</v>
      </c>
    </row>
    <row r="262" spans="8:62">
      <c r="H262" s="34">
        <v>442</v>
      </c>
      <c r="I262" s="34">
        <v>1247</v>
      </c>
      <c r="J262" s="31">
        <v>311.75</v>
      </c>
      <c r="K262" s="34">
        <v>0</v>
      </c>
      <c r="L262" s="34">
        <v>0</v>
      </c>
      <c r="M262" s="34">
        <v>0</v>
      </c>
      <c r="O262" s="34">
        <v>390</v>
      </c>
      <c r="P262" s="34">
        <v>1254</v>
      </c>
      <c r="Q262" s="31">
        <v>313.5</v>
      </c>
      <c r="R262" s="34">
        <v>0</v>
      </c>
      <c r="S262" s="34">
        <v>0</v>
      </c>
      <c r="T262" s="34">
        <v>0</v>
      </c>
      <c r="V262" s="34">
        <v>371</v>
      </c>
      <c r="W262" s="34">
        <v>1249</v>
      </c>
      <c r="X262" s="31">
        <v>312.25</v>
      </c>
      <c r="Y262" s="34">
        <v>0</v>
      </c>
      <c r="Z262" s="34">
        <v>0</v>
      </c>
      <c r="AA262" s="34">
        <v>0</v>
      </c>
      <c r="AC262" s="34">
        <v>350</v>
      </c>
      <c r="AD262" s="34">
        <v>1248</v>
      </c>
      <c r="AE262" s="31">
        <v>312</v>
      </c>
      <c r="AF262" s="34">
        <v>0</v>
      </c>
      <c r="AG262" s="34">
        <v>0</v>
      </c>
      <c r="AH262" s="34">
        <v>0</v>
      </c>
      <c r="AJ262" s="34">
        <v>365</v>
      </c>
      <c r="AK262" s="34">
        <v>1249</v>
      </c>
      <c r="AL262" s="31">
        <v>312.25</v>
      </c>
      <c r="AM262" s="34">
        <v>35</v>
      </c>
      <c r="AN262" s="34">
        <v>72</v>
      </c>
      <c r="AO262" s="34">
        <v>100</v>
      </c>
      <c r="AQ262" s="34">
        <v>277</v>
      </c>
      <c r="AR262" s="34">
        <v>1249</v>
      </c>
      <c r="AS262" s="31">
        <v>312.25</v>
      </c>
      <c r="AT262" s="34">
        <v>0</v>
      </c>
      <c r="AU262" s="34">
        <v>0</v>
      </c>
      <c r="AV262" s="34">
        <v>0</v>
      </c>
      <c r="AX262" s="34">
        <v>320</v>
      </c>
      <c r="AY262" s="34">
        <v>1256</v>
      </c>
      <c r="AZ262" s="31">
        <v>314</v>
      </c>
      <c r="BA262" s="34">
        <v>0</v>
      </c>
      <c r="BB262" s="34">
        <v>0</v>
      </c>
      <c r="BC262" s="34">
        <v>0</v>
      </c>
      <c r="BE262" s="34">
        <v>350</v>
      </c>
      <c r="BF262" s="34">
        <v>1248</v>
      </c>
      <c r="BG262" s="31">
        <v>312</v>
      </c>
      <c r="BH262" s="34">
        <v>0</v>
      </c>
      <c r="BI262" s="34">
        <v>0</v>
      </c>
      <c r="BJ262" s="34">
        <v>0</v>
      </c>
    </row>
    <row r="263" spans="8:62">
      <c r="H263" s="34">
        <v>443</v>
      </c>
      <c r="I263" s="34">
        <v>1250</v>
      </c>
      <c r="J263" s="31">
        <v>312.5</v>
      </c>
      <c r="K263" s="34">
        <v>0</v>
      </c>
      <c r="L263" s="34">
        <v>0</v>
      </c>
      <c r="M263" s="34">
        <v>0</v>
      </c>
      <c r="O263" s="34">
        <v>391</v>
      </c>
      <c r="P263" s="34">
        <v>1248</v>
      </c>
      <c r="Q263" s="31">
        <v>312</v>
      </c>
      <c r="R263" s="34">
        <v>0</v>
      </c>
      <c r="S263" s="34">
        <v>0</v>
      </c>
      <c r="T263" s="34">
        <v>0</v>
      </c>
      <c r="V263" s="34">
        <v>372</v>
      </c>
      <c r="W263" s="34">
        <v>1248</v>
      </c>
      <c r="X263" s="31">
        <v>312</v>
      </c>
      <c r="Y263" s="34">
        <v>0</v>
      </c>
      <c r="Z263" s="34">
        <v>0</v>
      </c>
      <c r="AA263" s="34">
        <v>0</v>
      </c>
      <c r="AC263" s="34">
        <v>351</v>
      </c>
      <c r="AD263" s="34">
        <v>1249</v>
      </c>
      <c r="AE263" s="31">
        <v>312.25</v>
      </c>
      <c r="AF263" s="34">
        <v>0</v>
      </c>
      <c r="AG263" s="34">
        <v>0</v>
      </c>
      <c r="AH263" s="34">
        <v>0</v>
      </c>
      <c r="AJ263" s="34">
        <v>366</v>
      </c>
      <c r="AK263" s="34">
        <v>1254</v>
      </c>
      <c r="AL263" s="31">
        <v>313.5</v>
      </c>
      <c r="AM263" s="34">
        <v>0</v>
      </c>
      <c r="AN263" s="34">
        <v>0</v>
      </c>
      <c r="AO263" s="34">
        <v>0</v>
      </c>
      <c r="AQ263" s="34">
        <v>278</v>
      </c>
      <c r="AR263" s="34">
        <v>1254</v>
      </c>
      <c r="AS263" s="31">
        <v>313.5</v>
      </c>
      <c r="AT263" s="34">
        <v>0</v>
      </c>
      <c r="AU263" s="34">
        <v>0</v>
      </c>
      <c r="AV263" s="34">
        <v>0</v>
      </c>
      <c r="AX263" s="34">
        <v>327</v>
      </c>
      <c r="AY263" s="34">
        <v>1250</v>
      </c>
      <c r="AZ263" s="31">
        <v>312.5</v>
      </c>
      <c r="BA263" s="34">
        <v>0</v>
      </c>
      <c r="BB263" s="34">
        <v>0</v>
      </c>
      <c r="BC263" s="34">
        <v>0</v>
      </c>
      <c r="BE263" s="34">
        <v>351</v>
      </c>
      <c r="BF263" s="34">
        <v>1249</v>
      </c>
      <c r="BG263" s="31">
        <v>312.25</v>
      </c>
      <c r="BH263" s="34">
        <v>0</v>
      </c>
      <c r="BI263" s="34">
        <v>0</v>
      </c>
      <c r="BJ263" s="34">
        <v>0</v>
      </c>
    </row>
    <row r="264" spans="8:62">
      <c r="H264" s="34">
        <v>444</v>
      </c>
      <c r="I264" s="34">
        <v>1255</v>
      </c>
      <c r="J264" s="31">
        <v>313.75</v>
      </c>
      <c r="K264" s="34">
        <v>0</v>
      </c>
      <c r="L264" s="34">
        <v>0</v>
      </c>
      <c r="M264" s="34">
        <v>0</v>
      </c>
      <c r="O264" s="34">
        <v>392</v>
      </c>
      <c r="P264" s="34">
        <v>1249</v>
      </c>
      <c r="Q264" s="31">
        <v>312.25</v>
      </c>
      <c r="R264" s="34">
        <v>47</v>
      </c>
      <c r="S264" s="34">
        <v>69</v>
      </c>
      <c r="T264" s="34">
        <v>82</v>
      </c>
      <c r="V264" s="34">
        <v>373</v>
      </c>
      <c r="W264" s="34">
        <v>1245</v>
      </c>
      <c r="X264" s="31">
        <v>311.25</v>
      </c>
      <c r="Y264" s="34">
        <v>0</v>
      </c>
      <c r="Z264" s="34">
        <v>0</v>
      </c>
      <c r="AA264" s="34">
        <v>0</v>
      </c>
      <c r="AC264" s="34">
        <v>352</v>
      </c>
      <c r="AD264" s="34">
        <v>1254</v>
      </c>
      <c r="AE264" s="31">
        <v>313.5</v>
      </c>
      <c r="AF264" s="34">
        <v>0</v>
      </c>
      <c r="AG264" s="34">
        <v>0</v>
      </c>
      <c r="AH264" s="34">
        <v>0</v>
      </c>
      <c r="AJ264" s="34">
        <v>367</v>
      </c>
      <c r="AK264" s="34">
        <v>1253</v>
      </c>
      <c r="AL264" s="31">
        <v>313.25</v>
      </c>
      <c r="AM264" s="34">
        <v>0</v>
      </c>
      <c r="AN264" s="34">
        <v>0</v>
      </c>
      <c r="AO264" s="34">
        <v>0</v>
      </c>
      <c r="AQ264" s="34">
        <v>279</v>
      </c>
      <c r="AR264" s="34">
        <v>1250</v>
      </c>
      <c r="AS264" s="31">
        <v>312.5</v>
      </c>
      <c r="AT264" s="34">
        <v>0</v>
      </c>
      <c r="AU264" s="34">
        <v>0</v>
      </c>
      <c r="AV264" s="34">
        <v>0</v>
      </c>
      <c r="AX264" s="34">
        <v>328</v>
      </c>
      <c r="AY264" s="34">
        <v>1250</v>
      </c>
      <c r="AZ264" s="31">
        <v>312.5</v>
      </c>
      <c r="BA264" s="34">
        <v>0</v>
      </c>
      <c r="BB264" s="34">
        <v>0</v>
      </c>
      <c r="BC264" s="34">
        <v>0</v>
      </c>
      <c r="BE264" s="34">
        <v>352</v>
      </c>
      <c r="BF264" s="34">
        <v>1254</v>
      </c>
      <c r="BG264" s="31">
        <v>313.5</v>
      </c>
      <c r="BH264" s="34">
        <v>0</v>
      </c>
      <c r="BI264" s="34">
        <v>0</v>
      </c>
      <c r="BJ264" s="34">
        <v>0</v>
      </c>
    </row>
    <row r="265" spans="8:62">
      <c r="H265" s="34">
        <v>445</v>
      </c>
      <c r="I265" s="34">
        <v>1250</v>
      </c>
      <c r="J265" s="31">
        <v>312.5</v>
      </c>
      <c r="K265" s="34">
        <v>0</v>
      </c>
      <c r="L265" s="34">
        <v>0</v>
      </c>
      <c r="M265" s="34">
        <v>0</v>
      </c>
      <c r="O265" s="34">
        <v>393</v>
      </c>
      <c r="P265" s="34">
        <v>1256</v>
      </c>
      <c r="Q265" s="31">
        <v>314</v>
      </c>
      <c r="R265" s="34">
        <v>45</v>
      </c>
      <c r="S265" s="34">
        <v>68</v>
      </c>
      <c r="T265" s="34">
        <v>82</v>
      </c>
      <c r="V265" s="34">
        <v>374</v>
      </c>
      <c r="W265" s="34">
        <v>1250</v>
      </c>
      <c r="X265" s="31">
        <v>312.5</v>
      </c>
      <c r="Y265" s="34">
        <v>0</v>
      </c>
      <c r="Z265" s="34">
        <v>0</v>
      </c>
      <c r="AA265" s="34">
        <v>0</v>
      </c>
      <c r="AC265" s="34">
        <v>353</v>
      </c>
      <c r="AD265" s="34">
        <v>1250</v>
      </c>
      <c r="AE265" s="31">
        <v>312.5</v>
      </c>
      <c r="AF265" s="34">
        <v>0</v>
      </c>
      <c r="AG265" s="34">
        <v>0</v>
      </c>
      <c r="AH265" s="34">
        <v>0</v>
      </c>
      <c r="AJ265" s="34">
        <v>368</v>
      </c>
      <c r="AK265" s="34">
        <v>1250</v>
      </c>
      <c r="AL265" s="31">
        <v>312.5</v>
      </c>
      <c r="AM265" s="34">
        <v>0</v>
      </c>
      <c r="AN265" s="34">
        <v>0</v>
      </c>
      <c r="AO265" s="34">
        <v>0</v>
      </c>
      <c r="AQ265" s="34">
        <v>280</v>
      </c>
      <c r="AR265" s="34">
        <v>1246</v>
      </c>
      <c r="AS265" s="31">
        <v>311.5</v>
      </c>
      <c r="AT265" s="34">
        <v>0</v>
      </c>
      <c r="AU265" s="34">
        <v>0</v>
      </c>
      <c r="AV265" s="34">
        <v>0</v>
      </c>
      <c r="AX265" s="34">
        <v>329</v>
      </c>
      <c r="AY265" s="34">
        <v>1253</v>
      </c>
      <c r="AZ265" s="31">
        <v>313.25</v>
      </c>
      <c r="BA265" s="34">
        <v>0</v>
      </c>
      <c r="BB265" s="34">
        <v>0</v>
      </c>
      <c r="BC265" s="34">
        <v>0</v>
      </c>
      <c r="BE265" s="34">
        <v>353</v>
      </c>
      <c r="BF265" s="34">
        <v>1250</v>
      </c>
      <c r="BG265" s="31">
        <v>312.5</v>
      </c>
      <c r="BH265" s="34">
        <v>49</v>
      </c>
      <c r="BI265" s="34">
        <v>64</v>
      </c>
      <c r="BJ265" s="34">
        <v>89</v>
      </c>
    </row>
    <row r="266" spans="8:62">
      <c r="H266" s="34">
        <v>446</v>
      </c>
      <c r="I266" s="34">
        <v>1246</v>
      </c>
      <c r="J266" s="31">
        <v>311.5</v>
      </c>
      <c r="K266" s="34">
        <v>0</v>
      </c>
      <c r="L266" s="34">
        <v>0</v>
      </c>
      <c r="M266" s="34">
        <v>0</v>
      </c>
      <c r="O266" s="34">
        <v>394</v>
      </c>
      <c r="P266" s="34">
        <v>1244</v>
      </c>
      <c r="Q266" s="31">
        <v>311</v>
      </c>
      <c r="R266" s="34">
        <v>0</v>
      </c>
      <c r="S266" s="34">
        <v>0</v>
      </c>
      <c r="T266" s="34">
        <v>0</v>
      </c>
      <c r="V266" s="34">
        <v>375</v>
      </c>
      <c r="W266" s="34">
        <v>1246</v>
      </c>
      <c r="X266" s="31">
        <v>311.5</v>
      </c>
      <c r="Y266" s="34">
        <v>41</v>
      </c>
      <c r="Z266" s="34">
        <v>69</v>
      </c>
      <c r="AA266" s="34">
        <v>62</v>
      </c>
      <c r="AC266" s="34">
        <v>354</v>
      </c>
      <c r="AD266" s="34">
        <v>1253</v>
      </c>
      <c r="AE266" s="31">
        <v>313.25</v>
      </c>
      <c r="AF266" s="34">
        <v>0</v>
      </c>
      <c r="AG266" s="34">
        <v>0</v>
      </c>
      <c r="AH266" s="34">
        <v>0</v>
      </c>
      <c r="AJ266" s="34">
        <v>373</v>
      </c>
      <c r="AK266" s="34">
        <v>1245</v>
      </c>
      <c r="AL266" s="31">
        <v>311.25</v>
      </c>
      <c r="AM266" s="34">
        <v>0</v>
      </c>
      <c r="AN266" s="34">
        <v>0</v>
      </c>
      <c r="AO266" s="34">
        <v>0</v>
      </c>
      <c r="AQ266" s="34">
        <v>281</v>
      </c>
      <c r="AR266" s="34">
        <v>1228</v>
      </c>
      <c r="AS266" s="31">
        <v>307</v>
      </c>
      <c r="AT266" s="34">
        <v>0</v>
      </c>
      <c r="AU266" s="34">
        <v>0</v>
      </c>
      <c r="AV266" s="34">
        <v>0</v>
      </c>
      <c r="AX266" s="34">
        <v>330</v>
      </c>
      <c r="AY266" s="34">
        <v>1244</v>
      </c>
      <c r="AZ266" s="31">
        <v>311</v>
      </c>
      <c r="BA266" s="34">
        <v>0</v>
      </c>
      <c r="BB266" s="34">
        <v>0</v>
      </c>
      <c r="BC266" s="34">
        <v>0</v>
      </c>
      <c r="BE266" s="34">
        <v>354</v>
      </c>
      <c r="BF266" s="34">
        <v>1253</v>
      </c>
      <c r="BG266" s="31">
        <v>313.25</v>
      </c>
      <c r="BH266" s="34">
        <v>55</v>
      </c>
      <c r="BI266" s="34">
        <v>66</v>
      </c>
      <c r="BJ266" s="34">
        <v>93</v>
      </c>
    </row>
    <row r="267" spans="8:62">
      <c r="H267" s="34">
        <v>447</v>
      </c>
      <c r="I267" s="34">
        <v>1256</v>
      </c>
      <c r="J267" s="31">
        <v>314</v>
      </c>
      <c r="K267" s="34">
        <v>0</v>
      </c>
      <c r="L267" s="34">
        <v>0</v>
      </c>
      <c r="M267" s="34">
        <v>0</v>
      </c>
      <c r="O267" s="34">
        <v>395</v>
      </c>
      <c r="P267" s="34">
        <v>1251</v>
      </c>
      <c r="Q267" s="31">
        <v>312.75</v>
      </c>
      <c r="R267" s="34">
        <v>0</v>
      </c>
      <c r="S267" s="34">
        <v>0</v>
      </c>
      <c r="T267" s="34">
        <v>0</v>
      </c>
      <c r="V267" s="34">
        <v>376</v>
      </c>
      <c r="W267" s="34">
        <v>1249</v>
      </c>
      <c r="X267" s="31">
        <v>312.25</v>
      </c>
      <c r="Y267" s="34">
        <v>41</v>
      </c>
      <c r="Z267" s="34">
        <v>69</v>
      </c>
      <c r="AA267" s="34">
        <v>62</v>
      </c>
      <c r="AC267" s="34">
        <v>359</v>
      </c>
      <c r="AD267" s="34">
        <v>1251</v>
      </c>
      <c r="AE267" s="31">
        <v>312.75</v>
      </c>
      <c r="AF267" s="34">
        <v>0</v>
      </c>
      <c r="AG267" s="34">
        <v>0</v>
      </c>
      <c r="AH267" s="34">
        <v>0</v>
      </c>
      <c r="AJ267" s="34">
        <v>374</v>
      </c>
      <c r="AK267" s="34">
        <v>1250</v>
      </c>
      <c r="AL267" s="31">
        <v>312.5</v>
      </c>
      <c r="AM267" s="34">
        <v>0</v>
      </c>
      <c r="AN267" s="34">
        <v>0</v>
      </c>
      <c r="AO267" s="34">
        <v>0</v>
      </c>
      <c r="AQ267" s="34">
        <v>282</v>
      </c>
      <c r="AR267" s="34">
        <v>1246</v>
      </c>
      <c r="AS267" s="31">
        <v>311.5</v>
      </c>
      <c r="AT267" s="34">
        <v>0</v>
      </c>
      <c r="AU267" s="34">
        <v>0</v>
      </c>
      <c r="AV267" s="34">
        <v>0</v>
      </c>
      <c r="AX267" s="34">
        <v>331</v>
      </c>
      <c r="AY267" s="34">
        <v>1247</v>
      </c>
      <c r="AZ267" s="31">
        <v>311.75</v>
      </c>
      <c r="BA267" s="34">
        <v>0</v>
      </c>
      <c r="BB267" s="34">
        <v>0</v>
      </c>
      <c r="BC267" s="34">
        <v>0</v>
      </c>
      <c r="BE267" s="34">
        <v>362</v>
      </c>
      <c r="BF267" s="34">
        <v>244</v>
      </c>
      <c r="BG267" s="31">
        <v>61</v>
      </c>
      <c r="BH267" s="34">
        <v>0</v>
      </c>
      <c r="BI267" s="34">
        <v>0</v>
      </c>
      <c r="BJ267" s="34">
        <v>0</v>
      </c>
    </row>
    <row r="268" spans="8:62">
      <c r="H268" s="34">
        <v>448</v>
      </c>
      <c r="I268" s="34">
        <v>1246</v>
      </c>
      <c r="J268" s="31">
        <v>311.5</v>
      </c>
      <c r="K268" s="34">
        <v>58</v>
      </c>
      <c r="L268" s="34">
        <v>77</v>
      </c>
      <c r="M268" s="34">
        <v>91</v>
      </c>
      <c r="O268" s="34">
        <v>396</v>
      </c>
      <c r="P268" s="34">
        <v>1247</v>
      </c>
      <c r="Q268" s="31">
        <v>311.75</v>
      </c>
      <c r="R268" s="34">
        <v>0</v>
      </c>
      <c r="S268" s="34">
        <v>0</v>
      </c>
      <c r="T268" s="34">
        <v>0</v>
      </c>
      <c r="V268" s="34">
        <v>377</v>
      </c>
      <c r="W268" s="34">
        <v>1247</v>
      </c>
      <c r="X268" s="31">
        <v>311.75</v>
      </c>
      <c r="Y268" s="34">
        <v>40</v>
      </c>
      <c r="Z268" s="34">
        <v>68</v>
      </c>
      <c r="AA268" s="34">
        <v>61</v>
      </c>
      <c r="AC268" s="34">
        <v>360</v>
      </c>
      <c r="AD268" s="34">
        <v>1254</v>
      </c>
      <c r="AE268" s="31">
        <v>313.5</v>
      </c>
      <c r="AF268" s="34">
        <v>0</v>
      </c>
      <c r="AG268" s="34">
        <v>0</v>
      </c>
      <c r="AH268" s="34">
        <v>0</v>
      </c>
      <c r="AJ268" s="34">
        <v>375</v>
      </c>
      <c r="AK268" s="34">
        <v>1246</v>
      </c>
      <c r="AL268" s="31">
        <v>311.5</v>
      </c>
      <c r="AM268" s="34">
        <v>0</v>
      </c>
      <c r="AN268" s="34">
        <v>0</v>
      </c>
      <c r="AO268" s="34">
        <v>0</v>
      </c>
      <c r="AQ268" s="34">
        <v>283</v>
      </c>
      <c r="AR268" s="34">
        <v>1250</v>
      </c>
      <c r="AS268" s="31">
        <v>312.5</v>
      </c>
      <c r="AT268" s="34">
        <v>68</v>
      </c>
      <c r="AU268" s="34">
        <v>83</v>
      </c>
      <c r="AV268" s="34">
        <v>110</v>
      </c>
      <c r="AX268" s="34">
        <v>332</v>
      </c>
      <c r="AY268" s="34">
        <v>1251</v>
      </c>
      <c r="AZ268" s="31">
        <v>312.75</v>
      </c>
      <c r="BA268" s="34">
        <v>0</v>
      </c>
      <c r="BB268" s="34">
        <v>0</v>
      </c>
      <c r="BC268" s="34">
        <v>0</v>
      </c>
      <c r="BE268" s="34">
        <v>363</v>
      </c>
      <c r="BF268" s="34">
        <v>1254</v>
      </c>
      <c r="BG268" s="31">
        <v>313.5</v>
      </c>
      <c r="BH268" s="34">
        <v>0</v>
      </c>
      <c r="BI268" s="34">
        <v>0</v>
      </c>
      <c r="BJ268" s="34">
        <v>0</v>
      </c>
    </row>
    <row r="269" spans="8:62">
      <c r="H269" s="34">
        <v>449</v>
      </c>
      <c r="I269" s="34">
        <v>1250</v>
      </c>
      <c r="J269" s="31">
        <v>312.5</v>
      </c>
      <c r="K269" s="34">
        <v>0</v>
      </c>
      <c r="L269" s="34">
        <v>0</v>
      </c>
      <c r="M269" s="34">
        <v>0</v>
      </c>
      <c r="O269" s="34">
        <v>397</v>
      </c>
      <c r="P269" s="34">
        <v>1258</v>
      </c>
      <c r="Q269" s="31">
        <v>314.5</v>
      </c>
      <c r="R269" s="34">
        <v>0</v>
      </c>
      <c r="S269" s="34">
        <v>0</v>
      </c>
      <c r="T269" s="34">
        <v>0</v>
      </c>
      <c r="V269" s="34">
        <v>378</v>
      </c>
      <c r="W269" s="34">
        <v>1260</v>
      </c>
      <c r="X269" s="31">
        <v>315</v>
      </c>
      <c r="Y269" s="34">
        <v>42</v>
      </c>
      <c r="Z269" s="34">
        <v>71</v>
      </c>
      <c r="AA269" s="34">
        <v>61</v>
      </c>
      <c r="AC269" s="34">
        <v>361</v>
      </c>
      <c r="AD269" s="34">
        <v>1254</v>
      </c>
      <c r="AE269" s="31">
        <v>313.5</v>
      </c>
      <c r="AF269" s="34">
        <v>0</v>
      </c>
      <c r="AG269" s="34">
        <v>0</v>
      </c>
      <c r="AH269" s="34">
        <v>0</v>
      </c>
      <c r="AJ269" s="34">
        <v>376</v>
      </c>
      <c r="AK269" s="34">
        <v>1249</v>
      </c>
      <c r="AL269" s="31">
        <v>312.25</v>
      </c>
      <c r="AM269" s="34">
        <v>0</v>
      </c>
      <c r="AN269" s="34">
        <v>0</v>
      </c>
      <c r="AO269" s="34">
        <v>0</v>
      </c>
      <c r="AQ269" s="34">
        <v>284</v>
      </c>
      <c r="AR269" s="34">
        <v>1249</v>
      </c>
      <c r="AS269" s="31">
        <v>312.25</v>
      </c>
      <c r="AT269" s="34">
        <v>75</v>
      </c>
      <c r="AU269" s="34">
        <v>91</v>
      </c>
      <c r="AV269" s="34">
        <v>113</v>
      </c>
      <c r="AX269" s="34">
        <v>333</v>
      </c>
      <c r="AY269" s="34">
        <v>1256</v>
      </c>
      <c r="AZ269" s="31">
        <v>314</v>
      </c>
      <c r="BA269" s="34">
        <v>0</v>
      </c>
      <c r="BB269" s="34">
        <v>0</v>
      </c>
      <c r="BC269" s="34">
        <v>0</v>
      </c>
      <c r="BE269" s="34">
        <v>364</v>
      </c>
      <c r="BF269" s="34">
        <v>1253</v>
      </c>
      <c r="BG269" s="31">
        <v>313.25</v>
      </c>
      <c r="BH269" s="34">
        <v>0</v>
      </c>
      <c r="BI269" s="34">
        <v>0</v>
      </c>
      <c r="BJ269" s="34">
        <v>0</v>
      </c>
    </row>
    <row r="270" spans="8:62">
      <c r="H270" s="34">
        <v>450</v>
      </c>
      <c r="I270" s="34">
        <v>1251</v>
      </c>
      <c r="J270" s="31">
        <v>312.75</v>
      </c>
      <c r="K270" s="34">
        <v>0</v>
      </c>
      <c r="L270" s="34">
        <v>0</v>
      </c>
      <c r="M270" s="34">
        <v>0</v>
      </c>
      <c r="O270" s="34">
        <v>398</v>
      </c>
      <c r="P270" s="34">
        <v>1249</v>
      </c>
      <c r="Q270" s="31">
        <v>312.25</v>
      </c>
      <c r="R270" s="34">
        <v>0</v>
      </c>
      <c r="S270" s="34">
        <v>0</v>
      </c>
      <c r="T270" s="34">
        <v>0</v>
      </c>
      <c r="V270" s="34">
        <v>379</v>
      </c>
      <c r="W270" s="34">
        <v>1249</v>
      </c>
      <c r="X270" s="31">
        <v>312.25</v>
      </c>
      <c r="Y270" s="34">
        <v>0</v>
      </c>
      <c r="Z270" s="34">
        <v>0</v>
      </c>
      <c r="AA270" s="34">
        <v>0</v>
      </c>
      <c r="AC270" s="34">
        <v>362</v>
      </c>
      <c r="AD270" s="34">
        <v>1249</v>
      </c>
      <c r="AE270" s="31">
        <v>312.25</v>
      </c>
      <c r="AF270" s="34">
        <v>0</v>
      </c>
      <c r="AG270" s="34">
        <v>0</v>
      </c>
      <c r="AH270" s="34">
        <v>0</v>
      </c>
      <c r="AJ270" s="34">
        <v>377</v>
      </c>
      <c r="AK270" s="34">
        <v>1247</v>
      </c>
      <c r="AL270" s="31">
        <v>311.75</v>
      </c>
      <c r="AM270" s="34">
        <v>0</v>
      </c>
      <c r="AN270" s="34">
        <v>0</v>
      </c>
      <c r="AO270" s="34">
        <v>0</v>
      </c>
      <c r="AQ270" s="34">
        <v>285</v>
      </c>
      <c r="AR270" s="34">
        <v>1246</v>
      </c>
      <c r="AS270" s="31">
        <v>311.5</v>
      </c>
      <c r="AT270" s="34">
        <v>0</v>
      </c>
      <c r="AU270" s="34">
        <v>0</v>
      </c>
      <c r="AV270" s="34">
        <v>0</v>
      </c>
      <c r="AX270" s="34">
        <v>334</v>
      </c>
      <c r="AY270" s="34">
        <v>1255</v>
      </c>
      <c r="AZ270" s="31">
        <v>313.75</v>
      </c>
      <c r="BA270" s="34">
        <v>0</v>
      </c>
      <c r="BB270" s="34">
        <v>0</v>
      </c>
      <c r="BC270" s="34">
        <v>0</v>
      </c>
      <c r="BE270" s="34">
        <v>365</v>
      </c>
      <c r="BF270" s="34">
        <v>1249</v>
      </c>
      <c r="BG270" s="31">
        <v>312.25</v>
      </c>
      <c r="BH270" s="34">
        <v>0</v>
      </c>
      <c r="BI270" s="34">
        <v>0</v>
      </c>
      <c r="BJ270" s="34">
        <v>0</v>
      </c>
    </row>
    <row r="271" spans="8:62">
      <c r="H271" s="34">
        <v>451</v>
      </c>
      <c r="I271" s="34">
        <v>1253</v>
      </c>
      <c r="J271" s="31">
        <v>313.25</v>
      </c>
      <c r="K271" s="34">
        <v>0</v>
      </c>
      <c r="L271" s="34">
        <v>0</v>
      </c>
      <c r="M271" s="34">
        <v>0</v>
      </c>
      <c r="O271" s="34">
        <v>399</v>
      </c>
      <c r="P271" s="34">
        <v>1250</v>
      </c>
      <c r="Q271" s="31">
        <v>312.5</v>
      </c>
      <c r="R271" s="34">
        <v>0</v>
      </c>
      <c r="S271" s="34">
        <v>0</v>
      </c>
      <c r="T271" s="34">
        <v>0</v>
      </c>
      <c r="V271" s="34">
        <v>380</v>
      </c>
      <c r="W271" s="34">
        <v>1251</v>
      </c>
      <c r="X271" s="31">
        <v>312.75</v>
      </c>
      <c r="Y271" s="34">
        <v>0</v>
      </c>
      <c r="Z271" s="34">
        <v>0</v>
      </c>
      <c r="AA271" s="34">
        <v>0</v>
      </c>
      <c r="AC271" s="34">
        <v>363</v>
      </c>
      <c r="AD271" s="34">
        <v>1254</v>
      </c>
      <c r="AE271" s="31">
        <v>313.5</v>
      </c>
      <c r="AF271" s="34">
        <v>0</v>
      </c>
      <c r="AG271" s="34">
        <v>0</v>
      </c>
      <c r="AH271" s="34">
        <v>0</v>
      </c>
      <c r="AJ271" s="34">
        <v>378</v>
      </c>
      <c r="AK271" s="34">
        <v>1260</v>
      </c>
      <c r="AL271" s="31">
        <v>315</v>
      </c>
      <c r="AM271" s="34">
        <v>0</v>
      </c>
      <c r="AN271" s="34">
        <v>0</v>
      </c>
      <c r="AO271" s="34">
        <v>0</v>
      </c>
      <c r="AQ271" s="34">
        <v>286</v>
      </c>
      <c r="AR271" s="34">
        <v>1251</v>
      </c>
      <c r="AS271" s="31">
        <v>312.75</v>
      </c>
      <c r="AT271" s="34">
        <v>0</v>
      </c>
      <c r="AU271" s="34">
        <v>0</v>
      </c>
      <c r="AV271" s="34">
        <v>0</v>
      </c>
      <c r="AX271" s="34">
        <v>335</v>
      </c>
      <c r="AY271" s="34">
        <v>1249</v>
      </c>
      <c r="AZ271" s="31">
        <v>312.25</v>
      </c>
      <c r="BA271" s="34">
        <v>58</v>
      </c>
      <c r="BB271" s="34">
        <v>71</v>
      </c>
      <c r="BC271" s="34">
        <v>112</v>
      </c>
      <c r="BE271" s="34">
        <v>366</v>
      </c>
      <c r="BF271" s="34">
        <v>1254</v>
      </c>
      <c r="BG271" s="31">
        <v>313.5</v>
      </c>
      <c r="BH271" s="34">
        <v>0</v>
      </c>
      <c r="BI271" s="34">
        <v>0</v>
      </c>
      <c r="BJ271" s="34">
        <v>0</v>
      </c>
    </row>
    <row r="272" spans="8:62">
      <c r="H272" s="34">
        <v>452</v>
      </c>
      <c r="I272" s="34">
        <v>1253</v>
      </c>
      <c r="J272" s="31">
        <v>313.25</v>
      </c>
      <c r="K272" s="34">
        <v>0</v>
      </c>
      <c r="L272" s="34">
        <v>0</v>
      </c>
      <c r="M272" s="34">
        <v>0</v>
      </c>
      <c r="O272" s="34">
        <v>400</v>
      </c>
      <c r="P272" s="34">
        <v>43</v>
      </c>
      <c r="Q272" s="31">
        <v>10.75</v>
      </c>
      <c r="R272" s="34">
        <v>0</v>
      </c>
      <c r="S272" s="34">
        <v>0</v>
      </c>
      <c r="T272" s="34">
        <v>0</v>
      </c>
      <c r="V272" s="34">
        <v>381</v>
      </c>
      <c r="W272" s="34">
        <v>1251</v>
      </c>
      <c r="X272" s="31">
        <v>312.75</v>
      </c>
      <c r="Y272" s="34">
        <v>0</v>
      </c>
      <c r="Z272" s="34">
        <v>0</v>
      </c>
      <c r="AA272" s="34">
        <v>0</v>
      </c>
      <c r="AC272" s="34">
        <v>364</v>
      </c>
      <c r="AD272" s="34">
        <v>1253</v>
      </c>
      <c r="AE272" s="31">
        <v>313.25</v>
      </c>
      <c r="AF272" s="34">
        <v>0</v>
      </c>
      <c r="AG272" s="34">
        <v>0</v>
      </c>
      <c r="AH272" s="34">
        <v>0</v>
      </c>
      <c r="AJ272" s="34">
        <v>379</v>
      </c>
      <c r="AK272" s="34">
        <v>1249</v>
      </c>
      <c r="AL272" s="31">
        <v>312.25</v>
      </c>
      <c r="AM272" s="34">
        <v>0</v>
      </c>
      <c r="AN272" s="34">
        <v>0</v>
      </c>
      <c r="AO272" s="34">
        <v>0</v>
      </c>
      <c r="AQ272" s="34">
        <v>287</v>
      </c>
      <c r="AR272" s="34">
        <v>1253</v>
      </c>
      <c r="AS272" s="31">
        <v>313.25</v>
      </c>
      <c r="AT272" s="34">
        <v>0</v>
      </c>
      <c r="AU272" s="34">
        <v>0</v>
      </c>
      <c r="AV272" s="34">
        <v>0</v>
      </c>
      <c r="AX272" s="34">
        <v>336</v>
      </c>
      <c r="AY272" s="34">
        <v>1255</v>
      </c>
      <c r="AZ272" s="31">
        <v>313.75</v>
      </c>
      <c r="BA272" s="34">
        <v>54</v>
      </c>
      <c r="BB272" s="34">
        <v>72</v>
      </c>
      <c r="BC272" s="34">
        <v>111</v>
      </c>
      <c r="BE272" s="34">
        <v>367</v>
      </c>
      <c r="BF272" s="34">
        <v>1253</v>
      </c>
      <c r="BG272" s="31">
        <v>313.25</v>
      </c>
      <c r="BH272" s="34">
        <v>46</v>
      </c>
      <c r="BI272" s="34">
        <v>59</v>
      </c>
      <c r="BJ272" s="34">
        <v>86</v>
      </c>
    </row>
    <row r="273" spans="8:62">
      <c r="H273" s="34">
        <v>453</v>
      </c>
      <c r="I273" s="34">
        <v>1244</v>
      </c>
      <c r="J273" s="31">
        <v>311</v>
      </c>
      <c r="K273" s="34">
        <v>0</v>
      </c>
      <c r="L273" s="34">
        <v>0</v>
      </c>
      <c r="M273" s="34">
        <v>0</v>
      </c>
      <c r="O273" s="34">
        <v>402</v>
      </c>
      <c r="P273" s="34">
        <v>1246</v>
      </c>
      <c r="Q273" s="31">
        <v>311.5</v>
      </c>
      <c r="R273" s="34">
        <v>0</v>
      </c>
      <c r="S273" s="34">
        <v>0</v>
      </c>
      <c r="T273" s="34">
        <v>0</v>
      </c>
      <c r="V273" s="34">
        <v>382</v>
      </c>
      <c r="W273" s="34">
        <v>1250</v>
      </c>
      <c r="X273" s="31">
        <v>312.5</v>
      </c>
      <c r="Y273" s="34">
        <v>0</v>
      </c>
      <c r="Z273" s="34">
        <v>0</v>
      </c>
      <c r="AA273" s="34">
        <v>0</v>
      </c>
      <c r="AC273" s="34">
        <v>365</v>
      </c>
      <c r="AD273" s="34">
        <v>1249</v>
      </c>
      <c r="AE273" s="31">
        <v>312.25</v>
      </c>
      <c r="AF273" s="34">
        <v>0</v>
      </c>
      <c r="AG273" s="34">
        <v>0</v>
      </c>
      <c r="AH273" s="34">
        <v>0</v>
      </c>
      <c r="AJ273" s="34">
        <v>380</v>
      </c>
      <c r="AK273" s="34">
        <v>1251</v>
      </c>
      <c r="AL273" s="31">
        <v>312.75</v>
      </c>
      <c r="AM273" s="34">
        <v>35</v>
      </c>
      <c r="AN273" s="34">
        <v>72</v>
      </c>
      <c r="AO273" s="34">
        <v>103</v>
      </c>
      <c r="AQ273" s="34">
        <v>288</v>
      </c>
      <c r="AR273" s="34">
        <v>1254</v>
      </c>
      <c r="AS273" s="31">
        <v>313.5</v>
      </c>
      <c r="AT273" s="34">
        <v>0</v>
      </c>
      <c r="AU273" s="34">
        <v>0</v>
      </c>
      <c r="AV273" s="34">
        <v>0</v>
      </c>
      <c r="AX273" s="34">
        <v>337</v>
      </c>
      <c r="AY273" s="34">
        <v>1245</v>
      </c>
      <c r="AZ273" s="31">
        <v>311.25</v>
      </c>
      <c r="BA273" s="34">
        <v>56</v>
      </c>
      <c r="BB273" s="34">
        <v>71</v>
      </c>
      <c r="BC273" s="34">
        <v>111</v>
      </c>
      <c r="BE273" s="34">
        <v>368</v>
      </c>
      <c r="BF273" s="34">
        <v>1250</v>
      </c>
      <c r="BG273" s="31">
        <v>312.5</v>
      </c>
      <c r="BH273" s="34">
        <v>48</v>
      </c>
      <c r="BI273" s="34">
        <v>61</v>
      </c>
      <c r="BJ273" s="34">
        <v>86</v>
      </c>
    </row>
    <row r="274" spans="8:62">
      <c r="H274" s="34">
        <v>454</v>
      </c>
      <c r="I274" s="34">
        <v>1250</v>
      </c>
      <c r="J274" s="31">
        <v>312.5</v>
      </c>
      <c r="K274" s="34">
        <v>0</v>
      </c>
      <c r="L274" s="34">
        <v>0</v>
      </c>
      <c r="M274" s="34">
        <v>0</v>
      </c>
      <c r="O274" s="34">
        <v>403</v>
      </c>
      <c r="P274" s="34">
        <v>1252</v>
      </c>
      <c r="Q274" s="31">
        <v>313</v>
      </c>
      <c r="R274" s="34">
        <v>0</v>
      </c>
      <c r="S274" s="34">
        <v>0</v>
      </c>
      <c r="T274" s="34">
        <v>0</v>
      </c>
      <c r="V274" s="34">
        <v>383</v>
      </c>
      <c r="W274" s="34">
        <v>1252</v>
      </c>
      <c r="X274" s="31">
        <v>313</v>
      </c>
      <c r="Y274" s="34">
        <v>0</v>
      </c>
      <c r="Z274" s="34">
        <v>0</v>
      </c>
      <c r="AA274" s="34">
        <v>0</v>
      </c>
      <c r="AC274" s="34">
        <v>366</v>
      </c>
      <c r="AD274" s="34">
        <v>1254</v>
      </c>
      <c r="AE274" s="31">
        <v>313.5</v>
      </c>
      <c r="AF274" s="34">
        <v>0</v>
      </c>
      <c r="AG274" s="34">
        <v>0</v>
      </c>
      <c r="AH274" s="34">
        <v>0</v>
      </c>
      <c r="AJ274" s="34">
        <v>381</v>
      </c>
      <c r="AK274" s="34">
        <v>1251</v>
      </c>
      <c r="AL274" s="31">
        <v>312.75</v>
      </c>
      <c r="AM274" s="34">
        <v>28</v>
      </c>
      <c r="AN274" s="34">
        <v>55</v>
      </c>
      <c r="AO274" s="34">
        <v>95</v>
      </c>
      <c r="AQ274" s="34">
        <v>294</v>
      </c>
      <c r="AR274" s="34">
        <v>1255</v>
      </c>
      <c r="AS274" s="31">
        <v>313.75</v>
      </c>
      <c r="AT274" s="34">
        <v>0</v>
      </c>
      <c r="AU274" s="34">
        <v>0</v>
      </c>
      <c r="AV274" s="34">
        <v>0</v>
      </c>
      <c r="AX274" s="34">
        <v>338</v>
      </c>
      <c r="AY274" s="34">
        <v>1253</v>
      </c>
      <c r="AZ274" s="31">
        <v>313.25</v>
      </c>
      <c r="BA274" s="34">
        <v>0</v>
      </c>
      <c r="BB274" s="34">
        <v>0</v>
      </c>
      <c r="BC274" s="34">
        <v>0</v>
      </c>
      <c r="BE274" s="34">
        <v>378</v>
      </c>
      <c r="BF274" s="34">
        <v>1260</v>
      </c>
      <c r="BG274" s="31">
        <v>315</v>
      </c>
      <c r="BH274" s="34">
        <v>0</v>
      </c>
      <c r="BI274" s="34">
        <v>0</v>
      </c>
      <c r="BJ274" s="34">
        <v>0</v>
      </c>
    </row>
    <row r="275" spans="8:62">
      <c r="H275" s="34">
        <v>455</v>
      </c>
      <c r="I275" s="34">
        <v>1255</v>
      </c>
      <c r="J275" s="31">
        <v>313.75</v>
      </c>
      <c r="K275" s="34">
        <v>0</v>
      </c>
      <c r="L275" s="34">
        <v>0</v>
      </c>
      <c r="M275" s="34">
        <v>0</v>
      </c>
      <c r="O275" s="34">
        <v>404</v>
      </c>
      <c r="P275" s="34">
        <v>1248</v>
      </c>
      <c r="Q275" s="31">
        <v>312</v>
      </c>
      <c r="R275" s="34">
        <v>0</v>
      </c>
      <c r="S275" s="34">
        <v>0</v>
      </c>
      <c r="T275" s="34">
        <v>0</v>
      </c>
      <c r="V275" s="34">
        <v>384</v>
      </c>
      <c r="W275" s="34">
        <v>1255</v>
      </c>
      <c r="X275" s="31">
        <v>313.75</v>
      </c>
      <c r="Y275" s="34">
        <v>0</v>
      </c>
      <c r="Z275" s="34">
        <v>0</v>
      </c>
      <c r="AA275" s="34">
        <v>0</v>
      </c>
      <c r="AC275" s="34">
        <v>367</v>
      </c>
      <c r="AD275" s="34">
        <v>1253</v>
      </c>
      <c r="AE275" s="31">
        <v>313.25</v>
      </c>
      <c r="AF275" s="34">
        <v>0</v>
      </c>
      <c r="AG275" s="34">
        <v>0</v>
      </c>
      <c r="AH275" s="34">
        <v>0</v>
      </c>
      <c r="AJ275" s="34">
        <v>382</v>
      </c>
      <c r="AK275" s="34">
        <v>1250</v>
      </c>
      <c r="AL275" s="31">
        <v>312.5</v>
      </c>
      <c r="AM275" s="34">
        <v>29</v>
      </c>
      <c r="AN275" s="34">
        <v>56</v>
      </c>
      <c r="AO275" s="34">
        <v>95</v>
      </c>
      <c r="AQ275" s="34">
        <v>295</v>
      </c>
      <c r="AR275" s="34">
        <v>1250</v>
      </c>
      <c r="AS275" s="31">
        <v>312.5</v>
      </c>
      <c r="AT275" s="34">
        <v>0</v>
      </c>
      <c r="AU275" s="34">
        <v>0</v>
      </c>
      <c r="AV275" s="34">
        <v>0</v>
      </c>
      <c r="AX275" s="34">
        <v>339</v>
      </c>
      <c r="AY275" s="34">
        <v>1245</v>
      </c>
      <c r="AZ275" s="31">
        <v>311.25</v>
      </c>
      <c r="BA275" s="34">
        <v>0</v>
      </c>
      <c r="BB275" s="34">
        <v>0</v>
      </c>
      <c r="BC275" s="34">
        <v>0</v>
      </c>
      <c r="BE275" s="34">
        <v>379</v>
      </c>
      <c r="BF275" s="34">
        <v>1249</v>
      </c>
      <c r="BG275" s="31">
        <v>312.25</v>
      </c>
      <c r="BH275" s="34">
        <v>0</v>
      </c>
      <c r="BI275" s="34">
        <v>0</v>
      </c>
      <c r="BJ275" s="34">
        <v>0</v>
      </c>
    </row>
    <row r="276" spans="8:62">
      <c r="H276" s="34">
        <v>456</v>
      </c>
      <c r="I276" s="34">
        <v>1246</v>
      </c>
      <c r="J276" s="31">
        <v>311.5</v>
      </c>
      <c r="K276" s="34">
        <v>0</v>
      </c>
      <c r="L276" s="34">
        <v>0</v>
      </c>
      <c r="M276" s="34">
        <v>0</v>
      </c>
      <c r="O276" s="34">
        <v>405</v>
      </c>
      <c r="P276" s="34">
        <v>1244</v>
      </c>
      <c r="Q276" s="31">
        <v>311</v>
      </c>
      <c r="R276" s="34">
        <v>0</v>
      </c>
      <c r="S276" s="34">
        <v>0</v>
      </c>
      <c r="T276" s="34">
        <v>0</v>
      </c>
      <c r="V276" s="34">
        <v>385</v>
      </c>
      <c r="W276" s="34">
        <v>1256</v>
      </c>
      <c r="X276" s="31">
        <v>314</v>
      </c>
      <c r="Y276" s="34">
        <v>0</v>
      </c>
      <c r="Z276" s="34">
        <v>0</v>
      </c>
      <c r="AA276" s="34">
        <v>0</v>
      </c>
      <c r="AC276" s="34">
        <v>368</v>
      </c>
      <c r="AD276" s="34">
        <v>1250</v>
      </c>
      <c r="AE276" s="31">
        <v>312.5</v>
      </c>
      <c r="AF276" s="34">
        <v>0</v>
      </c>
      <c r="AG276" s="34">
        <v>0</v>
      </c>
      <c r="AH276" s="34">
        <v>0</v>
      </c>
      <c r="AJ276" s="34">
        <v>383</v>
      </c>
      <c r="AK276" s="34">
        <v>1252</v>
      </c>
      <c r="AL276" s="31">
        <v>313</v>
      </c>
      <c r="AM276" s="34">
        <v>28</v>
      </c>
      <c r="AN276" s="34">
        <v>58</v>
      </c>
      <c r="AO276" s="34">
        <v>96</v>
      </c>
      <c r="AQ276" s="34">
        <v>296</v>
      </c>
      <c r="AR276" s="34">
        <v>1249</v>
      </c>
      <c r="AS276" s="31">
        <v>312.25</v>
      </c>
      <c r="AT276" s="34">
        <v>0</v>
      </c>
      <c r="AU276" s="34">
        <v>0</v>
      </c>
      <c r="AV276" s="34">
        <v>0</v>
      </c>
      <c r="AX276" s="34">
        <v>340</v>
      </c>
      <c r="AY276" s="34">
        <v>1247</v>
      </c>
      <c r="AZ276" s="31">
        <v>311.75</v>
      </c>
      <c r="BA276" s="34">
        <v>0</v>
      </c>
      <c r="BB276" s="34">
        <v>0</v>
      </c>
      <c r="BC276" s="34">
        <v>0</v>
      </c>
      <c r="BE276" s="34">
        <v>380</v>
      </c>
      <c r="BF276" s="34">
        <v>1251</v>
      </c>
      <c r="BG276" s="31">
        <v>312.75</v>
      </c>
      <c r="BH276" s="34">
        <v>0</v>
      </c>
      <c r="BI276" s="34">
        <v>0</v>
      </c>
      <c r="BJ276" s="34">
        <v>0</v>
      </c>
    </row>
    <row r="277" spans="8:62">
      <c r="H277" s="34">
        <v>457</v>
      </c>
      <c r="I277" s="34">
        <v>1249</v>
      </c>
      <c r="J277" s="31">
        <v>312.25</v>
      </c>
      <c r="K277" s="34">
        <v>60</v>
      </c>
      <c r="L277" s="34">
        <v>77</v>
      </c>
      <c r="M277" s="34">
        <v>94</v>
      </c>
      <c r="O277" s="34">
        <v>406</v>
      </c>
      <c r="P277" s="34">
        <v>1256</v>
      </c>
      <c r="Q277" s="31">
        <v>314</v>
      </c>
      <c r="R277" s="34">
        <v>45</v>
      </c>
      <c r="S277" s="34">
        <v>68</v>
      </c>
      <c r="T277" s="34">
        <v>80</v>
      </c>
      <c r="V277" s="34">
        <v>386</v>
      </c>
      <c r="W277" s="34">
        <v>1251</v>
      </c>
      <c r="X277" s="31">
        <v>312.75</v>
      </c>
      <c r="Y277" s="34">
        <v>0</v>
      </c>
      <c r="Z277" s="34">
        <v>0</v>
      </c>
      <c r="AA277" s="34">
        <v>0</v>
      </c>
      <c r="AC277" s="34">
        <v>371</v>
      </c>
      <c r="AD277" s="34">
        <v>1249</v>
      </c>
      <c r="AE277" s="31">
        <v>312.25</v>
      </c>
      <c r="AF277" s="34">
        <v>0</v>
      </c>
      <c r="AG277" s="34">
        <v>0</v>
      </c>
      <c r="AH277" s="34">
        <v>0</v>
      </c>
      <c r="AJ277" s="34">
        <v>384</v>
      </c>
      <c r="AK277" s="34">
        <v>1255</v>
      </c>
      <c r="AL277" s="31">
        <v>313.75</v>
      </c>
      <c r="AM277" s="34">
        <v>48</v>
      </c>
      <c r="AN277" s="34">
        <v>94</v>
      </c>
      <c r="AO277" s="34">
        <v>118</v>
      </c>
      <c r="AQ277" s="34">
        <v>297</v>
      </c>
      <c r="AR277" s="34">
        <v>1250</v>
      </c>
      <c r="AS277" s="31">
        <v>312.5</v>
      </c>
      <c r="AT277" s="34">
        <v>0</v>
      </c>
      <c r="AU277" s="34">
        <v>0</v>
      </c>
      <c r="AV277" s="34">
        <v>0</v>
      </c>
      <c r="AX277" s="34">
        <v>345</v>
      </c>
      <c r="AY277" s="34">
        <v>1247</v>
      </c>
      <c r="AZ277" s="31">
        <v>311.75</v>
      </c>
      <c r="BA277" s="34">
        <v>0</v>
      </c>
      <c r="BB277" s="34">
        <v>0</v>
      </c>
      <c r="BC277" s="34">
        <v>0</v>
      </c>
      <c r="BE277" s="34">
        <v>381</v>
      </c>
      <c r="BF277" s="34">
        <v>1251</v>
      </c>
      <c r="BG277" s="31">
        <v>312.75</v>
      </c>
      <c r="BH277" s="34">
        <v>0</v>
      </c>
      <c r="BI277" s="34">
        <v>0</v>
      </c>
      <c r="BJ277" s="34">
        <v>0</v>
      </c>
    </row>
    <row r="278" spans="8:62">
      <c r="H278" s="34">
        <v>458</v>
      </c>
      <c r="I278" s="34">
        <v>1253</v>
      </c>
      <c r="J278" s="31">
        <v>313.25</v>
      </c>
      <c r="K278" s="34">
        <v>66</v>
      </c>
      <c r="L278" s="34">
        <v>90</v>
      </c>
      <c r="M278" s="34">
        <v>98</v>
      </c>
      <c r="O278" s="34">
        <v>407</v>
      </c>
      <c r="P278" s="34">
        <v>1250</v>
      </c>
      <c r="Q278" s="31">
        <v>312.5</v>
      </c>
      <c r="R278" s="34">
        <v>47</v>
      </c>
      <c r="S278" s="34">
        <v>71</v>
      </c>
      <c r="T278" s="34">
        <v>82</v>
      </c>
      <c r="V278" s="34">
        <v>387</v>
      </c>
      <c r="W278" s="34">
        <v>1249</v>
      </c>
      <c r="X278" s="31">
        <v>312.25</v>
      </c>
      <c r="Y278" s="34">
        <v>0</v>
      </c>
      <c r="Z278" s="34">
        <v>0</v>
      </c>
      <c r="AA278" s="34">
        <v>0</v>
      </c>
      <c r="AC278" s="34">
        <v>372</v>
      </c>
      <c r="AD278" s="34">
        <v>1248</v>
      </c>
      <c r="AE278" s="31">
        <v>312</v>
      </c>
      <c r="AF278" s="34">
        <v>0</v>
      </c>
      <c r="AG278" s="34">
        <v>0</v>
      </c>
      <c r="AH278" s="34">
        <v>0</v>
      </c>
      <c r="AJ278" s="34">
        <v>385</v>
      </c>
      <c r="AK278" s="34">
        <v>1256</v>
      </c>
      <c r="AL278" s="31">
        <v>314</v>
      </c>
      <c r="AM278" s="34">
        <v>0</v>
      </c>
      <c r="AN278" s="34">
        <v>0</v>
      </c>
      <c r="AO278" s="34">
        <v>0</v>
      </c>
      <c r="AQ278" s="34">
        <v>298</v>
      </c>
      <c r="AR278" s="34">
        <v>1254</v>
      </c>
      <c r="AS278" s="31">
        <v>313.5</v>
      </c>
      <c r="AT278" s="34">
        <v>0</v>
      </c>
      <c r="AU278" s="34">
        <v>0</v>
      </c>
      <c r="AV278" s="34">
        <v>0</v>
      </c>
      <c r="AX278" s="34">
        <v>346</v>
      </c>
      <c r="AY278" s="34">
        <v>1249</v>
      </c>
      <c r="AZ278" s="31">
        <v>312.25</v>
      </c>
      <c r="BA278" s="34">
        <v>0</v>
      </c>
      <c r="BB278" s="34">
        <v>0</v>
      </c>
      <c r="BC278" s="34">
        <v>0</v>
      </c>
      <c r="BE278" s="34">
        <v>382</v>
      </c>
      <c r="BF278" s="34">
        <v>1250</v>
      </c>
      <c r="BG278" s="31">
        <v>312.5</v>
      </c>
      <c r="BH278" s="34">
        <v>0</v>
      </c>
      <c r="BI278" s="34">
        <v>0</v>
      </c>
      <c r="BJ278" s="34">
        <v>0</v>
      </c>
    </row>
    <row r="279" spans="8:62">
      <c r="H279" s="34">
        <v>459</v>
      </c>
      <c r="I279" s="34">
        <v>1246</v>
      </c>
      <c r="J279" s="31">
        <v>311.5</v>
      </c>
      <c r="K279" s="34">
        <v>0</v>
      </c>
      <c r="L279" s="34">
        <v>0</v>
      </c>
      <c r="M279" s="34">
        <v>0</v>
      </c>
      <c r="O279" s="34">
        <v>408</v>
      </c>
      <c r="P279" s="34">
        <v>1249</v>
      </c>
      <c r="Q279" s="31">
        <v>312.25</v>
      </c>
      <c r="R279" s="34">
        <v>0</v>
      </c>
      <c r="S279" s="34">
        <v>0</v>
      </c>
      <c r="T279" s="34">
        <v>0</v>
      </c>
      <c r="V279" s="34">
        <v>388</v>
      </c>
      <c r="W279" s="34">
        <v>1249</v>
      </c>
      <c r="X279" s="31">
        <v>312.25</v>
      </c>
      <c r="Y279" s="34">
        <v>0</v>
      </c>
      <c r="Z279" s="34">
        <v>0</v>
      </c>
      <c r="AA279" s="34">
        <v>0</v>
      </c>
      <c r="AC279" s="34">
        <v>373</v>
      </c>
      <c r="AD279" s="34">
        <v>1245</v>
      </c>
      <c r="AE279" s="31">
        <v>311.25</v>
      </c>
      <c r="AF279" s="34">
        <v>0</v>
      </c>
      <c r="AG279" s="34">
        <v>0</v>
      </c>
      <c r="AH279" s="34">
        <v>0</v>
      </c>
      <c r="AJ279" s="34">
        <v>386</v>
      </c>
      <c r="AK279" s="34">
        <v>1251</v>
      </c>
      <c r="AL279" s="31">
        <v>312.75</v>
      </c>
      <c r="AM279" s="34">
        <v>0</v>
      </c>
      <c r="AN279" s="34">
        <v>0</v>
      </c>
      <c r="AO279" s="34">
        <v>0</v>
      </c>
      <c r="AQ279" s="34">
        <v>299</v>
      </c>
      <c r="AR279" s="34">
        <v>1255</v>
      </c>
      <c r="AS279" s="31">
        <v>313.75</v>
      </c>
      <c r="AT279" s="34">
        <v>0</v>
      </c>
      <c r="AU279" s="34">
        <v>0</v>
      </c>
      <c r="AV279" s="34">
        <v>0</v>
      </c>
      <c r="AX279" s="34">
        <v>347</v>
      </c>
      <c r="AY279" s="34">
        <v>1251</v>
      </c>
      <c r="AZ279" s="31">
        <v>312.75</v>
      </c>
      <c r="BA279" s="34">
        <v>0</v>
      </c>
      <c r="BB279" s="34">
        <v>0</v>
      </c>
      <c r="BC279" s="34">
        <v>0</v>
      </c>
      <c r="BE279" s="34">
        <v>383</v>
      </c>
      <c r="BF279" s="34">
        <v>1252</v>
      </c>
      <c r="BG279" s="31">
        <v>313</v>
      </c>
      <c r="BH279" s="34">
        <v>0</v>
      </c>
      <c r="BI279" s="34">
        <v>0</v>
      </c>
      <c r="BJ279" s="34">
        <v>0</v>
      </c>
    </row>
    <row r="280" spans="8:62">
      <c r="H280" s="34">
        <v>460</v>
      </c>
      <c r="I280" s="34">
        <v>1248</v>
      </c>
      <c r="J280" s="31">
        <v>312</v>
      </c>
      <c r="K280" s="34">
        <v>0</v>
      </c>
      <c r="L280" s="34">
        <v>0</v>
      </c>
      <c r="M280" s="34">
        <v>0</v>
      </c>
      <c r="O280" s="34">
        <v>409</v>
      </c>
      <c r="P280" s="34">
        <v>1253</v>
      </c>
      <c r="Q280" s="31">
        <v>313.25</v>
      </c>
      <c r="R280" s="34">
        <v>0</v>
      </c>
      <c r="S280" s="34">
        <v>0</v>
      </c>
      <c r="T280" s="34">
        <v>0</v>
      </c>
      <c r="V280" s="34">
        <v>389</v>
      </c>
      <c r="W280" s="34">
        <v>1246</v>
      </c>
      <c r="X280" s="31">
        <v>311.5</v>
      </c>
      <c r="Y280" s="34">
        <v>0</v>
      </c>
      <c r="Z280" s="34">
        <v>0</v>
      </c>
      <c r="AA280" s="34">
        <v>0</v>
      </c>
      <c r="AC280" s="34">
        <v>374</v>
      </c>
      <c r="AD280" s="34">
        <v>1250</v>
      </c>
      <c r="AE280" s="31">
        <v>312.5</v>
      </c>
      <c r="AF280" s="34">
        <v>0</v>
      </c>
      <c r="AG280" s="34">
        <v>0</v>
      </c>
      <c r="AH280" s="34">
        <v>0</v>
      </c>
      <c r="AJ280" s="34">
        <v>387</v>
      </c>
      <c r="AK280" s="34">
        <v>1249</v>
      </c>
      <c r="AL280" s="31">
        <v>312.25</v>
      </c>
      <c r="AM280" s="34">
        <v>0</v>
      </c>
      <c r="AN280" s="34">
        <v>0</v>
      </c>
      <c r="AO280" s="34">
        <v>0</v>
      </c>
      <c r="AQ280" s="34">
        <v>300</v>
      </c>
      <c r="AR280" s="34">
        <v>1250</v>
      </c>
      <c r="AS280" s="31">
        <v>312.5</v>
      </c>
      <c r="AT280" s="34">
        <v>0</v>
      </c>
      <c r="AU280" s="34">
        <v>0</v>
      </c>
      <c r="AV280" s="34">
        <v>0</v>
      </c>
      <c r="AX280" s="34">
        <v>348</v>
      </c>
      <c r="AY280" s="34">
        <v>1246</v>
      </c>
      <c r="AZ280" s="31">
        <v>311.5</v>
      </c>
      <c r="BA280" s="34">
        <v>0</v>
      </c>
      <c r="BB280" s="34">
        <v>0</v>
      </c>
      <c r="BC280" s="34">
        <v>0</v>
      </c>
      <c r="BE280" s="34">
        <v>384</v>
      </c>
      <c r="BF280" s="34">
        <v>1255</v>
      </c>
      <c r="BG280" s="31">
        <v>313.75</v>
      </c>
      <c r="BH280" s="34">
        <v>0</v>
      </c>
      <c r="BI280" s="34">
        <v>0</v>
      </c>
      <c r="BJ280" s="34">
        <v>0</v>
      </c>
    </row>
    <row r="281" spans="8:62">
      <c r="H281" s="34">
        <v>461</v>
      </c>
      <c r="I281" s="34">
        <v>1254</v>
      </c>
      <c r="J281" s="31">
        <v>313.5</v>
      </c>
      <c r="K281" s="34">
        <v>0</v>
      </c>
      <c r="L281" s="34">
        <v>0</v>
      </c>
      <c r="M281" s="34">
        <v>0</v>
      </c>
      <c r="O281" s="34">
        <v>410</v>
      </c>
      <c r="P281" s="34">
        <v>1249</v>
      </c>
      <c r="Q281" s="31">
        <v>312.25</v>
      </c>
      <c r="R281" s="34">
        <v>0</v>
      </c>
      <c r="S281" s="34">
        <v>0</v>
      </c>
      <c r="T281" s="34">
        <v>0</v>
      </c>
      <c r="V281" s="34">
        <v>390</v>
      </c>
      <c r="W281" s="34">
        <v>1254</v>
      </c>
      <c r="X281" s="31">
        <v>313.5</v>
      </c>
      <c r="Y281" s="34">
        <v>0</v>
      </c>
      <c r="Z281" s="34">
        <v>0</v>
      </c>
      <c r="AA281" s="34">
        <v>0</v>
      </c>
      <c r="AC281" s="34">
        <v>375</v>
      </c>
      <c r="AD281" s="34">
        <v>1246</v>
      </c>
      <c r="AE281" s="31">
        <v>311.5</v>
      </c>
      <c r="AF281" s="34">
        <v>0</v>
      </c>
      <c r="AG281" s="34">
        <v>0</v>
      </c>
      <c r="AH281" s="34">
        <v>0</v>
      </c>
      <c r="AJ281" s="34">
        <v>388</v>
      </c>
      <c r="AK281" s="34">
        <v>1249</v>
      </c>
      <c r="AL281" s="31">
        <v>312.25</v>
      </c>
      <c r="AM281" s="34">
        <v>0</v>
      </c>
      <c r="AN281" s="34">
        <v>0</v>
      </c>
      <c r="AO281" s="34">
        <v>0</v>
      </c>
      <c r="AQ281" s="34">
        <v>301</v>
      </c>
      <c r="AR281" s="34">
        <v>1250</v>
      </c>
      <c r="AS281" s="31">
        <v>312.5</v>
      </c>
      <c r="AT281" s="34">
        <v>0</v>
      </c>
      <c r="AU281" s="34">
        <v>0</v>
      </c>
      <c r="AV281" s="34">
        <v>0</v>
      </c>
      <c r="AX281" s="34">
        <v>349</v>
      </c>
      <c r="AY281" s="34">
        <v>1251</v>
      </c>
      <c r="AZ281" s="31">
        <v>312.75</v>
      </c>
      <c r="BA281" s="34">
        <v>0</v>
      </c>
      <c r="BB281" s="34">
        <v>0</v>
      </c>
      <c r="BC281" s="34">
        <v>0</v>
      </c>
      <c r="BE281" s="34">
        <v>385</v>
      </c>
      <c r="BF281" s="34">
        <v>1256</v>
      </c>
      <c r="BG281" s="31">
        <v>314</v>
      </c>
      <c r="BH281" s="34">
        <v>0</v>
      </c>
      <c r="BI281" s="34">
        <v>0</v>
      </c>
      <c r="BJ281" s="34">
        <v>0</v>
      </c>
    </row>
    <row r="282" spans="8:62">
      <c r="H282" s="34">
        <v>462</v>
      </c>
      <c r="I282" s="34">
        <v>1254</v>
      </c>
      <c r="J282" s="31">
        <v>313.5</v>
      </c>
      <c r="K282" s="34">
        <v>0</v>
      </c>
      <c r="L282" s="34">
        <v>0</v>
      </c>
      <c r="M282" s="34">
        <v>0</v>
      </c>
      <c r="O282" s="34">
        <v>411</v>
      </c>
      <c r="P282" s="34">
        <v>1249</v>
      </c>
      <c r="Q282" s="31">
        <v>312.25</v>
      </c>
      <c r="R282" s="34">
        <v>0</v>
      </c>
      <c r="S282" s="34">
        <v>0</v>
      </c>
      <c r="T282" s="34">
        <v>0</v>
      </c>
      <c r="V282" s="34">
        <v>391</v>
      </c>
      <c r="W282" s="34">
        <v>1248</v>
      </c>
      <c r="X282" s="31">
        <v>312</v>
      </c>
      <c r="Y282" s="34">
        <v>0</v>
      </c>
      <c r="Z282" s="34">
        <v>0</v>
      </c>
      <c r="AA282" s="34">
        <v>0</v>
      </c>
      <c r="AC282" s="34">
        <v>376</v>
      </c>
      <c r="AD282" s="34">
        <v>1249</v>
      </c>
      <c r="AE282" s="31">
        <v>312.25</v>
      </c>
      <c r="AF282" s="34">
        <v>0</v>
      </c>
      <c r="AG282" s="34">
        <v>0</v>
      </c>
      <c r="AH282" s="34">
        <v>0</v>
      </c>
      <c r="AJ282" s="34">
        <v>392</v>
      </c>
      <c r="AK282" s="34">
        <v>1249</v>
      </c>
      <c r="AL282" s="31">
        <v>312.25</v>
      </c>
      <c r="AM282" s="34">
        <v>0</v>
      </c>
      <c r="AN282" s="34">
        <v>0</v>
      </c>
      <c r="AO282" s="34">
        <v>0</v>
      </c>
      <c r="AQ282" s="34">
        <v>302</v>
      </c>
      <c r="AR282" s="34">
        <v>1248</v>
      </c>
      <c r="AS282" s="31">
        <v>312</v>
      </c>
      <c r="AT282" s="34">
        <v>0</v>
      </c>
      <c r="AU282" s="34">
        <v>0</v>
      </c>
      <c r="AV282" s="34">
        <v>0</v>
      </c>
      <c r="AX282" s="34">
        <v>350</v>
      </c>
      <c r="AY282" s="34">
        <v>1248</v>
      </c>
      <c r="AZ282" s="31">
        <v>312</v>
      </c>
      <c r="BA282" s="34">
        <v>65</v>
      </c>
      <c r="BB282" s="34">
        <v>80</v>
      </c>
      <c r="BC282" s="34">
        <v>117</v>
      </c>
      <c r="BE282" s="34">
        <v>386</v>
      </c>
      <c r="BF282" s="34">
        <v>1251</v>
      </c>
      <c r="BG282" s="31">
        <v>312.75</v>
      </c>
      <c r="BH282" s="34">
        <v>0</v>
      </c>
      <c r="BI282" s="34">
        <v>0</v>
      </c>
      <c r="BJ282" s="34">
        <v>0</v>
      </c>
    </row>
    <row r="283" spans="8:62">
      <c r="H283" s="34">
        <v>463</v>
      </c>
      <c r="I283" s="34">
        <v>1259</v>
      </c>
      <c r="J283" s="31">
        <v>314.75</v>
      </c>
      <c r="K283" s="34">
        <v>0</v>
      </c>
      <c r="L283" s="34">
        <v>0</v>
      </c>
      <c r="M283" s="34">
        <v>0</v>
      </c>
      <c r="O283" s="34">
        <v>412</v>
      </c>
      <c r="P283" s="34">
        <v>1253</v>
      </c>
      <c r="Q283" s="31">
        <v>313.25</v>
      </c>
      <c r="R283" s="34">
        <v>0</v>
      </c>
      <c r="S283" s="34">
        <v>0</v>
      </c>
      <c r="T283" s="34">
        <v>0</v>
      </c>
      <c r="V283" s="34">
        <v>392</v>
      </c>
      <c r="W283" s="34">
        <v>1249</v>
      </c>
      <c r="X283" s="31">
        <v>312.25</v>
      </c>
      <c r="Y283" s="34">
        <v>0</v>
      </c>
      <c r="Z283" s="34">
        <v>0</v>
      </c>
      <c r="AA283" s="34">
        <v>0</v>
      </c>
      <c r="AC283" s="34">
        <v>377</v>
      </c>
      <c r="AD283" s="34">
        <v>1247</v>
      </c>
      <c r="AE283" s="31">
        <v>311.75</v>
      </c>
      <c r="AF283" s="34">
        <v>0</v>
      </c>
      <c r="AG283" s="34">
        <v>0</v>
      </c>
      <c r="AH283" s="34">
        <v>0</v>
      </c>
      <c r="AJ283" s="34">
        <v>393</v>
      </c>
      <c r="AK283" s="34">
        <v>1256</v>
      </c>
      <c r="AL283" s="31">
        <v>314</v>
      </c>
      <c r="AM283" s="34">
        <v>0</v>
      </c>
      <c r="AN283" s="34">
        <v>0</v>
      </c>
      <c r="AO283" s="34">
        <v>0</v>
      </c>
      <c r="AQ283" s="34">
        <v>303</v>
      </c>
      <c r="AR283" s="34">
        <v>1256</v>
      </c>
      <c r="AS283" s="31">
        <v>314</v>
      </c>
      <c r="AT283" s="34">
        <v>0</v>
      </c>
      <c r="AU283" s="34">
        <v>0</v>
      </c>
      <c r="AV283" s="34">
        <v>0</v>
      </c>
      <c r="AX283" s="34">
        <v>351</v>
      </c>
      <c r="AY283" s="34">
        <v>1249</v>
      </c>
      <c r="AZ283" s="31">
        <v>312.25</v>
      </c>
      <c r="BA283" s="34">
        <v>59</v>
      </c>
      <c r="BB283" s="34">
        <v>71</v>
      </c>
      <c r="BC283" s="34">
        <v>112</v>
      </c>
      <c r="BE283" s="34">
        <v>387</v>
      </c>
      <c r="BF283" s="34">
        <v>1249</v>
      </c>
      <c r="BG283" s="31">
        <v>312.25</v>
      </c>
      <c r="BH283" s="34">
        <v>0</v>
      </c>
      <c r="BI283" s="34">
        <v>0</v>
      </c>
      <c r="BJ283" s="34">
        <v>0</v>
      </c>
    </row>
    <row r="284" spans="8:62">
      <c r="H284" s="34">
        <v>464</v>
      </c>
      <c r="I284" s="34">
        <v>1252</v>
      </c>
      <c r="J284" s="31">
        <v>313</v>
      </c>
      <c r="K284" s="34">
        <v>0</v>
      </c>
      <c r="L284" s="34">
        <v>0</v>
      </c>
      <c r="M284" s="34">
        <v>0</v>
      </c>
      <c r="O284" s="34">
        <v>413</v>
      </c>
      <c r="P284" s="34">
        <v>1247</v>
      </c>
      <c r="Q284" s="31">
        <v>311.75</v>
      </c>
      <c r="R284" s="34">
        <v>0</v>
      </c>
      <c r="S284" s="34">
        <v>0</v>
      </c>
      <c r="T284" s="34">
        <v>0</v>
      </c>
      <c r="V284" s="34">
        <v>393</v>
      </c>
      <c r="W284" s="34">
        <v>1256</v>
      </c>
      <c r="X284" s="31">
        <v>314</v>
      </c>
      <c r="Y284" s="34">
        <v>0</v>
      </c>
      <c r="Z284" s="34">
        <v>0</v>
      </c>
      <c r="AA284" s="34">
        <v>0</v>
      </c>
      <c r="AC284" s="34">
        <v>378</v>
      </c>
      <c r="AD284" s="34">
        <v>1260</v>
      </c>
      <c r="AE284" s="31">
        <v>315</v>
      </c>
      <c r="AF284" s="34">
        <v>38</v>
      </c>
      <c r="AG284" s="34">
        <v>67</v>
      </c>
      <c r="AH284" s="34">
        <v>43</v>
      </c>
      <c r="AJ284" s="34">
        <v>394</v>
      </c>
      <c r="AK284" s="34">
        <v>1244</v>
      </c>
      <c r="AL284" s="31">
        <v>311</v>
      </c>
      <c r="AM284" s="34">
        <v>0</v>
      </c>
      <c r="AN284" s="34">
        <v>0</v>
      </c>
      <c r="AO284" s="34">
        <v>0</v>
      </c>
      <c r="AQ284" s="34">
        <v>306</v>
      </c>
      <c r="AR284" s="34">
        <v>1253</v>
      </c>
      <c r="AS284" s="31">
        <v>313.25</v>
      </c>
      <c r="AT284" s="34">
        <v>0</v>
      </c>
      <c r="AU284" s="34">
        <v>0</v>
      </c>
      <c r="AV284" s="34">
        <v>0</v>
      </c>
      <c r="AX284" s="34">
        <v>352</v>
      </c>
      <c r="AY284" s="34">
        <v>1254</v>
      </c>
      <c r="AZ284" s="31">
        <v>313.5</v>
      </c>
      <c r="BA284" s="34">
        <v>56</v>
      </c>
      <c r="BB284" s="34">
        <v>72</v>
      </c>
      <c r="BC284" s="34">
        <v>110</v>
      </c>
      <c r="BE284" s="34">
        <v>388</v>
      </c>
      <c r="BF284" s="34">
        <v>1249</v>
      </c>
      <c r="BG284" s="31">
        <v>312.25</v>
      </c>
      <c r="BH284" s="34">
        <v>49</v>
      </c>
      <c r="BI284" s="34">
        <v>61</v>
      </c>
      <c r="BJ284" s="34">
        <v>88</v>
      </c>
    </row>
    <row r="285" spans="8:62">
      <c r="H285" s="34">
        <v>465</v>
      </c>
      <c r="I285" s="34">
        <v>1254</v>
      </c>
      <c r="J285" s="31">
        <v>313.5</v>
      </c>
      <c r="K285" s="34">
        <v>0</v>
      </c>
      <c r="L285" s="34">
        <v>0</v>
      </c>
      <c r="M285" s="34">
        <v>0</v>
      </c>
      <c r="O285" s="34">
        <v>414</v>
      </c>
      <c r="P285" s="34">
        <v>1253</v>
      </c>
      <c r="Q285" s="31">
        <v>313.25</v>
      </c>
      <c r="R285" s="34">
        <v>0</v>
      </c>
      <c r="S285" s="34">
        <v>0</v>
      </c>
      <c r="T285" s="34">
        <v>0</v>
      </c>
      <c r="V285" s="34">
        <v>394</v>
      </c>
      <c r="W285" s="34">
        <v>1244</v>
      </c>
      <c r="X285" s="31">
        <v>311</v>
      </c>
      <c r="Y285" s="34">
        <v>0</v>
      </c>
      <c r="Z285" s="34">
        <v>0</v>
      </c>
      <c r="AA285" s="34">
        <v>0</v>
      </c>
      <c r="AC285" s="34">
        <v>379</v>
      </c>
      <c r="AD285" s="34">
        <v>1249</v>
      </c>
      <c r="AE285" s="31">
        <v>312.25</v>
      </c>
      <c r="AF285" s="34">
        <v>37</v>
      </c>
      <c r="AG285" s="34">
        <v>65</v>
      </c>
      <c r="AH285" s="34">
        <v>41</v>
      </c>
      <c r="AJ285" s="34">
        <v>395</v>
      </c>
      <c r="AK285" s="34">
        <v>1251</v>
      </c>
      <c r="AL285" s="31">
        <v>312.75</v>
      </c>
      <c r="AM285" s="34">
        <v>0</v>
      </c>
      <c r="AN285" s="34">
        <v>0</v>
      </c>
      <c r="AO285" s="34">
        <v>0</v>
      </c>
      <c r="AQ285" s="34">
        <v>307</v>
      </c>
      <c r="AR285" s="34">
        <v>1247</v>
      </c>
      <c r="AS285" s="31">
        <v>311.75</v>
      </c>
      <c r="AT285" s="34">
        <v>0</v>
      </c>
      <c r="AU285" s="34">
        <v>0</v>
      </c>
      <c r="AV285" s="34">
        <v>0</v>
      </c>
      <c r="AX285" s="34">
        <v>353</v>
      </c>
      <c r="AY285" s="34">
        <v>1250</v>
      </c>
      <c r="AZ285" s="31">
        <v>312.5</v>
      </c>
      <c r="BA285" s="34">
        <v>0</v>
      </c>
      <c r="BB285" s="34">
        <v>0</v>
      </c>
      <c r="BC285" s="34">
        <v>0</v>
      </c>
      <c r="BE285" s="34">
        <v>398</v>
      </c>
      <c r="BF285" s="34">
        <v>1249</v>
      </c>
      <c r="BG285" s="31">
        <v>312.25</v>
      </c>
      <c r="BH285" s="34">
        <v>0</v>
      </c>
      <c r="BI285" s="34">
        <v>0</v>
      </c>
      <c r="BJ285" s="34">
        <v>0</v>
      </c>
    </row>
    <row r="286" spans="8:62">
      <c r="H286" s="34">
        <v>466</v>
      </c>
      <c r="I286" s="34">
        <v>1249</v>
      </c>
      <c r="J286" s="31">
        <v>312.25</v>
      </c>
      <c r="K286" s="34">
        <v>0</v>
      </c>
      <c r="L286" s="34">
        <v>0</v>
      </c>
      <c r="M286" s="34">
        <v>0</v>
      </c>
      <c r="O286" s="34">
        <v>415</v>
      </c>
      <c r="P286" s="34">
        <v>1248</v>
      </c>
      <c r="Q286" s="31">
        <v>312</v>
      </c>
      <c r="R286" s="34">
        <v>0</v>
      </c>
      <c r="S286" s="34">
        <v>0</v>
      </c>
      <c r="T286" s="34">
        <v>0</v>
      </c>
      <c r="V286" s="34">
        <v>395</v>
      </c>
      <c r="W286" s="34">
        <v>1251</v>
      </c>
      <c r="X286" s="31">
        <v>312.75</v>
      </c>
      <c r="Y286" s="34">
        <v>39</v>
      </c>
      <c r="Z286" s="34">
        <v>66</v>
      </c>
      <c r="AA286" s="34">
        <v>60</v>
      </c>
      <c r="AC286" s="34">
        <v>380</v>
      </c>
      <c r="AD286" s="34">
        <v>1251</v>
      </c>
      <c r="AE286" s="31">
        <v>312.75</v>
      </c>
      <c r="AF286" s="34">
        <v>40</v>
      </c>
      <c r="AG286" s="34">
        <v>66</v>
      </c>
      <c r="AH286" s="34">
        <v>42</v>
      </c>
      <c r="AJ286" s="34">
        <v>396</v>
      </c>
      <c r="AK286" s="34">
        <v>1247</v>
      </c>
      <c r="AL286" s="31">
        <v>311.75</v>
      </c>
      <c r="AM286" s="34">
        <v>0</v>
      </c>
      <c r="AN286" s="34">
        <v>0</v>
      </c>
      <c r="AO286" s="34">
        <v>0</v>
      </c>
      <c r="AQ286" s="34">
        <v>308</v>
      </c>
      <c r="AR286" s="34">
        <v>1250</v>
      </c>
      <c r="AS286" s="31">
        <v>312.5</v>
      </c>
      <c r="AT286" s="34">
        <v>0</v>
      </c>
      <c r="AU286" s="34">
        <v>0</v>
      </c>
      <c r="AV286" s="34">
        <v>0</v>
      </c>
      <c r="AX286" s="34">
        <v>354</v>
      </c>
      <c r="AY286" s="34">
        <v>1253</v>
      </c>
      <c r="AZ286" s="31">
        <v>313.25</v>
      </c>
      <c r="BA286" s="34">
        <v>0</v>
      </c>
      <c r="BB286" s="34">
        <v>0</v>
      </c>
      <c r="BC286" s="34">
        <v>0</v>
      </c>
      <c r="BE286" s="34">
        <v>399</v>
      </c>
      <c r="BF286" s="34">
        <v>1250</v>
      </c>
      <c r="BG286" s="31">
        <v>312.5</v>
      </c>
      <c r="BH286" s="34">
        <v>48</v>
      </c>
      <c r="BI286" s="34">
        <v>59</v>
      </c>
      <c r="BJ286" s="34">
        <v>87</v>
      </c>
    </row>
    <row r="287" spans="8:62">
      <c r="H287" s="34">
        <v>467</v>
      </c>
      <c r="I287" s="34">
        <v>1259</v>
      </c>
      <c r="J287" s="31">
        <v>314.75</v>
      </c>
      <c r="K287" s="34">
        <v>0</v>
      </c>
      <c r="L287" s="34">
        <v>0</v>
      </c>
      <c r="M287" s="34">
        <v>0</v>
      </c>
      <c r="O287" s="34">
        <v>416</v>
      </c>
      <c r="P287" s="34">
        <v>1248</v>
      </c>
      <c r="Q287" s="31">
        <v>312</v>
      </c>
      <c r="R287" s="34">
        <v>0</v>
      </c>
      <c r="S287" s="34">
        <v>0</v>
      </c>
      <c r="T287" s="34">
        <v>0</v>
      </c>
      <c r="V287" s="34">
        <v>396</v>
      </c>
      <c r="W287" s="34">
        <v>1247</v>
      </c>
      <c r="X287" s="31">
        <v>311.75</v>
      </c>
      <c r="Y287" s="34">
        <v>41</v>
      </c>
      <c r="Z287" s="34">
        <v>71</v>
      </c>
      <c r="AA287" s="34">
        <v>61</v>
      </c>
      <c r="AC287" s="34">
        <v>381</v>
      </c>
      <c r="AD287" s="34">
        <v>1251</v>
      </c>
      <c r="AE287" s="31">
        <v>312.75</v>
      </c>
      <c r="AF287" s="34">
        <v>0</v>
      </c>
      <c r="AG287" s="34">
        <v>0</v>
      </c>
      <c r="AH287" s="34">
        <v>0</v>
      </c>
      <c r="AJ287" s="34">
        <v>397</v>
      </c>
      <c r="AK287" s="34">
        <v>1258</v>
      </c>
      <c r="AL287" s="31">
        <v>314.5</v>
      </c>
      <c r="AM287" s="34">
        <v>0</v>
      </c>
      <c r="AN287" s="34">
        <v>0</v>
      </c>
      <c r="AO287" s="34">
        <v>0</v>
      </c>
      <c r="AQ287" s="34">
        <v>309</v>
      </c>
      <c r="AR287" s="34">
        <v>1248</v>
      </c>
      <c r="AS287" s="31">
        <v>312</v>
      </c>
      <c r="AT287" s="34">
        <v>0</v>
      </c>
      <c r="AU287" s="34">
        <v>0</v>
      </c>
      <c r="AV287" s="34">
        <v>0</v>
      </c>
      <c r="AX287" s="34">
        <v>361</v>
      </c>
      <c r="AY287" s="34">
        <v>1254</v>
      </c>
      <c r="AZ287" s="31">
        <v>313.5</v>
      </c>
      <c r="BA287" s="34">
        <v>0</v>
      </c>
      <c r="BB287" s="34">
        <v>0</v>
      </c>
      <c r="BC287" s="34">
        <v>0</v>
      </c>
      <c r="BE287" s="34">
        <v>400</v>
      </c>
      <c r="BF287" s="34">
        <v>1254</v>
      </c>
      <c r="BG287" s="31">
        <v>313.5</v>
      </c>
      <c r="BH287" s="34">
        <v>48</v>
      </c>
      <c r="BI287" s="34">
        <v>60</v>
      </c>
      <c r="BJ287" s="34">
        <v>87</v>
      </c>
    </row>
    <row r="288" spans="8:62">
      <c r="H288" s="34">
        <v>468</v>
      </c>
      <c r="I288" s="34">
        <v>1252</v>
      </c>
      <c r="J288" s="31">
        <v>313</v>
      </c>
      <c r="K288" s="34">
        <v>0</v>
      </c>
      <c r="L288" s="34">
        <v>0</v>
      </c>
      <c r="M288" s="34">
        <v>0</v>
      </c>
      <c r="O288" s="34">
        <v>417</v>
      </c>
      <c r="P288" s="34">
        <v>1254</v>
      </c>
      <c r="Q288" s="31">
        <v>313.5</v>
      </c>
      <c r="R288" s="34">
        <v>0</v>
      </c>
      <c r="S288" s="34">
        <v>0</v>
      </c>
      <c r="T288" s="34">
        <v>0</v>
      </c>
      <c r="V288" s="34">
        <v>397</v>
      </c>
      <c r="W288" s="34">
        <v>1258</v>
      </c>
      <c r="X288" s="31">
        <v>314.5</v>
      </c>
      <c r="Y288" s="34">
        <v>41</v>
      </c>
      <c r="Z288" s="34">
        <v>69</v>
      </c>
      <c r="AA288" s="34">
        <v>61</v>
      </c>
      <c r="AC288" s="34">
        <v>382</v>
      </c>
      <c r="AD288" s="34">
        <v>1250</v>
      </c>
      <c r="AE288" s="31">
        <v>312.5</v>
      </c>
      <c r="AF288" s="34">
        <v>0</v>
      </c>
      <c r="AG288" s="34">
        <v>0</v>
      </c>
      <c r="AH288" s="34">
        <v>0</v>
      </c>
      <c r="AJ288" s="34">
        <v>398</v>
      </c>
      <c r="AK288" s="34">
        <v>1249</v>
      </c>
      <c r="AL288" s="31">
        <v>312.25</v>
      </c>
      <c r="AM288" s="34">
        <v>0</v>
      </c>
      <c r="AN288" s="34">
        <v>0</v>
      </c>
      <c r="AO288" s="34">
        <v>0</v>
      </c>
      <c r="AQ288" s="34">
        <v>310</v>
      </c>
      <c r="AR288" s="34">
        <v>1251</v>
      </c>
      <c r="AS288" s="31">
        <v>312.75</v>
      </c>
      <c r="AT288" s="34">
        <v>0</v>
      </c>
      <c r="AU288" s="34">
        <v>0</v>
      </c>
      <c r="AV288" s="34">
        <v>0</v>
      </c>
      <c r="AX288" s="34">
        <v>362</v>
      </c>
      <c r="AY288" s="34">
        <v>1249</v>
      </c>
      <c r="AZ288" s="31">
        <v>312.25</v>
      </c>
      <c r="BA288" s="34">
        <v>0</v>
      </c>
      <c r="BB288" s="34">
        <v>0</v>
      </c>
      <c r="BC288" s="34">
        <v>0</v>
      </c>
      <c r="BE288" s="34">
        <v>401</v>
      </c>
      <c r="BF288" s="34">
        <v>1246</v>
      </c>
      <c r="BG288" s="31">
        <v>311.5</v>
      </c>
      <c r="BH288" s="34">
        <v>47</v>
      </c>
      <c r="BI288" s="34">
        <v>58</v>
      </c>
      <c r="BJ288" s="34">
        <v>86</v>
      </c>
    </row>
    <row r="289" spans="8:62">
      <c r="H289" s="34">
        <v>469</v>
      </c>
      <c r="I289" s="34">
        <v>1252</v>
      </c>
      <c r="J289" s="31">
        <v>313</v>
      </c>
      <c r="K289" s="34">
        <v>0</v>
      </c>
      <c r="L289" s="34">
        <v>0</v>
      </c>
      <c r="M289" s="34">
        <v>0</v>
      </c>
      <c r="O289" s="34">
        <v>418</v>
      </c>
      <c r="P289" s="34">
        <v>1250</v>
      </c>
      <c r="Q289" s="31">
        <v>312.5</v>
      </c>
      <c r="R289" s="34">
        <v>0</v>
      </c>
      <c r="S289" s="34">
        <v>0</v>
      </c>
      <c r="T289" s="34">
        <v>0</v>
      </c>
      <c r="V289" s="34">
        <v>398</v>
      </c>
      <c r="W289" s="34">
        <v>1249</v>
      </c>
      <c r="X289" s="31">
        <v>312.25</v>
      </c>
      <c r="Y289" s="34">
        <v>0</v>
      </c>
      <c r="Z289" s="34">
        <v>0</v>
      </c>
      <c r="AA289" s="34">
        <v>0</v>
      </c>
      <c r="AC289" s="34">
        <v>383</v>
      </c>
      <c r="AD289" s="34">
        <v>1252</v>
      </c>
      <c r="AE289" s="31">
        <v>313</v>
      </c>
      <c r="AF289" s="34">
        <v>0</v>
      </c>
      <c r="AG289" s="34">
        <v>0</v>
      </c>
      <c r="AH289" s="34">
        <v>0</v>
      </c>
      <c r="AJ289" s="34">
        <v>399</v>
      </c>
      <c r="AK289" s="34">
        <v>1250</v>
      </c>
      <c r="AL289" s="31">
        <v>312.5</v>
      </c>
      <c r="AM289" s="34">
        <v>0</v>
      </c>
      <c r="AN289" s="34">
        <v>0</v>
      </c>
      <c r="AO289" s="34">
        <v>0</v>
      </c>
      <c r="AQ289" s="34">
        <v>311</v>
      </c>
      <c r="AR289" s="34">
        <v>1250</v>
      </c>
      <c r="AS289" s="31">
        <v>312.5</v>
      </c>
      <c r="AT289" s="34">
        <v>0</v>
      </c>
      <c r="AU289" s="34">
        <v>0</v>
      </c>
      <c r="AV289" s="34">
        <v>0</v>
      </c>
      <c r="AX289" s="34">
        <v>363</v>
      </c>
      <c r="AY289" s="34">
        <v>1254</v>
      </c>
      <c r="AZ289" s="31">
        <v>313.5</v>
      </c>
      <c r="BA289" s="34">
        <v>0</v>
      </c>
      <c r="BB289" s="34">
        <v>0</v>
      </c>
      <c r="BC289" s="34">
        <v>0</v>
      </c>
      <c r="BE289" s="34">
        <v>411</v>
      </c>
      <c r="BF289" s="34">
        <v>1249</v>
      </c>
      <c r="BG289" s="31">
        <v>312.25</v>
      </c>
      <c r="BH289" s="34">
        <v>0</v>
      </c>
      <c r="BI289" s="34">
        <v>0</v>
      </c>
      <c r="BJ289" s="34">
        <v>0</v>
      </c>
    </row>
    <row r="290" spans="8:62">
      <c r="H290" s="34">
        <v>470</v>
      </c>
      <c r="I290" s="34">
        <v>1249</v>
      </c>
      <c r="J290" s="31">
        <v>312.25</v>
      </c>
      <c r="K290" s="34">
        <v>0</v>
      </c>
      <c r="L290" s="34">
        <v>0</v>
      </c>
      <c r="M290" s="34">
        <v>0</v>
      </c>
      <c r="O290" s="34">
        <v>419</v>
      </c>
      <c r="P290" s="34">
        <v>1253</v>
      </c>
      <c r="Q290" s="31">
        <v>313.25</v>
      </c>
      <c r="R290" s="34">
        <v>0</v>
      </c>
      <c r="S290" s="34">
        <v>0</v>
      </c>
      <c r="T290" s="34">
        <v>0</v>
      </c>
      <c r="V290" s="34">
        <v>399</v>
      </c>
      <c r="W290" s="34">
        <v>1250</v>
      </c>
      <c r="X290" s="31">
        <v>312.5</v>
      </c>
      <c r="Y290" s="34">
        <v>0</v>
      </c>
      <c r="Z290" s="34">
        <v>0</v>
      </c>
      <c r="AA290" s="34">
        <v>0</v>
      </c>
      <c r="AC290" s="34">
        <v>384</v>
      </c>
      <c r="AD290" s="34">
        <v>1255</v>
      </c>
      <c r="AE290" s="31">
        <v>313.75</v>
      </c>
      <c r="AF290" s="34">
        <v>0</v>
      </c>
      <c r="AG290" s="34">
        <v>0</v>
      </c>
      <c r="AH290" s="34">
        <v>0</v>
      </c>
      <c r="AJ290" s="34">
        <v>400</v>
      </c>
      <c r="AK290" s="34">
        <v>1254</v>
      </c>
      <c r="AL290" s="31">
        <v>313.5</v>
      </c>
      <c r="AM290" s="34">
        <v>0</v>
      </c>
      <c r="AN290" s="34">
        <v>0</v>
      </c>
      <c r="AO290" s="34">
        <v>0</v>
      </c>
      <c r="AQ290" s="34">
        <v>312</v>
      </c>
      <c r="AR290" s="34">
        <v>1253</v>
      </c>
      <c r="AS290" s="31">
        <v>313.25</v>
      </c>
      <c r="AT290" s="34">
        <v>0</v>
      </c>
      <c r="AU290" s="34">
        <v>0</v>
      </c>
      <c r="AV290" s="34">
        <v>0</v>
      </c>
      <c r="AX290" s="34">
        <v>364</v>
      </c>
      <c r="AY290" s="34">
        <v>1253</v>
      </c>
      <c r="AZ290" s="31">
        <v>313.25</v>
      </c>
      <c r="BA290" s="34">
        <v>0</v>
      </c>
      <c r="BB290" s="34">
        <v>0</v>
      </c>
      <c r="BC290" s="34">
        <v>0</v>
      </c>
      <c r="BE290" s="34">
        <v>412</v>
      </c>
      <c r="BF290" s="34">
        <v>1253</v>
      </c>
      <c r="BG290" s="31">
        <v>313.25</v>
      </c>
      <c r="BH290" s="34">
        <v>0</v>
      </c>
      <c r="BI290" s="34">
        <v>0</v>
      </c>
      <c r="BJ290" s="34">
        <v>0</v>
      </c>
    </row>
    <row r="291" spans="8:62">
      <c r="H291" s="34">
        <v>471</v>
      </c>
      <c r="I291" s="34">
        <v>1258</v>
      </c>
      <c r="J291" s="31">
        <v>314.5</v>
      </c>
      <c r="K291" s="34">
        <v>0</v>
      </c>
      <c r="L291" s="34">
        <v>0</v>
      </c>
      <c r="M291" s="34">
        <v>0</v>
      </c>
      <c r="O291" s="34">
        <v>420</v>
      </c>
      <c r="P291" s="34">
        <v>1246</v>
      </c>
      <c r="Q291" s="31">
        <v>311.5</v>
      </c>
      <c r="R291" s="34">
        <v>0</v>
      </c>
      <c r="S291" s="34">
        <v>0</v>
      </c>
      <c r="T291" s="34">
        <v>0</v>
      </c>
      <c r="V291" s="34">
        <v>400</v>
      </c>
      <c r="W291" s="34">
        <v>1254</v>
      </c>
      <c r="X291" s="31">
        <v>313.5</v>
      </c>
      <c r="Y291" s="34">
        <v>0</v>
      </c>
      <c r="Z291" s="34">
        <v>0</v>
      </c>
      <c r="AA291" s="34">
        <v>0</v>
      </c>
      <c r="AC291" s="34">
        <v>385</v>
      </c>
      <c r="AD291" s="34">
        <v>1256</v>
      </c>
      <c r="AE291" s="31">
        <v>314</v>
      </c>
      <c r="AF291" s="34">
        <v>0</v>
      </c>
      <c r="AG291" s="34">
        <v>0</v>
      </c>
      <c r="AH291" s="34">
        <v>0</v>
      </c>
      <c r="AJ291" s="34">
        <v>401</v>
      </c>
      <c r="AK291" s="34">
        <v>1246</v>
      </c>
      <c r="AL291" s="31">
        <v>311.5</v>
      </c>
      <c r="AM291" s="34">
        <v>0</v>
      </c>
      <c r="AN291" s="34">
        <v>0</v>
      </c>
      <c r="AO291" s="34">
        <v>0</v>
      </c>
      <c r="AQ291" s="34">
        <v>313</v>
      </c>
      <c r="AR291" s="34">
        <v>1258</v>
      </c>
      <c r="AS291" s="31">
        <v>314.5</v>
      </c>
      <c r="AT291" s="34">
        <v>70</v>
      </c>
      <c r="AU291" s="34">
        <v>82</v>
      </c>
      <c r="AV291" s="34">
        <v>108</v>
      </c>
      <c r="AX291" s="34">
        <v>365</v>
      </c>
      <c r="AY291" s="34">
        <v>1249</v>
      </c>
      <c r="AZ291" s="31">
        <v>312.25</v>
      </c>
      <c r="BA291" s="34">
        <v>0</v>
      </c>
      <c r="BB291" s="34">
        <v>0</v>
      </c>
      <c r="BC291" s="34">
        <v>0</v>
      </c>
      <c r="BE291" s="34">
        <v>413</v>
      </c>
      <c r="BF291" s="34">
        <v>1247</v>
      </c>
      <c r="BG291" s="31">
        <v>311.75</v>
      </c>
      <c r="BH291" s="34">
        <v>0</v>
      </c>
      <c r="BI291" s="34">
        <v>0</v>
      </c>
      <c r="BJ291" s="34">
        <v>0</v>
      </c>
    </row>
    <row r="292" spans="8:62">
      <c r="H292" s="34">
        <v>472</v>
      </c>
      <c r="I292" s="34">
        <v>1254</v>
      </c>
      <c r="J292" s="31">
        <v>313.5</v>
      </c>
      <c r="K292" s="34">
        <v>0</v>
      </c>
      <c r="L292" s="34">
        <v>0</v>
      </c>
      <c r="M292" s="34">
        <v>0</v>
      </c>
      <c r="O292" s="34">
        <v>421</v>
      </c>
      <c r="P292" s="34">
        <v>1249</v>
      </c>
      <c r="Q292" s="31">
        <v>312.25</v>
      </c>
      <c r="R292" s="34">
        <v>0</v>
      </c>
      <c r="S292" s="34">
        <v>0</v>
      </c>
      <c r="T292" s="34">
        <v>0</v>
      </c>
      <c r="V292" s="34">
        <v>401</v>
      </c>
      <c r="W292" s="34">
        <v>1246</v>
      </c>
      <c r="X292" s="31">
        <v>311.5</v>
      </c>
      <c r="Y292" s="34">
        <v>0</v>
      </c>
      <c r="Z292" s="34">
        <v>0</v>
      </c>
      <c r="AA292" s="34">
        <v>0</v>
      </c>
      <c r="AC292" s="34">
        <v>386</v>
      </c>
      <c r="AD292" s="34">
        <v>1251</v>
      </c>
      <c r="AE292" s="31">
        <v>312.75</v>
      </c>
      <c r="AF292" s="34">
        <v>0</v>
      </c>
      <c r="AG292" s="34">
        <v>0</v>
      </c>
      <c r="AH292" s="34">
        <v>0</v>
      </c>
      <c r="AJ292" s="34">
        <v>404</v>
      </c>
      <c r="AK292" s="34">
        <v>1248</v>
      </c>
      <c r="AL292" s="31">
        <v>312</v>
      </c>
      <c r="AM292" s="34">
        <v>0</v>
      </c>
      <c r="AN292" s="34">
        <v>0</v>
      </c>
      <c r="AO292" s="34">
        <v>0</v>
      </c>
      <c r="AQ292" s="34">
        <v>314</v>
      </c>
      <c r="AR292" s="34">
        <v>1245</v>
      </c>
      <c r="AS292" s="31">
        <v>311.25</v>
      </c>
      <c r="AT292" s="34">
        <v>74</v>
      </c>
      <c r="AU292" s="34">
        <v>92</v>
      </c>
      <c r="AV292" s="34">
        <v>113</v>
      </c>
      <c r="AX292" s="34">
        <v>366</v>
      </c>
      <c r="AY292" s="34">
        <v>1254</v>
      </c>
      <c r="AZ292" s="31">
        <v>313.5</v>
      </c>
      <c r="BA292" s="34">
        <v>54</v>
      </c>
      <c r="BB292" s="34">
        <v>71</v>
      </c>
      <c r="BC292" s="34">
        <v>110</v>
      </c>
      <c r="BE292" s="34">
        <v>414</v>
      </c>
      <c r="BF292" s="34">
        <v>1253</v>
      </c>
      <c r="BG292" s="31">
        <v>313.25</v>
      </c>
      <c r="BH292" s="34">
        <v>0</v>
      </c>
      <c r="BI292" s="34">
        <v>0</v>
      </c>
      <c r="BJ292" s="34">
        <v>0</v>
      </c>
    </row>
    <row r="293" spans="8:62">
      <c r="H293" s="34">
        <v>473</v>
      </c>
      <c r="I293" s="34">
        <v>1252</v>
      </c>
      <c r="J293" s="31">
        <v>313</v>
      </c>
      <c r="K293" s="34">
        <v>0</v>
      </c>
      <c r="L293" s="34">
        <v>0</v>
      </c>
      <c r="M293" s="34">
        <v>0</v>
      </c>
      <c r="O293" s="34">
        <v>422</v>
      </c>
      <c r="P293" s="34">
        <v>1249</v>
      </c>
      <c r="Q293" s="31">
        <v>312.25</v>
      </c>
      <c r="R293" s="34">
        <v>0</v>
      </c>
      <c r="S293" s="34">
        <v>0</v>
      </c>
      <c r="T293" s="34">
        <v>0</v>
      </c>
      <c r="V293" s="34">
        <v>402</v>
      </c>
      <c r="W293" s="34">
        <v>1246</v>
      </c>
      <c r="X293" s="31">
        <v>311.5</v>
      </c>
      <c r="Y293" s="34">
        <v>0</v>
      </c>
      <c r="Z293" s="34">
        <v>0</v>
      </c>
      <c r="AA293" s="34">
        <v>0</v>
      </c>
      <c r="AC293" s="34">
        <v>387</v>
      </c>
      <c r="AD293" s="34">
        <v>1249</v>
      </c>
      <c r="AE293" s="31">
        <v>312.25</v>
      </c>
      <c r="AF293" s="34">
        <v>0</v>
      </c>
      <c r="AG293" s="34">
        <v>0</v>
      </c>
      <c r="AH293" s="34">
        <v>0</v>
      </c>
      <c r="AJ293" s="34">
        <v>405</v>
      </c>
      <c r="AK293" s="34">
        <v>1244</v>
      </c>
      <c r="AL293" s="31">
        <v>311</v>
      </c>
      <c r="AM293" s="34">
        <v>0</v>
      </c>
      <c r="AN293" s="34">
        <v>0</v>
      </c>
      <c r="AO293" s="34">
        <v>0</v>
      </c>
      <c r="AQ293" s="34">
        <v>315</v>
      </c>
      <c r="AR293" s="34">
        <v>1250</v>
      </c>
      <c r="AS293" s="31">
        <v>312.5</v>
      </c>
      <c r="AT293" s="34">
        <v>0</v>
      </c>
      <c r="AU293" s="34">
        <v>0</v>
      </c>
      <c r="AV293" s="34">
        <v>0</v>
      </c>
      <c r="AX293" s="34">
        <v>367</v>
      </c>
      <c r="AY293" s="34">
        <v>1253</v>
      </c>
      <c r="AZ293" s="31">
        <v>313.25</v>
      </c>
      <c r="BA293" s="34">
        <v>57</v>
      </c>
      <c r="BB293" s="34">
        <v>72</v>
      </c>
      <c r="BC293" s="34">
        <v>111</v>
      </c>
      <c r="BE293" s="34">
        <v>415</v>
      </c>
      <c r="BF293" s="34">
        <v>1248</v>
      </c>
      <c r="BG293" s="31">
        <v>312</v>
      </c>
      <c r="BH293" s="34">
        <v>0</v>
      </c>
      <c r="BI293" s="34">
        <v>0</v>
      </c>
      <c r="BJ293" s="34">
        <v>0</v>
      </c>
    </row>
    <row r="294" spans="8:62">
      <c r="H294" s="34">
        <v>474</v>
      </c>
      <c r="I294" s="34">
        <v>1246</v>
      </c>
      <c r="J294" s="31">
        <v>311.5</v>
      </c>
      <c r="K294" s="34">
        <v>65</v>
      </c>
      <c r="L294" s="34">
        <v>81</v>
      </c>
      <c r="M294" s="34">
        <v>98</v>
      </c>
      <c r="O294" s="34">
        <v>423</v>
      </c>
      <c r="P294" s="34">
        <v>1253</v>
      </c>
      <c r="Q294" s="31">
        <v>313.25</v>
      </c>
      <c r="R294" s="34">
        <v>0</v>
      </c>
      <c r="S294" s="34">
        <v>0</v>
      </c>
      <c r="T294" s="34">
        <v>0</v>
      </c>
      <c r="V294" s="34">
        <v>403</v>
      </c>
      <c r="W294" s="34">
        <v>1252</v>
      </c>
      <c r="X294" s="31">
        <v>313</v>
      </c>
      <c r="Y294" s="34">
        <v>0</v>
      </c>
      <c r="Z294" s="34">
        <v>0</v>
      </c>
      <c r="AA294" s="34">
        <v>0</v>
      </c>
      <c r="AC294" s="34">
        <v>388</v>
      </c>
      <c r="AD294" s="34">
        <v>1249</v>
      </c>
      <c r="AE294" s="31">
        <v>312.25</v>
      </c>
      <c r="AF294" s="34">
        <v>0</v>
      </c>
      <c r="AG294" s="34">
        <v>0</v>
      </c>
      <c r="AH294" s="34">
        <v>0</v>
      </c>
      <c r="AJ294" s="34">
        <v>406</v>
      </c>
      <c r="AK294" s="34">
        <v>1256</v>
      </c>
      <c r="AL294" s="31">
        <v>314</v>
      </c>
      <c r="AM294" s="34">
        <v>0</v>
      </c>
      <c r="AN294" s="34">
        <v>0</v>
      </c>
      <c r="AO294" s="34">
        <v>0</v>
      </c>
      <c r="AQ294" s="34">
        <v>316</v>
      </c>
      <c r="AR294" s="34">
        <v>1250</v>
      </c>
      <c r="AS294" s="31">
        <v>312.5</v>
      </c>
      <c r="AT294" s="34">
        <v>0</v>
      </c>
      <c r="AU294" s="34">
        <v>0</v>
      </c>
      <c r="AV294" s="34">
        <v>0</v>
      </c>
      <c r="AX294" s="34">
        <v>368</v>
      </c>
      <c r="AY294" s="34">
        <v>1250</v>
      </c>
      <c r="AZ294" s="31">
        <v>312.5</v>
      </c>
      <c r="BA294" s="34">
        <v>0</v>
      </c>
      <c r="BB294" s="34">
        <v>0</v>
      </c>
      <c r="BC294" s="34">
        <v>0</v>
      </c>
      <c r="BE294" s="34">
        <v>422</v>
      </c>
      <c r="BF294" s="34">
        <v>1249</v>
      </c>
      <c r="BG294" s="31">
        <v>312.25</v>
      </c>
      <c r="BH294" s="34">
        <v>0</v>
      </c>
      <c r="BI294" s="34">
        <v>0</v>
      </c>
      <c r="BJ294" s="34">
        <v>0</v>
      </c>
    </row>
    <row r="295" spans="8:62">
      <c r="H295" s="34">
        <v>475</v>
      </c>
      <c r="I295" s="34">
        <v>1245</v>
      </c>
      <c r="J295" s="31">
        <v>311.25</v>
      </c>
      <c r="K295" s="34">
        <v>0</v>
      </c>
      <c r="L295" s="34">
        <v>0</v>
      </c>
      <c r="M295" s="34">
        <v>0</v>
      </c>
      <c r="O295" s="34">
        <v>425</v>
      </c>
      <c r="P295" s="34">
        <v>1134</v>
      </c>
      <c r="Q295" s="31">
        <v>283.5</v>
      </c>
      <c r="R295" s="34">
        <v>0</v>
      </c>
      <c r="S295" s="34">
        <v>0</v>
      </c>
      <c r="T295" s="34">
        <v>0</v>
      </c>
      <c r="V295" s="34">
        <v>404</v>
      </c>
      <c r="W295" s="34">
        <v>1248</v>
      </c>
      <c r="X295" s="31">
        <v>312</v>
      </c>
      <c r="Y295" s="34">
        <v>0</v>
      </c>
      <c r="Z295" s="34">
        <v>0</v>
      </c>
      <c r="AA295" s="34">
        <v>0</v>
      </c>
      <c r="AC295" s="34">
        <v>390</v>
      </c>
      <c r="AD295" s="34">
        <v>1254</v>
      </c>
      <c r="AE295" s="31">
        <v>313.5</v>
      </c>
      <c r="AF295" s="34">
        <v>0</v>
      </c>
      <c r="AG295" s="34">
        <v>0</v>
      </c>
      <c r="AH295" s="34">
        <v>0</v>
      </c>
      <c r="AJ295" s="34">
        <v>407</v>
      </c>
      <c r="AK295" s="34">
        <v>1250</v>
      </c>
      <c r="AL295" s="31">
        <v>312.5</v>
      </c>
      <c r="AM295" s="34">
        <v>0</v>
      </c>
      <c r="AN295" s="34">
        <v>0</v>
      </c>
      <c r="AO295" s="34">
        <v>0</v>
      </c>
      <c r="AQ295" s="34">
        <v>317</v>
      </c>
      <c r="AR295" s="34">
        <v>1248</v>
      </c>
      <c r="AS295" s="31">
        <v>312</v>
      </c>
      <c r="AT295" s="34">
        <v>0</v>
      </c>
      <c r="AU295" s="34">
        <v>0</v>
      </c>
      <c r="AV295" s="34">
        <v>0</v>
      </c>
      <c r="AX295" s="34">
        <v>375</v>
      </c>
      <c r="AY295" s="34">
        <v>1246</v>
      </c>
      <c r="AZ295" s="31">
        <v>311.5</v>
      </c>
      <c r="BA295" s="34">
        <v>0</v>
      </c>
      <c r="BB295" s="34">
        <v>0</v>
      </c>
      <c r="BC295" s="34">
        <v>0</v>
      </c>
      <c r="BE295" s="34">
        <v>423</v>
      </c>
      <c r="BF295" s="34">
        <v>1253</v>
      </c>
      <c r="BG295" s="31">
        <v>313.25</v>
      </c>
      <c r="BH295" s="34">
        <v>0</v>
      </c>
      <c r="BI295" s="34">
        <v>0</v>
      </c>
      <c r="BJ295" s="34">
        <v>0</v>
      </c>
    </row>
    <row r="296" spans="8:62">
      <c r="H296" s="34">
        <v>476</v>
      </c>
      <c r="I296" s="34">
        <v>1248</v>
      </c>
      <c r="J296" s="31">
        <v>312</v>
      </c>
      <c r="K296" s="34">
        <v>0</v>
      </c>
      <c r="L296" s="34">
        <v>0</v>
      </c>
      <c r="M296" s="34">
        <v>0</v>
      </c>
      <c r="O296" s="34">
        <v>426</v>
      </c>
      <c r="P296" s="34">
        <v>1250</v>
      </c>
      <c r="Q296" s="31">
        <v>312.5</v>
      </c>
      <c r="R296" s="34">
        <v>0</v>
      </c>
      <c r="S296" s="34">
        <v>0</v>
      </c>
      <c r="T296" s="34">
        <v>0</v>
      </c>
      <c r="V296" s="34">
        <v>405</v>
      </c>
      <c r="W296" s="34">
        <v>1244</v>
      </c>
      <c r="X296" s="31">
        <v>311</v>
      </c>
      <c r="Y296" s="34">
        <v>0</v>
      </c>
      <c r="Z296" s="34">
        <v>0</v>
      </c>
      <c r="AA296" s="34">
        <v>0</v>
      </c>
      <c r="AC296" s="34">
        <v>391</v>
      </c>
      <c r="AD296" s="34">
        <v>1248</v>
      </c>
      <c r="AE296" s="31">
        <v>312</v>
      </c>
      <c r="AF296" s="34">
        <v>0</v>
      </c>
      <c r="AG296" s="34">
        <v>0</v>
      </c>
      <c r="AH296" s="34">
        <v>0</v>
      </c>
      <c r="AJ296" s="34">
        <v>408</v>
      </c>
      <c r="AK296" s="34">
        <v>1249</v>
      </c>
      <c r="AL296" s="31">
        <v>312.25</v>
      </c>
      <c r="AM296" s="34">
        <v>0</v>
      </c>
      <c r="AN296" s="34">
        <v>0</v>
      </c>
      <c r="AO296" s="34">
        <v>0</v>
      </c>
      <c r="AQ296" s="34">
        <v>318</v>
      </c>
      <c r="AR296" s="34">
        <v>1255</v>
      </c>
      <c r="AS296" s="31">
        <v>313.75</v>
      </c>
      <c r="AT296" s="34">
        <v>0</v>
      </c>
      <c r="AU296" s="34">
        <v>0</v>
      </c>
      <c r="AV296" s="34">
        <v>0</v>
      </c>
      <c r="AX296" s="34">
        <v>376</v>
      </c>
      <c r="AY296" s="34">
        <v>1249</v>
      </c>
      <c r="AZ296" s="31">
        <v>312.25</v>
      </c>
      <c r="BA296" s="34">
        <v>0</v>
      </c>
      <c r="BB296" s="34">
        <v>0</v>
      </c>
      <c r="BC296" s="34">
        <v>0</v>
      </c>
      <c r="BE296" s="34">
        <v>451</v>
      </c>
      <c r="BF296" s="34">
        <v>1253</v>
      </c>
      <c r="BG296" s="31">
        <v>313.25</v>
      </c>
      <c r="BH296" s="34">
        <v>0</v>
      </c>
      <c r="BI296" s="34">
        <v>0</v>
      </c>
      <c r="BJ296" s="34">
        <v>0</v>
      </c>
    </row>
    <row r="297" spans="8:62">
      <c r="H297" s="34">
        <v>477</v>
      </c>
      <c r="I297" s="34">
        <v>1254</v>
      </c>
      <c r="J297" s="31">
        <v>313.5</v>
      </c>
      <c r="K297" s="34">
        <v>0</v>
      </c>
      <c r="L297" s="34">
        <v>0</v>
      </c>
      <c r="M297" s="34">
        <v>0</v>
      </c>
      <c r="O297" s="34">
        <v>427</v>
      </c>
      <c r="P297" s="34">
        <v>1253</v>
      </c>
      <c r="Q297" s="31">
        <v>313.25</v>
      </c>
      <c r="R297" s="34">
        <v>0</v>
      </c>
      <c r="S297" s="34">
        <v>0</v>
      </c>
      <c r="T297" s="34">
        <v>0</v>
      </c>
      <c r="V297" s="34">
        <v>406</v>
      </c>
      <c r="W297" s="34">
        <v>1256</v>
      </c>
      <c r="X297" s="31">
        <v>314</v>
      </c>
      <c r="Y297" s="34">
        <v>0</v>
      </c>
      <c r="Z297" s="34">
        <v>0</v>
      </c>
      <c r="AA297" s="34">
        <v>0</v>
      </c>
      <c r="AC297" s="34">
        <v>392</v>
      </c>
      <c r="AD297" s="34">
        <v>1249</v>
      </c>
      <c r="AE297" s="31">
        <v>312.25</v>
      </c>
      <c r="AF297" s="34">
        <v>0</v>
      </c>
      <c r="AG297" s="34">
        <v>0</v>
      </c>
      <c r="AH297" s="34">
        <v>0</v>
      </c>
      <c r="AJ297" s="34">
        <v>409</v>
      </c>
      <c r="AK297" s="34">
        <v>1253</v>
      </c>
      <c r="AL297" s="31">
        <v>313.25</v>
      </c>
      <c r="AM297" s="34">
        <v>0</v>
      </c>
      <c r="AN297" s="34">
        <v>0</v>
      </c>
      <c r="AO297" s="34">
        <v>0</v>
      </c>
      <c r="AQ297" s="34">
        <v>319</v>
      </c>
      <c r="AR297" s="34">
        <v>1247</v>
      </c>
      <c r="AS297" s="31">
        <v>311.75</v>
      </c>
      <c r="AT297" s="34">
        <v>0</v>
      </c>
      <c r="AU297" s="34">
        <v>0</v>
      </c>
      <c r="AV297" s="34">
        <v>0</v>
      </c>
      <c r="AX297" s="34">
        <v>377</v>
      </c>
      <c r="AY297" s="34">
        <v>1247</v>
      </c>
      <c r="AZ297" s="31">
        <v>311.75</v>
      </c>
      <c r="BA297" s="34">
        <v>0</v>
      </c>
      <c r="BB297" s="34">
        <v>0</v>
      </c>
      <c r="BC297" s="34">
        <v>0</v>
      </c>
    </row>
    <row r="298" spans="8:62">
      <c r="H298" s="34">
        <v>478</v>
      </c>
      <c r="I298" s="34">
        <v>1250</v>
      </c>
      <c r="J298" s="31">
        <v>312.5</v>
      </c>
      <c r="K298" s="34">
        <v>69</v>
      </c>
      <c r="L298" s="34">
        <v>89</v>
      </c>
      <c r="M298" s="34">
        <v>103</v>
      </c>
      <c r="O298" s="34">
        <v>428</v>
      </c>
      <c r="P298" s="34">
        <v>1255</v>
      </c>
      <c r="Q298" s="31">
        <v>313.75</v>
      </c>
      <c r="R298" s="34">
        <v>0</v>
      </c>
      <c r="S298" s="34">
        <v>0</v>
      </c>
      <c r="T298" s="34">
        <v>0</v>
      </c>
      <c r="V298" s="34">
        <v>407</v>
      </c>
      <c r="W298" s="34">
        <v>1250</v>
      </c>
      <c r="X298" s="31">
        <v>312.5</v>
      </c>
      <c r="Y298" s="34">
        <v>0</v>
      </c>
      <c r="Z298" s="34">
        <v>0</v>
      </c>
      <c r="AA298" s="34">
        <v>0</v>
      </c>
      <c r="AC298" s="34">
        <v>393</v>
      </c>
      <c r="AD298" s="34">
        <v>1256</v>
      </c>
      <c r="AE298" s="31">
        <v>314</v>
      </c>
      <c r="AF298" s="34">
        <v>0</v>
      </c>
      <c r="AG298" s="34">
        <v>0</v>
      </c>
      <c r="AH298" s="34">
        <v>0</v>
      </c>
      <c r="AJ298" s="34">
        <v>410</v>
      </c>
      <c r="AK298" s="34">
        <v>1249</v>
      </c>
      <c r="AL298" s="31">
        <v>312.25</v>
      </c>
      <c r="AM298" s="34">
        <v>0</v>
      </c>
      <c r="AN298" s="34">
        <v>0</v>
      </c>
      <c r="AO298" s="34">
        <v>0</v>
      </c>
      <c r="AQ298" s="34">
        <v>320</v>
      </c>
      <c r="AR298" s="34">
        <v>1256</v>
      </c>
      <c r="AS298" s="31">
        <v>314</v>
      </c>
      <c r="AT298" s="34">
        <v>0</v>
      </c>
      <c r="AU298" s="34">
        <v>0</v>
      </c>
      <c r="AV298" s="34">
        <v>0</v>
      </c>
      <c r="AX298" s="34">
        <v>378</v>
      </c>
      <c r="AY298" s="34">
        <v>1260</v>
      </c>
      <c r="AZ298" s="31">
        <v>315</v>
      </c>
      <c r="BA298" s="34">
        <v>0</v>
      </c>
      <c r="BB298" s="34">
        <v>0</v>
      </c>
      <c r="BC298" s="34">
        <v>0</v>
      </c>
    </row>
    <row r="299" spans="8:62">
      <c r="H299" s="34">
        <v>479</v>
      </c>
      <c r="I299" s="34">
        <v>1251</v>
      </c>
      <c r="J299" s="31">
        <v>312.75</v>
      </c>
      <c r="K299" s="34">
        <v>65</v>
      </c>
      <c r="L299" s="34">
        <v>84</v>
      </c>
      <c r="M299" s="34">
        <v>99</v>
      </c>
      <c r="O299" s="34">
        <v>429</v>
      </c>
      <c r="P299" s="34">
        <v>1255</v>
      </c>
      <c r="Q299" s="31">
        <v>313.75</v>
      </c>
      <c r="R299" s="34">
        <v>0</v>
      </c>
      <c r="S299" s="34">
        <v>0</v>
      </c>
      <c r="T299" s="34">
        <v>0</v>
      </c>
      <c r="V299" s="34">
        <v>408</v>
      </c>
      <c r="W299" s="34">
        <v>1249</v>
      </c>
      <c r="X299" s="31">
        <v>312.25</v>
      </c>
      <c r="Y299" s="34">
        <v>38</v>
      </c>
      <c r="Z299" s="34">
        <v>66</v>
      </c>
      <c r="AA299" s="34">
        <v>61</v>
      </c>
      <c r="AC299" s="34">
        <v>394</v>
      </c>
      <c r="AD299" s="34">
        <v>1244</v>
      </c>
      <c r="AE299" s="31">
        <v>311</v>
      </c>
      <c r="AF299" s="34">
        <v>0</v>
      </c>
      <c r="AG299" s="34">
        <v>0</v>
      </c>
      <c r="AH299" s="34">
        <v>0</v>
      </c>
      <c r="AJ299" s="34">
        <v>411</v>
      </c>
      <c r="AK299" s="34">
        <v>1249</v>
      </c>
      <c r="AL299" s="31">
        <v>312.25</v>
      </c>
      <c r="AM299" s="34">
        <v>0</v>
      </c>
      <c r="AN299" s="34">
        <v>0</v>
      </c>
      <c r="AO299" s="34">
        <v>0</v>
      </c>
      <c r="AQ299" s="34">
        <v>324</v>
      </c>
      <c r="AR299" s="34">
        <v>1248</v>
      </c>
      <c r="AS299" s="31">
        <v>312</v>
      </c>
      <c r="AT299" s="34">
        <v>0</v>
      </c>
      <c r="AU299" s="34">
        <v>0</v>
      </c>
      <c r="AV299" s="34">
        <v>0</v>
      </c>
      <c r="AX299" s="34">
        <v>379</v>
      </c>
      <c r="AY299" s="34">
        <v>1249</v>
      </c>
      <c r="AZ299" s="31">
        <v>312.25</v>
      </c>
      <c r="BA299" s="34">
        <v>0</v>
      </c>
      <c r="BB299" s="34">
        <v>0</v>
      </c>
      <c r="BC299" s="34">
        <v>0</v>
      </c>
    </row>
    <row r="300" spans="8:62">
      <c r="O300" s="34">
        <v>430</v>
      </c>
      <c r="P300" s="34">
        <v>1256</v>
      </c>
      <c r="Q300" s="31">
        <v>314</v>
      </c>
      <c r="R300" s="34">
        <v>47</v>
      </c>
      <c r="S300" s="34">
        <v>74</v>
      </c>
      <c r="T300" s="34">
        <v>83</v>
      </c>
      <c r="V300" s="34">
        <v>409</v>
      </c>
      <c r="W300" s="34">
        <v>1253</v>
      </c>
      <c r="X300" s="31">
        <v>313.25</v>
      </c>
      <c r="Y300" s="34">
        <v>42</v>
      </c>
      <c r="Z300" s="34">
        <v>73</v>
      </c>
      <c r="AA300" s="34">
        <v>62</v>
      </c>
      <c r="AC300" s="34">
        <v>395</v>
      </c>
      <c r="AD300" s="34">
        <v>1251</v>
      </c>
      <c r="AE300" s="31">
        <v>312.75</v>
      </c>
      <c r="AF300" s="34">
        <v>0</v>
      </c>
      <c r="AG300" s="34">
        <v>0</v>
      </c>
      <c r="AH300" s="34">
        <v>0</v>
      </c>
      <c r="AJ300" s="34">
        <v>412</v>
      </c>
      <c r="AK300" s="34">
        <v>1253</v>
      </c>
      <c r="AL300" s="31">
        <v>313.25</v>
      </c>
      <c r="AM300" s="34">
        <v>0</v>
      </c>
      <c r="AN300" s="34">
        <v>0</v>
      </c>
      <c r="AO300" s="34">
        <v>0</v>
      </c>
      <c r="AQ300" s="34">
        <v>325</v>
      </c>
      <c r="AR300" s="34">
        <v>81</v>
      </c>
      <c r="AS300" s="31">
        <v>20.25</v>
      </c>
      <c r="AT300" s="34">
        <v>0</v>
      </c>
      <c r="AU300" s="34">
        <v>0</v>
      </c>
      <c r="AV300" s="34">
        <v>0</v>
      </c>
      <c r="AX300" s="34">
        <v>380</v>
      </c>
      <c r="AY300" s="34">
        <v>1251</v>
      </c>
      <c r="AZ300" s="31">
        <v>312.75</v>
      </c>
      <c r="BA300" s="34">
        <v>0</v>
      </c>
      <c r="BB300" s="34">
        <v>0</v>
      </c>
      <c r="BC300" s="34">
        <v>0</v>
      </c>
    </row>
    <row r="301" spans="8:62">
      <c r="O301" s="34">
        <v>431</v>
      </c>
      <c r="P301" s="34">
        <v>1254</v>
      </c>
      <c r="Q301" s="31">
        <v>313.5</v>
      </c>
      <c r="R301" s="34">
        <v>0</v>
      </c>
      <c r="S301" s="34">
        <v>0</v>
      </c>
      <c r="T301" s="34">
        <v>0</v>
      </c>
      <c r="V301" s="34">
        <v>410</v>
      </c>
      <c r="W301" s="34">
        <v>1249</v>
      </c>
      <c r="X301" s="31">
        <v>312.25</v>
      </c>
      <c r="Y301" s="34">
        <v>44</v>
      </c>
      <c r="Z301" s="34">
        <v>77</v>
      </c>
      <c r="AA301" s="34">
        <v>63</v>
      </c>
      <c r="AC301" s="34">
        <v>396</v>
      </c>
      <c r="AD301" s="34">
        <v>1247</v>
      </c>
      <c r="AE301" s="31">
        <v>311.75</v>
      </c>
      <c r="AF301" s="34">
        <v>0</v>
      </c>
      <c r="AG301" s="34">
        <v>0</v>
      </c>
      <c r="AH301" s="34">
        <v>0</v>
      </c>
      <c r="AJ301" s="34">
        <v>413</v>
      </c>
      <c r="AK301" s="34">
        <v>1247</v>
      </c>
      <c r="AL301" s="31">
        <v>311.75</v>
      </c>
      <c r="AM301" s="34">
        <v>0</v>
      </c>
      <c r="AN301" s="34">
        <v>0</v>
      </c>
      <c r="AO301" s="34">
        <v>0</v>
      </c>
      <c r="AQ301" s="34">
        <v>326</v>
      </c>
      <c r="AR301" s="34">
        <v>365</v>
      </c>
      <c r="AS301" s="31">
        <v>91.25</v>
      </c>
      <c r="AT301" s="34">
        <v>0</v>
      </c>
      <c r="AU301" s="34">
        <v>0</v>
      </c>
      <c r="AV301" s="34">
        <v>0</v>
      </c>
      <c r="AX301" s="34">
        <v>381</v>
      </c>
      <c r="AY301" s="34">
        <v>1251</v>
      </c>
      <c r="AZ301" s="31">
        <v>312.75</v>
      </c>
      <c r="BA301" s="34">
        <v>0</v>
      </c>
      <c r="BB301" s="34">
        <v>0</v>
      </c>
      <c r="BC301" s="34">
        <v>0</v>
      </c>
    </row>
    <row r="302" spans="8:62">
      <c r="O302" s="34">
        <v>433</v>
      </c>
      <c r="P302" s="34">
        <v>1254</v>
      </c>
      <c r="Q302" s="31">
        <v>313.5</v>
      </c>
      <c r="R302" s="34">
        <v>0</v>
      </c>
      <c r="S302" s="34">
        <v>0</v>
      </c>
      <c r="T302" s="34">
        <v>0</v>
      </c>
      <c r="V302" s="34">
        <v>411</v>
      </c>
      <c r="W302" s="34">
        <v>1249</v>
      </c>
      <c r="X302" s="31">
        <v>312.25</v>
      </c>
      <c r="Y302" s="34">
        <v>43</v>
      </c>
      <c r="Z302" s="34">
        <v>72</v>
      </c>
      <c r="AA302" s="34">
        <v>64</v>
      </c>
      <c r="AC302" s="34">
        <v>397</v>
      </c>
      <c r="AD302" s="34">
        <v>1258</v>
      </c>
      <c r="AE302" s="31">
        <v>314.5</v>
      </c>
      <c r="AF302" s="34">
        <v>0</v>
      </c>
      <c r="AG302" s="34">
        <v>0</v>
      </c>
      <c r="AH302" s="34">
        <v>0</v>
      </c>
      <c r="AJ302" s="34">
        <v>414</v>
      </c>
      <c r="AK302" s="34">
        <v>1253</v>
      </c>
      <c r="AL302" s="31">
        <v>313.25</v>
      </c>
      <c r="AM302" s="34">
        <v>39</v>
      </c>
      <c r="AN302" s="34">
        <v>75</v>
      </c>
      <c r="AO302" s="34">
        <v>106</v>
      </c>
      <c r="AQ302" s="34">
        <v>327</v>
      </c>
      <c r="AR302" s="34">
        <v>1250</v>
      </c>
      <c r="AS302" s="31">
        <v>312.5</v>
      </c>
      <c r="AT302" s="34">
        <v>0</v>
      </c>
      <c r="AU302" s="34">
        <v>0</v>
      </c>
      <c r="AV302" s="34">
        <v>0</v>
      </c>
      <c r="AX302" s="34">
        <v>382</v>
      </c>
      <c r="AY302" s="34">
        <v>1250</v>
      </c>
      <c r="AZ302" s="31">
        <v>312.5</v>
      </c>
      <c r="BA302" s="34">
        <v>0</v>
      </c>
      <c r="BB302" s="34">
        <v>0</v>
      </c>
      <c r="BC302" s="34">
        <v>0</v>
      </c>
    </row>
    <row r="303" spans="8:62">
      <c r="O303" s="34">
        <v>434</v>
      </c>
      <c r="P303" s="34">
        <v>1254</v>
      </c>
      <c r="Q303" s="31">
        <v>313.5</v>
      </c>
      <c r="R303" s="34">
        <v>105</v>
      </c>
      <c r="S303" s="34">
        <v>118</v>
      </c>
      <c r="T303" s="34">
        <v>110</v>
      </c>
      <c r="V303" s="34">
        <v>412</v>
      </c>
      <c r="W303" s="34">
        <v>1253</v>
      </c>
      <c r="X303" s="31">
        <v>313.25</v>
      </c>
      <c r="Y303" s="34">
        <v>0</v>
      </c>
      <c r="Z303" s="34">
        <v>0</v>
      </c>
      <c r="AA303" s="34">
        <v>0</v>
      </c>
      <c r="AC303" s="34">
        <v>398</v>
      </c>
      <c r="AD303" s="34">
        <v>1249</v>
      </c>
      <c r="AE303" s="31">
        <v>312.25</v>
      </c>
      <c r="AF303" s="34">
        <v>39</v>
      </c>
      <c r="AG303" s="34">
        <v>67</v>
      </c>
      <c r="AH303" s="34">
        <v>41</v>
      </c>
      <c r="AJ303" s="34">
        <v>415</v>
      </c>
      <c r="AK303" s="34">
        <v>1248</v>
      </c>
      <c r="AL303" s="31">
        <v>312</v>
      </c>
      <c r="AM303" s="34">
        <v>30</v>
      </c>
      <c r="AN303" s="34">
        <v>59</v>
      </c>
      <c r="AO303" s="34">
        <v>98</v>
      </c>
      <c r="AQ303" s="34">
        <v>328</v>
      </c>
      <c r="AR303" s="34">
        <v>1250</v>
      </c>
      <c r="AS303" s="31">
        <v>312.5</v>
      </c>
      <c r="AT303" s="34">
        <v>0</v>
      </c>
      <c r="AU303" s="34">
        <v>0</v>
      </c>
      <c r="AV303" s="34">
        <v>0</v>
      </c>
      <c r="AX303" s="34">
        <v>383</v>
      </c>
      <c r="AY303" s="34">
        <v>1252</v>
      </c>
      <c r="AZ303" s="31">
        <v>313</v>
      </c>
      <c r="BA303" s="34">
        <v>0</v>
      </c>
      <c r="BB303" s="34">
        <v>0</v>
      </c>
      <c r="BC303" s="34">
        <v>0</v>
      </c>
    </row>
    <row r="304" spans="8:62">
      <c r="O304" s="34">
        <v>435</v>
      </c>
      <c r="P304" s="34">
        <v>1251</v>
      </c>
      <c r="Q304" s="31">
        <v>312.75</v>
      </c>
      <c r="R304" s="34">
        <v>49</v>
      </c>
      <c r="S304" s="34">
        <v>75</v>
      </c>
      <c r="T304" s="34">
        <v>82</v>
      </c>
      <c r="V304" s="34">
        <v>413</v>
      </c>
      <c r="W304" s="34">
        <v>1247</v>
      </c>
      <c r="X304" s="31">
        <v>311.75</v>
      </c>
      <c r="Y304" s="34">
        <v>0</v>
      </c>
      <c r="Z304" s="34">
        <v>0</v>
      </c>
      <c r="AA304" s="34">
        <v>0</v>
      </c>
      <c r="AC304" s="34">
        <v>399</v>
      </c>
      <c r="AD304" s="34">
        <v>1250</v>
      </c>
      <c r="AE304" s="31">
        <v>312.5</v>
      </c>
      <c r="AF304" s="34">
        <v>0</v>
      </c>
      <c r="AG304" s="34">
        <v>0</v>
      </c>
      <c r="AH304" s="34">
        <v>0</v>
      </c>
      <c r="AJ304" s="34">
        <v>419</v>
      </c>
      <c r="AK304" s="34">
        <v>1253</v>
      </c>
      <c r="AL304" s="31">
        <v>313.25</v>
      </c>
      <c r="AM304" s="34">
        <v>0</v>
      </c>
      <c r="AN304" s="34">
        <v>0</v>
      </c>
      <c r="AO304" s="34">
        <v>0</v>
      </c>
      <c r="AQ304" s="34">
        <v>329</v>
      </c>
      <c r="AR304" s="34">
        <v>1253</v>
      </c>
      <c r="AS304" s="31">
        <v>313.25</v>
      </c>
      <c r="AT304" s="34">
        <v>0</v>
      </c>
      <c r="AU304" s="34">
        <v>0</v>
      </c>
      <c r="AV304" s="34">
        <v>0</v>
      </c>
      <c r="AX304" s="34">
        <v>384</v>
      </c>
      <c r="AY304" s="34">
        <v>1255</v>
      </c>
      <c r="AZ304" s="31">
        <v>313.75</v>
      </c>
      <c r="BA304" s="34">
        <v>67</v>
      </c>
      <c r="BB304" s="34">
        <v>79</v>
      </c>
      <c r="BC304" s="34">
        <v>117</v>
      </c>
    </row>
    <row r="305" spans="15:55">
      <c r="O305" s="34">
        <v>436</v>
      </c>
      <c r="P305" s="34">
        <v>1246</v>
      </c>
      <c r="Q305" s="31">
        <v>311.5</v>
      </c>
      <c r="R305" s="34">
        <v>0</v>
      </c>
      <c r="S305" s="34">
        <v>0</v>
      </c>
      <c r="T305" s="34">
        <v>0</v>
      </c>
      <c r="V305" s="34">
        <v>414</v>
      </c>
      <c r="W305" s="34">
        <v>1253</v>
      </c>
      <c r="X305" s="31">
        <v>313.25</v>
      </c>
      <c r="Y305" s="34">
        <v>0</v>
      </c>
      <c r="Z305" s="34">
        <v>0</v>
      </c>
      <c r="AA305" s="34">
        <v>0</v>
      </c>
      <c r="AC305" s="34">
        <v>400</v>
      </c>
      <c r="AD305" s="34">
        <v>1254</v>
      </c>
      <c r="AE305" s="31">
        <v>313.5</v>
      </c>
      <c r="AF305" s="34">
        <v>0</v>
      </c>
      <c r="AG305" s="34">
        <v>0</v>
      </c>
      <c r="AH305" s="34">
        <v>0</v>
      </c>
      <c r="AJ305" s="34">
        <v>420</v>
      </c>
      <c r="AK305" s="34">
        <v>1246</v>
      </c>
      <c r="AL305" s="31">
        <v>311.5</v>
      </c>
      <c r="AM305" s="34">
        <v>0</v>
      </c>
      <c r="AN305" s="34">
        <v>0</v>
      </c>
      <c r="AO305" s="34">
        <v>0</v>
      </c>
      <c r="AQ305" s="34">
        <v>330</v>
      </c>
      <c r="AR305" s="34">
        <v>1244</v>
      </c>
      <c r="AS305" s="31">
        <v>311</v>
      </c>
      <c r="AT305" s="34">
        <v>0</v>
      </c>
      <c r="AU305" s="34">
        <v>0</v>
      </c>
      <c r="AV305" s="34">
        <v>0</v>
      </c>
      <c r="AX305" s="34">
        <v>385</v>
      </c>
      <c r="AY305" s="34">
        <v>1256</v>
      </c>
      <c r="AZ305" s="31">
        <v>314</v>
      </c>
      <c r="BA305" s="34">
        <v>60</v>
      </c>
      <c r="BB305" s="34">
        <v>76</v>
      </c>
      <c r="BC305" s="34">
        <v>112</v>
      </c>
    </row>
    <row r="306" spans="15:55">
      <c r="O306" s="34">
        <v>439</v>
      </c>
      <c r="P306" s="34">
        <v>1255</v>
      </c>
      <c r="Q306" s="31">
        <v>313.75</v>
      </c>
      <c r="R306" s="34">
        <v>0</v>
      </c>
      <c r="S306" s="34">
        <v>0</v>
      </c>
      <c r="T306" s="34">
        <v>0</v>
      </c>
      <c r="V306" s="34">
        <v>415</v>
      </c>
      <c r="W306" s="34">
        <v>1248</v>
      </c>
      <c r="X306" s="31">
        <v>312</v>
      </c>
      <c r="Y306" s="34">
        <v>0</v>
      </c>
      <c r="Z306" s="34">
        <v>0</v>
      </c>
      <c r="AA306" s="34">
        <v>0</v>
      </c>
      <c r="AC306" s="34">
        <v>401</v>
      </c>
      <c r="AD306" s="34">
        <v>1246</v>
      </c>
      <c r="AE306" s="31">
        <v>311.5</v>
      </c>
      <c r="AF306" s="34">
        <v>0</v>
      </c>
      <c r="AG306" s="34">
        <v>0</v>
      </c>
      <c r="AH306" s="34">
        <v>0</v>
      </c>
      <c r="AJ306" s="34">
        <v>421</v>
      </c>
      <c r="AK306" s="34">
        <v>1249</v>
      </c>
      <c r="AL306" s="31">
        <v>312.25</v>
      </c>
      <c r="AM306" s="34">
        <v>0</v>
      </c>
      <c r="AN306" s="34">
        <v>0</v>
      </c>
      <c r="AO306" s="34">
        <v>0</v>
      </c>
      <c r="AQ306" s="34">
        <v>331</v>
      </c>
      <c r="AR306" s="34">
        <v>1247</v>
      </c>
      <c r="AS306" s="31">
        <v>311.75</v>
      </c>
      <c r="AT306" s="34">
        <v>0</v>
      </c>
      <c r="AU306" s="34">
        <v>0</v>
      </c>
      <c r="AV306" s="34">
        <v>0</v>
      </c>
      <c r="AX306" s="34">
        <v>386</v>
      </c>
      <c r="AY306" s="34">
        <v>1251</v>
      </c>
      <c r="AZ306" s="31">
        <v>312.75</v>
      </c>
      <c r="BA306" s="34">
        <v>56</v>
      </c>
      <c r="BB306" s="34">
        <v>70</v>
      </c>
      <c r="BC306" s="34">
        <v>108</v>
      </c>
    </row>
    <row r="307" spans="15:55">
      <c r="O307" s="34">
        <v>440</v>
      </c>
      <c r="P307" s="34">
        <v>1248</v>
      </c>
      <c r="Q307" s="31">
        <v>312</v>
      </c>
      <c r="R307" s="34">
        <v>94</v>
      </c>
      <c r="S307" s="34">
        <v>104</v>
      </c>
      <c r="T307" s="34">
        <v>104</v>
      </c>
      <c r="V307" s="34">
        <v>417</v>
      </c>
      <c r="W307" s="34">
        <v>1254</v>
      </c>
      <c r="X307" s="31">
        <v>313.5</v>
      </c>
      <c r="Y307" s="34">
        <v>0</v>
      </c>
      <c r="Z307" s="34">
        <v>0</v>
      </c>
      <c r="AA307" s="34">
        <v>0</v>
      </c>
      <c r="AC307" s="34">
        <v>403</v>
      </c>
      <c r="AD307" s="34">
        <v>1252</v>
      </c>
      <c r="AE307" s="31">
        <v>313</v>
      </c>
      <c r="AF307" s="34">
        <v>0</v>
      </c>
      <c r="AG307" s="34">
        <v>0</v>
      </c>
      <c r="AH307" s="34">
        <v>0</v>
      </c>
      <c r="AJ307" s="34">
        <v>422</v>
      </c>
      <c r="AK307" s="34">
        <v>1249</v>
      </c>
      <c r="AL307" s="31">
        <v>312.25</v>
      </c>
      <c r="AM307" s="34">
        <v>0</v>
      </c>
      <c r="AN307" s="34">
        <v>0</v>
      </c>
      <c r="AO307" s="34">
        <v>0</v>
      </c>
      <c r="AQ307" s="34">
        <v>332</v>
      </c>
      <c r="AR307" s="34">
        <v>1251</v>
      </c>
      <c r="AS307" s="31">
        <v>312.75</v>
      </c>
      <c r="AT307" s="34">
        <v>75</v>
      </c>
      <c r="AU307" s="34">
        <v>94</v>
      </c>
      <c r="AV307" s="34">
        <v>113</v>
      </c>
      <c r="AX307" s="34">
        <v>387</v>
      </c>
      <c r="AY307" s="34">
        <v>1249</v>
      </c>
      <c r="AZ307" s="31">
        <v>312.25</v>
      </c>
      <c r="BA307" s="34">
        <v>59</v>
      </c>
      <c r="BB307" s="34">
        <v>71</v>
      </c>
      <c r="BC307" s="34">
        <v>112</v>
      </c>
    </row>
    <row r="308" spans="15:55">
      <c r="O308" s="34">
        <v>441</v>
      </c>
      <c r="P308" s="34">
        <v>1249</v>
      </c>
      <c r="Q308" s="31">
        <v>312.25</v>
      </c>
      <c r="R308" s="34">
        <v>81</v>
      </c>
      <c r="S308" s="34">
        <v>97</v>
      </c>
      <c r="T308" s="34">
        <v>102</v>
      </c>
      <c r="V308" s="34">
        <v>418</v>
      </c>
      <c r="W308" s="34">
        <v>1250</v>
      </c>
      <c r="X308" s="31">
        <v>312.5</v>
      </c>
      <c r="Y308" s="34">
        <v>0</v>
      </c>
      <c r="Z308" s="34">
        <v>0</v>
      </c>
      <c r="AA308" s="34">
        <v>0</v>
      </c>
      <c r="AC308" s="34">
        <v>404</v>
      </c>
      <c r="AD308" s="34">
        <v>1248</v>
      </c>
      <c r="AE308" s="31">
        <v>312</v>
      </c>
      <c r="AF308" s="34">
        <v>0</v>
      </c>
      <c r="AG308" s="34">
        <v>0</v>
      </c>
      <c r="AH308" s="34">
        <v>0</v>
      </c>
      <c r="AJ308" s="34">
        <v>423</v>
      </c>
      <c r="AK308" s="34">
        <v>1253</v>
      </c>
      <c r="AL308" s="31">
        <v>313.25</v>
      </c>
      <c r="AM308" s="34">
        <v>35</v>
      </c>
      <c r="AN308" s="34">
        <v>67</v>
      </c>
      <c r="AO308" s="34">
        <v>102</v>
      </c>
      <c r="AQ308" s="34">
        <v>333</v>
      </c>
      <c r="AR308" s="34">
        <v>1256</v>
      </c>
      <c r="AS308" s="31">
        <v>314</v>
      </c>
      <c r="AT308" s="34">
        <v>69</v>
      </c>
      <c r="AU308" s="34">
        <v>85</v>
      </c>
      <c r="AV308" s="34">
        <v>108</v>
      </c>
      <c r="AX308" s="34">
        <v>388</v>
      </c>
      <c r="AY308" s="34">
        <v>1249</v>
      </c>
      <c r="AZ308" s="31">
        <v>312.25</v>
      </c>
      <c r="BA308" s="34">
        <v>0</v>
      </c>
      <c r="BB308" s="34">
        <v>0</v>
      </c>
      <c r="BC308" s="34">
        <v>0</v>
      </c>
    </row>
    <row r="309" spans="15:55">
      <c r="O309" s="34">
        <v>442</v>
      </c>
      <c r="P309" s="34">
        <v>1247</v>
      </c>
      <c r="Q309" s="31">
        <v>311.75</v>
      </c>
      <c r="R309" s="34">
        <v>65</v>
      </c>
      <c r="S309" s="34">
        <v>85</v>
      </c>
      <c r="T309" s="34">
        <v>95</v>
      </c>
      <c r="V309" s="34">
        <v>419</v>
      </c>
      <c r="W309" s="34">
        <v>1253</v>
      </c>
      <c r="X309" s="31">
        <v>313.25</v>
      </c>
      <c r="Y309" s="34">
        <v>0</v>
      </c>
      <c r="Z309" s="34">
        <v>0</v>
      </c>
      <c r="AA309" s="34">
        <v>0</v>
      </c>
      <c r="AC309" s="34">
        <v>405</v>
      </c>
      <c r="AD309" s="34">
        <v>1244</v>
      </c>
      <c r="AE309" s="31">
        <v>311</v>
      </c>
      <c r="AF309" s="34">
        <v>0</v>
      </c>
      <c r="AG309" s="34">
        <v>0</v>
      </c>
      <c r="AH309" s="34">
        <v>0</v>
      </c>
      <c r="AJ309" s="34">
        <v>428</v>
      </c>
      <c r="AK309" s="34">
        <v>1255</v>
      </c>
      <c r="AL309" s="31">
        <v>313.75</v>
      </c>
      <c r="AM309" s="34">
        <v>0</v>
      </c>
      <c r="AN309" s="34">
        <v>0</v>
      </c>
      <c r="AO309" s="34">
        <v>0</v>
      </c>
      <c r="AQ309" s="34">
        <v>334</v>
      </c>
      <c r="AR309" s="34">
        <v>1255</v>
      </c>
      <c r="AS309" s="31">
        <v>313.75</v>
      </c>
      <c r="AT309" s="34">
        <v>79</v>
      </c>
      <c r="AU309" s="34">
        <v>89</v>
      </c>
      <c r="AV309" s="34">
        <v>107</v>
      </c>
      <c r="AX309" s="34">
        <v>394</v>
      </c>
      <c r="AY309" s="34">
        <v>1244</v>
      </c>
      <c r="AZ309" s="31">
        <v>311</v>
      </c>
      <c r="BA309" s="34">
        <v>0</v>
      </c>
      <c r="BB309" s="34">
        <v>0</v>
      </c>
      <c r="BC309" s="34">
        <v>0</v>
      </c>
    </row>
    <row r="310" spans="15:55">
      <c r="O310" s="34">
        <v>445</v>
      </c>
      <c r="P310" s="34">
        <v>1251</v>
      </c>
      <c r="Q310" s="31">
        <v>312.75</v>
      </c>
      <c r="R310" s="34">
        <v>0</v>
      </c>
      <c r="S310" s="34">
        <v>0</v>
      </c>
      <c r="T310" s="34">
        <v>0</v>
      </c>
      <c r="V310" s="34">
        <v>420</v>
      </c>
      <c r="W310" s="34">
        <v>1246</v>
      </c>
      <c r="X310" s="31">
        <v>311.5</v>
      </c>
      <c r="Y310" s="34">
        <v>0</v>
      </c>
      <c r="Z310" s="34">
        <v>0</v>
      </c>
      <c r="AA310" s="34">
        <v>0</v>
      </c>
      <c r="AC310" s="34">
        <v>406</v>
      </c>
      <c r="AD310" s="34">
        <v>1256</v>
      </c>
      <c r="AE310" s="31">
        <v>314</v>
      </c>
      <c r="AF310" s="34">
        <v>0</v>
      </c>
      <c r="AG310" s="34">
        <v>0</v>
      </c>
      <c r="AH310" s="34">
        <v>0</v>
      </c>
      <c r="AJ310" s="34">
        <v>429</v>
      </c>
      <c r="AK310" s="34">
        <v>1255</v>
      </c>
      <c r="AL310" s="31">
        <v>313.75</v>
      </c>
      <c r="AM310" s="34">
        <v>0</v>
      </c>
      <c r="AN310" s="34">
        <v>0</v>
      </c>
      <c r="AO310" s="34">
        <v>0</v>
      </c>
      <c r="AQ310" s="34">
        <v>335</v>
      </c>
      <c r="AR310" s="34">
        <v>1249</v>
      </c>
      <c r="AS310" s="31">
        <v>312.25</v>
      </c>
      <c r="AT310" s="34">
        <v>71</v>
      </c>
      <c r="AU310" s="34">
        <v>88</v>
      </c>
      <c r="AV310" s="34">
        <v>111</v>
      </c>
      <c r="AX310" s="34">
        <v>395</v>
      </c>
      <c r="AY310" s="34">
        <v>1251</v>
      </c>
      <c r="AZ310" s="31">
        <v>312.75</v>
      </c>
      <c r="BA310" s="34">
        <v>0</v>
      </c>
      <c r="BB310" s="34">
        <v>0</v>
      </c>
      <c r="BC310" s="34">
        <v>0</v>
      </c>
    </row>
    <row r="311" spans="15:55">
      <c r="O311" s="34">
        <v>446</v>
      </c>
      <c r="P311" s="34">
        <v>1247</v>
      </c>
      <c r="Q311" s="31">
        <v>311.75</v>
      </c>
      <c r="R311" s="34">
        <v>0</v>
      </c>
      <c r="S311" s="34">
        <v>0</v>
      </c>
      <c r="T311" s="34">
        <v>0</v>
      </c>
      <c r="V311" s="34">
        <v>421</v>
      </c>
      <c r="W311" s="34">
        <v>1249</v>
      </c>
      <c r="X311" s="31">
        <v>312.25</v>
      </c>
      <c r="Y311" s="34">
        <v>48</v>
      </c>
      <c r="Z311" s="34">
        <v>83</v>
      </c>
      <c r="AA311" s="34">
        <v>65</v>
      </c>
      <c r="AC311" s="34">
        <v>407</v>
      </c>
      <c r="AD311" s="34">
        <v>1250</v>
      </c>
      <c r="AE311" s="31">
        <v>312.5</v>
      </c>
      <c r="AF311" s="34">
        <v>0</v>
      </c>
      <c r="AG311" s="34">
        <v>0</v>
      </c>
      <c r="AH311" s="34">
        <v>0</v>
      </c>
      <c r="AJ311" s="34">
        <v>430</v>
      </c>
      <c r="AK311" s="34">
        <v>1256</v>
      </c>
      <c r="AL311" s="31">
        <v>314</v>
      </c>
      <c r="AM311" s="34">
        <v>0</v>
      </c>
      <c r="AN311" s="34">
        <v>0</v>
      </c>
      <c r="AO311" s="34">
        <v>0</v>
      </c>
      <c r="AQ311" s="34">
        <v>336</v>
      </c>
      <c r="AR311" s="34">
        <v>1255</v>
      </c>
      <c r="AS311" s="31">
        <v>313.75</v>
      </c>
      <c r="AT311" s="34">
        <v>0</v>
      </c>
      <c r="AU311" s="34">
        <v>0</v>
      </c>
      <c r="AV311" s="34">
        <v>0</v>
      </c>
      <c r="AX311" s="34">
        <v>396</v>
      </c>
      <c r="AY311" s="34">
        <v>1247</v>
      </c>
      <c r="AZ311" s="31">
        <v>311.75</v>
      </c>
      <c r="BA311" s="34">
        <v>0</v>
      </c>
      <c r="BB311" s="34">
        <v>0</v>
      </c>
      <c r="BC311" s="34">
        <v>0</v>
      </c>
    </row>
    <row r="312" spans="15:55">
      <c r="O312" s="34">
        <v>447</v>
      </c>
      <c r="P312" s="34">
        <v>1256</v>
      </c>
      <c r="Q312" s="31">
        <v>314</v>
      </c>
      <c r="R312" s="34">
        <v>0</v>
      </c>
      <c r="S312" s="34">
        <v>0</v>
      </c>
      <c r="T312" s="34">
        <v>0</v>
      </c>
      <c r="V312" s="34">
        <v>422</v>
      </c>
      <c r="W312" s="34">
        <v>1249</v>
      </c>
      <c r="X312" s="31">
        <v>312.25</v>
      </c>
      <c r="Y312" s="34">
        <v>41</v>
      </c>
      <c r="Z312" s="34">
        <v>71</v>
      </c>
      <c r="AA312" s="34">
        <v>63</v>
      </c>
      <c r="AC312" s="34">
        <v>408</v>
      </c>
      <c r="AD312" s="34">
        <v>1249</v>
      </c>
      <c r="AE312" s="31">
        <v>312.25</v>
      </c>
      <c r="AF312" s="34">
        <v>0</v>
      </c>
      <c r="AG312" s="34">
        <v>0</v>
      </c>
      <c r="AH312" s="34">
        <v>0</v>
      </c>
      <c r="AJ312" s="34">
        <v>431</v>
      </c>
      <c r="AK312" s="34">
        <v>1254</v>
      </c>
      <c r="AL312" s="31">
        <v>313.5</v>
      </c>
      <c r="AM312" s="34">
        <v>0</v>
      </c>
      <c r="AN312" s="34">
        <v>0</v>
      </c>
      <c r="AO312" s="34">
        <v>0</v>
      </c>
      <c r="AQ312" s="34">
        <v>337</v>
      </c>
      <c r="AR312" s="34">
        <v>1245</v>
      </c>
      <c r="AS312" s="31">
        <v>311.25</v>
      </c>
      <c r="AT312" s="34">
        <v>0</v>
      </c>
      <c r="AU312" s="34">
        <v>0</v>
      </c>
      <c r="AV312" s="34">
        <v>0</v>
      </c>
      <c r="AX312" s="34">
        <v>397</v>
      </c>
      <c r="AY312" s="34">
        <v>1258</v>
      </c>
      <c r="AZ312" s="31">
        <v>314.5</v>
      </c>
      <c r="BA312" s="34">
        <v>0</v>
      </c>
      <c r="BB312" s="34">
        <v>0</v>
      </c>
      <c r="BC312" s="34">
        <v>0</v>
      </c>
    </row>
    <row r="313" spans="15:55">
      <c r="O313" s="34">
        <v>448</v>
      </c>
      <c r="P313" s="34">
        <v>1245</v>
      </c>
      <c r="Q313" s="31">
        <v>311.25</v>
      </c>
      <c r="R313" s="34">
        <v>56</v>
      </c>
      <c r="S313" s="34">
        <v>85</v>
      </c>
      <c r="T313" s="34">
        <v>89</v>
      </c>
      <c r="V313" s="34">
        <v>423</v>
      </c>
      <c r="W313" s="34">
        <v>1253</v>
      </c>
      <c r="X313" s="31">
        <v>313.25</v>
      </c>
      <c r="Y313" s="34">
        <v>0</v>
      </c>
      <c r="Z313" s="34">
        <v>0</v>
      </c>
      <c r="AA313" s="34">
        <v>0</v>
      </c>
      <c r="AC313" s="34">
        <v>409</v>
      </c>
      <c r="AD313" s="34">
        <v>1253</v>
      </c>
      <c r="AE313" s="31">
        <v>313.25</v>
      </c>
      <c r="AF313" s="34">
        <v>0</v>
      </c>
      <c r="AG313" s="34">
        <v>0</v>
      </c>
      <c r="AH313" s="34">
        <v>0</v>
      </c>
      <c r="AJ313" s="34">
        <v>434</v>
      </c>
      <c r="AK313" s="34">
        <v>1254</v>
      </c>
      <c r="AL313" s="31">
        <v>313.5</v>
      </c>
      <c r="AM313" s="34">
        <v>0</v>
      </c>
      <c r="AN313" s="34">
        <v>0</v>
      </c>
      <c r="AO313" s="34">
        <v>0</v>
      </c>
      <c r="AQ313" s="34">
        <v>338</v>
      </c>
      <c r="AR313" s="34">
        <v>1253</v>
      </c>
      <c r="AS313" s="31">
        <v>313.25</v>
      </c>
      <c r="AT313" s="34">
        <v>0</v>
      </c>
      <c r="AU313" s="34">
        <v>0</v>
      </c>
      <c r="AV313" s="34">
        <v>0</v>
      </c>
      <c r="AX313" s="34">
        <v>398</v>
      </c>
      <c r="AY313" s="34">
        <v>1249</v>
      </c>
      <c r="AZ313" s="31">
        <v>312.25</v>
      </c>
      <c r="BA313" s="34">
        <v>0</v>
      </c>
      <c r="BB313" s="34">
        <v>0</v>
      </c>
      <c r="BC313" s="34">
        <v>0</v>
      </c>
    </row>
    <row r="314" spans="15:55">
      <c r="O314" s="34">
        <v>449</v>
      </c>
      <c r="P314" s="34">
        <v>1250</v>
      </c>
      <c r="Q314" s="31">
        <v>312.5</v>
      </c>
      <c r="R314" s="34">
        <v>0</v>
      </c>
      <c r="S314" s="34">
        <v>0</v>
      </c>
      <c r="T314" s="34">
        <v>0</v>
      </c>
      <c r="V314" s="34">
        <v>426</v>
      </c>
      <c r="W314" s="34">
        <v>1250</v>
      </c>
      <c r="X314" s="31">
        <v>312.5</v>
      </c>
      <c r="Y314" s="34">
        <v>0</v>
      </c>
      <c r="Z314" s="34">
        <v>0</v>
      </c>
      <c r="AA314" s="34">
        <v>0</v>
      </c>
      <c r="AC314" s="34">
        <v>410</v>
      </c>
      <c r="AD314" s="34">
        <v>1249</v>
      </c>
      <c r="AE314" s="31">
        <v>312.25</v>
      </c>
      <c r="AF314" s="34">
        <v>40</v>
      </c>
      <c r="AG314" s="34">
        <v>70</v>
      </c>
      <c r="AH314" s="34">
        <v>43</v>
      </c>
      <c r="AJ314" s="34">
        <v>435</v>
      </c>
      <c r="AK314" s="34">
        <v>1251</v>
      </c>
      <c r="AL314" s="31">
        <v>312.75</v>
      </c>
      <c r="AM314" s="34">
        <v>0</v>
      </c>
      <c r="AN314" s="34">
        <v>0</v>
      </c>
      <c r="AO314" s="34">
        <v>0</v>
      </c>
      <c r="AQ314" s="34">
        <v>339</v>
      </c>
      <c r="AR314" s="34">
        <v>1245</v>
      </c>
      <c r="AS314" s="31">
        <v>311.25</v>
      </c>
      <c r="AT314" s="34">
        <v>0</v>
      </c>
      <c r="AU314" s="34">
        <v>0</v>
      </c>
      <c r="AV314" s="34">
        <v>0</v>
      </c>
      <c r="AX314" s="34">
        <v>399</v>
      </c>
      <c r="AY314" s="34">
        <v>1250</v>
      </c>
      <c r="AZ314" s="31">
        <v>312.5</v>
      </c>
      <c r="BA314" s="34">
        <v>0</v>
      </c>
      <c r="BB314" s="34">
        <v>0</v>
      </c>
      <c r="BC314" s="34">
        <v>0</v>
      </c>
    </row>
    <row r="315" spans="15:55">
      <c r="O315" s="34">
        <v>450</v>
      </c>
      <c r="P315" s="34">
        <v>1251</v>
      </c>
      <c r="Q315" s="31">
        <v>312.75</v>
      </c>
      <c r="R315" s="34">
        <v>0</v>
      </c>
      <c r="S315" s="34">
        <v>0</v>
      </c>
      <c r="T315" s="34">
        <v>0</v>
      </c>
      <c r="V315" s="34">
        <v>427</v>
      </c>
      <c r="W315" s="34">
        <v>1253</v>
      </c>
      <c r="X315" s="31">
        <v>313.25</v>
      </c>
      <c r="Y315" s="34">
        <v>0</v>
      </c>
      <c r="Z315" s="34">
        <v>0</v>
      </c>
      <c r="AA315" s="34">
        <v>0</v>
      </c>
      <c r="AC315" s="34">
        <v>411</v>
      </c>
      <c r="AD315" s="34">
        <v>1249</v>
      </c>
      <c r="AE315" s="31">
        <v>312.25</v>
      </c>
      <c r="AF315" s="34">
        <v>35</v>
      </c>
      <c r="AG315" s="34">
        <v>63</v>
      </c>
      <c r="AH315" s="34">
        <v>41</v>
      </c>
      <c r="AJ315" s="34">
        <v>436</v>
      </c>
      <c r="AK315" s="34">
        <v>1246</v>
      </c>
      <c r="AL315" s="31">
        <v>311.5</v>
      </c>
      <c r="AM315" s="34">
        <v>0</v>
      </c>
      <c r="AN315" s="34">
        <v>0</v>
      </c>
      <c r="AO315" s="34">
        <v>0</v>
      </c>
      <c r="AQ315" s="34">
        <v>340</v>
      </c>
      <c r="AR315" s="34">
        <v>1247</v>
      </c>
      <c r="AS315" s="31">
        <v>311.75</v>
      </c>
      <c r="AT315" s="34">
        <v>0</v>
      </c>
      <c r="AU315" s="34">
        <v>0</v>
      </c>
      <c r="AV315" s="34">
        <v>0</v>
      </c>
      <c r="AX315" s="34">
        <v>400</v>
      </c>
      <c r="AY315" s="34">
        <v>1254</v>
      </c>
      <c r="AZ315" s="31">
        <v>313.5</v>
      </c>
      <c r="BA315" s="34">
        <v>0</v>
      </c>
      <c r="BB315" s="34">
        <v>0</v>
      </c>
      <c r="BC315" s="34">
        <v>0</v>
      </c>
    </row>
    <row r="316" spans="15:55">
      <c r="O316" s="34">
        <v>451</v>
      </c>
      <c r="P316" s="34">
        <v>1253</v>
      </c>
      <c r="Q316" s="31">
        <v>313.25</v>
      </c>
      <c r="R316" s="34">
        <v>0</v>
      </c>
      <c r="S316" s="34">
        <v>0</v>
      </c>
      <c r="T316" s="34">
        <v>0</v>
      </c>
      <c r="V316" s="34">
        <v>428</v>
      </c>
      <c r="W316" s="34">
        <v>1255</v>
      </c>
      <c r="X316" s="31">
        <v>313.75</v>
      </c>
      <c r="Y316" s="34">
        <v>0</v>
      </c>
      <c r="Z316" s="34">
        <v>0</v>
      </c>
      <c r="AA316" s="34">
        <v>0</v>
      </c>
      <c r="AC316" s="34">
        <v>412</v>
      </c>
      <c r="AD316" s="34">
        <v>1253</v>
      </c>
      <c r="AE316" s="31">
        <v>313.25</v>
      </c>
      <c r="AF316" s="34">
        <v>55</v>
      </c>
      <c r="AG316" s="34">
        <v>74</v>
      </c>
      <c r="AH316" s="34">
        <v>47</v>
      </c>
      <c r="AJ316" s="34">
        <v>440</v>
      </c>
      <c r="AK316" s="34">
        <v>1248</v>
      </c>
      <c r="AL316" s="31">
        <v>312</v>
      </c>
      <c r="AM316" s="34">
        <v>0</v>
      </c>
      <c r="AN316" s="34">
        <v>0</v>
      </c>
      <c r="AO316" s="34">
        <v>0</v>
      </c>
      <c r="AQ316" s="34">
        <v>344</v>
      </c>
      <c r="AR316" s="34">
        <v>1251</v>
      </c>
      <c r="AS316" s="31">
        <v>312.75</v>
      </c>
      <c r="AT316" s="34">
        <v>0</v>
      </c>
      <c r="AU316" s="34">
        <v>0</v>
      </c>
      <c r="AV316" s="34">
        <v>0</v>
      </c>
      <c r="AX316" s="34">
        <v>401</v>
      </c>
      <c r="AY316" s="34">
        <v>1246</v>
      </c>
      <c r="AZ316" s="31">
        <v>311.5</v>
      </c>
      <c r="BA316" s="34">
        <v>0</v>
      </c>
      <c r="BB316" s="34">
        <v>0</v>
      </c>
      <c r="BC316" s="34">
        <v>0</v>
      </c>
    </row>
    <row r="317" spans="15:55">
      <c r="O317" s="34">
        <v>455</v>
      </c>
      <c r="P317" s="34">
        <v>1255</v>
      </c>
      <c r="Q317" s="31">
        <v>313.75</v>
      </c>
      <c r="R317" s="34">
        <v>0</v>
      </c>
      <c r="S317" s="34">
        <v>0</v>
      </c>
      <c r="T317" s="34">
        <v>0</v>
      </c>
      <c r="V317" s="34">
        <v>429</v>
      </c>
      <c r="W317" s="34">
        <v>1255</v>
      </c>
      <c r="X317" s="31">
        <v>313.75</v>
      </c>
      <c r="Y317" s="34">
        <v>0</v>
      </c>
      <c r="Z317" s="34">
        <v>0</v>
      </c>
      <c r="AA317" s="34">
        <v>0</v>
      </c>
      <c r="AC317" s="34">
        <v>413</v>
      </c>
      <c r="AD317" s="34">
        <v>1247</v>
      </c>
      <c r="AE317" s="31">
        <v>311.75</v>
      </c>
      <c r="AF317" s="34">
        <v>39</v>
      </c>
      <c r="AG317" s="34">
        <v>66</v>
      </c>
      <c r="AH317" s="34">
        <v>42</v>
      </c>
      <c r="AJ317" s="34">
        <v>441</v>
      </c>
      <c r="AK317" s="34">
        <v>1249</v>
      </c>
      <c r="AL317" s="31">
        <v>312.25</v>
      </c>
      <c r="AM317" s="34">
        <v>0</v>
      </c>
      <c r="AN317" s="34">
        <v>0</v>
      </c>
      <c r="AO317" s="34">
        <v>0</v>
      </c>
      <c r="AQ317" s="34">
        <v>345</v>
      </c>
      <c r="AR317" s="34">
        <v>1247</v>
      </c>
      <c r="AS317" s="31">
        <v>311.75</v>
      </c>
      <c r="AT317" s="34">
        <v>0</v>
      </c>
      <c r="AU317" s="34">
        <v>0</v>
      </c>
      <c r="AV317" s="34">
        <v>0</v>
      </c>
      <c r="AX317" s="34">
        <v>408</v>
      </c>
      <c r="AY317" s="34">
        <v>1249</v>
      </c>
      <c r="AZ317" s="31">
        <v>312.25</v>
      </c>
      <c r="BA317" s="34">
        <v>0</v>
      </c>
      <c r="BB317" s="34">
        <v>0</v>
      </c>
      <c r="BC317" s="34">
        <v>0</v>
      </c>
    </row>
    <row r="318" spans="15:55">
      <c r="O318" s="34">
        <v>456</v>
      </c>
      <c r="P318" s="34">
        <v>1246</v>
      </c>
      <c r="Q318" s="31">
        <v>311.5</v>
      </c>
      <c r="R318" s="34">
        <v>0</v>
      </c>
      <c r="S318" s="34">
        <v>0</v>
      </c>
      <c r="T318" s="34">
        <v>0</v>
      </c>
      <c r="V318" s="34">
        <v>430</v>
      </c>
      <c r="W318" s="34">
        <v>1256</v>
      </c>
      <c r="X318" s="31">
        <v>314</v>
      </c>
      <c r="Y318" s="34">
        <v>0</v>
      </c>
      <c r="Z318" s="34">
        <v>0</v>
      </c>
      <c r="AA318" s="34">
        <v>0</v>
      </c>
      <c r="AC318" s="34">
        <v>414</v>
      </c>
      <c r="AD318" s="34">
        <v>1253</v>
      </c>
      <c r="AE318" s="31">
        <v>313.25</v>
      </c>
      <c r="AF318" s="34">
        <v>42</v>
      </c>
      <c r="AG318" s="34">
        <v>72</v>
      </c>
      <c r="AH318" s="34">
        <v>43</v>
      </c>
      <c r="AJ318" s="34">
        <v>442</v>
      </c>
      <c r="AK318" s="34">
        <v>1247</v>
      </c>
      <c r="AL318" s="31">
        <v>311.75</v>
      </c>
      <c r="AM318" s="34">
        <v>0</v>
      </c>
      <c r="AN318" s="34">
        <v>0</v>
      </c>
      <c r="AO318" s="34">
        <v>0</v>
      </c>
      <c r="AQ318" s="34">
        <v>346</v>
      </c>
      <c r="AR318" s="34">
        <v>1249</v>
      </c>
      <c r="AS318" s="31">
        <v>312.25</v>
      </c>
      <c r="AT318" s="34">
        <v>0</v>
      </c>
      <c r="AU318" s="34">
        <v>0</v>
      </c>
      <c r="AV318" s="34">
        <v>0</v>
      </c>
      <c r="AX318" s="34">
        <v>409</v>
      </c>
      <c r="AY318" s="34">
        <v>1253</v>
      </c>
      <c r="AZ318" s="31">
        <v>313.25</v>
      </c>
      <c r="BA318" s="34">
        <v>0</v>
      </c>
      <c r="BB318" s="34">
        <v>0</v>
      </c>
      <c r="BC318" s="34">
        <v>0</v>
      </c>
    </row>
    <row r="319" spans="15:55">
      <c r="O319" s="34">
        <v>457</v>
      </c>
      <c r="P319" s="34">
        <v>1251</v>
      </c>
      <c r="Q319" s="31">
        <v>312.75</v>
      </c>
      <c r="R319" s="34">
        <v>51</v>
      </c>
      <c r="S319" s="34">
        <v>78</v>
      </c>
      <c r="T319" s="34">
        <v>87</v>
      </c>
      <c r="V319" s="34">
        <v>431</v>
      </c>
      <c r="W319" s="34">
        <v>1254</v>
      </c>
      <c r="X319" s="31">
        <v>313.5</v>
      </c>
      <c r="Y319" s="34">
        <v>45</v>
      </c>
      <c r="Z319" s="34">
        <v>80</v>
      </c>
      <c r="AA319" s="34">
        <v>64</v>
      </c>
      <c r="AC319" s="34">
        <v>415</v>
      </c>
      <c r="AD319" s="34">
        <v>1248</v>
      </c>
      <c r="AE319" s="31">
        <v>312</v>
      </c>
      <c r="AF319" s="34">
        <v>0</v>
      </c>
      <c r="AG319" s="34">
        <v>0</v>
      </c>
      <c r="AH319" s="34">
        <v>0</v>
      </c>
      <c r="AJ319" s="34">
        <v>448</v>
      </c>
      <c r="AK319" s="34">
        <v>1245</v>
      </c>
      <c r="AL319" s="31">
        <v>311.25</v>
      </c>
      <c r="AM319" s="34">
        <v>0</v>
      </c>
      <c r="AN319" s="34">
        <v>0</v>
      </c>
      <c r="AO319" s="34">
        <v>0</v>
      </c>
      <c r="AQ319" s="34">
        <v>347</v>
      </c>
      <c r="AR319" s="34">
        <v>1251</v>
      </c>
      <c r="AS319" s="31">
        <v>312.75</v>
      </c>
      <c r="AT319" s="34">
        <v>0</v>
      </c>
      <c r="AU319" s="34">
        <v>0</v>
      </c>
      <c r="AV319" s="34">
        <v>0</v>
      </c>
      <c r="AX319" s="34">
        <v>410</v>
      </c>
      <c r="AY319" s="34">
        <v>1249</v>
      </c>
      <c r="AZ319" s="31">
        <v>312.25</v>
      </c>
      <c r="BA319" s="34">
        <v>0</v>
      </c>
      <c r="BB319" s="34">
        <v>0</v>
      </c>
      <c r="BC319" s="34">
        <v>0</v>
      </c>
    </row>
    <row r="320" spans="15:55">
      <c r="O320" s="34">
        <v>458</v>
      </c>
      <c r="P320" s="34">
        <v>1252</v>
      </c>
      <c r="Q320" s="31">
        <v>313</v>
      </c>
      <c r="R320" s="34">
        <v>52</v>
      </c>
      <c r="S320" s="34">
        <v>79</v>
      </c>
      <c r="T320" s="34">
        <v>86</v>
      </c>
      <c r="V320" s="34">
        <v>433</v>
      </c>
      <c r="W320" s="34">
        <v>1254</v>
      </c>
      <c r="X320" s="31">
        <v>313.5</v>
      </c>
      <c r="Y320" s="34">
        <v>0</v>
      </c>
      <c r="Z320" s="34">
        <v>0</v>
      </c>
      <c r="AA320" s="34">
        <v>0</v>
      </c>
      <c r="AC320" s="34">
        <v>418</v>
      </c>
      <c r="AD320" s="34">
        <v>1250</v>
      </c>
      <c r="AE320" s="31">
        <v>312.5</v>
      </c>
      <c r="AF320" s="34">
        <v>0</v>
      </c>
      <c r="AG320" s="34">
        <v>0</v>
      </c>
      <c r="AH320" s="34">
        <v>0</v>
      </c>
      <c r="AJ320" s="34">
        <v>449</v>
      </c>
      <c r="AK320" s="34">
        <v>1250</v>
      </c>
      <c r="AL320" s="31">
        <v>312.5</v>
      </c>
      <c r="AM320" s="34">
        <v>0</v>
      </c>
      <c r="AN320" s="34">
        <v>0</v>
      </c>
      <c r="AO320" s="34">
        <v>0</v>
      </c>
      <c r="AQ320" s="34">
        <v>348</v>
      </c>
      <c r="AR320" s="34">
        <v>1246</v>
      </c>
      <c r="AS320" s="31">
        <v>311.5</v>
      </c>
      <c r="AT320" s="34">
        <v>0</v>
      </c>
      <c r="AU320" s="34">
        <v>0</v>
      </c>
      <c r="AV320" s="34">
        <v>0</v>
      </c>
      <c r="AX320" s="34">
        <v>411</v>
      </c>
      <c r="AY320" s="34">
        <v>1249</v>
      </c>
      <c r="AZ320" s="31">
        <v>312.25</v>
      </c>
      <c r="BA320" s="34">
        <v>0</v>
      </c>
      <c r="BB320" s="34">
        <v>0</v>
      </c>
      <c r="BC320" s="34">
        <v>0</v>
      </c>
    </row>
    <row r="321" spans="15:55">
      <c r="O321" s="34">
        <v>459</v>
      </c>
      <c r="P321" s="34">
        <v>1246</v>
      </c>
      <c r="Q321" s="31">
        <v>311.5</v>
      </c>
      <c r="R321" s="34">
        <v>0</v>
      </c>
      <c r="S321" s="34">
        <v>0</v>
      </c>
      <c r="T321" s="34">
        <v>0</v>
      </c>
      <c r="V321" s="34">
        <v>434</v>
      </c>
      <c r="W321" s="34">
        <v>1254</v>
      </c>
      <c r="X321" s="31">
        <v>313.5</v>
      </c>
      <c r="Y321" s="34">
        <v>0</v>
      </c>
      <c r="Z321" s="34">
        <v>0</v>
      </c>
      <c r="AA321" s="34">
        <v>0</v>
      </c>
      <c r="AC321" s="34">
        <v>419</v>
      </c>
      <c r="AD321" s="34">
        <v>1253</v>
      </c>
      <c r="AE321" s="31">
        <v>313.25</v>
      </c>
      <c r="AF321" s="34">
        <v>0</v>
      </c>
      <c r="AG321" s="34">
        <v>0</v>
      </c>
      <c r="AH321" s="34">
        <v>0</v>
      </c>
      <c r="AJ321" s="34">
        <v>450</v>
      </c>
      <c r="AK321" s="34">
        <v>1251</v>
      </c>
      <c r="AL321" s="31">
        <v>312.75</v>
      </c>
      <c r="AM321" s="34">
        <v>0</v>
      </c>
      <c r="AN321" s="34">
        <v>0</v>
      </c>
      <c r="AO321" s="34">
        <v>0</v>
      </c>
      <c r="AQ321" s="34">
        <v>349</v>
      </c>
      <c r="AR321" s="34">
        <v>1251</v>
      </c>
      <c r="AS321" s="31">
        <v>312.75</v>
      </c>
      <c r="AT321" s="34">
        <v>71</v>
      </c>
      <c r="AU321" s="34">
        <v>87</v>
      </c>
      <c r="AV321" s="34">
        <v>111</v>
      </c>
      <c r="AX321" s="34">
        <v>412</v>
      </c>
      <c r="AY321" s="34">
        <v>1253</v>
      </c>
      <c r="AZ321" s="31">
        <v>313.25</v>
      </c>
      <c r="BA321" s="34">
        <v>0</v>
      </c>
      <c r="BB321" s="34">
        <v>0</v>
      </c>
      <c r="BC321" s="34">
        <v>0</v>
      </c>
    </row>
    <row r="322" spans="15:55">
      <c r="O322" s="34">
        <v>465</v>
      </c>
      <c r="P322" s="34">
        <v>1254</v>
      </c>
      <c r="Q322" s="31">
        <v>313.5</v>
      </c>
      <c r="R322" s="34">
        <v>0</v>
      </c>
      <c r="S322" s="34">
        <v>0</v>
      </c>
      <c r="T322" s="34">
        <v>0</v>
      </c>
      <c r="V322" s="34">
        <v>435</v>
      </c>
      <c r="W322" s="34">
        <v>1251</v>
      </c>
      <c r="X322" s="31">
        <v>312.75</v>
      </c>
      <c r="Y322" s="34">
        <v>0</v>
      </c>
      <c r="Z322" s="34">
        <v>0</v>
      </c>
      <c r="AA322" s="34">
        <v>0</v>
      </c>
      <c r="AC322" s="34">
        <v>420</v>
      </c>
      <c r="AD322" s="34">
        <v>1246</v>
      </c>
      <c r="AE322" s="31">
        <v>311.5</v>
      </c>
      <c r="AF322" s="34">
        <v>0</v>
      </c>
      <c r="AG322" s="34">
        <v>0</v>
      </c>
      <c r="AH322" s="34">
        <v>0</v>
      </c>
      <c r="AJ322" s="34">
        <v>451</v>
      </c>
      <c r="AK322" s="34">
        <v>1253</v>
      </c>
      <c r="AL322" s="31">
        <v>313.25</v>
      </c>
      <c r="AM322" s="34">
        <v>38</v>
      </c>
      <c r="AN322" s="34">
        <v>77</v>
      </c>
      <c r="AO322" s="34">
        <v>110</v>
      </c>
      <c r="AQ322" s="34">
        <v>350</v>
      </c>
      <c r="AR322" s="34">
        <v>1248</v>
      </c>
      <c r="AS322" s="31">
        <v>312</v>
      </c>
      <c r="AT322" s="34">
        <v>76</v>
      </c>
      <c r="AU322" s="34">
        <v>90</v>
      </c>
      <c r="AV322" s="34">
        <v>113</v>
      </c>
      <c r="AX322" s="34">
        <v>413</v>
      </c>
      <c r="AY322" s="34">
        <v>1247</v>
      </c>
      <c r="AZ322" s="31">
        <v>311.75</v>
      </c>
      <c r="BA322" s="34">
        <v>0</v>
      </c>
      <c r="BB322" s="34">
        <v>0</v>
      </c>
      <c r="BC322" s="34">
        <v>0</v>
      </c>
    </row>
    <row r="323" spans="15:55">
      <c r="O323" s="34">
        <v>466</v>
      </c>
      <c r="P323" s="34">
        <v>1249</v>
      </c>
      <c r="Q323" s="31">
        <v>312.25</v>
      </c>
      <c r="R323" s="34">
        <v>0</v>
      </c>
      <c r="S323" s="34">
        <v>0</v>
      </c>
      <c r="T323" s="34">
        <v>0</v>
      </c>
      <c r="V323" s="34">
        <v>436</v>
      </c>
      <c r="W323" s="34">
        <v>1246</v>
      </c>
      <c r="X323" s="31">
        <v>311.5</v>
      </c>
      <c r="Y323" s="34">
        <v>43</v>
      </c>
      <c r="Z323" s="34">
        <v>75</v>
      </c>
      <c r="AA323" s="34">
        <v>64</v>
      </c>
      <c r="AC323" s="34">
        <v>421</v>
      </c>
      <c r="AD323" s="34">
        <v>1249</v>
      </c>
      <c r="AE323" s="31">
        <v>312.25</v>
      </c>
      <c r="AF323" s="34">
        <v>51</v>
      </c>
      <c r="AG323" s="34">
        <v>86</v>
      </c>
      <c r="AH323" s="34">
        <v>47</v>
      </c>
      <c r="AJ323" s="34">
        <v>457</v>
      </c>
      <c r="AK323" s="34">
        <v>1251</v>
      </c>
      <c r="AL323" s="31">
        <v>312.75</v>
      </c>
      <c r="AM323" s="34">
        <v>0</v>
      </c>
      <c r="AN323" s="34">
        <v>0</v>
      </c>
      <c r="AO323" s="34">
        <v>0</v>
      </c>
      <c r="AQ323" s="34">
        <v>351</v>
      </c>
      <c r="AR323" s="34">
        <v>1249</v>
      </c>
      <c r="AS323" s="31">
        <v>312.25</v>
      </c>
      <c r="AT323" s="34">
        <v>0</v>
      </c>
      <c r="AU323" s="34">
        <v>0</v>
      </c>
      <c r="AV323" s="34">
        <v>0</v>
      </c>
      <c r="AX323" s="34">
        <v>414</v>
      </c>
      <c r="AY323" s="34">
        <v>1253</v>
      </c>
      <c r="AZ323" s="31">
        <v>313.25</v>
      </c>
      <c r="BA323" s="34">
        <v>0</v>
      </c>
      <c r="BB323" s="34">
        <v>0</v>
      </c>
      <c r="BC323" s="34">
        <v>0</v>
      </c>
    </row>
    <row r="324" spans="15:55">
      <c r="O324" s="34">
        <v>474</v>
      </c>
      <c r="P324" s="34">
        <v>1246</v>
      </c>
      <c r="Q324" s="31">
        <v>311.5</v>
      </c>
      <c r="R324" s="34">
        <v>0</v>
      </c>
      <c r="S324" s="34">
        <v>0</v>
      </c>
      <c r="T324" s="34">
        <v>0</v>
      </c>
      <c r="V324" s="34">
        <v>439</v>
      </c>
      <c r="W324" s="34">
        <v>1255</v>
      </c>
      <c r="X324" s="31">
        <v>313.75</v>
      </c>
      <c r="Y324" s="34">
        <v>0</v>
      </c>
      <c r="Z324" s="34">
        <v>0</v>
      </c>
      <c r="AA324" s="34">
        <v>0</v>
      </c>
      <c r="AC324" s="34">
        <v>422</v>
      </c>
      <c r="AD324" s="34">
        <v>1249</v>
      </c>
      <c r="AE324" s="31">
        <v>312.25</v>
      </c>
      <c r="AF324" s="34">
        <v>37</v>
      </c>
      <c r="AG324" s="34">
        <v>64</v>
      </c>
      <c r="AH324" s="34">
        <v>41</v>
      </c>
      <c r="AJ324" s="34">
        <v>458</v>
      </c>
      <c r="AK324" s="34">
        <v>1252</v>
      </c>
      <c r="AL324" s="31">
        <v>313</v>
      </c>
      <c r="AM324" s="34">
        <v>0</v>
      </c>
      <c r="AN324" s="34">
        <v>0</v>
      </c>
      <c r="AO324" s="34">
        <v>0</v>
      </c>
      <c r="AQ324" s="34">
        <v>352</v>
      </c>
      <c r="AR324" s="34">
        <v>1254</v>
      </c>
      <c r="AS324" s="31">
        <v>313.5</v>
      </c>
      <c r="AT324" s="34">
        <v>0</v>
      </c>
      <c r="AU324" s="34">
        <v>0</v>
      </c>
      <c r="AV324" s="34">
        <v>0</v>
      </c>
      <c r="AX324" s="34">
        <v>415</v>
      </c>
      <c r="AY324" s="34">
        <v>1248</v>
      </c>
      <c r="AZ324" s="31">
        <v>312</v>
      </c>
      <c r="BA324" s="34">
        <v>0</v>
      </c>
      <c r="BB324" s="34">
        <v>0</v>
      </c>
      <c r="BC324" s="34">
        <v>0</v>
      </c>
    </row>
    <row r="325" spans="15:55">
      <c r="O325" s="34">
        <v>477</v>
      </c>
      <c r="P325" s="34">
        <v>1254</v>
      </c>
      <c r="Q325" s="31">
        <v>313.5</v>
      </c>
      <c r="R325" s="34">
        <v>0</v>
      </c>
      <c r="S325" s="34">
        <v>0</v>
      </c>
      <c r="T325" s="34">
        <v>0</v>
      </c>
      <c r="V325" s="34">
        <v>440</v>
      </c>
      <c r="W325" s="34">
        <v>1248</v>
      </c>
      <c r="X325" s="31">
        <v>312</v>
      </c>
      <c r="Y325" s="34">
        <v>0</v>
      </c>
      <c r="Z325" s="34">
        <v>0</v>
      </c>
      <c r="AA325" s="34">
        <v>0</v>
      </c>
      <c r="AC325" s="34">
        <v>423</v>
      </c>
      <c r="AD325" s="34">
        <v>1253</v>
      </c>
      <c r="AE325" s="31">
        <v>313.25</v>
      </c>
      <c r="AF325" s="34">
        <v>0</v>
      </c>
      <c r="AG325" s="34">
        <v>0</v>
      </c>
      <c r="AH325" s="34">
        <v>0</v>
      </c>
      <c r="AJ325" s="34">
        <v>459</v>
      </c>
      <c r="AK325" s="34">
        <v>1246</v>
      </c>
      <c r="AL325" s="31">
        <v>311.5</v>
      </c>
      <c r="AM325" s="34">
        <v>0</v>
      </c>
      <c r="AN325" s="34">
        <v>0</v>
      </c>
      <c r="AO325" s="34">
        <v>0</v>
      </c>
      <c r="AQ325" s="34">
        <v>353</v>
      </c>
      <c r="AR325" s="34">
        <v>1250</v>
      </c>
      <c r="AS325" s="31">
        <v>312.5</v>
      </c>
      <c r="AT325" s="34">
        <v>0</v>
      </c>
      <c r="AU325" s="34">
        <v>0</v>
      </c>
      <c r="AV325" s="34">
        <v>0</v>
      </c>
      <c r="AX325" s="34">
        <v>420</v>
      </c>
      <c r="AY325" s="34">
        <v>1246</v>
      </c>
      <c r="AZ325" s="31">
        <v>311.5</v>
      </c>
      <c r="BA325" s="34">
        <v>0</v>
      </c>
      <c r="BB325" s="34">
        <v>0</v>
      </c>
      <c r="BC325" s="34">
        <v>0</v>
      </c>
    </row>
    <row r="326" spans="15:55">
      <c r="O326" s="34">
        <v>478</v>
      </c>
      <c r="P326" s="34">
        <v>153</v>
      </c>
      <c r="Q326" s="31">
        <v>38.25</v>
      </c>
      <c r="R326" s="34">
        <v>0</v>
      </c>
      <c r="S326" s="34">
        <v>0</v>
      </c>
      <c r="T326" s="34">
        <v>0</v>
      </c>
      <c r="V326" s="34">
        <v>441</v>
      </c>
      <c r="W326" s="34">
        <v>1249</v>
      </c>
      <c r="X326" s="31">
        <v>312.25</v>
      </c>
      <c r="Y326" s="34">
        <v>0</v>
      </c>
      <c r="Z326" s="34">
        <v>0</v>
      </c>
      <c r="AA326" s="34">
        <v>0</v>
      </c>
      <c r="AC326" s="34">
        <v>427</v>
      </c>
      <c r="AD326" s="34">
        <v>1253</v>
      </c>
      <c r="AE326" s="31">
        <v>313.25</v>
      </c>
      <c r="AF326" s="34">
        <v>0</v>
      </c>
      <c r="AG326" s="34">
        <v>0</v>
      </c>
      <c r="AH326" s="34">
        <v>0</v>
      </c>
      <c r="AQ326" s="34">
        <v>354</v>
      </c>
      <c r="AR326" s="34">
        <v>1253</v>
      </c>
      <c r="AS326" s="31">
        <v>313.25</v>
      </c>
      <c r="AT326" s="34">
        <v>0</v>
      </c>
      <c r="AU326" s="34">
        <v>0</v>
      </c>
      <c r="AV326" s="34">
        <v>0</v>
      </c>
      <c r="AX326" s="34">
        <v>421</v>
      </c>
      <c r="AY326" s="34">
        <v>1249</v>
      </c>
      <c r="AZ326" s="31">
        <v>312.25</v>
      </c>
      <c r="BA326" s="34">
        <v>0</v>
      </c>
      <c r="BB326" s="34">
        <v>0</v>
      </c>
      <c r="BC326" s="34">
        <v>0</v>
      </c>
    </row>
    <row r="327" spans="15:55">
      <c r="O327" s="34">
        <v>479</v>
      </c>
      <c r="P327" s="34">
        <v>1251</v>
      </c>
      <c r="Q327" s="31">
        <v>312.75</v>
      </c>
      <c r="R327" s="34">
        <v>0</v>
      </c>
      <c r="S327" s="34">
        <v>0</v>
      </c>
      <c r="T327" s="34">
        <v>0</v>
      </c>
      <c r="V327" s="34">
        <v>442</v>
      </c>
      <c r="W327" s="34">
        <v>1247</v>
      </c>
      <c r="X327" s="31">
        <v>311.75</v>
      </c>
      <c r="Y327" s="34">
        <v>0</v>
      </c>
      <c r="Z327" s="34">
        <v>0</v>
      </c>
      <c r="AA327" s="34">
        <v>0</v>
      </c>
      <c r="AC327" s="34">
        <v>428</v>
      </c>
      <c r="AD327" s="34">
        <v>1255</v>
      </c>
      <c r="AE327" s="31">
        <v>313.75</v>
      </c>
      <c r="AF327" s="34">
        <v>0</v>
      </c>
      <c r="AG327" s="34">
        <v>0</v>
      </c>
      <c r="AH327" s="34">
        <v>0</v>
      </c>
      <c r="AQ327" s="34">
        <v>359</v>
      </c>
      <c r="AR327" s="34">
        <v>1251</v>
      </c>
      <c r="AS327" s="31">
        <v>312.75</v>
      </c>
      <c r="AT327" s="34">
        <v>0</v>
      </c>
      <c r="AU327" s="34">
        <v>0</v>
      </c>
      <c r="AV327" s="34">
        <v>0</v>
      </c>
      <c r="AX327" s="34">
        <v>422</v>
      </c>
      <c r="AY327" s="34">
        <v>1249</v>
      </c>
      <c r="AZ327" s="31">
        <v>312.25</v>
      </c>
      <c r="BA327" s="34">
        <v>0</v>
      </c>
      <c r="BB327" s="34">
        <v>0</v>
      </c>
      <c r="BC327" s="34">
        <v>0</v>
      </c>
    </row>
    <row r="328" spans="15:55">
      <c r="V328" s="34">
        <v>448</v>
      </c>
      <c r="W328" s="34">
        <v>1245</v>
      </c>
      <c r="X328" s="31">
        <v>311.25</v>
      </c>
      <c r="Y328" s="34">
        <v>0</v>
      </c>
      <c r="Z328" s="34">
        <v>0</v>
      </c>
      <c r="AA328" s="34">
        <v>0</v>
      </c>
      <c r="AC328" s="34">
        <v>429</v>
      </c>
      <c r="AD328" s="34">
        <v>1255</v>
      </c>
      <c r="AE328" s="31">
        <v>313.75</v>
      </c>
      <c r="AF328" s="34">
        <v>0</v>
      </c>
      <c r="AG328" s="34">
        <v>0</v>
      </c>
      <c r="AH328" s="34">
        <v>0</v>
      </c>
      <c r="AQ328" s="34">
        <v>360</v>
      </c>
      <c r="AR328" s="34">
        <v>1254</v>
      </c>
      <c r="AS328" s="31">
        <v>313.5</v>
      </c>
      <c r="AT328" s="34">
        <v>0</v>
      </c>
      <c r="AU328" s="34">
        <v>0</v>
      </c>
      <c r="AV328" s="34">
        <v>0</v>
      </c>
      <c r="AX328" s="34">
        <v>423</v>
      </c>
      <c r="AY328" s="34">
        <v>1253</v>
      </c>
      <c r="AZ328" s="31">
        <v>313.25</v>
      </c>
      <c r="BA328" s="34">
        <v>0</v>
      </c>
      <c r="BB328" s="34">
        <v>0</v>
      </c>
      <c r="BC328" s="34">
        <v>0</v>
      </c>
    </row>
    <row r="329" spans="15:55">
      <c r="V329" s="34">
        <v>449</v>
      </c>
      <c r="W329" s="34">
        <v>1250</v>
      </c>
      <c r="X329" s="31">
        <v>312.5</v>
      </c>
      <c r="Y329" s="34">
        <v>45</v>
      </c>
      <c r="Z329" s="34">
        <v>77</v>
      </c>
      <c r="AA329" s="34">
        <v>66</v>
      </c>
      <c r="AC329" s="34">
        <v>430</v>
      </c>
      <c r="AD329" s="34">
        <v>1256</v>
      </c>
      <c r="AE329" s="31">
        <v>314</v>
      </c>
      <c r="AF329" s="34">
        <v>0</v>
      </c>
      <c r="AG329" s="34">
        <v>0</v>
      </c>
      <c r="AH329" s="34">
        <v>0</v>
      </c>
      <c r="AQ329" s="34">
        <v>361</v>
      </c>
      <c r="AR329" s="34">
        <v>1254</v>
      </c>
      <c r="AS329" s="31">
        <v>313.5</v>
      </c>
      <c r="AT329" s="34">
        <v>0</v>
      </c>
      <c r="AU329" s="34">
        <v>0</v>
      </c>
      <c r="AV329" s="34">
        <v>0</v>
      </c>
      <c r="AX329" s="34">
        <v>431</v>
      </c>
      <c r="AY329" s="34">
        <v>1254</v>
      </c>
      <c r="AZ329" s="31">
        <v>313.5</v>
      </c>
      <c r="BA329" s="34">
        <v>0</v>
      </c>
      <c r="BB329" s="34">
        <v>0</v>
      </c>
      <c r="BC329" s="34">
        <v>0</v>
      </c>
    </row>
    <row r="330" spans="15:55">
      <c r="V330" s="34">
        <v>450</v>
      </c>
      <c r="W330" s="34">
        <v>1251</v>
      </c>
      <c r="X330" s="31">
        <v>312.75</v>
      </c>
      <c r="Y330" s="34">
        <v>44</v>
      </c>
      <c r="Z330" s="34">
        <v>78</v>
      </c>
      <c r="AA330" s="34">
        <v>65</v>
      </c>
      <c r="AC330" s="34">
        <v>431</v>
      </c>
      <c r="AD330" s="34">
        <v>1254</v>
      </c>
      <c r="AE330" s="31">
        <v>313.5</v>
      </c>
      <c r="AF330" s="34">
        <v>38</v>
      </c>
      <c r="AG330" s="34">
        <v>68</v>
      </c>
      <c r="AH330" s="34">
        <v>42</v>
      </c>
      <c r="AQ330" s="34">
        <v>362</v>
      </c>
      <c r="AR330" s="34">
        <v>1249</v>
      </c>
      <c r="AS330" s="31">
        <v>312.25</v>
      </c>
      <c r="AT330" s="34">
        <v>0</v>
      </c>
      <c r="AU330" s="34">
        <v>0</v>
      </c>
      <c r="AV330" s="34">
        <v>0</v>
      </c>
      <c r="AX330" s="34">
        <v>450</v>
      </c>
      <c r="AY330" s="34">
        <v>1251</v>
      </c>
      <c r="AZ330" s="31">
        <v>312.75</v>
      </c>
      <c r="BA330" s="34">
        <v>0</v>
      </c>
      <c r="BB330" s="34">
        <v>0</v>
      </c>
      <c r="BC330" s="34">
        <v>0</v>
      </c>
    </row>
    <row r="331" spans="15:55">
      <c r="V331" s="34">
        <v>451</v>
      </c>
      <c r="W331" s="34">
        <v>1253</v>
      </c>
      <c r="X331" s="31">
        <v>313.25</v>
      </c>
      <c r="Y331" s="34">
        <v>0</v>
      </c>
      <c r="Z331" s="34">
        <v>0</v>
      </c>
      <c r="AA331" s="34">
        <v>0</v>
      </c>
      <c r="AC331" s="34">
        <v>433</v>
      </c>
      <c r="AD331" s="34">
        <v>1254</v>
      </c>
      <c r="AE331" s="31">
        <v>313.5</v>
      </c>
      <c r="AF331" s="34">
        <v>0</v>
      </c>
      <c r="AG331" s="34">
        <v>0</v>
      </c>
      <c r="AH331" s="34">
        <v>0</v>
      </c>
      <c r="AQ331" s="34">
        <v>363</v>
      </c>
      <c r="AR331" s="34">
        <v>1254</v>
      </c>
      <c r="AS331" s="31">
        <v>313.5</v>
      </c>
      <c r="AT331" s="34">
        <v>0</v>
      </c>
      <c r="AU331" s="34">
        <v>0</v>
      </c>
      <c r="AV331" s="34">
        <v>0</v>
      </c>
      <c r="AX331" s="34">
        <v>451</v>
      </c>
      <c r="AY331" s="34">
        <v>1253</v>
      </c>
      <c r="AZ331" s="31">
        <v>313.25</v>
      </c>
      <c r="BA331" s="34">
        <v>0</v>
      </c>
      <c r="BB331" s="34">
        <v>0</v>
      </c>
      <c r="BC331" s="34">
        <v>0</v>
      </c>
    </row>
    <row r="332" spans="15:55">
      <c r="V332" s="34">
        <v>456</v>
      </c>
      <c r="W332" s="34">
        <v>1246</v>
      </c>
      <c r="X332" s="31">
        <v>311.5</v>
      </c>
      <c r="Y332" s="34">
        <v>0</v>
      </c>
      <c r="Z332" s="34">
        <v>0</v>
      </c>
      <c r="AA332" s="34">
        <v>0</v>
      </c>
      <c r="AC332" s="34">
        <v>434</v>
      </c>
      <c r="AD332" s="34">
        <v>1254</v>
      </c>
      <c r="AE332" s="31">
        <v>313.5</v>
      </c>
      <c r="AF332" s="34">
        <v>0</v>
      </c>
      <c r="AG332" s="34">
        <v>0</v>
      </c>
      <c r="AH332" s="34">
        <v>0</v>
      </c>
      <c r="AQ332" s="34">
        <v>364</v>
      </c>
      <c r="AR332" s="34">
        <v>1253</v>
      </c>
      <c r="AS332" s="31">
        <v>313.25</v>
      </c>
      <c r="AT332" s="34">
        <v>80</v>
      </c>
      <c r="AU332" s="34">
        <v>95</v>
      </c>
      <c r="AV332" s="34">
        <v>114</v>
      </c>
    </row>
    <row r="333" spans="15:55">
      <c r="V333" s="34">
        <v>457</v>
      </c>
      <c r="W333" s="34">
        <v>1251</v>
      </c>
      <c r="X333" s="31">
        <v>312.75</v>
      </c>
      <c r="Y333" s="34">
        <v>0</v>
      </c>
      <c r="Z333" s="34">
        <v>0</v>
      </c>
      <c r="AA333" s="34">
        <v>0</v>
      </c>
      <c r="AC333" s="34">
        <v>435</v>
      </c>
      <c r="AD333" s="34">
        <v>1251</v>
      </c>
      <c r="AE333" s="31">
        <v>312.75</v>
      </c>
      <c r="AF333" s="34">
        <v>0</v>
      </c>
      <c r="AG333" s="34">
        <v>0</v>
      </c>
      <c r="AH333" s="34">
        <v>0</v>
      </c>
      <c r="AQ333" s="34">
        <v>365</v>
      </c>
      <c r="AR333" s="34">
        <v>1249</v>
      </c>
      <c r="AS333" s="31">
        <v>312.25</v>
      </c>
      <c r="AT333" s="34">
        <v>75</v>
      </c>
      <c r="AU333" s="34">
        <v>90</v>
      </c>
      <c r="AV333" s="34">
        <v>111</v>
      </c>
    </row>
    <row r="334" spans="15:55">
      <c r="V334" s="34">
        <v>458</v>
      </c>
      <c r="W334" s="34">
        <v>1252</v>
      </c>
      <c r="X334" s="31">
        <v>313</v>
      </c>
      <c r="Y334" s="34">
        <v>0</v>
      </c>
      <c r="Z334" s="34">
        <v>0</v>
      </c>
      <c r="AA334" s="34">
        <v>0</v>
      </c>
      <c r="AC334" s="34">
        <v>436</v>
      </c>
      <c r="AD334" s="34">
        <v>1246</v>
      </c>
      <c r="AE334" s="31">
        <v>311.5</v>
      </c>
      <c r="AF334" s="34">
        <v>0</v>
      </c>
      <c r="AG334" s="34">
        <v>0</v>
      </c>
      <c r="AH334" s="34">
        <v>0</v>
      </c>
      <c r="AQ334" s="34">
        <v>366</v>
      </c>
      <c r="AR334" s="34">
        <v>1254</v>
      </c>
      <c r="AS334" s="31">
        <v>313.5</v>
      </c>
      <c r="AT334" s="34">
        <v>0</v>
      </c>
      <c r="AU334" s="34">
        <v>0</v>
      </c>
      <c r="AV334" s="34">
        <v>0</v>
      </c>
    </row>
    <row r="335" spans="15:55">
      <c r="V335" s="34">
        <v>459</v>
      </c>
      <c r="W335" s="34">
        <v>1246</v>
      </c>
      <c r="X335" s="31">
        <v>311.5</v>
      </c>
      <c r="Y335" s="34">
        <v>46</v>
      </c>
      <c r="Z335" s="34">
        <v>81</v>
      </c>
      <c r="AA335" s="34">
        <v>66</v>
      </c>
      <c r="AC335" s="34">
        <v>439</v>
      </c>
      <c r="AD335" s="34">
        <v>1255</v>
      </c>
      <c r="AE335" s="31">
        <v>313.75</v>
      </c>
      <c r="AF335" s="34">
        <v>0</v>
      </c>
      <c r="AG335" s="34">
        <v>0</v>
      </c>
      <c r="AH335" s="34">
        <v>0</v>
      </c>
      <c r="AQ335" s="34">
        <v>367</v>
      </c>
      <c r="AR335" s="34">
        <v>1253</v>
      </c>
      <c r="AS335" s="31">
        <v>313.25</v>
      </c>
      <c r="AT335" s="34">
        <v>0</v>
      </c>
      <c r="AU335" s="34">
        <v>0</v>
      </c>
      <c r="AV335" s="34">
        <v>0</v>
      </c>
    </row>
    <row r="336" spans="15:55">
      <c r="AC336" s="34">
        <v>440</v>
      </c>
      <c r="AD336" s="34">
        <v>1248</v>
      </c>
      <c r="AE336" s="31">
        <v>312</v>
      </c>
      <c r="AF336" s="34">
        <v>0</v>
      </c>
      <c r="AG336" s="34">
        <v>0</v>
      </c>
      <c r="AH336" s="34">
        <v>0</v>
      </c>
      <c r="AQ336" s="34">
        <v>368</v>
      </c>
      <c r="AR336" s="34">
        <v>1250</v>
      </c>
      <c r="AS336" s="31">
        <v>312.5</v>
      </c>
      <c r="AT336" s="34">
        <v>0</v>
      </c>
      <c r="AU336" s="34">
        <v>0</v>
      </c>
      <c r="AV336" s="34">
        <v>0</v>
      </c>
    </row>
    <row r="337" spans="29:48">
      <c r="AC337" s="34">
        <v>441</v>
      </c>
      <c r="AD337" s="34">
        <v>1249</v>
      </c>
      <c r="AE337" s="31">
        <v>312.25</v>
      </c>
      <c r="AF337" s="34">
        <v>0</v>
      </c>
      <c r="AG337" s="34">
        <v>0</v>
      </c>
      <c r="AH337" s="34">
        <v>0</v>
      </c>
      <c r="AQ337" s="34">
        <v>374</v>
      </c>
      <c r="AR337" s="34">
        <v>1250</v>
      </c>
      <c r="AS337" s="31">
        <v>312.5</v>
      </c>
      <c r="AT337" s="34">
        <v>0</v>
      </c>
      <c r="AU337" s="34">
        <v>0</v>
      </c>
      <c r="AV337" s="34">
        <v>0</v>
      </c>
    </row>
    <row r="338" spans="29:48">
      <c r="AC338" s="34">
        <v>442</v>
      </c>
      <c r="AD338" s="34">
        <v>1247</v>
      </c>
      <c r="AE338" s="31">
        <v>311.75</v>
      </c>
      <c r="AF338" s="34">
        <v>0</v>
      </c>
      <c r="AG338" s="34">
        <v>0</v>
      </c>
      <c r="AH338" s="34">
        <v>0</v>
      </c>
      <c r="AQ338" s="34">
        <v>375</v>
      </c>
      <c r="AR338" s="34">
        <v>1246</v>
      </c>
      <c r="AS338" s="31">
        <v>311.5</v>
      </c>
      <c r="AT338" s="34">
        <v>0</v>
      </c>
      <c r="AU338" s="34">
        <v>0</v>
      </c>
      <c r="AV338" s="34">
        <v>0</v>
      </c>
    </row>
    <row r="339" spans="29:48">
      <c r="AC339" s="34">
        <v>448</v>
      </c>
      <c r="AD339" s="34">
        <v>1245</v>
      </c>
      <c r="AE339" s="31">
        <v>311.25</v>
      </c>
      <c r="AF339" s="34">
        <v>0</v>
      </c>
      <c r="AG339" s="34">
        <v>0</v>
      </c>
      <c r="AH339" s="34">
        <v>0</v>
      </c>
      <c r="AQ339" s="34">
        <v>376</v>
      </c>
      <c r="AR339" s="34">
        <v>1249</v>
      </c>
      <c r="AS339" s="31">
        <v>312.25</v>
      </c>
      <c r="AT339" s="34">
        <v>0</v>
      </c>
      <c r="AU339" s="34">
        <v>0</v>
      </c>
      <c r="AV339" s="34">
        <v>0</v>
      </c>
    </row>
    <row r="340" spans="29:48">
      <c r="AC340" s="34">
        <v>449</v>
      </c>
      <c r="AD340" s="34">
        <v>1250</v>
      </c>
      <c r="AE340" s="31">
        <v>312.5</v>
      </c>
      <c r="AF340" s="34">
        <v>0</v>
      </c>
      <c r="AG340" s="34">
        <v>0</v>
      </c>
      <c r="AH340" s="34">
        <v>0</v>
      </c>
      <c r="AQ340" s="34">
        <v>377</v>
      </c>
      <c r="AR340" s="34">
        <v>1247</v>
      </c>
      <c r="AS340" s="31">
        <v>311.75</v>
      </c>
      <c r="AT340" s="34">
        <v>0</v>
      </c>
      <c r="AU340" s="34">
        <v>0</v>
      </c>
      <c r="AV340" s="34">
        <v>0</v>
      </c>
    </row>
    <row r="341" spans="29:48">
      <c r="AC341" s="34">
        <v>450</v>
      </c>
      <c r="AD341" s="34">
        <v>1251</v>
      </c>
      <c r="AE341" s="31">
        <v>312.75</v>
      </c>
      <c r="AF341" s="34">
        <v>42</v>
      </c>
      <c r="AG341" s="34">
        <v>73</v>
      </c>
      <c r="AH341" s="34">
        <v>45</v>
      </c>
      <c r="AQ341" s="34">
        <v>378</v>
      </c>
      <c r="AR341" s="34">
        <v>1260</v>
      </c>
      <c r="AS341" s="31">
        <v>315</v>
      </c>
      <c r="AT341" s="34">
        <v>0</v>
      </c>
      <c r="AU341" s="34">
        <v>0</v>
      </c>
      <c r="AV341" s="34">
        <v>0</v>
      </c>
    </row>
    <row r="342" spans="29:48">
      <c r="AC342" s="34">
        <v>451</v>
      </c>
      <c r="AD342" s="34">
        <v>1253</v>
      </c>
      <c r="AE342" s="31">
        <v>313.25</v>
      </c>
      <c r="AF342" s="34">
        <v>0</v>
      </c>
      <c r="AG342" s="34">
        <v>0</v>
      </c>
      <c r="AH342" s="34">
        <v>0</v>
      </c>
      <c r="AQ342" s="34">
        <v>379</v>
      </c>
      <c r="AR342" s="34">
        <v>1249</v>
      </c>
      <c r="AS342" s="31">
        <v>312.25</v>
      </c>
      <c r="AT342" s="34">
        <v>0</v>
      </c>
      <c r="AU342" s="34">
        <v>0</v>
      </c>
      <c r="AV342" s="34">
        <v>0</v>
      </c>
    </row>
    <row r="343" spans="29:48">
      <c r="AC343" s="34">
        <v>457</v>
      </c>
      <c r="AD343" s="34">
        <v>1251</v>
      </c>
      <c r="AE343" s="31">
        <v>312.75</v>
      </c>
      <c r="AF343" s="34">
        <v>0</v>
      </c>
      <c r="AG343" s="34">
        <v>0</v>
      </c>
      <c r="AH343" s="34">
        <v>0</v>
      </c>
      <c r="AQ343" s="34">
        <v>380</v>
      </c>
      <c r="AR343" s="34">
        <v>1251</v>
      </c>
      <c r="AS343" s="31">
        <v>312.75</v>
      </c>
      <c r="AT343" s="34">
        <v>0</v>
      </c>
      <c r="AU343" s="34">
        <v>0</v>
      </c>
      <c r="AV343" s="34">
        <v>0</v>
      </c>
    </row>
    <row r="344" spans="29:48">
      <c r="AC344" s="34">
        <v>458</v>
      </c>
      <c r="AD344" s="34">
        <v>1252</v>
      </c>
      <c r="AE344" s="31">
        <v>313</v>
      </c>
      <c r="AF344" s="34">
        <v>0</v>
      </c>
      <c r="AG344" s="34">
        <v>0</v>
      </c>
      <c r="AH344" s="34">
        <v>0</v>
      </c>
      <c r="AQ344" s="34">
        <v>381</v>
      </c>
      <c r="AR344" s="34">
        <v>1251</v>
      </c>
      <c r="AS344" s="31">
        <v>312.75</v>
      </c>
      <c r="AT344" s="34">
        <v>65</v>
      </c>
      <c r="AU344" s="34">
        <v>82</v>
      </c>
      <c r="AV344" s="34">
        <v>105</v>
      </c>
    </row>
    <row r="345" spans="29:48">
      <c r="AC345" s="34">
        <v>459</v>
      </c>
      <c r="AD345" s="34">
        <v>1246</v>
      </c>
      <c r="AE345" s="31">
        <v>311.5</v>
      </c>
      <c r="AF345" s="34">
        <v>0</v>
      </c>
      <c r="AG345" s="34">
        <v>0</v>
      </c>
      <c r="AH345" s="34">
        <v>0</v>
      </c>
      <c r="AQ345" s="34">
        <v>382</v>
      </c>
      <c r="AR345" s="34">
        <v>1250</v>
      </c>
      <c r="AS345" s="31">
        <v>312.5</v>
      </c>
      <c r="AT345" s="34">
        <v>65</v>
      </c>
      <c r="AU345" s="34">
        <v>83</v>
      </c>
      <c r="AV345" s="34">
        <v>106</v>
      </c>
    </row>
    <row r="346" spans="29:48">
      <c r="AQ346" s="34">
        <v>383</v>
      </c>
      <c r="AR346" s="34">
        <v>1252</v>
      </c>
      <c r="AS346" s="31">
        <v>313</v>
      </c>
      <c r="AT346" s="34">
        <v>66</v>
      </c>
      <c r="AU346" s="34">
        <v>84</v>
      </c>
      <c r="AV346" s="34">
        <v>109</v>
      </c>
    </row>
    <row r="347" spans="29:48">
      <c r="AQ347" s="34">
        <v>384</v>
      </c>
      <c r="AR347" s="34">
        <v>1255</v>
      </c>
      <c r="AS347" s="31">
        <v>313.75</v>
      </c>
      <c r="AT347" s="34">
        <v>0</v>
      </c>
      <c r="AU347" s="34">
        <v>0</v>
      </c>
      <c r="AV347" s="34">
        <v>0</v>
      </c>
    </row>
    <row r="348" spans="29:48">
      <c r="AQ348" s="34">
        <v>385</v>
      </c>
      <c r="AR348" s="34">
        <v>1256</v>
      </c>
      <c r="AS348" s="31">
        <v>314</v>
      </c>
      <c r="AT348" s="34">
        <v>0</v>
      </c>
      <c r="AU348" s="34">
        <v>0</v>
      </c>
      <c r="AV348" s="34">
        <v>0</v>
      </c>
    </row>
    <row r="349" spans="29:48">
      <c r="AQ349" s="34">
        <v>386</v>
      </c>
      <c r="AR349" s="34">
        <v>1251</v>
      </c>
      <c r="AS349" s="31">
        <v>312.75</v>
      </c>
      <c r="AT349" s="34">
        <v>0</v>
      </c>
      <c r="AU349" s="34">
        <v>0</v>
      </c>
      <c r="AV349" s="34">
        <v>0</v>
      </c>
    </row>
    <row r="350" spans="29:48">
      <c r="AQ350" s="34">
        <v>387</v>
      </c>
      <c r="AR350" s="34">
        <v>1249</v>
      </c>
      <c r="AS350" s="31">
        <v>312.25</v>
      </c>
      <c r="AT350" s="34">
        <v>0</v>
      </c>
      <c r="AU350" s="34">
        <v>0</v>
      </c>
      <c r="AV350" s="34">
        <v>0</v>
      </c>
    </row>
    <row r="351" spans="29:48">
      <c r="AQ351" s="34">
        <v>388</v>
      </c>
      <c r="AR351" s="34">
        <v>1249</v>
      </c>
      <c r="AS351" s="31">
        <v>312.25</v>
      </c>
      <c r="AT351" s="34">
        <v>0</v>
      </c>
      <c r="AU351" s="34">
        <v>0</v>
      </c>
      <c r="AV351" s="34">
        <v>0</v>
      </c>
    </row>
    <row r="352" spans="29:48">
      <c r="AQ352" s="34">
        <v>392</v>
      </c>
      <c r="AR352" s="34">
        <v>1249</v>
      </c>
      <c r="AS352" s="31">
        <v>312.25</v>
      </c>
      <c r="AT352" s="34">
        <v>0</v>
      </c>
      <c r="AU352" s="34">
        <v>0</v>
      </c>
      <c r="AV352" s="34">
        <v>0</v>
      </c>
    </row>
    <row r="353" spans="43:48">
      <c r="AQ353" s="34">
        <v>393</v>
      </c>
      <c r="AR353" s="34">
        <v>1256</v>
      </c>
      <c r="AS353" s="31">
        <v>314</v>
      </c>
      <c r="AT353" s="34">
        <v>0</v>
      </c>
      <c r="AU353" s="34">
        <v>0</v>
      </c>
      <c r="AV353" s="34">
        <v>0</v>
      </c>
    </row>
    <row r="354" spans="43:48">
      <c r="AQ354" s="34">
        <v>394</v>
      </c>
      <c r="AR354" s="34">
        <v>1244</v>
      </c>
      <c r="AS354" s="31">
        <v>311</v>
      </c>
      <c r="AT354" s="34">
        <v>0</v>
      </c>
      <c r="AU354" s="34">
        <v>0</v>
      </c>
      <c r="AV354" s="34">
        <v>0</v>
      </c>
    </row>
    <row r="355" spans="43:48">
      <c r="AQ355" s="34">
        <v>395</v>
      </c>
      <c r="AR355" s="34">
        <v>1251</v>
      </c>
      <c r="AS355" s="31">
        <v>312.75</v>
      </c>
      <c r="AT355" s="34">
        <v>0</v>
      </c>
      <c r="AU355" s="34">
        <v>0</v>
      </c>
      <c r="AV355" s="34">
        <v>0</v>
      </c>
    </row>
    <row r="356" spans="43:48">
      <c r="AQ356" s="34">
        <v>396</v>
      </c>
      <c r="AR356" s="34">
        <v>1247</v>
      </c>
      <c r="AS356" s="31">
        <v>311.75</v>
      </c>
      <c r="AT356" s="34">
        <v>0</v>
      </c>
      <c r="AU356" s="34">
        <v>0</v>
      </c>
      <c r="AV356" s="34">
        <v>0</v>
      </c>
    </row>
    <row r="357" spans="43:48">
      <c r="AQ357" s="34">
        <v>397</v>
      </c>
      <c r="AR357" s="34">
        <v>1258</v>
      </c>
      <c r="AS357" s="31">
        <v>314.5</v>
      </c>
      <c r="AT357" s="34">
        <v>0</v>
      </c>
      <c r="AU357" s="34">
        <v>0</v>
      </c>
      <c r="AV357" s="34">
        <v>0</v>
      </c>
    </row>
    <row r="358" spans="43:48">
      <c r="AQ358" s="34">
        <v>398</v>
      </c>
      <c r="AR358" s="34">
        <v>1249</v>
      </c>
      <c r="AS358" s="31">
        <v>312.25</v>
      </c>
      <c r="AT358" s="34">
        <v>0</v>
      </c>
      <c r="AU358" s="34">
        <v>0</v>
      </c>
      <c r="AV358" s="34">
        <v>0</v>
      </c>
    </row>
    <row r="359" spans="43:48">
      <c r="AQ359" s="34">
        <v>399</v>
      </c>
      <c r="AR359" s="34">
        <v>1250</v>
      </c>
      <c r="AS359" s="31">
        <v>312.5</v>
      </c>
      <c r="AT359" s="34">
        <v>0</v>
      </c>
      <c r="AU359" s="34">
        <v>0</v>
      </c>
      <c r="AV359" s="34">
        <v>0</v>
      </c>
    </row>
    <row r="360" spans="43:48">
      <c r="AQ360" s="34">
        <v>400</v>
      </c>
      <c r="AR360" s="34">
        <v>1254</v>
      </c>
      <c r="AS360" s="31">
        <v>313.5</v>
      </c>
      <c r="AT360" s="34">
        <v>0</v>
      </c>
      <c r="AU360" s="34">
        <v>0</v>
      </c>
      <c r="AV360" s="34">
        <v>0</v>
      </c>
    </row>
    <row r="361" spans="43:48">
      <c r="AQ361" s="34">
        <v>401</v>
      </c>
      <c r="AR361" s="34">
        <v>1246</v>
      </c>
      <c r="AS361" s="31">
        <v>311.5</v>
      </c>
      <c r="AT361" s="34">
        <v>0</v>
      </c>
      <c r="AU361" s="34">
        <v>0</v>
      </c>
      <c r="AV361" s="34">
        <v>0</v>
      </c>
    </row>
    <row r="362" spans="43:48">
      <c r="AQ362" s="34">
        <v>406</v>
      </c>
      <c r="AR362" s="34">
        <v>1256</v>
      </c>
      <c r="AS362" s="31">
        <v>314</v>
      </c>
      <c r="AT362" s="34">
        <v>0</v>
      </c>
      <c r="AU362" s="34">
        <v>0</v>
      </c>
      <c r="AV362" s="34">
        <v>0</v>
      </c>
    </row>
    <row r="363" spans="43:48">
      <c r="AQ363" s="34">
        <v>407</v>
      </c>
      <c r="AR363" s="34">
        <v>1250</v>
      </c>
      <c r="AS363" s="31">
        <v>312.5</v>
      </c>
      <c r="AT363" s="34">
        <v>0</v>
      </c>
      <c r="AU363" s="34">
        <v>0</v>
      </c>
      <c r="AV363" s="34">
        <v>0</v>
      </c>
    </row>
    <row r="364" spans="43:48">
      <c r="AQ364" s="34">
        <v>408</v>
      </c>
      <c r="AR364" s="34">
        <v>1249</v>
      </c>
      <c r="AS364" s="31">
        <v>312.25</v>
      </c>
      <c r="AT364" s="34">
        <v>0</v>
      </c>
      <c r="AU364" s="34">
        <v>0</v>
      </c>
      <c r="AV364" s="34">
        <v>0</v>
      </c>
    </row>
    <row r="365" spans="43:48">
      <c r="AQ365" s="34">
        <v>409</v>
      </c>
      <c r="AR365" s="34">
        <v>1253</v>
      </c>
      <c r="AS365" s="31">
        <v>313.25</v>
      </c>
      <c r="AT365" s="34">
        <v>0</v>
      </c>
      <c r="AU365" s="34">
        <v>0</v>
      </c>
      <c r="AV365" s="34">
        <v>0</v>
      </c>
    </row>
    <row r="366" spans="43:48">
      <c r="AQ366" s="34">
        <v>410</v>
      </c>
      <c r="AR366" s="34">
        <v>1249</v>
      </c>
      <c r="AS366" s="31">
        <v>312.25</v>
      </c>
      <c r="AT366" s="34">
        <v>0</v>
      </c>
      <c r="AU366" s="34">
        <v>0</v>
      </c>
      <c r="AV366" s="34">
        <v>0</v>
      </c>
    </row>
    <row r="367" spans="43:48">
      <c r="AQ367" s="34">
        <v>411</v>
      </c>
      <c r="AR367" s="34">
        <v>1249</v>
      </c>
      <c r="AS367" s="31">
        <v>312.25</v>
      </c>
      <c r="AT367" s="34">
        <v>0</v>
      </c>
      <c r="AU367" s="34">
        <v>0</v>
      </c>
      <c r="AV367" s="34">
        <v>0</v>
      </c>
    </row>
    <row r="368" spans="43:48">
      <c r="AQ368" s="34">
        <v>412</v>
      </c>
      <c r="AR368" s="34">
        <v>1253</v>
      </c>
      <c r="AS368" s="31">
        <v>313.25</v>
      </c>
      <c r="AT368" s="34">
        <v>0</v>
      </c>
      <c r="AU368" s="34">
        <v>0</v>
      </c>
      <c r="AV368" s="34">
        <v>0</v>
      </c>
    </row>
    <row r="369" spans="43:48">
      <c r="AQ369" s="34">
        <v>413</v>
      </c>
      <c r="AR369" s="34">
        <v>1247</v>
      </c>
      <c r="AS369" s="31">
        <v>311.75</v>
      </c>
      <c r="AT369" s="34">
        <v>79</v>
      </c>
      <c r="AU369" s="34">
        <v>95</v>
      </c>
      <c r="AV369" s="34">
        <v>115</v>
      </c>
    </row>
    <row r="370" spans="43:48">
      <c r="AQ370" s="34">
        <v>414</v>
      </c>
      <c r="AR370" s="34">
        <v>1253</v>
      </c>
      <c r="AS370" s="31">
        <v>313.25</v>
      </c>
      <c r="AT370" s="34">
        <v>80</v>
      </c>
      <c r="AU370" s="34">
        <v>96</v>
      </c>
      <c r="AV370" s="34">
        <v>113</v>
      </c>
    </row>
    <row r="371" spans="43:48">
      <c r="AQ371" s="34">
        <v>415</v>
      </c>
      <c r="AR371" s="34">
        <v>1248</v>
      </c>
      <c r="AS371" s="31">
        <v>312</v>
      </c>
      <c r="AT371" s="34">
        <v>69</v>
      </c>
      <c r="AU371" s="34">
        <v>84</v>
      </c>
      <c r="AV371" s="34">
        <v>108</v>
      </c>
    </row>
    <row r="372" spans="43:48">
      <c r="AQ372" s="34">
        <v>420</v>
      </c>
      <c r="AR372" s="34">
        <v>1246</v>
      </c>
      <c r="AS372" s="31">
        <v>311.5</v>
      </c>
      <c r="AT372" s="34">
        <v>0</v>
      </c>
      <c r="AU372" s="34">
        <v>0</v>
      </c>
      <c r="AV372" s="34">
        <v>0</v>
      </c>
    </row>
    <row r="373" spans="43:48">
      <c r="AQ373" s="34">
        <v>421</v>
      </c>
      <c r="AR373" s="34">
        <v>1249</v>
      </c>
      <c r="AS373" s="31">
        <v>312.25</v>
      </c>
      <c r="AT373" s="34">
        <v>0</v>
      </c>
      <c r="AU373" s="34">
        <v>0</v>
      </c>
      <c r="AV373" s="34">
        <v>0</v>
      </c>
    </row>
    <row r="374" spans="43:48">
      <c r="AQ374" s="34">
        <v>422</v>
      </c>
      <c r="AR374" s="34">
        <v>1249</v>
      </c>
      <c r="AS374" s="31">
        <v>312.25</v>
      </c>
      <c r="AT374" s="34">
        <v>0</v>
      </c>
      <c r="AU374" s="34">
        <v>0</v>
      </c>
      <c r="AV374" s="34">
        <v>0</v>
      </c>
    </row>
    <row r="375" spans="43:48">
      <c r="AQ375" s="34">
        <v>423</v>
      </c>
      <c r="AR375" s="34">
        <v>1253</v>
      </c>
      <c r="AS375" s="31">
        <v>313.25</v>
      </c>
      <c r="AT375" s="34">
        <v>77</v>
      </c>
      <c r="AU375" s="34">
        <v>89</v>
      </c>
      <c r="AV375" s="34">
        <v>112</v>
      </c>
    </row>
    <row r="376" spans="43:48">
      <c r="AQ376" s="34">
        <v>430</v>
      </c>
      <c r="AR376" s="34">
        <v>1256</v>
      </c>
      <c r="AS376" s="31">
        <v>314</v>
      </c>
      <c r="AT376" s="34">
        <v>0</v>
      </c>
      <c r="AU376" s="34">
        <v>0</v>
      </c>
      <c r="AV376" s="34">
        <v>0</v>
      </c>
    </row>
    <row r="377" spans="43:48">
      <c r="AQ377" s="34">
        <v>431</v>
      </c>
      <c r="AR377" s="34">
        <v>1254</v>
      </c>
      <c r="AS377" s="31">
        <v>313.5</v>
      </c>
      <c r="AT377" s="34">
        <v>0</v>
      </c>
      <c r="AU377" s="34">
        <v>0</v>
      </c>
      <c r="AV377" s="34">
        <v>0</v>
      </c>
    </row>
    <row r="378" spans="43:48">
      <c r="AQ378" s="34">
        <v>434</v>
      </c>
      <c r="AR378" s="34">
        <v>1254</v>
      </c>
      <c r="AS378" s="31">
        <v>313.5</v>
      </c>
      <c r="AT378" s="34">
        <v>0</v>
      </c>
      <c r="AU378" s="34">
        <v>0</v>
      </c>
      <c r="AV378" s="34">
        <v>0</v>
      </c>
    </row>
    <row r="379" spans="43:48">
      <c r="AQ379" s="34">
        <v>435</v>
      </c>
      <c r="AR379" s="34">
        <v>1251</v>
      </c>
      <c r="AS379" s="31">
        <v>312.75</v>
      </c>
      <c r="AT379" s="34">
        <v>0</v>
      </c>
      <c r="AU379" s="34">
        <v>0</v>
      </c>
      <c r="AV379" s="34">
        <v>0</v>
      </c>
    </row>
    <row r="380" spans="43:48">
      <c r="AQ380" s="34">
        <v>436</v>
      </c>
      <c r="AR380" s="34">
        <v>1246</v>
      </c>
      <c r="AS380" s="31">
        <v>311.5</v>
      </c>
      <c r="AT380" s="34">
        <v>0</v>
      </c>
      <c r="AU380" s="34">
        <v>0</v>
      </c>
      <c r="AV380" s="34">
        <v>0</v>
      </c>
    </row>
    <row r="381" spans="43:48">
      <c r="AQ381" s="34">
        <v>441</v>
      </c>
      <c r="AR381" s="34">
        <v>1249</v>
      </c>
      <c r="AS381" s="31">
        <v>312.25</v>
      </c>
      <c r="AT381" s="34">
        <v>0</v>
      </c>
      <c r="AU381" s="34">
        <v>0</v>
      </c>
      <c r="AV381" s="34">
        <v>0</v>
      </c>
    </row>
    <row r="382" spans="43:48">
      <c r="AQ382" s="34">
        <v>442</v>
      </c>
      <c r="AR382" s="34">
        <v>1247</v>
      </c>
      <c r="AS382" s="31">
        <v>311.75</v>
      </c>
      <c r="AT382" s="34">
        <v>0</v>
      </c>
      <c r="AU382" s="34">
        <v>0</v>
      </c>
      <c r="AV382" s="34">
        <v>0</v>
      </c>
    </row>
    <row r="383" spans="43:48">
      <c r="AQ383" s="34">
        <v>449</v>
      </c>
      <c r="AR383" s="34">
        <v>1250</v>
      </c>
      <c r="AS383" s="31">
        <v>312.5</v>
      </c>
      <c r="AT383" s="34">
        <v>0</v>
      </c>
      <c r="AU383" s="34">
        <v>0</v>
      </c>
      <c r="AV383" s="34">
        <v>0</v>
      </c>
    </row>
    <row r="384" spans="43:48">
      <c r="AQ384" s="34">
        <v>450</v>
      </c>
      <c r="AR384" s="34">
        <v>1251</v>
      </c>
      <c r="AS384" s="31">
        <v>312.75</v>
      </c>
      <c r="AT384" s="34">
        <v>0</v>
      </c>
      <c r="AU384" s="34">
        <v>0</v>
      </c>
      <c r="AV384" s="34">
        <v>0</v>
      </c>
    </row>
    <row r="385" spans="43:48">
      <c r="AQ385" s="34">
        <v>451</v>
      </c>
      <c r="AR385" s="34">
        <v>1253</v>
      </c>
      <c r="AS385" s="31">
        <v>313.25</v>
      </c>
      <c r="AT385" s="34">
        <v>83</v>
      </c>
      <c r="AU385" s="34">
        <v>106</v>
      </c>
      <c r="AV385" s="34">
        <v>117</v>
      </c>
    </row>
    <row r="386" spans="43:48">
      <c r="AQ386" s="34">
        <v>459</v>
      </c>
      <c r="AR386" s="34">
        <v>1246</v>
      </c>
      <c r="AS386" s="31">
        <v>311.5</v>
      </c>
      <c r="AT386" s="34">
        <v>0</v>
      </c>
      <c r="AU386" s="34">
        <v>0</v>
      </c>
      <c r="AV386" s="3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11"/>
  <sheetViews>
    <sheetView workbookViewId="0">
      <selection activeCell="A4" sqref="A4"/>
    </sheetView>
  </sheetViews>
  <sheetFormatPr defaultRowHeight="15"/>
  <cols>
    <col min="2" max="3" width="1.7109375" style="33" customWidth="1"/>
    <col min="5" max="6" width="1.7109375" style="33" customWidth="1"/>
    <col min="8" max="9" width="1.7109375" style="33" customWidth="1"/>
    <col min="11" max="12" width="1.7109375" style="33" customWidth="1"/>
    <col min="14" max="15" width="1.7109375" style="33" customWidth="1"/>
    <col min="17" max="18" width="1.7109375" style="33" customWidth="1"/>
    <col min="20" max="21" width="1.7109375" style="33" customWidth="1"/>
    <col min="23" max="24" width="1.7109375" style="33" customWidth="1"/>
    <col min="26" max="27" width="1.7109375" style="33" customWidth="1"/>
    <col min="29" max="30" width="1.7109375" style="33" customWidth="1"/>
    <col min="32" max="33" width="1.7109375" style="33" customWidth="1"/>
  </cols>
  <sheetData>
    <row r="1" spans="1:34" s="33" customFormat="1">
      <c r="A1" s="32" t="s">
        <v>33</v>
      </c>
      <c r="B1" s="32"/>
      <c r="C1" s="32"/>
      <c r="D1" s="32" t="s">
        <v>37</v>
      </c>
      <c r="E1" s="32"/>
      <c r="F1" s="32"/>
      <c r="G1" s="32" t="s">
        <v>38</v>
      </c>
      <c r="H1" s="32"/>
      <c r="I1" s="32"/>
      <c r="J1" s="32" t="s">
        <v>39</v>
      </c>
      <c r="K1" s="32"/>
      <c r="L1" s="32"/>
      <c r="M1" s="32" t="s">
        <v>40</v>
      </c>
      <c r="N1" s="32"/>
      <c r="O1" s="32"/>
      <c r="P1" s="32" t="s">
        <v>41</v>
      </c>
      <c r="Q1" s="32"/>
      <c r="R1" s="32"/>
      <c r="S1" s="32" t="s">
        <v>42</v>
      </c>
      <c r="T1" s="32"/>
      <c r="U1" s="32"/>
      <c r="V1" s="32" t="s">
        <v>43</v>
      </c>
      <c r="W1" s="32"/>
      <c r="X1" s="32"/>
      <c r="Y1" s="32" t="s">
        <v>44</v>
      </c>
      <c r="Z1" s="32"/>
      <c r="AA1" s="32"/>
      <c r="AB1" s="32" t="s">
        <v>45</v>
      </c>
      <c r="AC1" s="32"/>
      <c r="AD1" s="32"/>
      <c r="AE1" s="32" t="s">
        <v>46</v>
      </c>
      <c r="AF1" s="32"/>
      <c r="AG1" s="32"/>
      <c r="AH1" s="32" t="s">
        <v>47</v>
      </c>
    </row>
    <row r="2" spans="1:34">
      <c r="A2">
        <v>0.5</v>
      </c>
      <c r="D2">
        <v>0.5</v>
      </c>
      <c r="G2">
        <v>0.5</v>
      </c>
      <c r="J2">
        <v>0.5</v>
      </c>
      <c r="M2">
        <v>0.5</v>
      </c>
      <c r="P2">
        <v>0.5</v>
      </c>
      <c r="S2">
        <v>0.5</v>
      </c>
      <c r="V2">
        <v>0.5</v>
      </c>
      <c r="Y2">
        <v>0.5</v>
      </c>
      <c r="AB2">
        <v>0.3</v>
      </c>
      <c r="AE2" s="33">
        <v>0.3</v>
      </c>
      <c r="AH2" s="33">
        <v>0.3</v>
      </c>
    </row>
    <row r="3" spans="1:34">
      <c r="A3">
        <v>356004.75</v>
      </c>
      <c r="D3">
        <v>356004.75</v>
      </c>
      <c r="G3">
        <v>356004.75</v>
      </c>
      <c r="J3">
        <v>356004.75</v>
      </c>
      <c r="M3">
        <v>356004.75</v>
      </c>
      <c r="P3">
        <v>356004.75</v>
      </c>
      <c r="S3">
        <v>356004.75</v>
      </c>
      <c r="V3" s="33">
        <v>356004.75</v>
      </c>
      <c r="Y3">
        <v>356004.75</v>
      </c>
      <c r="AB3">
        <v>356910.85</v>
      </c>
      <c r="AE3" s="33">
        <v>356035.85</v>
      </c>
      <c r="AH3" s="33">
        <v>356316.85</v>
      </c>
    </row>
    <row r="4" spans="1:34">
      <c r="A4">
        <v>6859887.25</v>
      </c>
      <c r="D4">
        <v>6860362.25</v>
      </c>
      <c r="G4">
        <v>6860753.25</v>
      </c>
      <c r="J4">
        <v>6860987.25</v>
      </c>
      <c r="M4">
        <v>6861265.25</v>
      </c>
      <c r="P4">
        <v>6861216.25</v>
      </c>
      <c r="S4">
        <v>6862029.25</v>
      </c>
      <c r="V4" s="33">
        <v>6862224.25</v>
      </c>
      <c r="Y4">
        <v>6862149.25</v>
      </c>
      <c r="AB4">
        <v>6860412.25</v>
      </c>
      <c r="AE4" s="33">
        <v>6860122.0499999998</v>
      </c>
      <c r="AH4" s="33">
        <v>6859999.0499999998</v>
      </c>
    </row>
    <row r="5" spans="1:34">
      <c r="AB5" s="33"/>
    </row>
    <row r="6" spans="1:34">
      <c r="AB6" s="32"/>
      <c r="AC6" s="32"/>
      <c r="AD6" s="32"/>
    </row>
    <row r="11" spans="1:34">
      <c r="AB11" s="32"/>
      <c r="AC11" s="32"/>
      <c r="AD11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All_plots</vt:lpstr>
      <vt:lpstr>Histograms</vt:lpstr>
      <vt:lpstr>Plots_by_species</vt:lpstr>
      <vt:lpstr>Min_pix_val_per_plot</vt:lpstr>
      <vt:lpstr>Image_corners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2012-01-27T12:48:02Z</dcterms:created>
  <dcterms:modified xsi:type="dcterms:W3CDTF">2012-01-31T15:16:37Z</dcterms:modified>
</cp:coreProperties>
</file>