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0365" activeTab="1"/>
  </bookViews>
  <sheets>
    <sheet name="Sheet1" sheetId="1" r:id="rId1"/>
    <sheet name="B3_2002" sheetId="2" r:id="rId2"/>
  </sheets>
  <definedNames>
    <definedName name="angle">'Sheet1'!$Q$1</definedName>
    <definedName name="X">'Sheet1'!$D:$D</definedName>
    <definedName name="X0">'Sheet1'!$Q$2</definedName>
    <definedName name="XO">'Sheet1'!$Q$2</definedName>
    <definedName name="Y">'Sheet1'!$E:$E</definedName>
    <definedName name="Y0">'Sheet1'!$Q$3</definedName>
    <definedName name="Z0">'Sheet1'!$Q$4</definedName>
  </definedNames>
  <calcPr fullCalcOnLoad="1"/>
</workbook>
</file>

<file path=xl/sharedStrings.xml><?xml version="1.0" encoding="utf-8"?>
<sst xmlns="http://schemas.openxmlformats.org/spreadsheetml/2006/main" count="36" uniqueCount="15">
  <si>
    <t>NO</t>
  </si>
  <si>
    <t>Strip</t>
  </si>
  <si>
    <t>PL</t>
  </si>
  <si>
    <t>X</t>
  </si>
  <si>
    <t>Y</t>
  </si>
  <si>
    <t>Z</t>
  </si>
  <si>
    <t>h</t>
  </si>
  <si>
    <t>Huom</t>
  </si>
  <si>
    <t>2 latvaa</t>
  </si>
  <si>
    <t>mitätön latv.</t>
  </si>
  <si>
    <t>LU</t>
  </si>
  <si>
    <t>d13</t>
  </si>
  <si>
    <t>hc</t>
  </si>
  <si>
    <t>Dcm</t>
  </si>
  <si>
    <t>Dcp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</si>
</sst>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00"/>
    <numFmt numFmtId="174" formatCode="0.00000"/>
  </numFmts>
  <fonts count="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2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17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4"/>
  <sheetViews>
    <sheetView workbookViewId="0" topLeftCell="A1">
      <selection activeCell="P1" sqref="A1:P16384"/>
    </sheetView>
  </sheetViews>
  <sheetFormatPr defaultColWidth="9.140625" defaultRowHeight="12.75"/>
  <cols>
    <col min="1" max="1" width="4.57421875" style="5" customWidth="1"/>
    <col min="2" max="2" width="4.7109375" style="6" customWidth="1"/>
    <col min="3" max="3" width="5.00390625" style="5" customWidth="1"/>
    <col min="4" max="4" width="5.8515625" style="5" customWidth="1"/>
    <col min="5" max="6" width="5.421875" style="5" customWidth="1"/>
    <col min="7" max="7" width="12.421875" style="5" customWidth="1"/>
    <col min="8" max="8" width="12.28125" style="5" customWidth="1"/>
    <col min="9" max="9" width="7.8515625" style="5" customWidth="1"/>
    <col min="10" max="10" width="5.57421875" style="5" customWidth="1"/>
    <col min="11" max="11" width="9.140625" style="5" customWidth="1"/>
    <col min="12" max="12" width="11.421875" style="5" customWidth="1"/>
    <col min="13" max="14" width="9.140625" style="5" customWidth="1"/>
    <col min="15" max="16" width="9.140625" style="8" customWidth="1"/>
    <col min="17" max="17" width="11.8515625" style="5" customWidth="1"/>
    <col min="18" max="16384" width="9.140625" style="5" customWidth="1"/>
  </cols>
  <sheetData>
    <row r="1" spans="1:18" ht="17.25" customHeight="1">
      <c r="A1" s="1" t="s">
        <v>1</v>
      </c>
      <c r="B1" s="2" t="s">
        <v>0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3</v>
      </c>
      <c r="H1" s="1" t="s">
        <v>4</v>
      </c>
      <c r="I1" s="1" t="s">
        <v>5</v>
      </c>
      <c r="J1" s="3" t="s">
        <v>11</v>
      </c>
      <c r="K1" s="2" t="s">
        <v>10</v>
      </c>
      <c r="L1" s="3" t="s">
        <v>7</v>
      </c>
      <c r="M1" s="3" t="s">
        <v>6</v>
      </c>
      <c r="N1" s="3" t="s">
        <v>12</v>
      </c>
      <c r="O1" s="4" t="s">
        <v>13</v>
      </c>
      <c r="P1" s="4" t="s">
        <v>14</v>
      </c>
      <c r="Q1" s="9">
        <f>RADIANS(R1)</f>
        <v>0.24434609527920614</v>
      </c>
      <c r="R1">
        <v>14</v>
      </c>
    </row>
    <row r="2" spans="1:18" ht="17.25" customHeight="1">
      <c r="A2" s="5">
        <v>1</v>
      </c>
      <c r="B2" s="6">
        <v>83</v>
      </c>
      <c r="C2" s="5">
        <v>3</v>
      </c>
      <c r="D2" s="7">
        <v>0.7567315993550071</v>
      </c>
      <c r="E2" s="7">
        <v>0.4075620278406872</v>
      </c>
      <c r="F2" s="7">
        <v>-0.188</v>
      </c>
      <c r="G2" s="10">
        <f>X0+COS(angle)*X-SIN(angle)*Y</f>
        <v>2516102.4456552584</v>
      </c>
      <c r="H2" s="10">
        <f aca="true" t="shared" si="0" ref="H2:H65">Y0+SIN(angle)*X+COS(angle)*Y</f>
        <v>6861135.628525637</v>
      </c>
      <c r="I2" s="10">
        <f>Z0+F2</f>
        <v>179.352</v>
      </c>
      <c r="J2" s="5">
        <v>204</v>
      </c>
      <c r="K2" s="5">
        <v>11</v>
      </c>
      <c r="M2" s="5">
        <v>19</v>
      </c>
      <c r="N2" s="5">
        <v>7.8</v>
      </c>
      <c r="Q2" s="8">
        <f>R2+R5</f>
        <v>2516101.81</v>
      </c>
      <c r="R2">
        <v>2516101.84</v>
      </c>
    </row>
    <row r="3" spans="1:18" ht="17.25" customHeight="1">
      <c r="A3" s="5">
        <v>1</v>
      </c>
      <c r="B3" s="6">
        <v>82</v>
      </c>
      <c r="C3" s="5">
        <v>3</v>
      </c>
      <c r="D3" s="7">
        <v>9.333586846499916</v>
      </c>
      <c r="E3" s="7">
        <v>2.2809941908833924</v>
      </c>
      <c r="F3" s="7">
        <v>-0.434</v>
      </c>
      <c r="G3" s="10">
        <f>X0+COS(angle)*X-SIN(angle)*Y</f>
        <v>2516110.3145169895</v>
      </c>
      <c r="H3" s="10">
        <f t="shared" si="0"/>
        <v>6861139.521237939</v>
      </c>
      <c r="I3" s="10">
        <f>Z0+F3</f>
        <v>179.106</v>
      </c>
      <c r="J3" s="5">
        <v>110</v>
      </c>
      <c r="K3" s="5">
        <v>11</v>
      </c>
      <c r="L3" s="5" t="s">
        <v>9</v>
      </c>
      <c r="M3" s="5">
        <v>16.5</v>
      </c>
      <c r="N3" s="5">
        <v>10.8</v>
      </c>
      <c r="Q3" s="8">
        <f>R3+R6</f>
        <v>6861135.050000001</v>
      </c>
      <c r="R3">
        <v>6861133.36</v>
      </c>
    </row>
    <row r="4" spans="1:18" ht="17.25" customHeight="1">
      <c r="A4" s="5">
        <v>1</v>
      </c>
      <c r="B4" s="6">
        <v>81</v>
      </c>
      <c r="C4" s="5">
        <v>3</v>
      </c>
      <c r="D4" s="7">
        <v>5.512562421245128</v>
      </c>
      <c r="E4" s="7">
        <v>2.7186211343024715</v>
      </c>
      <c r="F4" s="7">
        <v>-0.328</v>
      </c>
      <c r="G4" s="10">
        <f>X0+COS(angle)*X-SIN(angle)*Y</f>
        <v>2516106.50112178</v>
      </c>
      <c r="H4" s="10">
        <f t="shared" si="0"/>
        <v>6861139.021476019</v>
      </c>
      <c r="I4" s="10">
        <f>Z0+F4</f>
        <v>179.212</v>
      </c>
      <c r="J4" s="5">
        <v>169</v>
      </c>
      <c r="K4" s="5">
        <v>11</v>
      </c>
      <c r="M4" s="5">
        <v>19.2</v>
      </c>
      <c r="N4" s="5">
        <v>9.2</v>
      </c>
      <c r="Q4" s="8">
        <f>R4+R7</f>
        <v>179.54</v>
      </c>
      <c r="R4">
        <v>179.54</v>
      </c>
    </row>
    <row r="5" spans="1:18" ht="17.25" customHeight="1">
      <c r="A5" s="5">
        <v>1</v>
      </c>
      <c r="B5" s="6">
        <v>80</v>
      </c>
      <c r="C5" s="5">
        <v>3</v>
      </c>
      <c r="D5" s="7">
        <v>1.174565474283693</v>
      </c>
      <c r="E5" s="7">
        <v>6.218219895325408</v>
      </c>
      <c r="F5" s="7">
        <v>-0.133</v>
      </c>
      <c r="G5" s="10">
        <f>X0+COS(angle)*X-SIN(angle)*Y</f>
        <v>2516101.4453523154</v>
      </c>
      <c r="H5" s="10">
        <f t="shared" si="0"/>
        <v>6861141.3676652955</v>
      </c>
      <c r="I5" s="10">
        <f>Z0+F5</f>
        <v>179.40699999999998</v>
      </c>
      <c r="J5" s="5">
        <v>174</v>
      </c>
      <c r="K5" s="5">
        <v>11</v>
      </c>
      <c r="M5" s="5">
        <v>19.2</v>
      </c>
      <c r="N5" s="5">
        <v>6.6</v>
      </c>
      <c r="Q5" s="8"/>
      <c r="R5">
        <v>-0.03</v>
      </c>
    </row>
    <row r="6" spans="1:18" ht="17.25" customHeight="1">
      <c r="A6" s="5">
        <v>1</v>
      </c>
      <c r="B6" s="6">
        <v>79</v>
      </c>
      <c r="C6" s="5">
        <v>3</v>
      </c>
      <c r="D6" s="7">
        <v>4.614961940891548</v>
      </c>
      <c r="E6" s="7">
        <v>6.648124713340034</v>
      </c>
      <c r="F6" s="7">
        <v>-0.20600000000000002</v>
      </c>
      <c r="G6" s="10">
        <f>X0+COS(angle)*X-SIN(angle)*Y</f>
        <v>2516104.6795509155</v>
      </c>
      <c r="H6" s="10">
        <f t="shared" si="0"/>
        <v>6861142.617107339</v>
      </c>
      <c r="I6" s="10">
        <f>Z0+F6</f>
        <v>179.334</v>
      </c>
      <c r="J6" s="5">
        <v>123</v>
      </c>
      <c r="K6" s="5">
        <v>11</v>
      </c>
      <c r="M6" s="5">
        <v>17.9</v>
      </c>
      <c r="N6" s="5">
        <v>11.2</v>
      </c>
      <c r="Q6" s="8"/>
      <c r="R6">
        <v>1.69</v>
      </c>
    </row>
    <row r="7" spans="1:18" ht="17.25" customHeight="1">
      <c r="A7" s="5">
        <v>1</v>
      </c>
      <c r="B7" s="6">
        <v>78</v>
      </c>
      <c r="C7" s="5">
        <v>3</v>
      </c>
      <c r="D7" s="7">
        <v>7.451606947640609</v>
      </c>
      <c r="E7" s="7">
        <v>8.732047721919194</v>
      </c>
      <c r="F7" s="7">
        <v>-0.3</v>
      </c>
      <c r="G7" s="10">
        <f>X0+COS(angle)*X-SIN(angle)*Y</f>
        <v>2516106.927788838</v>
      </c>
      <c r="H7" s="10">
        <f t="shared" si="0"/>
        <v>6861145.325375465</v>
      </c>
      <c r="I7" s="10">
        <f>Z0+F7</f>
        <v>179.23999999999998</v>
      </c>
      <c r="J7" s="5">
        <v>138</v>
      </c>
      <c r="K7" s="5">
        <v>11</v>
      </c>
      <c r="M7" s="5">
        <v>18.7</v>
      </c>
      <c r="N7" s="5">
        <v>9.8</v>
      </c>
      <c r="Q7" s="8"/>
      <c r="R7">
        <v>0</v>
      </c>
    </row>
    <row r="8" spans="1:16" ht="17.25" customHeight="1">
      <c r="A8" s="5">
        <v>1</v>
      </c>
      <c r="B8" s="6">
        <v>77</v>
      </c>
      <c r="C8" s="5">
        <v>3</v>
      </c>
      <c r="D8" s="7">
        <v>4.477262852546418</v>
      </c>
      <c r="E8" s="7">
        <v>9.807094792506492</v>
      </c>
      <c r="F8" s="7">
        <v>-0.14100000000000001</v>
      </c>
      <c r="G8" s="10">
        <f>X0+COS(angle)*X-SIN(angle)*Y</f>
        <v>2516103.7817180487</v>
      </c>
      <c r="H8" s="10">
        <f t="shared" si="0"/>
        <v>6861145.648930081</v>
      </c>
      <c r="I8" s="10">
        <f>Z0+F8</f>
        <v>179.399</v>
      </c>
      <c r="J8" s="5">
        <v>185</v>
      </c>
      <c r="K8" s="5">
        <v>11</v>
      </c>
      <c r="M8" s="5">
        <v>19.6</v>
      </c>
      <c r="N8" s="5">
        <v>8.3</v>
      </c>
      <c r="O8" s="8">
        <v>3.5</v>
      </c>
      <c r="P8" s="8">
        <v>2.9</v>
      </c>
    </row>
    <row r="9" spans="1:14" ht="17.25" customHeight="1">
      <c r="A9" s="5">
        <v>1</v>
      </c>
      <c r="B9" s="6">
        <v>76</v>
      </c>
      <c r="C9" s="5">
        <v>3</v>
      </c>
      <c r="D9" s="7">
        <v>2.0541671127309655</v>
      </c>
      <c r="E9" s="7">
        <v>10.566467583491399</v>
      </c>
      <c r="F9" s="7">
        <v>-0.040999999999999995</v>
      </c>
      <c r="G9" s="10">
        <f>X0+COS(angle)*X-SIN(angle)*Y</f>
        <v>2516101.246889703</v>
      </c>
      <c r="H9" s="10">
        <f t="shared" si="0"/>
        <v>6861145.7995463405</v>
      </c>
      <c r="I9" s="10">
        <f>Z0+F9</f>
        <v>179.499</v>
      </c>
      <c r="J9" s="5">
        <v>221</v>
      </c>
      <c r="K9" s="5">
        <v>11</v>
      </c>
      <c r="L9" s="5" t="s">
        <v>8</v>
      </c>
      <c r="M9" s="5">
        <v>21.1</v>
      </c>
      <c r="N9" s="5">
        <v>10.1</v>
      </c>
    </row>
    <row r="10" spans="1:14" ht="17.25" customHeight="1">
      <c r="A10" s="5">
        <v>1</v>
      </c>
      <c r="B10" s="6">
        <v>74</v>
      </c>
      <c r="C10" s="5">
        <v>3</v>
      </c>
      <c r="D10" s="7">
        <v>9.983173330872011</v>
      </c>
      <c r="E10" s="7">
        <v>13.52503182864151</v>
      </c>
      <c r="F10" s="7">
        <v>0.056999999999999995</v>
      </c>
      <c r="G10" s="10">
        <f>X0+COS(angle)*X-SIN(angle)*Y</f>
        <v>2516108.2246290795</v>
      </c>
      <c r="H10" s="10">
        <f t="shared" si="0"/>
        <v>6861150.588428798</v>
      </c>
      <c r="I10" s="10">
        <f>Z0+F10</f>
        <v>179.59699999999998</v>
      </c>
      <c r="J10" s="5">
        <v>234</v>
      </c>
      <c r="K10" s="5">
        <v>11</v>
      </c>
      <c r="M10" s="5">
        <v>20.5</v>
      </c>
      <c r="N10" s="5">
        <v>8.1</v>
      </c>
    </row>
    <row r="11" spans="1:16" ht="17.25" customHeight="1">
      <c r="A11" s="5">
        <v>1</v>
      </c>
      <c r="B11" s="6">
        <v>75</v>
      </c>
      <c r="C11" s="5">
        <v>3</v>
      </c>
      <c r="D11" s="7">
        <v>0.667445928265397</v>
      </c>
      <c r="E11" s="7">
        <v>13.7131168102967</v>
      </c>
      <c r="F11" s="7">
        <v>0.5404</v>
      </c>
      <c r="G11" s="10">
        <f>X0+COS(angle)*X-SIN(angle)*Y</f>
        <v>2516099.140116718</v>
      </c>
      <c r="H11" s="10">
        <f t="shared" si="0"/>
        <v>6861148.51724842</v>
      </c>
      <c r="I11" s="10">
        <f>Z0+F11</f>
        <v>180.0804</v>
      </c>
      <c r="J11" s="5">
        <v>220</v>
      </c>
      <c r="K11" s="5">
        <v>11</v>
      </c>
      <c r="M11" s="5">
        <v>21.5</v>
      </c>
      <c r="N11" s="5">
        <v>10.6</v>
      </c>
      <c r="O11" s="8">
        <v>5.67</v>
      </c>
      <c r="P11" s="8">
        <v>3.9</v>
      </c>
    </row>
    <row r="12" spans="1:14" ht="17.25" customHeight="1">
      <c r="A12" s="5">
        <v>1</v>
      </c>
      <c r="B12" s="6">
        <v>73</v>
      </c>
      <c r="C12" s="5">
        <v>3</v>
      </c>
      <c r="D12" s="7">
        <v>6.893980746596453</v>
      </c>
      <c r="E12" s="7">
        <v>15.29908091963558</v>
      </c>
      <c r="F12" s="7">
        <v>0.15339999999999998</v>
      </c>
      <c r="G12" s="10">
        <f>X0+COS(angle)*X-SIN(angle)*Y</f>
        <v>2516104.7980173985</v>
      </c>
      <c r="H12" s="10">
        <f t="shared" si="0"/>
        <v>6861151.562437723</v>
      </c>
      <c r="I12" s="10">
        <f>Z0+F12</f>
        <v>179.6934</v>
      </c>
      <c r="J12" s="5">
        <v>237</v>
      </c>
      <c r="K12" s="5">
        <v>11</v>
      </c>
      <c r="M12" s="5">
        <v>21.1</v>
      </c>
      <c r="N12" s="5">
        <v>8.8</v>
      </c>
    </row>
    <row r="13" spans="1:14" ht="17.25" customHeight="1">
      <c r="A13" s="5">
        <v>1</v>
      </c>
      <c r="B13" s="6">
        <v>72</v>
      </c>
      <c r="C13" s="5">
        <v>3</v>
      </c>
      <c r="D13" s="7">
        <v>5.491147767113357</v>
      </c>
      <c r="E13" s="7">
        <v>18.977510561707664</v>
      </c>
      <c r="F13" s="7">
        <v>0.5354</v>
      </c>
      <c r="G13" s="10">
        <f>X0+COS(angle)*X-SIN(angle)*Y</f>
        <v>2516102.546961882</v>
      </c>
      <c r="H13" s="10">
        <f t="shared" si="0"/>
        <v>6861154.792226271</v>
      </c>
      <c r="I13" s="10">
        <f>Z0+F13</f>
        <v>180.0754</v>
      </c>
      <c r="J13" s="5">
        <v>178</v>
      </c>
      <c r="K13" s="5">
        <v>11</v>
      </c>
      <c r="M13" s="5">
        <v>18.2</v>
      </c>
      <c r="N13" s="5">
        <v>10.2</v>
      </c>
    </row>
    <row r="14" spans="1:16" ht="17.25" customHeight="1">
      <c r="A14" s="5">
        <v>1</v>
      </c>
      <c r="B14" s="6">
        <v>71</v>
      </c>
      <c r="C14" s="5">
        <v>3</v>
      </c>
      <c r="D14" s="7">
        <v>9.003891788666227</v>
      </c>
      <c r="E14" s="7">
        <v>20.581709564027687</v>
      </c>
      <c r="F14" s="7">
        <v>0.8234</v>
      </c>
      <c r="G14" s="10">
        <f>X0+COS(angle)*X-SIN(angle)*Y</f>
        <v>2516105.56727153</v>
      </c>
      <c r="H14" s="10">
        <f t="shared" si="0"/>
        <v>6861157.198583399</v>
      </c>
      <c r="I14" s="10">
        <f>Z0+F14</f>
        <v>180.36339999999998</v>
      </c>
      <c r="J14" s="5">
        <v>172</v>
      </c>
      <c r="K14" s="5">
        <v>11</v>
      </c>
      <c r="M14" s="5">
        <v>19.2</v>
      </c>
      <c r="N14" s="5">
        <v>9.8</v>
      </c>
      <c r="O14" s="8">
        <v>3.16</v>
      </c>
      <c r="P14" s="8">
        <v>2.67</v>
      </c>
    </row>
    <row r="15" spans="1:14" ht="17.25" customHeight="1">
      <c r="A15" s="5">
        <v>1</v>
      </c>
      <c r="B15" s="6">
        <v>69</v>
      </c>
      <c r="C15" s="5">
        <v>3</v>
      </c>
      <c r="D15" s="7">
        <v>6.497065284119262</v>
      </c>
      <c r="E15" s="7">
        <v>22.92454222474011</v>
      </c>
      <c r="F15" s="7">
        <v>1.0544</v>
      </c>
      <c r="G15" s="10">
        <f>X0+COS(angle)*X-SIN(angle)*Y</f>
        <v>2516102.568125968</v>
      </c>
      <c r="H15" s="10">
        <f t="shared" si="0"/>
        <v>6861158.865367698</v>
      </c>
      <c r="I15" s="10">
        <f>Z0+F15</f>
        <v>180.59439999999998</v>
      </c>
      <c r="J15" s="5">
        <v>245</v>
      </c>
      <c r="K15" s="5">
        <v>11</v>
      </c>
      <c r="M15" s="5">
        <v>20.8</v>
      </c>
      <c r="N15" s="5">
        <v>6.8</v>
      </c>
    </row>
    <row r="16" spans="1:14" ht="17.25" customHeight="1">
      <c r="A16" s="5">
        <v>1</v>
      </c>
      <c r="B16" s="6">
        <v>70</v>
      </c>
      <c r="C16" s="5">
        <v>3</v>
      </c>
      <c r="D16" s="7">
        <v>9.743914641510786</v>
      </c>
      <c r="E16" s="7">
        <v>23.497668956280574</v>
      </c>
      <c r="F16" s="7">
        <v>1.4234</v>
      </c>
      <c r="G16" s="10">
        <f>X0+COS(angle)*X-SIN(angle)*Y</f>
        <v>2516105.579878118</v>
      </c>
      <c r="H16" s="10">
        <f t="shared" si="0"/>
        <v>6861160.206954067</v>
      </c>
      <c r="I16" s="10">
        <f>Z0+F16</f>
        <v>180.96339999999998</v>
      </c>
      <c r="J16" s="5">
        <v>181</v>
      </c>
      <c r="K16" s="5">
        <v>11</v>
      </c>
      <c r="M16" s="5">
        <v>19.3</v>
      </c>
      <c r="N16" s="5">
        <v>7.7</v>
      </c>
    </row>
    <row r="17" spans="1:14" ht="17.25" customHeight="1">
      <c r="A17" s="5">
        <v>1</v>
      </c>
      <c r="B17" s="6">
        <v>68</v>
      </c>
      <c r="C17" s="5">
        <v>3</v>
      </c>
      <c r="D17" s="7">
        <v>0.1413025722451865</v>
      </c>
      <c r="E17" s="7">
        <v>25.657864874986714</v>
      </c>
      <c r="F17" s="7">
        <v>1.1824000000000001</v>
      </c>
      <c r="G17" s="10">
        <f>X0+COS(angle)*X-SIN(angle)*Y</f>
        <v>2516095.7399059744</v>
      </c>
      <c r="H17" s="10">
        <f t="shared" si="0"/>
        <v>6861159.97990082</v>
      </c>
      <c r="I17" s="10">
        <f>Z0+F17</f>
        <v>180.7224</v>
      </c>
      <c r="J17" s="5">
        <v>191</v>
      </c>
      <c r="K17" s="5">
        <v>11</v>
      </c>
      <c r="M17" s="5">
        <v>22.2</v>
      </c>
      <c r="N17" s="5">
        <v>12.3</v>
      </c>
    </row>
    <row r="18" spans="1:16" ht="17.25" customHeight="1">
      <c r="A18" s="5">
        <v>1</v>
      </c>
      <c r="B18" s="6">
        <v>67</v>
      </c>
      <c r="C18" s="5">
        <v>3</v>
      </c>
      <c r="D18" s="7">
        <v>5.20835348771462</v>
      </c>
      <c r="E18" s="7">
        <v>27.800950729552596</v>
      </c>
      <c r="F18" s="7">
        <v>1.5094</v>
      </c>
      <c r="G18" s="10">
        <f>X0+COS(angle)*X-SIN(angle)*Y</f>
        <v>2516100.1379844304</v>
      </c>
      <c r="H18" s="10">
        <f t="shared" si="0"/>
        <v>6861163.285158429</v>
      </c>
      <c r="I18" s="10">
        <f>Z0+F18</f>
        <v>181.0494</v>
      </c>
      <c r="J18" s="5">
        <v>212</v>
      </c>
      <c r="K18" s="5">
        <v>11</v>
      </c>
      <c r="M18" s="5">
        <v>19.7</v>
      </c>
      <c r="N18" s="5">
        <v>8.6</v>
      </c>
      <c r="O18" s="8">
        <v>4.17</v>
      </c>
      <c r="P18" s="8">
        <v>3.75</v>
      </c>
    </row>
    <row r="19" spans="1:14" ht="17.25" customHeight="1">
      <c r="A19" s="5">
        <v>1</v>
      </c>
      <c r="B19" s="6">
        <v>66</v>
      </c>
      <c r="C19" s="5">
        <v>3</v>
      </c>
      <c r="D19" s="7">
        <v>3.780266289413002</v>
      </c>
      <c r="E19" s="7">
        <v>30.81084523834307</v>
      </c>
      <c r="F19" s="7">
        <v>1.4864</v>
      </c>
      <c r="G19" s="10">
        <f>X0+COS(angle)*X-SIN(angle)*Y</f>
        <v>2516098.0241581397</v>
      </c>
      <c r="H19" s="10">
        <f t="shared" si="0"/>
        <v>6861165.860160645</v>
      </c>
      <c r="I19" s="10">
        <f>Z0+F19</f>
        <v>181.0264</v>
      </c>
      <c r="J19" s="5">
        <v>211</v>
      </c>
      <c r="K19" s="5">
        <v>11</v>
      </c>
      <c r="M19" s="5">
        <v>20.1</v>
      </c>
      <c r="N19" s="5">
        <v>6.7</v>
      </c>
    </row>
    <row r="20" spans="1:14" ht="17.25" customHeight="1">
      <c r="A20" s="5">
        <v>1</v>
      </c>
      <c r="B20" s="6">
        <v>63</v>
      </c>
      <c r="C20" s="5">
        <v>3</v>
      </c>
      <c r="D20" s="7">
        <v>9.721108874144678</v>
      </c>
      <c r="E20" s="7">
        <v>32.88313223184534</v>
      </c>
      <c r="F20" s="7">
        <v>1.5414</v>
      </c>
      <c r="G20" s="10">
        <f>X0+COS(angle)*X-SIN(angle)*Y</f>
        <v>2516103.2872007126</v>
      </c>
      <c r="H20" s="10">
        <f t="shared" si="0"/>
        <v>6861169.308111758</v>
      </c>
      <c r="I20" s="10">
        <f>Z0+F20</f>
        <v>181.0814</v>
      </c>
      <c r="J20" s="5">
        <v>175</v>
      </c>
      <c r="K20" s="5">
        <v>11</v>
      </c>
      <c r="M20" s="5">
        <v>20</v>
      </c>
      <c r="N20" s="5">
        <v>10.5</v>
      </c>
    </row>
    <row r="21" spans="1:14" ht="17.25" customHeight="1">
      <c r="A21" s="5">
        <v>1</v>
      </c>
      <c r="B21" s="6">
        <v>64</v>
      </c>
      <c r="C21" s="5">
        <v>3</v>
      </c>
      <c r="D21" s="7">
        <v>6.392163710158834</v>
      </c>
      <c r="E21" s="7">
        <v>33.913423499000054</v>
      </c>
      <c r="F21" s="7">
        <v>1.8194000000000001</v>
      </c>
      <c r="G21" s="10">
        <f>X0+COS(angle)*X-SIN(angle)*Y</f>
        <v>2516099.8078894303</v>
      </c>
      <c r="H21" s="10">
        <f t="shared" si="0"/>
        <v>6861169.502454247</v>
      </c>
      <c r="I21" s="10">
        <f>Z0+F21</f>
        <v>181.3594</v>
      </c>
      <c r="J21" s="5">
        <v>145</v>
      </c>
      <c r="K21" s="5">
        <v>11</v>
      </c>
      <c r="M21" s="5">
        <v>17</v>
      </c>
      <c r="N21" s="5">
        <v>7.7</v>
      </c>
    </row>
    <row r="22" spans="1:16" ht="17.25" customHeight="1">
      <c r="A22" s="5">
        <v>1</v>
      </c>
      <c r="B22" s="6">
        <v>65</v>
      </c>
      <c r="C22" s="5">
        <v>3</v>
      </c>
      <c r="D22" s="7">
        <v>0.6919946100996354</v>
      </c>
      <c r="E22" s="7">
        <v>34.514839487090086</v>
      </c>
      <c r="F22" s="7">
        <v>2.1024</v>
      </c>
      <c r="G22" s="10">
        <f>X0+COS(angle)*X-SIN(angle)*Y</f>
        <v>2516094.131544018</v>
      </c>
      <c r="H22" s="10">
        <f t="shared" si="0"/>
        <v>6861168.707009896</v>
      </c>
      <c r="I22" s="10">
        <f>Z0+F22</f>
        <v>181.64239999999998</v>
      </c>
      <c r="J22" s="5">
        <v>177</v>
      </c>
      <c r="K22" s="5">
        <v>11</v>
      </c>
      <c r="M22" s="5">
        <v>19.4</v>
      </c>
      <c r="N22" s="5">
        <v>7.4</v>
      </c>
      <c r="O22" s="8">
        <v>4.02</v>
      </c>
      <c r="P22" s="8">
        <v>3.07</v>
      </c>
    </row>
    <row r="23" spans="1:14" ht="17.25" customHeight="1">
      <c r="A23" s="5">
        <v>1</v>
      </c>
      <c r="B23" s="6">
        <v>61</v>
      </c>
      <c r="C23" s="5">
        <v>3</v>
      </c>
      <c r="D23" s="7">
        <v>9.032897738519</v>
      </c>
      <c r="E23" s="7">
        <v>35.40527228204097</v>
      </c>
      <c r="F23" s="7">
        <v>1.9054</v>
      </c>
      <c r="G23" s="10">
        <f>X0+COS(angle)*X-SIN(angle)*Y</f>
        <v>2516102.0092714867</v>
      </c>
      <c r="H23" s="10">
        <f t="shared" si="0"/>
        <v>6861171.588840127</v>
      </c>
      <c r="I23" s="10">
        <f>Z0+F23</f>
        <v>181.44539999999998</v>
      </c>
      <c r="J23" s="5">
        <v>280</v>
      </c>
      <c r="K23" s="5">
        <v>11</v>
      </c>
      <c r="M23" s="5">
        <v>22</v>
      </c>
      <c r="N23" s="5">
        <v>8.2</v>
      </c>
    </row>
    <row r="24" spans="1:14" ht="17.25" customHeight="1">
      <c r="A24" s="5">
        <v>1</v>
      </c>
      <c r="B24" s="6">
        <v>62</v>
      </c>
      <c r="C24" s="5">
        <v>3</v>
      </c>
      <c r="D24" s="7">
        <v>5.8740355459248725</v>
      </c>
      <c r="E24" s="7">
        <v>37.03346135220433</v>
      </c>
      <c r="F24" s="7">
        <v>1.9034</v>
      </c>
      <c r="G24" s="10">
        <f>X0+COS(angle)*X-SIN(angle)*Y</f>
        <v>2516098.550346415</v>
      </c>
      <c r="H24" s="10">
        <f t="shared" si="0"/>
        <v>6861172.404467094</v>
      </c>
      <c r="I24" s="10">
        <f>Z0+F24</f>
        <v>181.4434</v>
      </c>
      <c r="J24" s="5">
        <v>145</v>
      </c>
      <c r="K24" s="5">
        <v>11</v>
      </c>
      <c r="M24" s="5">
        <v>19.6</v>
      </c>
      <c r="N24" s="5">
        <v>10.8</v>
      </c>
    </row>
    <row r="25" spans="1:14" ht="17.25" customHeight="1">
      <c r="A25" s="5">
        <v>2</v>
      </c>
      <c r="B25" s="6">
        <v>42</v>
      </c>
      <c r="C25" s="5">
        <v>3</v>
      </c>
      <c r="D25" s="7">
        <v>19.96954202700568</v>
      </c>
      <c r="E25" s="7">
        <v>1.4496366274532035</v>
      </c>
      <c r="F25" s="7">
        <v>-0.704</v>
      </c>
      <c r="G25" s="10">
        <f>X0+COS(angle)*X-SIN(angle)*Y</f>
        <v>2516120.8356624437</v>
      </c>
      <c r="H25" s="10">
        <f t="shared" si="0"/>
        <v>6861141.287645686</v>
      </c>
      <c r="I25" s="10">
        <f>Z0+F25</f>
        <v>178.83599999999998</v>
      </c>
      <c r="J25" s="5">
        <v>170</v>
      </c>
      <c r="K25" s="5">
        <v>11</v>
      </c>
      <c r="M25" s="5">
        <v>16.9</v>
      </c>
      <c r="N25" s="5">
        <v>5.2</v>
      </c>
    </row>
    <row r="26" spans="1:16" ht="17.25" customHeight="1">
      <c r="A26" s="5">
        <v>2</v>
      </c>
      <c r="B26" s="6">
        <v>43</v>
      </c>
      <c r="C26" s="5">
        <v>3</v>
      </c>
      <c r="D26" s="7">
        <v>12.173633629595338</v>
      </c>
      <c r="E26" s="7">
        <v>1.5764012092057844</v>
      </c>
      <c r="F26" s="7">
        <v>-0.5579999999999999</v>
      </c>
      <c r="G26" s="10">
        <f>X0+COS(angle)*X-SIN(angle)*Y</f>
        <v>2516113.2406587154</v>
      </c>
      <c r="H26" s="10">
        <f t="shared" si="0"/>
        <v>6861139.524643881</v>
      </c>
      <c r="I26" s="10">
        <f>Z0+F26</f>
        <v>178.982</v>
      </c>
      <c r="J26" s="5">
        <v>139</v>
      </c>
      <c r="K26" s="5">
        <v>11</v>
      </c>
      <c r="M26" s="5">
        <v>18.6</v>
      </c>
      <c r="N26" s="5">
        <v>8.7</v>
      </c>
      <c r="O26" s="8">
        <v>3.7</v>
      </c>
      <c r="P26" s="8">
        <v>2.5</v>
      </c>
    </row>
    <row r="27" spans="1:14" ht="17.25" customHeight="1">
      <c r="A27" s="5">
        <v>2</v>
      </c>
      <c r="B27" s="6">
        <v>44</v>
      </c>
      <c r="C27" s="5">
        <v>3</v>
      </c>
      <c r="D27" s="7">
        <v>16.446425075278732</v>
      </c>
      <c r="E27" s="7">
        <v>3.9568430298968105</v>
      </c>
      <c r="F27" s="7">
        <v>-0.615</v>
      </c>
      <c r="G27" s="10">
        <f>X0+COS(angle)*X-SIN(angle)*Y</f>
        <v>2516116.810648997</v>
      </c>
      <c r="H27" s="10">
        <f t="shared" si="0"/>
        <v>6861142.868058213</v>
      </c>
      <c r="I27" s="10">
        <f>Z0+F27</f>
        <v>178.92499999999998</v>
      </c>
      <c r="J27" s="5">
        <v>121</v>
      </c>
      <c r="K27" s="5">
        <v>11</v>
      </c>
      <c r="M27" s="5">
        <v>16.2</v>
      </c>
      <c r="N27" s="5">
        <v>8.3</v>
      </c>
    </row>
    <row r="28" spans="1:14" ht="17.25" customHeight="1">
      <c r="A28" s="5">
        <v>2</v>
      </c>
      <c r="B28" s="6">
        <v>45</v>
      </c>
      <c r="C28" s="5">
        <v>3</v>
      </c>
      <c r="D28" s="7">
        <v>14.757375181752538</v>
      </c>
      <c r="E28" s="7">
        <v>7.727413206564942</v>
      </c>
      <c r="F28" s="7">
        <v>-0.402</v>
      </c>
      <c r="G28" s="10">
        <f>X0+COS(angle)*X-SIN(angle)*Y</f>
        <v>2516114.259587619</v>
      </c>
      <c r="H28" s="10">
        <f t="shared" si="0"/>
        <v>6861146.118008189</v>
      </c>
      <c r="I28" s="10">
        <f>Z0+F28</f>
        <v>179.138</v>
      </c>
      <c r="J28" s="5">
        <v>197</v>
      </c>
      <c r="K28" s="5">
        <v>11</v>
      </c>
      <c r="M28" s="5">
        <v>19.7</v>
      </c>
      <c r="N28" s="5">
        <v>6.8</v>
      </c>
    </row>
    <row r="29" spans="1:14" ht="17.25" customHeight="1">
      <c r="A29" s="5">
        <v>2</v>
      </c>
      <c r="B29" s="6">
        <v>46</v>
      </c>
      <c r="C29" s="5">
        <v>3</v>
      </c>
      <c r="D29" s="7">
        <v>18.930683776492714</v>
      </c>
      <c r="E29" s="7">
        <v>9.527723005757235</v>
      </c>
      <c r="F29" s="7">
        <v>-0.445</v>
      </c>
      <c r="G29" s="10">
        <f>X0+COS(angle)*X-SIN(angle)*Y</f>
        <v>2516117.873396754</v>
      </c>
      <c r="H29" s="10">
        <f t="shared" si="0"/>
        <v>6861148.874455818</v>
      </c>
      <c r="I29" s="10">
        <f>Z0+F29</f>
        <v>179.095</v>
      </c>
      <c r="J29" s="5">
        <v>184</v>
      </c>
      <c r="K29" s="5">
        <v>11</v>
      </c>
      <c r="M29" s="5">
        <v>20</v>
      </c>
      <c r="N29" s="5">
        <v>8.6</v>
      </c>
    </row>
    <row r="30" spans="1:14" ht="17.25" customHeight="1">
      <c r="A30" s="5">
        <v>2</v>
      </c>
      <c r="B30" s="6">
        <v>47</v>
      </c>
      <c r="C30" s="5">
        <v>3</v>
      </c>
      <c r="D30" s="7">
        <v>17.97735403518608</v>
      </c>
      <c r="E30" s="7">
        <v>12.459493529577308</v>
      </c>
      <c r="F30" s="7">
        <v>-0.29100000000000004</v>
      </c>
      <c r="G30" s="10">
        <f>X0+COS(angle)*X-SIN(angle)*Y</f>
        <v>2516116.2391254976</v>
      </c>
      <c r="H30" s="10">
        <f t="shared" si="0"/>
        <v>6861151.48850889</v>
      </c>
      <c r="I30" s="10">
        <f>Z0+F30</f>
        <v>179.249</v>
      </c>
      <c r="J30" s="5">
        <v>192</v>
      </c>
      <c r="K30" s="5">
        <v>11</v>
      </c>
      <c r="M30" s="5">
        <v>19.9</v>
      </c>
      <c r="N30" s="5">
        <v>9.3</v>
      </c>
    </row>
    <row r="31" spans="1:16" ht="17.25" customHeight="1">
      <c r="A31" s="5">
        <v>2</v>
      </c>
      <c r="B31" s="6">
        <v>48</v>
      </c>
      <c r="C31" s="5">
        <v>3</v>
      </c>
      <c r="D31" s="7">
        <v>13.163028485913683</v>
      </c>
      <c r="E31" s="7">
        <v>12.714588620912</v>
      </c>
      <c r="F31" s="7">
        <v>-0.278</v>
      </c>
      <c r="G31" s="10">
        <f>X0+COS(angle)*X-SIN(angle)*Y</f>
        <v>2516111.5060929037</v>
      </c>
      <c r="H31" s="10">
        <f t="shared" si="0"/>
        <v>6861150.571335805</v>
      </c>
      <c r="I31" s="10">
        <f>Z0+F31</f>
        <v>179.262</v>
      </c>
      <c r="J31" s="5">
        <v>153</v>
      </c>
      <c r="K31" s="5">
        <v>11</v>
      </c>
      <c r="M31" s="5">
        <v>20.2</v>
      </c>
      <c r="N31" s="5">
        <v>11.5</v>
      </c>
      <c r="O31" s="8">
        <v>1.8</v>
      </c>
      <c r="P31" s="8">
        <v>1.56</v>
      </c>
    </row>
    <row r="32" spans="1:14" ht="17.25" customHeight="1">
      <c r="A32" s="5">
        <v>2</v>
      </c>
      <c r="B32" s="6">
        <v>49</v>
      </c>
      <c r="C32" s="5">
        <v>3</v>
      </c>
      <c r="D32" s="7">
        <v>18.46734246317142</v>
      </c>
      <c r="E32" s="7">
        <v>14.969192184882454</v>
      </c>
      <c r="F32" s="7">
        <v>-0.06899999999999999</v>
      </c>
      <c r="G32" s="10">
        <f>X0+COS(angle)*X-SIN(angle)*Y</f>
        <v>2516116.107408119</v>
      </c>
      <c r="H32" s="10">
        <f t="shared" si="0"/>
        <v>6861154.042197699</v>
      </c>
      <c r="I32" s="10">
        <f>Z0+F32</f>
        <v>179.471</v>
      </c>
      <c r="J32" s="5">
        <v>202</v>
      </c>
      <c r="K32" s="5">
        <v>11</v>
      </c>
      <c r="M32" s="5">
        <v>20.9</v>
      </c>
      <c r="N32" s="5">
        <v>10.1</v>
      </c>
    </row>
    <row r="33" spans="1:14" ht="17.25" customHeight="1">
      <c r="A33" s="5">
        <v>2</v>
      </c>
      <c r="B33" s="6">
        <v>31</v>
      </c>
      <c r="C33" s="5">
        <v>3</v>
      </c>
      <c r="D33" s="7">
        <v>19.772979636748172</v>
      </c>
      <c r="E33" s="7">
        <v>18.493487372714274</v>
      </c>
      <c r="F33" s="7">
        <v>-0.024000000000000007</v>
      </c>
      <c r="G33" s="10">
        <f>X0+COS(angle)*X-SIN(angle)*Y</f>
        <v>2516116.521658116</v>
      </c>
      <c r="H33" s="10">
        <f t="shared" si="0"/>
        <v>6861157.777668478</v>
      </c>
      <c r="I33" s="10">
        <f>Z0+F33</f>
        <v>179.516</v>
      </c>
      <c r="J33" s="5">
        <v>185</v>
      </c>
      <c r="K33" s="5">
        <v>11</v>
      </c>
      <c r="M33" s="5">
        <v>21.2</v>
      </c>
      <c r="N33" s="5">
        <v>8.2</v>
      </c>
    </row>
    <row r="34" spans="1:14" ht="17.25" customHeight="1">
      <c r="A34" s="5">
        <v>2</v>
      </c>
      <c r="B34" s="6">
        <v>50</v>
      </c>
      <c r="C34" s="5">
        <v>3</v>
      </c>
      <c r="D34" s="7">
        <v>14.74633082829775</v>
      </c>
      <c r="E34" s="7">
        <v>18.710309319260208</v>
      </c>
      <c r="F34" s="7">
        <v>0.4024</v>
      </c>
      <c r="G34" s="10">
        <f>X0+COS(angle)*X-SIN(angle)*Y</f>
        <v>2516111.591868283</v>
      </c>
      <c r="H34" s="10">
        <f t="shared" si="0"/>
        <v>6861156.771993478</v>
      </c>
      <c r="I34" s="10">
        <f>Z0+F34</f>
        <v>179.9424</v>
      </c>
      <c r="J34" s="5">
        <v>171</v>
      </c>
      <c r="K34" s="5">
        <v>11</v>
      </c>
      <c r="M34" s="5">
        <v>20.5</v>
      </c>
      <c r="N34" s="5">
        <v>10.8</v>
      </c>
    </row>
    <row r="35" spans="1:14" ht="17.25" customHeight="1">
      <c r="A35" s="5">
        <v>2</v>
      </c>
      <c r="B35" s="6">
        <v>51</v>
      </c>
      <c r="C35" s="5">
        <v>3</v>
      </c>
      <c r="D35" s="7">
        <v>17.439662344967388</v>
      </c>
      <c r="E35" s="7">
        <v>19.212987487986524</v>
      </c>
      <c r="F35" s="7">
        <v>0.2874</v>
      </c>
      <c r="G35" s="10">
        <f>X0+COS(angle)*X-SIN(angle)*Y</f>
        <v>2516114.0835874877</v>
      </c>
      <c r="H35" s="10">
        <f t="shared" si="0"/>
        <v>6861157.911315822</v>
      </c>
      <c r="I35" s="10">
        <f>Z0+F35</f>
        <v>179.82739999999998</v>
      </c>
      <c r="J35" s="5">
        <v>183</v>
      </c>
      <c r="K35" s="5">
        <v>11</v>
      </c>
      <c r="M35" s="5">
        <v>20.7</v>
      </c>
      <c r="N35" s="5">
        <v>9.8</v>
      </c>
    </row>
    <row r="36" spans="1:16" ht="17.25" customHeight="1">
      <c r="A36" s="5">
        <v>2</v>
      </c>
      <c r="B36" s="6">
        <v>52</v>
      </c>
      <c r="C36" s="5">
        <v>3</v>
      </c>
      <c r="D36" s="7">
        <v>12.120199527180798</v>
      </c>
      <c r="E36" s="7">
        <v>20.32156329964126</v>
      </c>
      <c r="F36" s="7">
        <v>0.8514</v>
      </c>
      <c r="G36" s="10">
        <f>X0+COS(angle)*X-SIN(angle)*Y</f>
        <v>2516108.653946688</v>
      </c>
      <c r="H36" s="10">
        <f t="shared" si="0"/>
        <v>6861157.700067666</v>
      </c>
      <c r="I36" s="10">
        <f>Z0+F36</f>
        <v>180.3914</v>
      </c>
      <c r="J36" s="5">
        <v>196</v>
      </c>
      <c r="K36" s="5">
        <v>11</v>
      </c>
      <c r="M36" s="5">
        <v>21.6</v>
      </c>
      <c r="N36" s="5">
        <v>10.1</v>
      </c>
      <c r="O36" s="8">
        <v>3.02</v>
      </c>
      <c r="P36" s="8">
        <v>2.92</v>
      </c>
    </row>
    <row r="37" spans="1:14" ht="17.25" customHeight="1">
      <c r="A37" s="5">
        <v>2</v>
      </c>
      <c r="B37" s="6">
        <v>53</v>
      </c>
      <c r="C37" s="5">
        <v>3</v>
      </c>
      <c r="D37" s="7">
        <v>14.787167305384983</v>
      </c>
      <c r="E37" s="7">
        <v>22.386868088291262</v>
      </c>
      <c r="F37" s="7">
        <v>1.0064</v>
      </c>
      <c r="G37" s="10">
        <f>X0+COS(angle)*X-SIN(angle)*Y</f>
        <v>2516110.742051676</v>
      </c>
      <c r="H37" s="10">
        <f t="shared" si="0"/>
        <v>6861160.3492219765</v>
      </c>
      <c r="I37" s="10">
        <f>Z0+F37</f>
        <v>180.5464</v>
      </c>
      <c r="J37" s="5">
        <v>172</v>
      </c>
      <c r="K37" s="5">
        <v>11</v>
      </c>
      <c r="M37" s="5">
        <v>19.7</v>
      </c>
      <c r="N37" s="5">
        <v>8.9</v>
      </c>
    </row>
    <row r="38" spans="1:14" ht="17.25" customHeight="1">
      <c r="A38" s="5">
        <v>2</v>
      </c>
      <c r="B38" s="6">
        <v>54</v>
      </c>
      <c r="C38" s="5">
        <v>3</v>
      </c>
      <c r="D38" s="7">
        <v>17.67443068547269</v>
      </c>
      <c r="E38" s="7">
        <v>24.678287555347545</v>
      </c>
      <c r="F38" s="7">
        <v>1.0844</v>
      </c>
      <c r="G38" s="10">
        <f>X0+COS(angle)*X-SIN(angle)*Y</f>
        <v>2516112.989206453</v>
      </c>
      <c r="H38" s="10">
        <f t="shared" si="0"/>
        <v>6861163.271068722</v>
      </c>
      <c r="I38" s="10">
        <f>Z0+F38</f>
        <v>180.62439999999998</v>
      </c>
      <c r="J38" s="5">
        <v>240</v>
      </c>
      <c r="K38" s="5">
        <v>11</v>
      </c>
      <c r="M38" s="5">
        <v>20.7</v>
      </c>
      <c r="N38" s="5">
        <v>10.2</v>
      </c>
    </row>
    <row r="39" spans="1:16" ht="17.25" customHeight="1">
      <c r="A39" s="5">
        <v>2</v>
      </c>
      <c r="B39" s="6">
        <v>55</v>
      </c>
      <c r="C39" s="5">
        <v>3</v>
      </c>
      <c r="D39" s="7">
        <v>14.322096827875813</v>
      </c>
      <c r="E39" s="7">
        <v>25.256093497866008</v>
      </c>
      <c r="F39" s="7">
        <v>1.4974</v>
      </c>
      <c r="G39" s="10">
        <f>X0+COS(angle)*X-SIN(angle)*Y</f>
        <v>2516109.5966673293</v>
      </c>
      <c r="H39" s="10">
        <f t="shared" si="0"/>
        <v>6861163.020708398</v>
      </c>
      <c r="I39" s="10">
        <f>Z0+F39</f>
        <v>181.0374</v>
      </c>
      <c r="J39" s="5">
        <v>192</v>
      </c>
      <c r="K39" s="5">
        <v>11</v>
      </c>
      <c r="M39" s="5">
        <v>18.9</v>
      </c>
      <c r="N39" s="5">
        <v>4.9</v>
      </c>
      <c r="O39" s="8">
        <v>4.5</v>
      </c>
      <c r="P39" s="8">
        <v>3.87</v>
      </c>
    </row>
    <row r="40" spans="1:14" ht="17.25" customHeight="1">
      <c r="A40" s="5">
        <v>2</v>
      </c>
      <c r="B40" s="6">
        <v>56</v>
      </c>
      <c r="C40" s="5">
        <v>3</v>
      </c>
      <c r="D40" s="7">
        <v>11.625259035831123</v>
      </c>
      <c r="E40" s="7">
        <v>28.79756860343989</v>
      </c>
      <c r="F40" s="7">
        <v>1.5194</v>
      </c>
      <c r="G40" s="10">
        <f>X0+COS(angle)*X-SIN(angle)*Y</f>
        <v>2516106.123176774</v>
      </c>
      <c r="H40" s="10">
        <f t="shared" si="0"/>
        <v>6861165.804562447</v>
      </c>
      <c r="I40" s="10">
        <f>Z0+F40</f>
        <v>181.05939999999998</v>
      </c>
      <c r="J40" s="5">
        <v>174</v>
      </c>
      <c r="K40" s="5">
        <v>11</v>
      </c>
      <c r="M40" s="5">
        <v>19.8</v>
      </c>
      <c r="N40" s="5">
        <v>9.1</v>
      </c>
    </row>
    <row r="41" spans="1:14" ht="17.25" customHeight="1">
      <c r="A41" s="5">
        <v>2</v>
      </c>
      <c r="B41" s="6">
        <v>57</v>
      </c>
      <c r="C41" s="5">
        <v>3</v>
      </c>
      <c r="D41" s="7">
        <v>18.69365197340888</v>
      </c>
      <c r="E41" s="7">
        <v>30.30274343713893</v>
      </c>
      <c r="F41" s="7">
        <v>1.1964000000000001</v>
      </c>
      <c r="G41" s="10">
        <f>X0+COS(angle)*X-SIN(angle)*Y</f>
        <v>2516112.617473484</v>
      </c>
      <c r="H41" s="10">
        <f t="shared" si="0"/>
        <v>6861168.975026173</v>
      </c>
      <c r="I41" s="10">
        <f>Z0+F41</f>
        <v>180.7364</v>
      </c>
      <c r="J41" s="5">
        <v>160</v>
      </c>
      <c r="K41" s="5">
        <v>11</v>
      </c>
      <c r="M41" s="5">
        <v>18</v>
      </c>
      <c r="N41" s="5">
        <v>8.8</v>
      </c>
    </row>
    <row r="42" spans="1:14" ht="17.25" customHeight="1">
      <c r="A42" s="5">
        <v>2</v>
      </c>
      <c r="B42" s="6">
        <v>58</v>
      </c>
      <c r="C42" s="5">
        <v>3</v>
      </c>
      <c r="D42" s="7">
        <v>12.856537855179845</v>
      </c>
      <c r="E42" s="7">
        <v>31.24168101268444</v>
      </c>
      <c r="F42" s="7">
        <v>1.3874</v>
      </c>
      <c r="G42" s="10">
        <f>X0+COS(angle)*X-SIN(angle)*Y</f>
        <v>2516106.726597043</v>
      </c>
      <c r="H42" s="10">
        <f t="shared" si="0"/>
        <v>6861168.473947577</v>
      </c>
      <c r="I42" s="10">
        <f>Z0+F42</f>
        <v>180.9274</v>
      </c>
      <c r="J42" s="5">
        <v>187</v>
      </c>
      <c r="K42" s="5">
        <v>11</v>
      </c>
      <c r="M42" s="5">
        <v>20.8</v>
      </c>
      <c r="N42" s="5">
        <v>10.2</v>
      </c>
    </row>
    <row r="43" spans="1:16" ht="17.25" customHeight="1">
      <c r="A43" s="5">
        <v>2</v>
      </c>
      <c r="B43" s="6">
        <v>59</v>
      </c>
      <c r="C43" s="5">
        <v>3</v>
      </c>
      <c r="D43" s="7">
        <v>16.4534255147558</v>
      </c>
      <c r="E43" s="7">
        <v>33.478525925589715</v>
      </c>
      <c r="F43" s="7">
        <v>1.4104</v>
      </c>
      <c r="G43" s="10">
        <f>X0+COS(angle)*X-SIN(angle)*Y</f>
        <v>2516109.6755000055</v>
      </c>
      <c r="H43" s="10">
        <f t="shared" si="0"/>
        <v>6861171.514514518</v>
      </c>
      <c r="I43" s="10">
        <f>Z0+F43</f>
        <v>180.9504</v>
      </c>
      <c r="J43" s="5">
        <v>257</v>
      </c>
      <c r="K43" s="5">
        <v>11</v>
      </c>
      <c r="M43" s="5">
        <v>22.2</v>
      </c>
      <c r="N43" s="5">
        <v>9.3</v>
      </c>
      <c r="O43" s="8">
        <v>5.3</v>
      </c>
      <c r="P43" s="8">
        <v>4.4</v>
      </c>
    </row>
    <row r="44" spans="1:14" ht="17.25" customHeight="1">
      <c r="A44" s="5">
        <v>2</v>
      </c>
      <c r="B44" s="6">
        <v>60</v>
      </c>
      <c r="C44" s="5">
        <v>3</v>
      </c>
      <c r="D44" s="7">
        <v>16.183885584702693</v>
      </c>
      <c r="E44" s="7">
        <v>37.68321298006915</v>
      </c>
      <c r="F44" s="7">
        <v>1.1674</v>
      </c>
      <c r="G44" s="10">
        <f>X0+COS(angle)*X-SIN(angle)*Y</f>
        <v>2516108.396760701</v>
      </c>
      <c r="H44" s="10">
        <f t="shared" si="0"/>
        <v>6861175.529096786</v>
      </c>
      <c r="I44" s="10">
        <f>Z0+F44</f>
        <v>180.70739999999998</v>
      </c>
      <c r="J44" s="5">
        <v>194</v>
      </c>
      <c r="K44" s="5">
        <v>11</v>
      </c>
      <c r="M44" s="5">
        <v>21</v>
      </c>
      <c r="N44" s="5">
        <v>10.3</v>
      </c>
    </row>
    <row r="45" spans="1:14" ht="17.25" customHeight="1">
      <c r="A45" s="5">
        <v>3</v>
      </c>
      <c r="B45" s="6">
        <v>41</v>
      </c>
      <c r="C45" s="5">
        <v>3</v>
      </c>
      <c r="D45" s="7">
        <v>29.502744529130293</v>
      </c>
      <c r="E45" s="7">
        <v>0.8324251130717808</v>
      </c>
      <c r="F45" s="7">
        <v>-1.093</v>
      </c>
      <c r="G45" s="10">
        <f>X0+COS(angle)*X-SIN(angle)*Y</f>
        <v>2516130.235005069</v>
      </c>
      <c r="H45" s="10">
        <f t="shared" si="0"/>
        <v>6861142.995058412</v>
      </c>
      <c r="I45" s="10">
        <f>Z0+F45</f>
        <v>178.447</v>
      </c>
      <c r="J45" s="5">
        <v>152</v>
      </c>
      <c r="K45" s="5">
        <v>11</v>
      </c>
      <c r="M45" s="5">
        <v>18.6</v>
      </c>
      <c r="N45" s="5">
        <v>5.7</v>
      </c>
    </row>
    <row r="46" spans="1:14" ht="17.25" customHeight="1">
      <c r="A46" s="5">
        <v>3</v>
      </c>
      <c r="B46" s="6">
        <v>40</v>
      </c>
      <c r="C46" s="5">
        <v>3</v>
      </c>
      <c r="D46" s="7">
        <v>24.702921797859425</v>
      </c>
      <c r="E46" s="7">
        <v>4.816942367191214</v>
      </c>
      <c r="F46" s="7">
        <v>-0.7719999999999999</v>
      </c>
      <c r="G46" s="10">
        <f>X0+COS(angle)*X-SIN(angle)*Y</f>
        <v>2516124.6138156187</v>
      </c>
      <c r="H46" s="10">
        <f t="shared" si="0"/>
        <v>6861145.700036261</v>
      </c>
      <c r="I46" s="10">
        <f>Z0+F46</f>
        <v>178.768</v>
      </c>
      <c r="J46" s="5">
        <v>209</v>
      </c>
      <c r="K46" s="5">
        <v>11</v>
      </c>
      <c r="M46" s="5">
        <v>19.8</v>
      </c>
      <c r="N46" s="5">
        <v>6.7</v>
      </c>
    </row>
    <row r="47" spans="1:14" ht="17.25" customHeight="1">
      <c r="A47" s="5">
        <v>3</v>
      </c>
      <c r="B47" s="6">
        <v>39</v>
      </c>
      <c r="C47" s="5">
        <v>3</v>
      </c>
      <c r="D47" s="7">
        <v>21.021145770734734</v>
      </c>
      <c r="E47" s="7">
        <v>6.015529154240824</v>
      </c>
      <c r="F47" s="7">
        <v>-0.6629999999999999</v>
      </c>
      <c r="G47" s="10">
        <f>X0+COS(angle)*X-SIN(angle)*Y</f>
        <v>2516120.751439687</v>
      </c>
      <c r="H47" s="10">
        <f t="shared" si="0"/>
        <v>6861145.972317663</v>
      </c>
      <c r="I47" s="10">
        <f>Z0+F47</f>
        <v>178.87699999999998</v>
      </c>
      <c r="J47" s="5">
        <v>160</v>
      </c>
      <c r="K47" s="5">
        <v>11</v>
      </c>
      <c r="M47" s="5">
        <v>16.4</v>
      </c>
      <c r="N47" s="5">
        <v>4.9</v>
      </c>
    </row>
    <row r="48" spans="1:16" ht="17.25" customHeight="1">
      <c r="A48" s="5">
        <v>3</v>
      </c>
      <c r="B48" s="6">
        <v>37</v>
      </c>
      <c r="C48" s="5">
        <v>3</v>
      </c>
      <c r="D48" s="7">
        <v>26.89227431803927</v>
      </c>
      <c r="E48" s="7">
        <v>7.27962313058345</v>
      </c>
      <c r="F48" s="7">
        <v>-0.734</v>
      </c>
      <c r="G48" s="10">
        <f>X0+COS(angle)*X-SIN(angle)*Y</f>
        <v>2516126.1423586137</v>
      </c>
      <c r="H48" s="10">
        <f t="shared" si="0"/>
        <v>6861148.619217193</v>
      </c>
      <c r="I48" s="10">
        <f>Z0+F48</f>
        <v>178.80599999999998</v>
      </c>
      <c r="J48" s="5">
        <v>184</v>
      </c>
      <c r="K48" s="5">
        <v>11</v>
      </c>
      <c r="M48" s="5">
        <v>19.1</v>
      </c>
      <c r="N48" s="5">
        <v>9.1</v>
      </c>
      <c r="O48" s="8">
        <v>3.67</v>
      </c>
      <c r="P48" s="8">
        <v>2.72</v>
      </c>
    </row>
    <row r="49" spans="1:14" ht="17.25" customHeight="1">
      <c r="A49" s="5">
        <v>3</v>
      </c>
      <c r="B49" s="6">
        <v>38</v>
      </c>
      <c r="C49" s="5">
        <v>3</v>
      </c>
      <c r="D49" s="7">
        <v>24.167784035354845</v>
      </c>
      <c r="E49" s="7">
        <v>8.251679558759383</v>
      </c>
      <c r="F49" s="7">
        <v>-0.5329999999999999</v>
      </c>
      <c r="G49" s="10">
        <f>X0+COS(angle)*X-SIN(angle)*Y</f>
        <v>2516123.2636356023</v>
      </c>
      <c r="H49" s="10">
        <f t="shared" si="0"/>
        <v>6861148.903285538</v>
      </c>
      <c r="I49" s="10">
        <f>Z0+F49</f>
        <v>179.007</v>
      </c>
      <c r="J49" s="5">
        <v>183</v>
      </c>
      <c r="K49" s="5">
        <v>11</v>
      </c>
      <c r="M49" s="5">
        <v>20</v>
      </c>
      <c r="N49" s="5">
        <v>10.2</v>
      </c>
    </row>
    <row r="50" spans="1:14" ht="17.25" customHeight="1">
      <c r="A50" s="5">
        <v>3</v>
      </c>
      <c r="B50" s="6">
        <v>36</v>
      </c>
      <c r="C50" s="5">
        <v>3</v>
      </c>
      <c r="D50" s="7">
        <v>26.85353340019364</v>
      </c>
      <c r="E50" s="7">
        <v>10.624542881681297</v>
      </c>
      <c r="F50" s="7">
        <v>-0.384</v>
      </c>
      <c r="G50" s="10">
        <f>X0+COS(angle)*X-SIN(angle)*Y</f>
        <v>2516125.29555914</v>
      </c>
      <c r="H50" s="10">
        <f t="shared" si="0"/>
        <v>6861151.855406255</v>
      </c>
      <c r="I50" s="10">
        <f>Z0+F50</f>
        <v>179.156</v>
      </c>
      <c r="J50" s="5">
        <v>204</v>
      </c>
      <c r="K50" s="5">
        <v>11</v>
      </c>
      <c r="M50" s="5">
        <v>20.7</v>
      </c>
      <c r="N50" s="5">
        <v>8.2</v>
      </c>
    </row>
    <row r="51" spans="1:14" ht="17.25" customHeight="1">
      <c r="A51" s="5">
        <v>3</v>
      </c>
      <c r="B51" s="6">
        <v>35</v>
      </c>
      <c r="C51" s="5">
        <v>3</v>
      </c>
      <c r="D51" s="7">
        <v>21.20765595301222</v>
      </c>
      <c r="E51" s="7">
        <v>12.291771975539792</v>
      </c>
      <c r="F51" s="7">
        <v>-0.22300000000000003</v>
      </c>
      <c r="G51" s="10">
        <f>X0+COS(angle)*X-SIN(angle)*Y</f>
        <v>2516119.414049159</v>
      </c>
      <c r="H51" s="10">
        <f t="shared" si="0"/>
        <v>6861152.107250147</v>
      </c>
      <c r="I51" s="10">
        <f>Z0+F51</f>
        <v>179.31699999999998</v>
      </c>
      <c r="J51" s="5">
        <v>159</v>
      </c>
      <c r="K51" s="5">
        <v>11</v>
      </c>
      <c r="M51" s="5">
        <v>19.5</v>
      </c>
      <c r="N51" s="5">
        <v>9.7</v>
      </c>
    </row>
    <row r="52" spans="1:16" ht="17.25" customHeight="1">
      <c r="A52" s="5">
        <v>3</v>
      </c>
      <c r="B52" s="6">
        <v>34</v>
      </c>
      <c r="C52" s="5">
        <v>3</v>
      </c>
      <c r="D52" s="7">
        <v>29.590713648629404</v>
      </c>
      <c r="E52" s="7">
        <v>12.915730845942011</v>
      </c>
      <c r="F52" s="7">
        <v>0</v>
      </c>
      <c r="G52" s="10">
        <f>X0+COS(angle)*X-SIN(angle)*Y</f>
        <v>2516127.3971449016</v>
      </c>
      <c r="H52" s="10">
        <f t="shared" si="0"/>
        <v>6861154.74071998</v>
      </c>
      <c r="I52" s="10">
        <f>Z0+F52</f>
        <v>179.54</v>
      </c>
      <c r="J52" s="5">
        <v>229</v>
      </c>
      <c r="K52" s="5">
        <v>11</v>
      </c>
      <c r="M52" s="5">
        <v>20.8</v>
      </c>
      <c r="N52" s="5">
        <v>8.4</v>
      </c>
      <c r="O52" s="8">
        <v>3.9</v>
      </c>
      <c r="P52" s="8">
        <v>3.18</v>
      </c>
    </row>
    <row r="53" spans="1:14" ht="17.25" customHeight="1">
      <c r="A53" s="5">
        <v>3</v>
      </c>
      <c r="B53" s="6">
        <v>33</v>
      </c>
      <c r="C53" s="5">
        <v>3</v>
      </c>
      <c r="D53" s="7">
        <v>25.467395005802004</v>
      </c>
      <c r="E53" s="7">
        <v>14.041309972308541</v>
      </c>
      <c r="F53" s="7">
        <v>-0.332</v>
      </c>
      <c r="G53" s="10">
        <f>X0+COS(angle)*X-SIN(angle)*Y</f>
        <v>2516123.1240042085</v>
      </c>
      <c r="H53" s="10">
        <f t="shared" si="0"/>
        <v>6861154.835343534</v>
      </c>
      <c r="I53" s="10">
        <f>Z0+F53</f>
        <v>179.208</v>
      </c>
      <c r="J53" s="5">
        <v>180</v>
      </c>
      <c r="K53" s="5">
        <v>11</v>
      </c>
      <c r="M53" s="5">
        <v>19.9</v>
      </c>
      <c r="N53" s="5">
        <v>8.5</v>
      </c>
    </row>
    <row r="54" spans="1:14" ht="17.25" customHeight="1">
      <c r="A54" s="5">
        <v>3</v>
      </c>
      <c r="B54" s="6">
        <v>32</v>
      </c>
      <c r="C54" s="5">
        <v>3</v>
      </c>
      <c r="D54" s="7">
        <v>23.391620629108882</v>
      </c>
      <c r="E54" s="7">
        <v>14.899697260811978</v>
      </c>
      <c r="F54" s="7">
        <v>-0.29</v>
      </c>
      <c r="G54" s="10">
        <f>X0+COS(angle)*X-SIN(angle)*Y</f>
        <v>2516120.902226522</v>
      </c>
      <c r="H54" s="10">
        <f t="shared" si="0"/>
        <v>6861155.166057779</v>
      </c>
      <c r="I54" s="10">
        <f>Z0+F54</f>
        <v>179.25</v>
      </c>
      <c r="J54" s="5">
        <v>161</v>
      </c>
      <c r="K54" s="5">
        <v>11</v>
      </c>
      <c r="M54" s="5">
        <v>20.6</v>
      </c>
      <c r="N54" s="5">
        <v>9.9</v>
      </c>
    </row>
    <row r="55" spans="1:14" ht="17.25" customHeight="1">
      <c r="A55" s="5">
        <v>3</v>
      </c>
      <c r="B55" s="6">
        <v>30</v>
      </c>
      <c r="C55" s="5">
        <v>3</v>
      </c>
      <c r="D55" s="7">
        <v>26.411145032319595</v>
      </c>
      <c r="E55" s="7">
        <v>17.795219386166053</v>
      </c>
      <c r="F55" s="7">
        <v>-0.132</v>
      </c>
      <c r="G55" s="10">
        <f>X0+COS(angle)*X-SIN(angle)*Y</f>
        <v>2516123.1315679443</v>
      </c>
      <c r="H55" s="10">
        <f t="shared" si="0"/>
        <v>6861158.706059591</v>
      </c>
      <c r="I55" s="10">
        <f>Z0+F55</f>
        <v>179.408</v>
      </c>
      <c r="J55" s="5">
        <v>199</v>
      </c>
      <c r="K55" s="5">
        <v>11</v>
      </c>
      <c r="M55" s="5">
        <v>18.6</v>
      </c>
      <c r="N55" s="5">
        <v>6.6</v>
      </c>
    </row>
    <row r="56" spans="1:16" ht="17.25" customHeight="1">
      <c r="A56" s="5">
        <v>3</v>
      </c>
      <c r="B56" s="6">
        <v>29</v>
      </c>
      <c r="C56" s="5">
        <v>3</v>
      </c>
      <c r="D56" s="7">
        <v>24.98714747983478</v>
      </c>
      <c r="E56" s="7">
        <v>21.09112836101916</v>
      </c>
      <c r="F56" s="7">
        <v>0.1764</v>
      </c>
      <c r="G56" s="10">
        <f>X0+COS(angle)*X-SIN(angle)*Y</f>
        <v>2516120.952516658</v>
      </c>
      <c r="H56" s="10">
        <f t="shared" si="0"/>
        <v>6861161.559569796</v>
      </c>
      <c r="I56" s="10">
        <f>Z0+F56</f>
        <v>179.7164</v>
      </c>
      <c r="J56" s="5">
        <v>223</v>
      </c>
      <c r="K56" s="5">
        <v>11</v>
      </c>
      <c r="M56" s="5">
        <v>20.9</v>
      </c>
      <c r="N56" s="5">
        <v>6.8</v>
      </c>
      <c r="O56" s="8">
        <v>3.62</v>
      </c>
      <c r="P56" s="8">
        <v>3.3</v>
      </c>
    </row>
    <row r="57" spans="1:14" ht="17.25" customHeight="1">
      <c r="A57" s="5">
        <v>3</v>
      </c>
      <c r="B57" s="6">
        <v>27</v>
      </c>
      <c r="C57" s="5">
        <v>3</v>
      </c>
      <c r="D57" s="7">
        <v>21.103013065211922</v>
      </c>
      <c r="E57" s="7">
        <v>23.760887497934394</v>
      </c>
      <c r="F57" s="7">
        <v>0.5354</v>
      </c>
      <c r="G57" s="10">
        <f>X0+COS(angle)*X-SIN(angle)*Y</f>
        <v>2516116.537884444</v>
      </c>
      <c r="H57" s="10">
        <f t="shared" si="0"/>
        <v>6861163.210368516</v>
      </c>
      <c r="I57" s="10">
        <f>Z0+F57</f>
        <v>180.0754</v>
      </c>
      <c r="J57" s="5">
        <v>170</v>
      </c>
      <c r="K57" s="5">
        <v>11</v>
      </c>
      <c r="M57" s="5">
        <v>20.2</v>
      </c>
      <c r="N57" s="5">
        <v>10.4</v>
      </c>
    </row>
    <row r="58" spans="1:14" ht="17.25" customHeight="1">
      <c r="A58" s="5">
        <v>3</v>
      </c>
      <c r="B58" s="6">
        <v>28</v>
      </c>
      <c r="C58" s="5">
        <v>3</v>
      </c>
      <c r="D58" s="7">
        <v>29.257559415534057</v>
      </c>
      <c r="E58" s="7">
        <v>25.316577319347388</v>
      </c>
      <c r="F58" s="7">
        <v>0.087</v>
      </c>
      <c r="G58" s="10">
        <f>X0+COS(angle)*X-SIN(angle)*Y</f>
        <v>2516124.073850487</v>
      </c>
      <c r="H58" s="10">
        <f t="shared" si="0"/>
        <v>6861166.692611013</v>
      </c>
      <c r="I58" s="10">
        <f>Z0+F58</f>
        <v>179.62699999999998</v>
      </c>
      <c r="J58" s="5">
        <v>175</v>
      </c>
      <c r="K58" s="5">
        <v>11</v>
      </c>
      <c r="M58" s="5">
        <v>19</v>
      </c>
      <c r="N58" s="5">
        <v>10.9</v>
      </c>
    </row>
    <row r="59" spans="1:14" ht="17.25" customHeight="1">
      <c r="A59" s="5">
        <v>3</v>
      </c>
      <c r="B59" s="6">
        <v>26</v>
      </c>
      <c r="C59" s="5">
        <v>3</v>
      </c>
      <c r="D59" s="7">
        <v>24.059379573563</v>
      </c>
      <c r="E59" s="7">
        <v>26.306239549871428</v>
      </c>
      <c r="F59" s="7">
        <v>0.2584</v>
      </c>
      <c r="G59" s="10">
        <f>X0+COS(angle)*X-SIN(angle)*Y</f>
        <v>2516118.7906578393</v>
      </c>
      <c r="H59" s="10">
        <f t="shared" si="0"/>
        <v>6861166.395322524</v>
      </c>
      <c r="I59" s="10">
        <f>Z0+F59</f>
        <v>179.7984</v>
      </c>
      <c r="J59" s="5">
        <v>185</v>
      </c>
      <c r="K59" s="5">
        <v>11</v>
      </c>
      <c r="M59" s="5">
        <v>20.1</v>
      </c>
      <c r="N59" s="5">
        <v>9.6</v>
      </c>
    </row>
    <row r="60" spans="1:16" ht="17.25" customHeight="1">
      <c r="A60" s="5">
        <v>3</v>
      </c>
      <c r="B60" s="6">
        <v>25</v>
      </c>
      <c r="C60" s="5">
        <v>3</v>
      </c>
      <c r="D60" s="7">
        <v>29.48608043193156</v>
      </c>
      <c r="E60" s="7">
        <v>28.28781664748383</v>
      </c>
      <c r="F60" s="7">
        <v>0.1604</v>
      </c>
      <c r="G60" s="10">
        <f>X0+COS(angle)*X-SIN(angle)*Y</f>
        <v>2516123.576775602</v>
      </c>
      <c r="H60" s="10">
        <f t="shared" si="0"/>
        <v>6861169.630876072</v>
      </c>
      <c r="I60" s="10">
        <f>Z0+F60</f>
        <v>179.7004</v>
      </c>
      <c r="J60" s="5">
        <v>214</v>
      </c>
      <c r="K60" s="5">
        <v>11</v>
      </c>
      <c r="M60" s="5">
        <v>20.8</v>
      </c>
      <c r="N60" s="5">
        <v>7.6</v>
      </c>
      <c r="O60" s="8">
        <v>4.14</v>
      </c>
      <c r="P60" s="8">
        <v>2.96</v>
      </c>
    </row>
    <row r="61" spans="1:14" ht="17.25" customHeight="1">
      <c r="A61" s="5">
        <v>3</v>
      </c>
      <c r="B61" s="6">
        <v>24</v>
      </c>
      <c r="C61" s="5">
        <v>3</v>
      </c>
      <c r="D61" s="7">
        <v>23.699448592539646</v>
      </c>
      <c r="E61" s="7">
        <v>28.48577612650866</v>
      </c>
      <c r="F61" s="7">
        <v>0.5504</v>
      </c>
      <c r="G61" s="10">
        <f>X0+COS(angle)*X-SIN(angle)*Y</f>
        <v>2516117.914140726</v>
      </c>
      <c r="H61" s="10">
        <f t="shared" si="0"/>
        <v>6861168.423042364</v>
      </c>
      <c r="I61" s="10">
        <f>Z0+F61</f>
        <v>180.0904</v>
      </c>
      <c r="J61" s="5">
        <v>194</v>
      </c>
      <c r="K61" s="5">
        <v>11</v>
      </c>
      <c r="M61" s="5">
        <v>20.5</v>
      </c>
      <c r="N61" s="5">
        <v>10.5</v>
      </c>
    </row>
    <row r="62" spans="1:14" ht="17.25" customHeight="1">
      <c r="A62" s="5">
        <v>3</v>
      </c>
      <c r="B62" s="6">
        <v>23</v>
      </c>
      <c r="C62" s="5">
        <v>3</v>
      </c>
      <c r="D62" s="7">
        <v>21.090726348981327</v>
      </c>
      <c r="E62" s="7">
        <v>29.48016551501</v>
      </c>
      <c r="F62" s="7">
        <v>0.9824</v>
      </c>
      <c r="G62" s="10">
        <f>X0+COS(angle)*X-SIN(angle)*Y</f>
        <v>2516115.1423441167</v>
      </c>
      <c r="H62" s="10">
        <f t="shared" si="0"/>
        <v>6861168.756787107</v>
      </c>
      <c r="I62" s="10">
        <f>Z0+F62</f>
        <v>180.5224</v>
      </c>
      <c r="J62" s="5">
        <v>183</v>
      </c>
      <c r="K62" s="5">
        <v>11</v>
      </c>
      <c r="M62" s="5">
        <v>19.5</v>
      </c>
      <c r="N62" s="5">
        <v>10.3</v>
      </c>
    </row>
    <row r="63" spans="1:16" ht="17.25" customHeight="1">
      <c r="A63" s="5">
        <v>3</v>
      </c>
      <c r="B63" s="6">
        <v>22</v>
      </c>
      <c r="C63" s="5">
        <v>3</v>
      </c>
      <c r="D63" s="7">
        <v>24.310614561586554</v>
      </c>
      <c r="E63" s="7">
        <v>32.47837329605619</v>
      </c>
      <c r="F63" s="7">
        <v>0.4794</v>
      </c>
      <c r="G63" s="10">
        <f>X0+COS(angle)*X-SIN(angle)*Y</f>
        <v>2516117.5412557786</v>
      </c>
      <c r="H63" s="10">
        <f t="shared" si="0"/>
        <v>6861172.444896764</v>
      </c>
      <c r="I63" s="10">
        <f>Z0+F63</f>
        <v>180.0194</v>
      </c>
      <c r="J63" s="5">
        <v>238</v>
      </c>
      <c r="K63" s="5">
        <v>11</v>
      </c>
      <c r="M63" s="5">
        <v>21.2</v>
      </c>
      <c r="N63" s="5">
        <v>6.2</v>
      </c>
      <c r="O63" s="8">
        <v>6.41</v>
      </c>
      <c r="P63" s="8">
        <v>3.78</v>
      </c>
    </row>
    <row r="64" spans="1:14" ht="17.25" customHeight="1">
      <c r="A64" s="5">
        <v>3</v>
      </c>
      <c r="B64" s="6">
        <v>21</v>
      </c>
      <c r="C64" s="5">
        <v>3</v>
      </c>
      <c r="D64" s="7">
        <v>29.626429483984296</v>
      </c>
      <c r="E64" s="7">
        <v>35.44096889971416</v>
      </c>
      <c r="F64" s="7">
        <v>0.1804</v>
      </c>
      <c r="G64" s="10">
        <f>X0+COS(angle)*X-SIN(angle)*Y</f>
        <v>2516121.982451535</v>
      </c>
      <c r="H64" s="10">
        <f t="shared" si="0"/>
        <v>6861176.60550264</v>
      </c>
      <c r="I64" s="10">
        <f>Z0+F64</f>
        <v>179.72039999999998</v>
      </c>
      <c r="J64" s="5">
        <v>193</v>
      </c>
      <c r="K64" s="5">
        <v>11</v>
      </c>
      <c r="M64" s="5">
        <v>20.9</v>
      </c>
      <c r="N64" s="5">
        <v>7.8</v>
      </c>
    </row>
    <row r="65" spans="1:14" ht="17.25" customHeight="1">
      <c r="A65" s="5">
        <v>3</v>
      </c>
      <c r="B65" s="6">
        <v>20</v>
      </c>
      <c r="C65" s="5">
        <v>3</v>
      </c>
      <c r="D65" s="7">
        <v>20.746279410756813</v>
      </c>
      <c r="E65" s="7">
        <v>36.804807848035395</v>
      </c>
      <c r="F65" s="7">
        <v>1.1154</v>
      </c>
      <c r="G65" s="10">
        <f>X0+COS(angle)*X-SIN(angle)*Y</f>
        <v>2516113.0361373667</v>
      </c>
      <c r="H65" s="10">
        <f t="shared" si="0"/>
        <v>6861175.780527004</v>
      </c>
      <c r="I65" s="10">
        <f>Z0+F65</f>
        <v>180.6554</v>
      </c>
      <c r="J65" s="5">
        <v>182</v>
      </c>
      <c r="K65" s="5">
        <v>11</v>
      </c>
      <c r="M65" s="5">
        <v>18.7</v>
      </c>
      <c r="N65" s="5">
        <v>8</v>
      </c>
    </row>
    <row r="66" spans="1:14" ht="17.25" customHeight="1">
      <c r="A66" s="5">
        <v>3</v>
      </c>
      <c r="B66" s="6">
        <v>18</v>
      </c>
      <c r="C66" s="5">
        <v>3</v>
      </c>
      <c r="D66" s="7">
        <v>26.311762185281317</v>
      </c>
      <c r="E66" s="7">
        <v>37.927541781997945</v>
      </c>
      <c r="F66" s="7">
        <v>0.3614</v>
      </c>
      <c r="G66" s="10">
        <f>X0+COS(angle)*X-SIN(angle)*Y</f>
        <v>2516118.1646875963</v>
      </c>
      <c r="H66" s="10">
        <f aca="true" t="shared" si="1" ref="H66:H84">Y0+SIN(angle)*X+COS(angle)*Y</f>
        <v>6861178.216323085</v>
      </c>
      <c r="I66" s="10">
        <f>Z0+F66</f>
        <v>179.9014</v>
      </c>
      <c r="J66" s="5">
        <v>197</v>
      </c>
      <c r="K66" s="5">
        <v>11</v>
      </c>
      <c r="M66" s="5">
        <v>19.9</v>
      </c>
      <c r="N66" s="5">
        <v>8</v>
      </c>
    </row>
    <row r="67" spans="1:16" ht="17.25" customHeight="1">
      <c r="A67" s="5">
        <v>3</v>
      </c>
      <c r="B67" s="6">
        <v>19</v>
      </c>
      <c r="C67" s="5">
        <v>3</v>
      </c>
      <c r="D67" s="7">
        <v>24.230015391819897</v>
      </c>
      <c r="E67" s="7">
        <v>38.25184917925108</v>
      </c>
      <c r="F67" s="7">
        <v>0.4834</v>
      </c>
      <c r="G67" s="10">
        <f>X0+COS(angle)*X-SIN(angle)*Y</f>
        <v>2516116.066320519</v>
      </c>
      <c r="H67" s="10">
        <f t="shared" si="1"/>
        <v>6861178.0273770355</v>
      </c>
      <c r="I67" s="10">
        <f>Z0+F67</f>
        <v>180.02339999999998</v>
      </c>
      <c r="J67" s="5">
        <v>200</v>
      </c>
      <c r="K67" s="5">
        <v>11</v>
      </c>
      <c r="M67" s="5">
        <v>20.7</v>
      </c>
      <c r="N67" s="5">
        <v>8.9</v>
      </c>
      <c r="O67" s="8">
        <v>4.44</v>
      </c>
      <c r="P67" s="8">
        <v>3.71</v>
      </c>
    </row>
    <row r="68" spans="1:14" ht="17.25" customHeight="1">
      <c r="A68" s="5">
        <v>4</v>
      </c>
      <c r="B68" s="6">
        <v>1</v>
      </c>
      <c r="C68" s="5">
        <v>3</v>
      </c>
      <c r="D68" s="7">
        <v>37.90967210541893</v>
      </c>
      <c r="E68" s="7">
        <v>1.2945438500190058</v>
      </c>
      <c r="F68" s="7">
        <v>-1.027</v>
      </c>
      <c r="G68" s="10">
        <f>X0+COS(angle)*X-SIN(angle)*Y</f>
        <v>2516138.2804143266</v>
      </c>
      <c r="H68" s="10">
        <f t="shared" si="1"/>
        <v>6861145.477270103</v>
      </c>
      <c r="I68" s="10">
        <f>Z0+F68</f>
        <v>178.513</v>
      </c>
      <c r="J68" s="5">
        <v>239</v>
      </c>
      <c r="K68" s="5">
        <v>11</v>
      </c>
      <c r="M68" s="5">
        <v>19.5</v>
      </c>
      <c r="N68" s="5">
        <v>6.8</v>
      </c>
    </row>
    <row r="69" spans="1:14" ht="17.25" customHeight="1">
      <c r="A69" s="5">
        <v>4</v>
      </c>
      <c r="B69" s="6">
        <v>2</v>
      </c>
      <c r="C69" s="5">
        <v>3</v>
      </c>
      <c r="D69" s="7">
        <v>31.733187978127955</v>
      </c>
      <c r="E69" s="7">
        <v>3.674992090439845</v>
      </c>
      <c r="F69" s="7">
        <v>-1.13</v>
      </c>
      <c r="G69" s="10">
        <f>X0+COS(angle)*X-SIN(angle)*Y</f>
        <v>2516131.7115156236</v>
      </c>
      <c r="H69" s="10">
        <f t="shared" si="1"/>
        <v>6861146.292782109</v>
      </c>
      <c r="I69" s="10">
        <f>Z0+F69</f>
        <v>178.41</v>
      </c>
      <c r="J69" s="5">
        <v>180</v>
      </c>
      <c r="K69" s="5">
        <v>11</v>
      </c>
      <c r="M69" s="5">
        <v>20.8</v>
      </c>
      <c r="N69" s="5">
        <v>7.4</v>
      </c>
    </row>
    <row r="70" spans="1:14" ht="17.25" customHeight="1">
      <c r="A70" s="5">
        <v>4</v>
      </c>
      <c r="B70" s="6">
        <v>3</v>
      </c>
      <c r="C70" s="5">
        <v>3</v>
      </c>
      <c r="D70" s="7">
        <v>33.003562390144296</v>
      </c>
      <c r="E70" s="7">
        <v>6.215911186612356</v>
      </c>
      <c r="F70" s="7">
        <v>-0.7709999999999999</v>
      </c>
      <c r="G70" s="10">
        <f>X0+COS(angle)*X-SIN(angle)*Y</f>
        <v>2516132.3294505216</v>
      </c>
      <c r="H70" s="10">
        <f t="shared" si="1"/>
        <v>6861149.065556435</v>
      </c>
      <c r="I70" s="10">
        <f>Z0+F70</f>
        <v>178.769</v>
      </c>
      <c r="J70" s="5">
        <v>212</v>
      </c>
      <c r="K70" s="5">
        <v>11</v>
      </c>
      <c r="M70" s="5">
        <v>20.4</v>
      </c>
      <c r="N70" s="5">
        <v>6.1</v>
      </c>
    </row>
    <row r="71" spans="1:16" ht="17.25" customHeight="1">
      <c r="A71" s="5">
        <v>4</v>
      </c>
      <c r="B71" s="6">
        <v>4</v>
      </c>
      <c r="C71" s="5">
        <v>3</v>
      </c>
      <c r="D71" s="7">
        <v>38.04426937015311</v>
      </c>
      <c r="E71" s="7">
        <v>7.5114061274324335</v>
      </c>
      <c r="F71" s="7">
        <v>-0.9629999999999999</v>
      </c>
      <c r="G71" s="10">
        <f>X0+COS(angle)*X-SIN(angle)*Y</f>
        <v>2516136.90701837</v>
      </c>
      <c r="H71" s="10">
        <f t="shared" si="1"/>
        <v>6861151.542027027</v>
      </c>
      <c r="I71" s="10">
        <f>Z0+F71</f>
        <v>178.577</v>
      </c>
      <c r="J71" s="5">
        <v>176</v>
      </c>
      <c r="K71" s="5">
        <v>11</v>
      </c>
      <c r="M71" s="5">
        <v>18.6</v>
      </c>
      <c r="N71" s="5">
        <v>5.6</v>
      </c>
      <c r="O71" s="8">
        <v>3.29</v>
      </c>
      <c r="P71" s="8">
        <v>2.69</v>
      </c>
    </row>
    <row r="72" spans="1:14" ht="17.25" customHeight="1">
      <c r="A72" s="5">
        <v>4</v>
      </c>
      <c r="B72" s="6">
        <v>5</v>
      </c>
      <c r="C72" s="5">
        <v>3</v>
      </c>
      <c r="D72" s="7">
        <v>37.43289039362964</v>
      </c>
      <c r="E72" s="7">
        <v>10.719451287193298</v>
      </c>
      <c r="F72" s="7">
        <v>-0.853</v>
      </c>
      <c r="G72" s="10">
        <f>X0+COS(angle)*X-SIN(angle)*Y</f>
        <v>2516135.5377035956</v>
      </c>
      <c r="H72" s="10">
        <f t="shared" si="1"/>
        <v>6861154.506873575</v>
      </c>
      <c r="I72" s="10">
        <f>Z0+F72</f>
        <v>178.68699999999998</v>
      </c>
      <c r="J72" s="5">
        <v>140</v>
      </c>
      <c r="K72" s="5">
        <v>11</v>
      </c>
      <c r="M72" s="5">
        <v>18.6</v>
      </c>
      <c r="N72" s="5">
        <v>9.2</v>
      </c>
    </row>
    <row r="73" spans="1:14" ht="17.25" customHeight="1">
      <c r="A73" s="5">
        <v>4</v>
      </c>
      <c r="B73" s="6">
        <v>6</v>
      </c>
      <c r="C73" s="5">
        <v>3</v>
      </c>
      <c r="D73" s="7">
        <v>34.595799449354715</v>
      </c>
      <c r="E73" s="7">
        <v>11.170822502395614</v>
      </c>
      <c r="F73" s="7">
        <v>-0.401</v>
      </c>
      <c r="G73" s="10">
        <f>X0+COS(angle)*X-SIN(angle)*Y</f>
        <v>2516132.6756897974</v>
      </c>
      <c r="H73" s="10">
        <f t="shared" si="1"/>
        <v>6861154.258482717</v>
      </c>
      <c r="I73" s="10">
        <f>Z0+F73</f>
        <v>179.13899999999998</v>
      </c>
      <c r="J73" s="5">
        <v>190</v>
      </c>
      <c r="K73" s="5">
        <v>11</v>
      </c>
      <c r="M73" s="5">
        <v>17.6</v>
      </c>
      <c r="N73" s="5">
        <v>6.8</v>
      </c>
    </row>
    <row r="74" spans="1:14" ht="17.25" customHeight="1">
      <c r="A74" s="5">
        <v>4</v>
      </c>
      <c r="B74" s="6">
        <v>8</v>
      </c>
      <c r="C74" s="5">
        <v>3</v>
      </c>
      <c r="D74" s="7">
        <v>38.51084334841658</v>
      </c>
      <c r="E74" s="7">
        <v>13.753733315493582</v>
      </c>
      <c r="F74" s="7">
        <v>-0.919</v>
      </c>
      <c r="G74" s="10">
        <f>X0+COS(angle)*X-SIN(angle)*Y</f>
        <v>2516135.849577481</v>
      </c>
      <c r="H74" s="10">
        <f t="shared" si="1"/>
        <v>6861157.711804882</v>
      </c>
      <c r="I74" s="10">
        <f>Z0+F74</f>
        <v>178.62099999999998</v>
      </c>
      <c r="J74" s="5">
        <v>143</v>
      </c>
      <c r="K74" s="5">
        <v>11</v>
      </c>
      <c r="M74" s="5">
        <v>16.8</v>
      </c>
      <c r="N74" s="5">
        <v>7.6</v>
      </c>
    </row>
    <row r="75" spans="1:14" ht="17.25" customHeight="1">
      <c r="A75" s="5">
        <v>4</v>
      </c>
      <c r="B75" s="6">
        <v>7</v>
      </c>
      <c r="C75" s="5">
        <v>3</v>
      </c>
      <c r="D75" s="7">
        <v>35.40033378661904</v>
      </c>
      <c r="E75" s="7">
        <v>13.818596756398897</v>
      </c>
      <c r="F75" s="7">
        <v>-0.596</v>
      </c>
      <c r="G75" s="10">
        <f>X0+COS(angle)*X-SIN(angle)*Y</f>
        <v>2516132.81577146</v>
      </c>
      <c r="H75" s="10">
        <f t="shared" si="1"/>
        <v>6861157.022241232</v>
      </c>
      <c r="I75" s="10">
        <f>Z0+F75</f>
        <v>178.944</v>
      </c>
      <c r="J75" s="5">
        <v>170</v>
      </c>
      <c r="K75" s="5">
        <v>11</v>
      </c>
      <c r="M75" s="5">
        <v>18.3</v>
      </c>
      <c r="N75" s="5">
        <v>8</v>
      </c>
    </row>
    <row r="76" spans="1:16" ht="17.25" customHeight="1">
      <c r="A76" s="5">
        <v>4</v>
      </c>
      <c r="B76" s="6">
        <v>9</v>
      </c>
      <c r="C76" s="5">
        <v>3</v>
      </c>
      <c r="D76" s="7">
        <v>33.27984063863909</v>
      </c>
      <c r="E76" s="7">
        <v>17.361760428792543</v>
      </c>
      <c r="F76" s="7">
        <v>-0.06200000000000001</v>
      </c>
      <c r="G76" s="10">
        <f>X0+COS(angle)*X-SIN(angle)*Y</f>
        <v>2516129.901097149</v>
      </c>
      <c r="H76" s="10">
        <f t="shared" si="1"/>
        <v>6861159.947164078</v>
      </c>
      <c r="I76" s="10">
        <f>Z0+F76</f>
        <v>179.47799999999998</v>
      </c>
      <c r="J76" s="5">
        <v>177</v>
      </c>
      <c r="K76" s="5">
        <v>11</v>
      </c>
      <c r="M76" s="5">
        <v>19.2</v>
      </c>
      <c r="N76" s="5">
        <v>6.1</v>
      </c>
      <c r="O76" s="8">
        <v>4.44</v>
      </c>
      <c r="P76" s="8">
        <v>3.35</v>
      </c>
    </row>
    <row r="77" spans="1:14" ht="17.25" customHeight="1">
      <c r="A77" s="5">
        <v>4</v>
      </c>
      <c r="B77" s="6">
        <v>12</v>
      </c>
      <c r="C77" s="5">
        <v>3</v>
      </c>
      <c r="D77" s="7">
        <v>30.996848453709433</v>
      </c>
      <c r="E77" s="7">
        <v>18.846047693290263</v>
      </c>
      <c r="F77" s="7">
        <v>-0.075</v>
      </c>
      <c r="G77" s="10">
        <f>X0+COS(angle)*X-SIN(angle)*Y</f>
        <v>2516127.326838</v>
      </c>
      <c r="H77" s="10">
        <f t="shared" si="1"/>
        <v>6861160.83505587</v>
      </c>
      <c r="I77" s="10">
        <f>Z0+F77</f>
        <v>179.465</v>
      </c>
      <c r="J77" s="5">
        <v>181</v>
      </c>
      <c r="K77" s="5">
        <v>11</v>
      </c>
      <c r="M77" s="5">
        <v>18.7</v>
      </c>
      <c r="N77" s="5">
        <v>8.1</v>
      </c>
    </row>
    <row r="78" spans="1:14" ht="17.25" customHeight="1">
      <c r="A78" s="5">
        <v>4</v>
      </c>
      <c r="B78" s="6">
        <v>10</v>
      </c>
      <c r="C78" s="5">
        <v>3</v>
      </c>
      <c r="D78" s="7">
        <v>36.32541809040499</v>
      </c>
      <c r="E78" s="7">
        <v>21.423043352364235</v>
      </c>
      <c r="F78" s="7">
        <v>-0.05900000000000001</v>
      </c>
      <c r="G78" s="10">
        <f>X0+COS(angle)*X-SIN(angle)*Y</f>
        <v>2516131.873694671</v>
      </c>
      <c r="H78" s="10">
        <f t="shared" si="1"/>
        <v>6861164.624601413</v>
      </c>
      <c r="I78" s="10">
        <f>Z0+F78</f>
        <v>179.481</v>
      </c>
      <c r="J78" s="5">
        <v>190</v>
      </c>
      <c r="K78" s="5">
        <v>11</v>
      </c>
      <c r="M78" s="5">
        <v>19.3</v>
      </c>
      <c r="N78" s="5">
        <v>6.4</v>
      </c>
    </row>
    <row r="79" spans="1:14" ht="17.25" customHeight="1">
      <c r="A79" s="5">
        <v>4</v>
      </c>
      <c r="B79" s="6">
        <v>11</v>
      </c>
      <c r="C79" s="5">
        <v>3</v>
      </c>
      <c r="D79" s="7">
        <v>34.01200166484756</v>
      </c>
      <c r="E79" s="7">
        <v>23.02035435588268</v>
      </c>
      <c r="F79" s="7">
        <v>-0.018000000000000002</v>
      </c>
      <c r="G79" s="10">
        <f>X0+COS(angle)*X-SIN(angle)*Y</f>
        <v>2516129.2425720943</v>
      </c>
      <c r="H79" s="10">
        <f t="shared" si="1"/>
        <v>6861165.614799366</v>
      </c>
      <c r="I79" s="10">
        <f>Z0+F79</f>
        <v>179.522</v>
      </c>
      <c r="J79" s="5">
        <v>220</v>
      </c>
      <c r="K79" s="5">
        <v>11</v>
      </c>
      <c r="M79" s="5">
        <v>20.6</v>
      </c>
      <c r="N79" s="5">
        <v>6.1</v>
      </c>
    </row>
    <row r="80" spans="1:16" ht="17.25" customHeight="1">
      <c r="A80" s="5">
        <v>4</v>
      </c>
      <c r="B80" s="6">
        <v>14</v>
      </c>
      <c r="C80" s="5">
        <v>3</v>
      </c>
      <c r="D80" s="7">
        <v>37.003881465909814</v>
      </c>
      <c r="E80" s="7">
        <v>26.840221533677703</v>
      </c>
      <c r="F80" s="7">
        <v>-0.0010000000000000009</v>
      </c>
      <c r="G80" s="10">
        <f>X0+COS(angle)*X-SIN(angle)*Y</f>
        <v>2516131.22147077</v>
      </c>
      <c r="H80" s="10">
        <f t="shared" si="1"/>
        <v>6861170.045001396</v>
      </c>
      <c r="I80" s="10">
        <f>Z0+F80</f>
        <v>179.539</v>
      </c>
      <c r="J80" s="5">
        <v>195</v>
      </c>
      <c r="K80" s="5">
        <v>11</v>
      </c>
      <c r="M80" s="5">
        <v>19.8</v>
      </c>
      <c r="N80" s="5">
        <v>6.7</v>
      </c>
      <c r="O80" s="8">
        <v>5.56</v>
      </c>
      <c r="P80" s="8">
        <v>4.8</v>
      </c>
    </row>
    <row r="81" spans="1:14" ht="17.25" customHeight="1">
      <c r="A81" s="5">
        <v>4</v>
      </c>
      <c r="B81" s="6">
        <v>13</v>
      </c>
      <c r="C81" s="5">
        <v>3</v>
      </c>
      <c r="D81" s="7">
        <v>31.72947943827506</v>
      </c>
      <c r="E81" s="7">
        <v>28.044413898245054</v>
      </c>
      <c r="F81" s="7">
        <v>0.025999999999999995</v>
      </c>
      <c r="G81" s="10">
        <f>X0+COS(angle)*X-SIN(angle)*Y</f>
        <v>2516125.8124205247</v>
      </c>
      <c r="H81" s="10">
        <f t="shared" si="1"/>
        <v>6861169.937430765</v>
      </c>
      <c r="I81" s="10">
        <f>Z0+F81</f>
        <v>179.566</v>
      </c>
      <c r="J81" s="5">
        <v>143</v>
      </c>
      <c r="K81" s="5">
        <v>11</v>
      </c>
      <c r="M81" s="5">
        <v>18.5</v>
      </c>
      <c r="N81" s="5">
        <v>8.4</v>
      </c>
    </row>
    <row r="82" spans="1:14" ht="17.25" customHeight="1">
      <c r="A82" s="5">
        <v>4</v>
      </c>
      <c r="B82" s="6">
        <v>15</v>
      </c>
      <c r="C82" s="5">
        <v>3</v>
      </c>
      <c r="D82" s="7">
        <v>32.11674856596617</v>
      </c>
      <c r="E82" s="7">
        <v>31.44582649049807</v>
      </c>
      <c r="F82" s="7">
        <v>0.1804</v>
      </c>
      <c r="G82" s="10">
        <f>X0+COS(angle)*X-SIN(angle)*Y</f>
        <v>2516125.365309922</v>
      </c>
      <c r="H82" s="10">
        <f t="shared" si="1"/>
        <v>6861173.331495747</v>
      </c>
      <c r="I82" s="10">
        <f>Z0+F82</f>
        <v>179.72039999999998</v>
      </c>
      <c r="J82" s="5">
        <v>185</v>
      </c>
      <c r="K82" s="5">
        <v>11</v>
      </c>
      <c r="M82" s="5">
        <v>19.6</v>
      </c>
      <c r="N82" s="5">
        <v>7.7</v>
      </c>
    </row>
    <row r="83" spans="1:14" ht="17.25" customHeight="1">
      <c r="A83" s="5">
        <v>4</v>
      </c>
      <c r="B83" s="6">
        <v>16</v>
      </c>
      <c r="C83" s="5">
        <v>3</v>
      </c>
      <c r="D83" s="7">
        <v>34.942144005611894</v>
      </c>
      <c r="E83" s="7">
        <v>33.86827785422638</v>
      </c>
      <c r="F83" s="7">
        <v>0</v>
      </c>
      <c r="G83" s="10">
        <f>X0+COS(angle)*X-SIN(angle)*Y</f>
        <v>2516127.520735016</v>
      </c>
      <c r="H83" s="10">
        <f t="shared" si="1"/>
        <v>6861176.365514973</v>
      </c>
      <c r="I83" s="10">
        <f>Z0+F83</f>
        <v>179.54</v>
      </c>
      <c r="J83" s="5">
        <v>206</v>
      </c>
      <c r="K83" s="5">
        <v>11</v>
      </c>
      <c r="M83" s="5">
        <v>21.2</v>
      </c>
      <c r="N83" s="5">
        <v>8.2</v>
      </c>
    </row>
    <row r="84" spans="1:14" ht="12.75">
      <c r="A84" s="5">
        <v>4</v>
      </c>
      <c r="B84" s="6">
        <v>17</v>
      </c>
      <c r="C84" s="5">
        <v>3</v>
      </c>
      <c r="D84" s="7">
        <v>30.71700190545345</v>
      </c>
      <c r="E84" s="7">
        <v>37.89655778907062</v>
      </c>
      <c r="F84" s="7">
        <v>0.21639999999999998</v>
      </c>
      <c r="G84" s="10">
        <f>X0+COS(angle)*X-SIN(angle)*Y</f>
        <v>2516122.4465685757</v>
      </c>
      <c r="H84" s="10">
        <f t="shared" si="1"/>
        <v>6861179.251983392</v>
      </c>
      <c r="I84" s="10">
        <f>Z0+F84</f>
        <v>179.75639999999999</v>
      </c>
      <c r="J84" s="5">
        <v>190</v>
      </c>
      <c r="K84" s="5">
        <v>11</v>
      </c>
      <c r="M84" s="5">
        <v>21.3</v>
      </c>
      <c r="N84" s="5">
        <v>8.2</v>
      </c>
    </row>
  </sheetData>
  <printOptions/>
  <pageMargins left="0.15748031496062992" right="0.1968503937007874" top="0.3937007874015748" bottom="0.3937007874015748" header="0.11811023622047245" footer="0.11811023622047245"/>
  <pageSetup horizontalDpi="600" verticalDpi="600" orientation="portrait" paperSize="9" r:id="rId1"/>
  <headerFooter alignWithMargins="0">
    <oddHeader>&amp;CKO3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84"/>
  <sheetViews>
    <sheetView tabSelected="1" workbookViewId="0" topLeftCell="A1">
      <selection activeCell="H24" sqref="H24"/>
    </sheetView>
  </sheetViews>
  <sheetFormatPr defaultColWidth="9.140625" defaultRowHeight="12.75"/>
  <sheetData>
    <row r="1" spans="1:16" ht="12.75">
      <c r="A1" t="s">
        <v>1</v>
      </c>
      <c r="B1" t="s">
        <v>0</v>
      </c>
      <c r="C1" t="s">
        <v>2</v>
      </c>
      <c r="D1" t="s">
        <v>3</v>
      </c>
      <c r="E1" t="s">
        <v>4</v>
      </c>
      <c r="F1" t="s">
        <v>5</v>
      </c>
      <c r="G1" t="s">
        <v>3</v>
      </c>
      <c r="H1" t="s">
        <v>4</v>
      </c>
      <c r="I1" t="s">
        <v>5</v>
      </c>
      <c r="J1" t="s">
        <v>11</v>
      </c>
      <c r="K1" t="s">
        <v>10</v>
      </c>
      <c r="L1" t="s">
        <v>7</v>
      </c>
      <c r="M1" t="s">
        <v>6</v>
      </c>
      <c r="N1" t="s">
        <v>12</v>
      </c>
      <c r="O1" t="s">
        <v>13</v>
      </c>
      <c r="P1" t="s">
        <v>14</v>
      </c>
    </row>
    <row r="2" spans="1:16" ht="12.75">
      <c r="A2">
        <v>1</v>
      </c>
      <c r="B2">
        <v>83</v>
      </c>
      <c r="C2">
        <v>3</v>
      </c>
      <c r="D2">
        <v>0.7567315993550071</v>
      </c>
      <c r="E2">
        <v>0.4075620278406872</v>
      </c>
      <c r="F2">
        <v>-0.188</v>
      </c>
      <c r="G2">
        <v>2516102.4456552584</v>
      </c>
      <c r="H2">
        <v>6861135.628525637</v>
      </c>
      <c r="I2">
        <v>179.352</v>
      </c>
      <c r="J2">
        <v>204</v>
      </c>
      <c r="K2">
        <v>11</v>
      </c>
      <c r="M2">
        <v>19</v>
      </c>
      <c r="N2">
        <v>7.8</v>
      </c>
      <c r="P2">
        <v>-99</v>
      </c>
    </row>
    <row r="3" spans="1:16" ht="12.75">
      <c r="A3">
        <v>1</v>
      </c>
      <c r="B3">
        <v>82</v>
      </c>
      <c r="C3">
        <v>3</v>
      </c>
      <c r="D3">
        <v>9.333586846499916</v>
      </c>
      <c r="E3">
        <v>2.2809941908833924</v>
      </c>
      <c r="F3">
        <v>-0.434</v>
      </c>
      <c r="G3">
        <v>2516110.3145169895</v>
      </c>
      <c r="H3">
        <v>6861139.521237939</v>
      </c>
      <c r="I3">
        <v>179.106</v>
      </c>
      <c r="J3">
        <v>110</v>
      </c>
      <c r="K3">
        <v>11</v>
      </c>
      <c r="L3" t="s">
        <v>9</v>
      </c>
      <c r="M3">
        <v>16.5</v>
      </c>
      <c r="N3">
        <v>10.8</v>
      </c>
      <c r="P3">
        <v>-99</v>
      </c>
    </row>
    <row r="4" spans="1:16" ht="12.75">
      <c r="A4">
        <v>1</v>
      </c>
      <c r="B4">
        <v>81</v>
      </c>
      <c r="C4">
        <v>3</v>
      </c>
      <c r="D4">
        <v>5.512562421245128</v>
      </c>
      <c r="E4">
        <v>2.7186211343024715</v>
      </c>
      <c r="F4">
        <v>-0.328</v>
      </c>
      <c r="G4">
        <v>2516106.50112178</v>
      </c>
      <c r="H4">
        <v>6861139.021476019</v>
      </c>
      <c r="I4">
        <v>179.212</v>
      </c>
      <c r="J4">
        <v>169</v>
      </c>
      <c r="K4">
        <v>11</v>
      </c>
      <c r="M4">
        <v>19.2</v>
      </c>
      <c r="N4">
        <v>9.2</v>
      </c>
      <c r="P4">
        <v>-99</v>
      </c>
    </row>
    <row r="5" spans="1:16" ht="12.75">
      <c r="A5">
        <v>1</v>
      </c>
      <c r="B5">
        <v>80</v>
      </c>
      <c r="C5">
        <v>3</v>
      </c>
      <c r="D5">
        <v>1.174565474283693</v>
      </c>
      <c r="E5">
        <v>6.218219895325408</v>
      </c>
      <c r="F5">
        <v>-0.133</v>
      </c>
      <c r="G5">
        <v>2516101.4453523154</v>
      </c>
      <c r="H5">
        <v>6861141.3676652955</v>
      </c>
      <c r="I5">
        <v>179.40699999999998</v>
      </c>
      <c r="J5">
        <v>174</v>
      </c>
      <c r="K5">
        <v>11</v>
      </c>
      <c r="M5">
        <v>19.2</v>
      </c>
      <c r="N5">
        <v>6.6</v>
      </c>
      <c r="P5">
        <v>-99</v>
      </c>
    </row>
    <row r="6" spans="1:16" ht="12.75">
      <c r="A6">
        <v>1</v>
      </c>
      <c r="B6">
        <v>79</v>
      </c>
      <c r="C6">
        <v>3</v>
      </c>
      <c r="D6">
        <v>4.614961940891548</v>
      </c>
      <c r="E6">
        <v>6.648124713340034</v>
      </c>
      <c r="F6">
        <v>-0.20600000000000002</v>
      </c>
      <c r="G6">
        <v>2516104.6795509155</v>
      </c>
      <c r="H6">
        <v>6861142.617107339</v>
      </c>
      <c r="I6">
        <v>179.334</v>
      </c>
      <c r="J6">
        <v>123</v>
      </c>
      <c r="K6">
        <v>11</v>
      </c>
      <c r="M6">
        <v>17.9</v>
      </c>
      <c r="N6">
        <v>11.2</v>
      </c>
      <c r="P6">
        <v>-99</v>
      </c>
    </row>
    <row r="7" spans="1:16" ht="12.75">
      <c r="A7">
        <v>1</v>
      </c>
      <c r="B7">
        <v>78</v>
      </c>
      <c r="C7">
        <v>3</v>
      </c>
      <c r="D7">
        <v>7.451606947640609</v>
      </c>
      <c r="E7">
        <v>8.732047721919194</v>
      </c>
      <c r="F7">
        <v>-0.3</v>
      </c>
      <c r="G7">
        <v>2516106.927788838</v>
      </c>
      <c r="H7">
        <v>6861145.325375465</v>
      </c>
      <c r="I7">
        <v>179.24</v>
      </c>
      <c r="J7">
        <v>138</v>
      </c>
      <c r="K7">
        <v>11</v>
      </c>
      <c r="M7">
        <v>18.7</v>
      </c>
      <c r="N7">
        <v>9.8</v>
      </c>
      <c r="P7">
        <v>-99</v>
      </c>
    </row>
    <row r="8" spans="1:16" ht="12.75">
      <c r="A8">
        <v>1</v>
      </c>
      <c r="B8">
        <v>77</v>
      </c>
      <c r="C8">
        <v>3</v>
      </c>
      <c r="D8">
        <v>4.477262852546418</v>
      </c>
      <c r="E8">
        <v>9.807094792506492</v>
      </c>
      <c r="F8">
        <v>-0.14100000000000001</v>
      </c>
      <c r="G8">
        <v>2516103.7817180487</v>
      </c>
      <c r="H8">
        <v>6861145.648930081</v>
      </c>
      <c r="I8">
        <v>179.399</v>
      </c>
      <c r="J8">
        <v>185</v>
      </c>
      <c r="K8">
        <v>11</v>
      </c>
      <c r="M8">
        <v>19.6</v>
      </c>
      <c r="N8">
        <v>8.3</v>
      </c>
      <c r="O8">
        <v>3.5</v>
      </c>
      <c r="P8">
        <v>2.9</v>
      </c>
    </row>
    <row r="9" spans="1:16" ht="12.75">
      <c r="A9">
        <v>1</v>
      </c>
      <c r="B9">
        <v>76</v>
      </c>
      <c r="C9">
        <v>3</v>
      </c>
      <c r="D9">
        <v>2.0541671127309655</v>
      </c>
      <c r="E9">
        <v>10.566467583491399</v>
      </c>
      <c r="F9">
        <v>-0.040999999999999995</v>
      </c>
      <c r="G9">
        <v>2516101.246889703</v>
      </c>
      <c r="H9">
        <v>6861145.7995463405</v>
      </c>
      <c r="I9">
        <v>179.499</v>
      </c>
      <c r="J9">
        <v>221</v>
      </c>
      <c r="K9">
        <v>11</v>
      </c>
      <c r="L9" t="s">
        <v>8</v>
      </c>
      <c r="M9">
        <v>21.1</v>
      </c>
      <c r="N9">
        <v>10.1</v>
      </c>
      <c r="P9">
        <v>-99</v>
      </c>
    </row>
    <row r="10" spans="1:16" ht="12.75">
      <c r="A10">
        <v>1</v>
      </c>
      <c r="B10">
        <v>74</v>
      </c>
      <c r="C10">
        <v>3</v>
      </c>
      <c r="D10">
        <v>9.983173330872011</v>
      </c>
      <c r="E10">
        <v>13.52503182864151</v>
      </c>
      <c r="F10">
        <v>0.056999999999999995</v>
      </c>
      <c r="G10">
        <v>2516108.2246290795</v>
      </c>
      <c r="H10">
        <v>6861150.588428798</v>
      </c>
      <c r="I10">
        <v>179.59699999999998</v>
      </c>
      <c r="J10">
        <v>234</v>
      </c>
      <c r="K10">
        <v>11</v>
      </c>
      <c r="M10">
        <v>20.5</v>
      </c>
      <c r="N10">
        <v>8.1</v>
      </c>
      <c r="P10">
        <v>-99</v>
      </c>
    </row>
    <row r="11" spans="1:16" ht="12.75">
      <c r="A11">
        <v>1</v>
      </c>
      <c r="B11">
        <v>75</v>
      </c>
      <c r="C11">
        <v>3</v>
      </c>
      <c r="D11">
        <v>0.667445928265397</v>
      </c>
      <c r="E11">
        <v>13.7131168102967</v>
      </c>
      <c r="F11">
        <v>0.5404</v>
      </c>
      <c r="G11">
        <v>2516099.140116718</v>
      </c>
      <c r="H11">
        <v>6861148.51724842</v>
      </c>
      <c r="I11">
        <v>180.0804</v>
      </c>
      <c r="J11">
        <v>220</v>
      </c>
      <c r="K11">
        <v>11</v>
      </c>
      <c r="M11">
        <v>21.5</v>
      </c>
      <c r="N11">
        <v>10.6</v>
      </c>
      <c r="O11">
        <v>5.67</v>
      </c>
      <c r="P11">
        <v>3.9</v>
      </c>
    </row>
    <row r="12" spans="1:16" ht="12.75">
      <c r="A12">
        <v>1</v>
      </c>
      <c r="B12">
        <v>73</v>
      </c>
      <c r="C12">
        <v>3</v>
      </c>
      <c r="D12">
        <v>6.893980746596453</v>
      </c>
      <c r="E12">
        <v>15.29908091963558</v>
      </c>
      <c r="F12">
        <v>0.15339999999999998</v>
      </c>
      <c r="G12">
        <v>2516104.7980173985</v>
      </c>
      <c r="H12">
        <v>6861151.562437723</v>
      </c>
      <c r="I12">
        <v>179.6934</v>
      </c>
      <c r="J12">
        <v>237</v>
      </c>
      <c r="K12">
        <v>11</v>
      </c>
      <c r="M12">
        <v>21.1</v>
      </c>
      <c r="N12">
        <v>8.8</v>
      </c>
      <c r="P12">
        <v>-99</v>
      </c>
    </row>
    <row r="13" spans="1:16" ht="12.75">
      <c r="A13">
        <v>1</v>
      </c>
      <c r="B13">
        <v>72</v>
      </c>
      <c r="C13">
        <v>3</v>
      </c>
      <c r="D13">
        <v>5.491147767113357</v>
      </c>
      <c r="E13">
        <v>18.977510561707664</v>
      </c>
      <c r="F13">
        <v>0.5354</v>
      </c>
      <c r="G13">
        <v>2516102.546961882</v>
      </c>
      <c r="H13">
        <v>6861154.792226271</v>
      </c>
      <c r="I13">
        <v>180.0754</v>
      </c>
      <c r="J13">
        <v>178</v>
      </c>
      <c r="K13">
        <v>11</v>
      </c>
      <c r="M13">
        <v>18.2</v>
      </c>
      <c r="N13">
        <v>10.2</v>
      </c>
      <c r="P13">
        <v>-99</v>
      </c>
    </row>
    <row r="14" spans="1:16" ht="12.75">
      <c r="A14">
        <v>1</v>
      </c>
      <c r="B14">
        <v>71</v>
      </c>
      <c r="C14">
        <v>3</v>
      </c>
      <c r="D14">
        <v>9.003891788666227</v>
      </c>
      <c r="E14">
        <v>20.581709564027687</v>
      </c>
      <c r="F14">
        <v>0.8234</v>
      </c>
      <c r="G14">
        <v>2516105.56727153</v>
      </c>
      <c r="H14">
        <v>6861157.198583399</v>
      </c>
      <c r="I14">
        <v>180.36339999999998</v>
      </c>
      <c r="J14">
        <v>172</v>
      </c>
      <c r="K14">
        <v>11</v>
      </c>
      <c r="M14">
        <v>19.2</v>
      </c>
      <c r="N14">
        <v>9.8</v>
      </c>
      <c r="O14">
        <v>3.16</v>
      </c>
      <c r="P14">
        <v>2.67</v>
      </c>
    </row>
    <row r="15" spans="1:16" ht="12.75">
      <c r="A15">
        <v>1</v>
      </c>
      <c r="B15">
        <v>69</v>
      </c>
      <c r="C15">
        <v>3</v>
      </c>
      <c r="D15">
        <v>6.497065284119262</v>
      </c>
      <c r="E15">
        <v>22.92454222474011</v>
      </c>
      <c r="F15">
        <v>1.0544</v>
      </c>
      <c r="G15">
        <v>2516102.568125968</v>
      </c>
      <c r="H15">
        <v>6861158.865367698</v>
      </c>
      <c r="I15">
        <v>180.59439999999998</v>
      </c>
      <c r="J15">
        <v>245</v>
      </c>
      <c r="K15">
        <v>11</v>
      </c>
      <c r="M15">
        <v>20.8</v>
      </c>
      <c r="N15">
        <v>6.8</v>
      </c>
      <c r="P15">
        <v>-99</v>
      </c>
    </row>
    <row r="16" spans="1:16" ht="12.75">
      <c r="A16">
        <v>1</v>
      </c>
      <c r="B16">
        <v>70</v>
      </c>
      <c r="C16">
        <v>3</v>
      </c>
      <c r="D16">
        <v>9.743914641510786</v>
      </c>
      <c r="E16">
        <v>23.497668956280574</v>
      </c>
      <c r="F16">
        <v>1.4234</v>
      </c>
      <c r="G16">
        <v>2516105.579878118</v>
      </c>
      <c r="H16">
        <v>6861160.206954067</v>
      </c>
      <c r="I16">
        <v>180.96339999999998</v>
      </c>
      <c r="J16">
        <v>181</v>
      </c>
      <c r="K16">
        <v>11</v>
      </c>
      <c r="M16">
        <v>19.3</v>
      </c>
      <c r="N16">
        <v>7.7</v>
      </c>
      <c r="P16">
        <v>-99</v>
      </c>
    </row>
    <row r="17" spans="1:16" ht="12.75">
      <c r="A17">
        <v>1</v>
      </c>
      <c r="B17">
        <v>68</v>
      </c>
      <c r="C17">
        <v>3</v>
      </c>
      <c r="D17">
        <v>0.1413025722451865</v>
      </c>
      <c r="E17">
        <v>25.657864874986714</v>
      </c>
      <c r="F17">
        <v>1.1824000000000001</v>
      </c>
      <c r="G17">
        <v>2516095.7399059744</v>
      </c>
      <c r="H17">
        <v>6861159.97990082</v>
      </c>
      <c r="I17">
        <v>180.7224</v>
      </c>
      <c r="J17">
        <v>191</v>
      </c>
      <c r="K17">
        <v>11</v>
      </c>
      <c r="M17">
        <v>22.2</v>
      </c>
      <c r="N17">
        <v>12.3</v>
      </c>
      <c r="P17">
        <v>-99</v>
      </c>
    </row>
    <row r="18" spans="1:16" ht="12.75">
      <c r="A18">
        <v>1</v>
      </c>
      <c r="B18">
        <v>67</v>
      </c>
      <c r="C18">
        <v>3</v>
      </c>
      <c r="D18">
        <v>5.20835348771462</v>
      </c>
      <c r="E18">
        <v>27.800950729552596</v>
      </c>
      <c r="F18">
        <v>1.5094</v>
      </c>
      <c r="G18">
        <v>2516100.1379844304</v>
      </c>
      <c r="H18">
        <v>6861163.285158429</v>
      </c>
      <c r="I18">
        <v>181.0494</v>
      </c>
      <c r="J18">
        <v>212</v>
      </c>
      <c r="K18">
        <v>11</v>
      </c>
      <c r="M18">
        <v>19.7</v>
      </c>
      <c r="N18">
        <v>8.6</v>
      </c>
      <c r="O18">
        <v>4.17</v>
      </c>
      <c r="P18">
        <v>3.75</v>
      </c>
    </row>
    <row r="19" spans="1:16" ht="12.75">
      <c r="A19">
        <v>1</v>
      </c>
      <c r="B19">
        <v>66</v>
      </c>
      <c r="C19">
        <v>3</v>
      </c>
      <c r="D19">
        <v>3.780266289413002</v>
      </c>
      <c r="E19">
        <v>30.81084523834307</v>
      </c>
      <c r="F19">
        <v>1.4864</v>
      </c>
      <c r="G19">
        <v>2516098.0241581397</v>
      </c>
      <c r="H19">
        <v>6861165.860160645</v>
      </c>
      <c r="I19">
        <v>181.0264</v>
      </c>
      <c r="J19">
        <v>211</v>
      </c>
      <c r="K19">
        <v>11</v>
      </c>
      <c r="M19">
        <v>20.1</v>
      </c>
      <c r="N19">
        <v>6.7</v>
      </c>
      <c r="P19">
        <v>-99</v>
      </c>
    </row>
    <row r="20" spans="1:16" ht="12.75">
      <c r="A20">
        <v>1</v>
      </c>
      <c r="B20">
        <v>63</v>
      </c>
      <c r="C20">
        <v>3</v>
      </c>
      <c r="D20">
        <v>9.721108874144678</v>
      </c>
      <c r="E20">
        <v>32.88313223184534</v>
      </c>
      <c r="F20">
        <v>1.5414</v>
      </c>
      <c r="G20">
        <v>2516103.2872007126</v>
      </c>
      <c r="H20">
        <v>6861169.308111758</v>
      </c>
      <c r="I20">
        <v>181.0814</v>
      </c>
      <c r="J20">
        <v>175</v>
      </c>
      <c r="K20">
        <v>11</v>
      </c>
      <c r="M20">
        <v>20</v>
      </c>
      <c r="N20">
        <v>10.5</v>
      </c>
      <c r="P20">
        <v>-99</v>
      </c>
    </row>
    <row r="21" spans="1:16" ht="12.75">
      <c r="A21">
        <v>1</v>
      </c>
      <c r="B21">
        <v>64</v>
      </c>
      <c r="C21">
        <v>3</v>
      </c>
      <c r="D21">
        <v>6.392163710158834</v>
      </c>
      <c r="E21">
        <v>33.913423499000054</v>
      </c>
      <c r="F21">
        <v>1.8194000000000001</v>
      </c>
      <c r="G21">
        <v>2516099.8078894303</v>
      </c>
      <c r="H21">
        <v>6861169.502454247</v>
      </c>
      <c r="I21">
        <v>181.3594</v>
      </c>
      <c r="J21">
        <v>145</v>
      </c>
      <c r="K21">
        <v>11</v>
      </c>
      <c r="M21">
        <v>17</v>
      </c>
      <c r="N21">
        <v>7.7</v>
      </c>
      <c r="P21">
        <v>-99</v>
      </c>
    </row>
    <row r="22" spans="1:16" ht="12.75">
      <c r="A22">
        <v>1</v>
      </c>
      <c r="B22">
        <v>65</v>
      </c>
      <c r="C22">
        <v>3</v>
      </c>
      <c r="D22">
        <v>0.6919946100996354</v>
      </c>
      <c r="E22">
        <v>34.514839487090086</v>
      </c>
      <c r="F22">
        <v>2.1024</v>
      </c>
      <c r="G22">
        <v>2516094.131544018</v>
      </c>
      <c r="H22">
        <v>6861168.707009896</v>
      </c>
      <c r="I22">
        <v>181.64239999999998</v>
      </c>
      <c r="J22">
        <v>177</v>
      </c>
      <c r="K22">
        <v>11</v>
      </c>
      <c r="M22">
        <v>19.4</v>
      </c>
      <c r="N22">
        <v>7.4</v>
      </c>
      <c r="O22">
        <v>4.02</v>
      </c>
      <c r="P22">
        <v>3.07</v>
      </c>
    </row>
    <row r="23" spans="1:16" ht="12.75">
      <c r="A23">
        <v>1</v>
      </c>
      <c r="B23">
        <v>61</v>
      </c>
      <c r="C23">
        <v>3</v>
      </c>
      <c r="D23">
        <v>9.032897738519</v>
      </c>
      <c r="E23">
        <v>35.40527228204097</v>
      </c>
      <c r="F23">
        <v>1.9054</v>
      </c>
      <c r="G23">
        <v>2516102.0092714867</v>
      </c>
      <c r="H23">
        <v>6861171.588840127</v>
      </c>
      <c r="I23">
        <v>181.44539999999998</v>
      </c>
      <c r="J23">
        <v>280</v>
      </c>
      <c r="K23">
        <v>11</v>
      </c>
      <c r="M23">
        <v>22</v>
      </c>
      <c r="N23">
        <v>8.2</v>
      </c>
      <c r="P23">
        <v>-99</v>
      </c>
    </row>
    <row r="24" spans="1:16" ht="12.75">
      <c r="A24">
        <v>1</v>
      </c>
      <c r="B24">
        <v>62</v>
      </c>
      <c r="C24">
        <v>3</v>
      </c>
      <c r="D24">
        <v>5.8740355459248725</v>
      </c>
      <c r="E24">
        <v>37.03346135220433</v>
      </c>
      <c r="F24">
        <v>1.9034</v>
      </c>
      <c r="G24">
        <v>2516098.550346415</v>
      </c>
      <c r="H24">
        <v>6861172.404467094</v>
      </c>
      <c r="I24">
        <v>181.4434</v>
      </c>
      <c r="J24">
        <v>145</v>
      </c>
      <c r="K24">
        <v>11</v>
      </c>
      <c r="M24">
        <v>19.6</v>
      </c>
      <c r="N24">
        <v>10.8</v>
      </c>
      <c r="P24">
        <v>-99</v>
      </c>
    </row>
    <row r="25" spans="1:16" ht="12.75">
      <c r="A25">
        <v>2</v>
      </c>
      <c r="B25">
        <v>42</v>
      </c>
      <c r="C25">
        <v>3</v>
      </c>
      <c r="D25">
        <v>19.96954202700568</v>
      </c>
      <c r="E25">
        <v>1.4496366274532035</v>
      </c>
      <c r="F25">
        <v>-0.704</v>
      </c>
      <c r="G25">
        <v>2516120.8356624437</v>
      </c>
      <c r="H25">
        <v>6861141.287645686</v>
      </c>
      <c r="I25">
        <v>178.83599999999998</v>
      </c>
      <c r="J25">
        <v>170</v>
      </c>
      <c r="K25">
        <v>11</v>
      </c>
      <c r="M25">
        <v>16.9</v>
      </c>
      <c r="N25">
        <v>5.2</v>
      </c>
      <c r="P25">
        <v>-99</v>
      </c>
    </row>
    <row r="26" spans="1:16" ht="12.75">
      <c r="A26">
        <v>2</v>
      </c>
      <c r="B26">
        <v>43</v>
      </c>
      <c r="C26">
        <v>3</v>
      </c>
      <c r="D26">
        <v>12.173633629595338</v>
      </c>
      <c r="E26">
        <v>1.5764012092057844</v>
      </c>
      <c r="F26">
        <v>-0.5579999999999999</v>
      </c>
      <c r="G26">
        <v>2516113.2406587154</v>
      </c>
      <c r="H26">
        <v>6861139.524643881</v>
      </c>
      <c r="I26">
        <v>178.982</v>
      </c>
      <c r="J26">
        <v>139</v>
      </c>
      <c r="K26">
        <v>11</v>
      </c>
      <c r="M26">
        <v>18.6</v>
      </c>
      <c r="N26">
        <v>8.7</v>
      </c>
      <c r="O26">
        <v>3.7</v>
      </c>
      <c r="P26">
        <v>2.5</v>
      </c>
    </row>
    <row r="27" spans="1:16" ht="12.75">
      <c r="A27">
        <v>2</v>
      </c>
      <c r="B27">
        <v>44</v>
      </c>
      <c r="C27">
        <v>3</v>
      </c>
      <c r="D27">
        <v>16.446425075278732</v>
      </c>
      <c r="E27">
        <v>3.9568430298968105</v>
      </c>
      <c r="F27">
        <v>-0.615</v>
      </c>
      <c r="G27">
        <v>2516116.810648997</v>
      </c>
      <c r="H27">
        <v>6861142.868058213</v>
      </c>
      <c r="I27">
        <v>178.925</v>
      </c>
      <c r="J27">
        <v>121</v>
      </c>
      <c r="K27">
        <v>11</v>
      </c>
      <c r="M27">
        <v>16.2</v>
      </c>
      <c r="N27">
        <v>8.3</v>
      </c>
      <c r="P27">
        <v>-99</v>
      </c>
    </row>
    <row r="28" spans="1:16" ht="12.75">
      <c r="A28">
        <v>2</v>
      </c>
      <c r="B28">
        <v>45</v>
      </c>
      <c r="C28">
        <v>3</v>
      </c>
      <c r="D28">
        <v>14.757375181752538</v>
      </c>
      <c r="E28">
        <v>7.727413206564942</v>
      </c>
      <c r="F28">
        <v>-0.402</v>
      </c>
      <c r="G28">
        <v>2516114.259587619</v>
      </c>
      <c r="H28">
        <v>6861146.118008189</v>
      </c>
      <c r="I28">
        <v>179.138</v>
      </c>
      <c r="J28">
        <v>197</v>
      </c>
      <c r="K28">
        <v>11</v>
      </c>
      <c r="M28">
        <v>19.7</v>
      </c>
      <c r="N28">
        <v>6.8</v>
      </c>
      <c r="P28">
        <v>-99</v>
      </c>
    </row>
    <row r="29" spans="1:16" ht="12.75">
      <c r="A29">
        <v>2</v>
      </c>
      <c r="B29">
        <v>46</v>
      </c>
      <c r="C29">
        <v>3</v>
      </c>
      <c r="D29">
        <v>18.930683776492714</v>
      </c>
      <c r="E29">
        <v>9.527723005757235</v>
      </c>
      <c r="F29">
        <v>-0.445</v>
      </c>
      <c r="G29">
        <v>2516117.873396754</v>
      </c>
      <c r="H29">
        <v>6861148.874455818</v>
      </c>
      <c r="I29">
        <v>179.095</v>
      </c>
      <c r="J29">
        <v>184</v>
      </c>
      <c r="K29">
        <v>11</v>
      </c>
      <c r="M29">
        <v>20</v>
      </c>
      <c r="N29">
        <v>8.6</v>
      </c>
      <c r="P29">
        <v>-99</v>
      </c>
    </row>
    <row r="30" spans="1:16" ht="12.75">
      <c r="A30">
        <v>2</v>
      </c>
      <c r="B30">
        <v>47</v>
      </c>
      <c r="C30">
        <v>3</v>
      </c>
      <c r="D30">
        <v>17.97735403518608</v>
      </c>
      <c r="E30">
        <v>12.459493529577308</v>
      </c>
      <c r="F30">
        <v>-0.29100000000000004</v>
      </c>
      <c r="G30">
        <v>2516116.2391254976</v>
      </c>
      <c r="H30">
        <v>6861151.48850889</v>
      </c>
      <c r="I30">
        <v>179.249</v>
      </c>
      <c r="J30">
        <v>192</v>
      </c>
      <c r="K30">
        <v>11</v>
      </c>
      <c r="M30">
        <v>19.9</v>
      </c>
      <c r="N30">
        <v>9.3</v>
      </c>
      <c r="P30">
        <v>-99</v>
      </c>
    </row>
    <row r="31" spans="1:16" ht="12.75">
      <c r="A31">
        <v>2</v>
      </c>
      <c r="B31">
        <v>48</v>
      </c>
      <c r="C31">
        <v>3</v>
      </c>
      <c r="D31">
        <v>13.163028485913683</v>
      </c>
      <c r="E31">
        <v>12.714588620912</v>
      </c>
      <c r="F31">
        <v>-0.278</v>
      </c>
      <c r="G31">
        <v>2516111.5060929037</v>
      </c>
      <c r="H31">
        <v>6861150.571335805</v>
      </c>
      <c r="I31">
        <v>179.262</v>
      </c>
      <c r="J31">
        <v>153</v>
      </c>
      <c r="K31">
        <v>11</v>
      </c>
      <c r="M31">
        <v>20.2</v>
      </c>
      <c r="N31">
        <v>11.5</v>
      </c>
      <c r="O31">
        <v>1.8</v>
      </c>
      <c r="P31">
        <v>1.56</v>
      </c>
    </row>
    <row r="32" spans="1:16" ht="12.75">
      <c r="A32">
        <v>2</v>
      </c>
      <c r="B32">
        <v>49</v>
      </c>
      <c r="C32">
        <v>3</v>
      </c>
      <c r="D32">
        <v>18.46734246317142</v>
      </c>
      <c r="E32">
        <v>14.969192184882454</v>
      </c>
      <c r="F32">
        <v>-0.06899999999999999</v>
      </c>
      <c r="G32">
        <v>2516116.107408119</v>
      </c>
      <c r="H32">
        <v>6861154.042197699</v>
      </c>
      <c r="I32">
        <v>179.471</v>
      </c>
      <c r="J32">
        <v>202</v>
      </c>
      <c r="K32">
        <v>11</v>
      </c>
      <c r="M32">
        <v>20.9</v>
      </c>
      <c r="N32">
        <v>10.1</v>
      </c>
      <c r="P32">
        <v>-99</v>
      </c>
    </row>
    <row r="33" spans="1:16" ht="12.75">
      <c r="A33">
        <v>2</v>
      </c>
      <c r="B33">
        <v>31</v>
      </c>
      <c r="C33">
        <v>3</v>
      </c>
      <c r="D33">
        <v>19.772979636748172</v>
      </c>
      <c r="E33">
        <v>18.493487372714274</v>
      </c>
      <c r="F33">
        <v>-0.024000000000000007</v>
      </c>
      <c r="G33">
        <v>2516116.521658116</v>
      </c>
      <c r="H33">
        <v>6861157.777668478</v>
      </c>
      <c r="I33">
        <v>179.516</v>
      </c>
      <c r="J33">
        <v>185</v>
      </c>
      <c r="K33">
        <v>11</v>
      </c>
      <c r="M33">
        <v>21.2</v>
      </c>
      <c r="N33">
        <v>8.2</v>
      </c>
      <c r="P33">
        <v>-99</v>
      </c>
    </row>
    <row r="34" spans="1:16" ht="12.75">
      <c r="A34">
        <v>2</v>
      </c>
      <c r="B34">
        <v>50</v>
      </c>
      <c r="C34">
        <v>3</v>
      </c>
      <c r="D34">
        <v>14.74633082829775</v>
      </c>
      <c r="E34">
        <v>18.710309319260208</v>
      </c>
      <c r="F34">
        <v>0.4024</v>
      </c>
      <c r="G34">
        <v>2516111.591868283</v>
      </c>
      <c r="H34">
        <v>6861156.771993478</v>
      </c>
      <c r="I34">
        <v>179.9424</v>
      </c>
      <c r="J34">
        <v>171</v>
      </c>
      <c r="K34">
        <v>11</v>
      </c>
      <c r="M34">
        <v>20.5</v>
      </c>
      <c r="N34">
        <v>10.8</v>
      </c>
      <c r="P34">
        <v>-99</v>
      </c>
    </row>
    <row r="35" spans="1:16" ht="12.75">
      <c r="A35">
        <v>2</v>
      </c>
      <c r="B35">
        <v>51</v>
      </c>
      <c r="C35">
        <v>3</v>
      </c>
      <c r="D35">
        <v>17.439662344967388</v>
      </c>
      <c r="E35">
        <v>19.212987487986524</v>
      </c>
      <c r="F35">
        <v>0.2874</v>
      </c>
      <c r="G35">
        <v>2516114.0835874877</v>
      </c>
      <c r="H35">
        <v>6861157.911315822</v>
      </c>
      <c r="I35">
        <v>179.82739999999998</v>
      </c>
      <c r="J35">
        <v>183</v>
      </c>
      <c r="K35">
        <v>11</v>
      </c>
      <c r="M35">
        <v>20.7</v>
      </c>
      <c r="N35">
        <v>9.8</v>
      </c>
      <c r="P35">
        <v>-99</v>
      </c>
    </row>
    <row r="36" spans="1:16" ht="12.75">
      <c r="A36">
        <v>2</v>
      </c>
      <c r="B36">
        <v>52</v>
      </c>
      <c r="C36">
        <v>3</v>
      </c>
      <c r="D36">
        <v>12.120199527180798</v>
      </c>
      <c r="E36">
        <v>20.32156329964126</v>
      </c>
      <c r="F36">
        <v>0.8514</v>
      </c>
      <c r="G36">
        <v>2516108.653946688</v>
      </c>
      <c r="H36">
        <v>6861157.700067666</v>
      </c>
      <c r="I36">
        <v>180.3914</v>
      </c>
      <c r="J36">
        <v>196</v>
      </c>
      <c r="K36">
        <v>11</v>
      </c>
      <c r="M36">
        <v>21.6</v>
      </c>
      <c r="N36">
        <v>10.1</v>
      </c>
      <c r="O36">
        <v>3.02</v>
      </c>
      <c r="P36">
        <v>2.92</v>
      </c>
    </row>
    <row r="37" spans="1:16" ht="12.75">
      <c r="A37">
        <v>2</v>
      </c>
      <c r="B37">
        <v>53</v>
      </c>
      <c r="C37">
        <v>3</v>
      </c>
      <c r="D37">
        <v>14.787167305384983</v>
      </c>
      <c r="E37">
        <v>22.386868088291262</v>
      </c>
      <c r="F37">
        <v>1.0064</v>
      </c>
      <c r="G37">
        <v>2516110.742051676</v>
      </c>
      <c r="H37">
        <v>6861160.3492219765</v>
      </c>
      <c r="I37">
        <v>180.5464</v>
      </c>
      <c r="J37">
        <v>172</v>
      </c>
      <c r="K37">
        <v>11</v>
      </c>
      <c r="M37">
        <v>19.7</v>
      </c>
      <c r="N37">
        <v>8.9</v>
      </c>
      <c r="P37">
        <v>-99</v>
      </c>
    </row>
    <row r="38" spans="1:16" ht="12.75">
      <c r="A38">
        <v>2</v>
      </c>
      <c r="B38">
        <v>54</v>
      </c>
      <c r="C38">
        <v>3</v>
      </c>
      <c r="D38">
        <v>17.67443068547269</v>
      </c>
      <c r="E38">
        <v>24.678287555347545</v>
      </c>
      <c r="F38">
        <v>1.0844</v>
      </c>
      <c r="G38">
        <v>2516112.989206453</v>
      </c>
      <c r="H38">
        <v>6861163.271068722</v>
      </c>
      <c r="I38">
        <v>180.62439999999998</v>
      </c>
      <c r="J38">
        <v>240</v>
      </c>
      <c r="K38">
        <v>11</v>
      </c>
      <c r="M38">
        <v>20.7</v>
      </c>
      <c r="N38">
        <v>10.2</v>
      </c>
      <c r="P38">
        <v>-99</v>
      </c>
    </row>
    <row r="39" spans="1:16" ht="12.75">
      <c r="A39">
        <v>2</v>
      </c>
      <c r="B39">
        <v>55</v>
      </c>
      <c r="C39">
        <v>3</v>
      </c>
      <c r="D39">
        <v>14.322096827875813</v>
      </c>
      <c r="E39">
        <v>25.256093497866008</v>
      </c>
      <c r="F39">
        <v>1.4974</v>
      </c>
      <c r="G39">
        <v>2516109.5966673293</v>
      </c>
      <c r="H39">
        <v>6861163.020708398</v>
      </c>
      <c r="I39">
        <v>181.0374</v>
      </c>
      <c r="J39">
        <v>192</v>
      </c>
      <c r="K39">
        <v>11</v>
      </c>
      <c r="M39">
        <v>18.9</v>
      </c>
      <c r="N39">
        <v>4.9</v>
      </c>
      <c r="O39">
        <v>4.5</v>
      </c>
      <c r="P39">
        <v>3.87</v>
      </c>
    </row>
    <row r="40" spans="1:16" ht="12.75">
      <c r="A40">
        <v>2</v>
      </c>
      <c r="B40">
        <v>56</v>
      </c>
      <c r="C40">
        <v>3</v>
      </c>
      <c r="D40">
        <v>11.625259035831123</v>
      </c>
      <c r="E40">
        <v>28.79756860343989</v>
      </c>
      <c r="F40">
        <v>1.5194</v>
      </c>
      <c r="G40">
        <v>2516106.123176774</v>
      </c>
      <c r="H40">
        <v>6861165.804562447</v>
      </c>
      <c r="I40">
        <v>181.05939999999998</v>
      </c>
      <c r="J40">
        <v>174</v>
      </c>
      <c r="K40">
        <v>11</v>
      </c>
      <c r="M40">
        <v>19.8</v>
      </c>
      <c r="N40">
        <v>9.1</v>
      </c>
      <c r="P40">
        <v>-99</v>
      </c>
    </row>
    <row r="41" spans="1:16" ht="12.75">
      <c r="A41">
        <v>2</v>
      </c>
      <c r="B41">
        <v>57</v>
      </c>
      <c r="C41">
        <v>3</v>
      </c>
      <c r="D41">
        <v>18.69365197340888</v>
      </c>
      <c r="E41">
        <v>30.30274343713893</v>
      </c>
      <c r="F41">
        <v>1.1964000000000001</v>
      </c>
      <c r="G41">
        <v>2516112.617473484</v>
      </c>
      <c r="H41">
        <v>6861168.975026173</v>
      </c>
      <c r="I41">
        <v>180.7364</v>
      </c>
      <c r="J41">
        <v>160</v>
      </c>
      <c r="K41">
        <v>11</v>
      </c>
      <c r="M41">
        <v>18</v>
      </c>
      <c r="N41">
        <v>8.8</v>
      </c>
      <c r="P41">
        <v>-99</v>
      </c>
    </row>
    <row r="42" spans="1:16" ht="12.75">
      <c r="A42">
        <v>2</v>
      </c>
      <c r="B42">
        <v>58</v>
      </c>
      <c r="C42">
        <v>3</v>
      </c>
      <c r="D42">
        <v>12.856537855179845</v>
      </c>
      <c r="E42">
        <v>31.24168101268444</v>
      </c>
      <c r="F42">
        <v>1.3874</v>
      </c>
      <c r="G42">
        <v>2516106.726597043</v>
      </c>
      <c r="H42">
        <v>6861168.473947577</v>
      </c>
      <c r="I42">
        <v>180.9274</v>
      </c>
      <c r="J42">
        <v>187</v>
      </c>
      <c r="K42">
        <v>11</v>
      </c>
      <c r="M42">
        <v>20.8</v>
      </c>
      <c r="N42">
        <v>10.2</v>
      </c>
      <c r="P42">
        <v>-99</v>
      </c>
    </row>
    <row r="43" spans="1:16" ht="12.75">
      <c r="A43">
        <v>2</v>
      </c>
      <c r="B43">
        <v>59</v>
      </c>
      <c r="C43">
        <v>3</v>
      </c>
      <c r="D43">
        <v>16.4534255147558</v>
      </c>
      <c r="E43">
        <v>33.478525925589715</v>
      </c>
      <c r="F43">
        <v>1.4104</v>
      </c>
      <c r="G43">
        <v>2516109.6755000055</v>
      </c>
      <c r="H43">
        <v>6861171.514514518</v>
      </c>
      <c r="I43">
        <v>180.9504</v>
      </c>
      <c r="J43">
        <v>257</v>
      </c>
      <c r="K43">
        <v>11</v>
      </c>
      <c r="M43">
        <v>22.2</v>
      </c>
      <c r="N43">
        <v>9.3</v>
      </c>
      <c r="O43">
        <v>5.3</v>
      </c>
      <c r="P43">
        <v>4.4</v>
      </c>
    </row>
    <row r="44" spans="1:16" ht="12.75">
      <c r="A44">
        <v>2</v>
      </c>
      <c r="B44">
        <v>60</v>
      </c>
      <c r="C44">
        <v>3</v>
      </c>
      <c r="D44">
        <v>16.183885584702693</v>
      </c>
      <c r="E44">
        <v>37.68321298006915</v>
      </c>
      <c r="F44">
        <v>1.1674</v>
      </c>
      <c r="G44">
        <v>2516108.396760701</v>
      </c>
      <c r="H44">
        <v>6861175.529096786</v>
      </c>
      <c r="I44">
        <v>180.70739999999998</v>
      </c>
      <c r="J44">
        <v>194</v>
      </c>
      <c r="K44">
        <v>11</v>
      </c>
      <c r="M44">
        <v>21</v>
      </c>
      <c r="N44">
        <v>10.3</v>
      </c>
      <c r="P44">
        <v>-99</v>
      </c>
    </row>
    <row r="45" spans="1:16" ht="12.75">
      <c r="A45">
        <v>3</v>
      </c>
      <c r="B45">
        <v>41</v>
      </c>
      <c r="C45">
        <v>3</v>
      </c>
      <c r="D45">
        <v>29.502744529130293</v>
      </c>
      <c r="E45">
        <v>0.8324251130717808</v>
      </c>
      <c r="F45">
        <v>-1.093</v>
      </c>
      <c r="G45">
        <v>2516130.235005069</v>
      </c>
      <c r="H45">
        <v>6861142.995058412</v>
      </c>
      <c r="I45">
        <v>178.447</v>
      </c>
      <c r="J45">
        <v>152</v>
      </c>
      <c r="K45">
        <v>11</v>
      </c>
      <c r="M45">
        <v>18.6</v>
      </c>
      <c r="N45">
        <v>5.7</v>
      </c>
      <c r="P45">
        <v>-99</v>
      </c>
    </row>
    <row r="46" spans="1:16" ht="12.75">
      <c r="A46">
        <v>3</v>
      </c>
      <c r="B46">
        <v>40</v>
      </c>
      <c r="C46">
        <v>3</v>
      </c>
      <c r="D46">
        <v>24.702921797859425</v>
      </c>
      <c r="E46">
        <v>4.816942367191214</v>
      </c>
      <c r="F46">
        <v>-0.7719999999999999</v>
      </c>
      <c r="G46">
        <v>2516124.6138156187</v>
      </c>
      <c r="H46">
        <v>6861145.700036261</v>
      </c>
      <c r="I46">
        <v>178.768</v>
      </c>
      <c r="J46">
        <v>209</v>
      </c>
      <c r="K46">
        <v>11</v>
      </c>
      <c r="M46">
        <v>19.8</v>
      </c>
      <c r="N46">
        <v>6.7</v>
      </c>
      <c r="P46">
        <v>-99</v>
      </c>
    </row>
    <row r="47" spans="1:16" ht="12.75">
      <c r="A47">
        <v>3</v>
      </c>
      <c r="B47">
        <v>39</v>
      </c>
      <c r="C47">
        <v>3</v>
      </c>
      <c r="D47">
        <v>21.021145770734734</v>
      </c>
      <c r="E47">
        <v>6.015529154240824</v>
      </c>
      <c r="F47">
        <v>-0.6629999999999999</v>
      </c>
      <c r="G47">
        <v>2516120.751439687</v>
      </c>
      <c r="H47">
        <v>6861145.972317663</v>
      </c>
      <c r="I47">
        <v>178.87699999999998</v>
      </c>
      <c r="J47">
        <v>160</v>
      </c>
      <c r="K47">
        <v>11</v>
      </c>
      <c r="M47">
        <v>16.4</v>
      </c>
      <c r="N47">
        <v>4.9</v>
      </c>
      <c r="P47">
        <v>-99</v>
      </c>
    </row>
    <row r="48" spans="1:16" ht="12.75">
      <c r="A48">
        <v>3</v>
      </c>
      <c r="B48">
        <v>37</v>
      </c>
      <c r="C48">
        <v>3</v>
      </c>
      <c r="D48">
        <v>26.89227431803927</v>
      </c>
      <c r="E48">
        <v>7.27962313058345</v>
      </c>
      <c r="F48">
        <v>-0.734</v>
      </c>
      <c r="G48">
        <v>2516126.1423586137</v>
      </c>
      <c r="H48">
        <v>6861148.619217193</v>
      </c>
      <c r="I48">
        <v>178.80599999999998</v>
      </c>
      <c r="J48">
        <v>184</v>
      </c>
      <c r="K48">
        <v>11</v>
      </c>
      <c r="M48">
        <v>19.1</v>
      </c>
      <c r="N48">
        <v>9.1</v>
      </c>
      <c r="O48">
        <v>3.67</v>
      </c>
      <c r="P48">
        <v>2.72</v>
      </c>
    </row>
    <row r="49" spans="1:16" ht="12.75">
      <c r="A49">
        <v>3</v>
      </c>
      <c r="B49">
        <v>38</v>
      </c>
      <c r="C49">
        <v>3</v>
      </c>
      <c r="D49">
        <v>24.167784035354845</v>
      </c>
      <c r="E49">
        <v>8.251679558759383</v>
      </c>
      <c r="F49">
        <v>-0.5329999999999999</v>
      </c>
      <c r="G49">
        <v>2516123.2636356023</v>
      </c>
      <c r="H49">
        <v>6861148.903285538</v>
      </c>
      <c r="I49">
        <v>179.007</v>
      </c>
      <c r="J49">
        <v>183</v>
      </c>
      <c r="K49">
        <v>11</v>
      </c>
      <c r="M49">
        <v>20</v>
      </c>
      <c r="N49">
        <v>10.2</v>
      </c>
      <c r="P49">
        <v>-99</v>
      </c>
    </row>
    <row r="50" spans="1:16" ht="12.75">
      <c r="A50">
        <v>3</v>
      </c>
      <c r="B50">
        <v>36</v>
      </c>
      <c r="C50">
        <v>3</v>
      </c>
      <c r="D50">
        <v>26.85353340019364</v>
      </c>
      <c r="E50">
        <v>10.624542881681297</v>
      </c>
      <c r="F50">
        <v>-0.384</v>
      </c>
      <c r="G50">
        <v>2516125.29555914</v>
      </c>
      <c r="H50">
        <v>6861151.855406255</v>
      </c>
      <c r="I50">
        <v>179.156</v>
      </c>
      <c r="J50">
        <v>204</v>
      </c>
      <c r="K50">
        <v>11</v>
      </c>
      <c r="M50">
        <v>20.7</v>
      </c>
      <c r="N50">
        <v>8.2</v>
      </c>
      <c r="P50">
        <v>-99</v>
      </c>
    </row>
    <row r="51" spans="1:16" ht="12.75">
      <c r="A51">
        <v>3</v>
      </c>
      <c r="B51">
        <v>35</v>
      </c>
      <c r="C51">
        <v>3</v>
      </c>
      <c r="D51">
        <v>21.20765595301222</v>
      </c>
      <c r="E51">
        <v>12.291771975539792</v>
      </c>
      <c r="F51">
        <v>-0.22300000000000003</v>
      </c>
      <c r="G51">
        <v>2516119.414049159</v>
      </c>
      <c r="H51">
        <v>6861152.107250147</v>
      </c>
      <c r="I51">
        <v>179.31699999999998</v>
      </c>
      <c r="J51">
        <v>159</v>
      </c>
      <c r="K51">
        <v>11</v>
      </c>
      <c r="M51">
        <v>19.5</v>
      </c>
      <c r="N51">
        <v>9.7</v>
      </c>
      <c r="P51">
        <v>-99</v>
      </c>
    </row>
    <row r="52" spans="1:16" ht="12.75">
      <c r="A52">
        <v>3</v>
      </c>
      <c r="B52">
        <v>34</v>
      </c>
      <c r="C52">
        <v>3</v>
      </c>
      <c r="D52">
        <v>29.590713648629404</v>
      </c>
      <c r="E52">
        <v>12.915730845942011</v>
      </c>
      <c r="F52">
        <v>0</v>
      </c>
      <c r="G52">
        <v>2516127.3971449016</v>
      </c>
      <c r="H52">
        <v>6861154.74071998</v>
      </c>
      <c r="I52">
        <v>179.54</v>
      </c>
      <c r="J52">
        <v>229</v>
      </c>
      <c r="K52">
        <v>11</v>
      </c>
      <c r="M52">
        <v>20.8</v>
      </c>
      <c r="N52">
        <v>8.4</v>
      </c>
      <c r="O52">
        <v>3.9</v>
      </c>
      <c r="P52">
        <v>3.18</v>
      </c>
    </row>
    <row r="53" spans="1:16" ht="12.75">
      <c r="A53">
        <v>3</v>
      </c>
      <c r="B53">
        <v>33</v>
      </c>
      <c r="C53">
        <v>3</v>
      </c>
      <c r="D53">
        <v>25.467395005802004</v>
      </c>
      <c r="E53">
        <v>14.041309972308541</v>
      </c>
      <c r="F53">
        <v>-0.332</v>
      </c>
      <c r="G53">
        <v>2516123.1240042085</v>
      </c>
      <c r="H53">
        <v>6861154.835343534</v>
      </c>
      <c r="I53">
        <v>179.208</v>
      </c>
      <c r="J53">
        <v>180</v>
      </c>
      <c r="K53">
        <v>11</v>
      </c>
      <c r="M53">
        <v>19.9</v>
      </c>
      <c r="N53">
        <v>8.5</v>
      </c>
      <c r="P53">
        <v>-99</v>
      </c>
    </row>
    <row r="54" spans="1:16" ht="12.75">
      <c r="A54">
        <v>3</v>
      </c>
      <c r="B54">
        <v>32</v>
      </c>
      <c r="C54">
        <v>3</v>
      </c>
      <c r="D54">
        <v>23.391620629108882</v>
      </c>
      <c r="E54">
        <v>14.899697260811978</v>
      </c>
      <c r="F54">
        <v>-0.29</v>
      </c>
      <c r="G54">
        <v>2516120.902226522</v>
      </c>
      <c r="H54">
        <v>6861155.166057779</v>
      </c>
      <c r="I54">
        <v>179.25</v>
      </c>
      <c r="J54">
        <v>161</v>
      </c>
      <c r="K54">
        <v>11</v>
      </c>
      <c r="M54">
        <v>20.6</v>
      </c>
      <c r="N54">
        <v>9.9</v>
      </c>
      <c r="P54">
        <v>-99</v>
      </c>
    </row>
    <row r="55" spans="1:16" ht="12.75">
      <c r="A55">
        <v>3</v>
      </c>
      <c r="B55">
        <v>30</v>
      </c>
      <c r="C55">
        <v>3</v>
      </c>
      <c r="D55">
        <v>26.411145032319595</v>
      </c>
      <c r="E55">
        <v>17.795219386166053</v>
      </c>
      <c r="F55">
        <v>-0.132</v>
      </c>
      <c r="G55">
        <v>2516123.1315679443</v>
      </c>
      <c r="H55">
        <v>6861158.706059591</v>
      </c>
      <c r="I55">
        <v>179.408</v>
      </c>
      <c r="J55">
        <v>199</v>
      </c>
      <c r="K55">
        <v>11</v>
      </c>
      <c r="M55">
        <v>18.6</v>
      </c>
      <c r="N55">
        <v>6.6</v>
      </c>
      <c r="P55">
        <v>-99</v>
      </c>
    </row>
    <row r="56" spans="1:16" ht="12.75">
      <c r="A56">
        <v>3</v>
      </c>
      <c r="B56">
        <v>29</v>
      </c>
      <c r="C56">
        <v>3</v>
      </c>
      <c r="D56">
        <v>24.98714747983478</v>
      </c>
      <c r="E56">
        <v>21.09112836101916</v>
      </c>
      <c r="F56">
        <v>0.1764</v>
      </c>
      <c r="G56">
        <v>2516120.952516658</v>
      </c>
      <c r="H56">
        <v>6861161.559569796</v>
      </c>
      <c r="I56">
        <v>179.7164</v>
      </c>
      <c r="J56">
        <v>223</v>
      </c>
      <c r="K56">
        <v>11</v>
      </c>
      <c r="M56">
        <v>20.9</v>
      </c>
      <c r="N56">
        <v>6.8</v>
      </c>
      <c r="O56">
        <v>3.62</v>
      </c>
      <c r="P56">
        <v>3.3</v>
      </c>
    </row>
    <row r="57" spans="1:16" ht="12.75">
      <c r="A57">
        <v>3</v>
      </c>
      <c r="B57">
        <v>27</v>
      </c>
      <c r="C57">
        <v>3</v>
      </c>
      <c r="D57">
        <v>21.103013065211922</v>
      </c>
      <c r="E57">
        <v>23.760887497934394</v>
      </c>
      <c r="F57">
        <v>0.5354</v>
      </c>
      <c r="G57">
        <v>2516116.537884444</v>
      </c>
      <c r="H57">
        <v>6861163.210368516</v>
      </c>
      <c r="I57">
        <v>180.0754</v>
      </c>
      <c r="J57">
        <v>170</v>
      </c>
      <c r="K57">
        <v>11</v>
      </c>
      <c r="M57">
        <v>20.2</v>
      </c>
      <c r="N57">
        <v>10.4</v>
      </c>
      <c r="P57">
        <v>-99</v>
      </c>
    </row>
    <row r="58" spans="1:16" ht="12.75">
      <c r="A58">
        <v>3</v>
      </c>
      <c r="B58">
        <v>28</v>
      </c>
      <c r="C58">
        <v>3</v>
      </c>
      <c r="D58">
        <v>29.257559415534057</v>
      </c>
      <c r="E58">
        <v>25.316577319347388</v>
      </c>
      <c r="F58">
        <v>0.087</v>
      </c>
      <c r="G58">
        <v>2516124.073850487</v>
      </c>
      <c r="H58">
        <v>6861166.692611013</v>
      </c>
      <c r="I58">
        <v>179.62699999999998</v>
      </c>
      <c r="J58">
        <v>175</v>
      </c>
      <c r="K58">
        <v>11</v>
      </c>
      <c r="M58">
        <v>19</v>
      </c>
      <c r="N58">
        <v>10.9</v>
      </c>
      <c r="P58">
        <v>-99</v>
      </c>
    </row>
    <row r="59" spans="1:16" ht="12.75">
      <c r="A59">
        <v>3</v>
      </c>
      <c r="B59">
        <v>26</v>
      </c>
      <c r="C59">
        <v>3</v>
      </c>
      <c r="D59">
        <v>24.059379573563</v>
      </c>
      <c r="E59">
        <v>26.306239549871428</v>
      </c>
      <c r="F59">
        <v>0.2584</v>
      </c>
      <c r="G59">
        <v>2516118.7906578393</v>
      </c>
      <c r="H59">
        <v>6861166.395322524</v>
      </c>
      <c r="I59">
        <v>179.7984</v>
      </c>
      <c r="J59">
        <v>185</v>
      </c>
      <c r="K59">
        <v>11</v>
      </c>
      <c r="M59">
        <v>20.1</v>
      </c>
      <c r="N59">
        <v>9.6</v>
      </c>
      <c r="P59">
        <v>-99</v>
      </c>
    </row>
    <row r="60" spans="1:16" ht="12.75">
      <c r="A60">
        <v>3</v>
      </c>
      <c r="B60">
        <v>25</v>
      </c>
      <c r="C60">
        <v>3</v>
      </c>
      <c r="D60">
        <v>29.48608043193156</v>
      </c>
      <c r="E60">
        <v>28.28781664748383</v>
      </c>
      <c r="F60">
        <v>0.1604</v>
      </c>
      <c r="G60">
        <v>2516123.576775602</v>
      </c>
      <c r="H60">
        <v>6861169.630876072</v>
      </c>
      <c r="I60">
        <v>179.7004</v>
      </c>
      <c r="J60">
        <v>214</v>
      </c>
      <c r="K60">
        <v>11</v>
      </c>
      <c r="M60">
        <v>20.8</v>
      </c>
      <c r="N60">
        <v>7.6</v>
      </c>
      <c r="O60">
        <v>4.14</v>
      </c>
      <c r="P60">
        <v>2.96</v>
      </c>
    </row>
    <row r="61" spans="1:16" ht="12.75">
      <c r="A61">
        <v>3</v>
      </c>
      <c r="B61">
        <v>24</v>
      </c>
      <c r="C61">
        <v>3</v>
      </c>
      <c r="D61">
        <v>23.699448592539646</v>
      </c>
      <c r="E61">
        <v>28.48577612650866</v>
      </c>
      <c r="F61">
        <v>0.5504</v>
      </c>
      <c r="G61">
        <v>2516117.914140726</v>
      </c>
      <c r="H61">
        <v>6861168.423042364</v>
      </c>
      <c r="I61">
        <v>180.0904</v>
      </c>
      <c r="J61">
        <v>194</v>
      </c>
      <c r="K61">
        <v>11</v>
      </c>
      <c r="M61">
        <v>20.5</v>
      </c>
      <c r="N61">
        <v>10.5</v>
      </c>
      <c r="P61">
        <v>-99</v>
      </c>
    </row>
    <row r="62" spans="1:16" ht="12.75">
      <c r="A62">
        <v>3</v>
      </c>
      <c r="B62">
        <v>23</v>
      </c>
      <c r="C62">
        <v>3</v>
      </c>
      <c r="D62">
        <v>21.090726348981327</v>
      </c>
      <c r="E62">
        <v>29.48016551501</v>
      </c>
      <c r="F62">
        <v>0.9824</v>
      </c>
      <c r="G62">
        <v>2516115.1423441167</v>
      </c>
      <c r="H62">
        <v>6861168.756787107</v>
      </c>
      <c r="I62">
        <v>180.5224</v>
      </c>
      <c r="J62">
        <v>183</v>
      </c>
      <c r="K62">
        <v>11</v>
      </c>
      <c r="M62">
        <v>19.5</v>
      </c>
      <c r="N62">
        <v>10.3</v>
      </c>
      <c r="P62">
        <v>-99</v>
      </c>
    </row>
    <row r="63" spans="1:16" ht="12.75">
      <c r="A63">
        <v>3</v>
      </c>
      <c r="B63">
        <v>22</v>
      </c>
      <c r="C63">
        <v>3</v>
      </c>
      <c r="D63">
        <v>24.310614561586554</v>
      </c>
      <c r="E63">
        <v>32.47837329605619</v>
      </c>
      <c r="F63">
        <v>0.4794</v>
      </c>
      <c r="G63">
        <v>2516117.5412557786</v>
      </c>
      <c r="H63">
        <v>6861172.444896764</v>
      </c>
      <c r="I63">
        <v>180.0194</v>
      </c>
      <c r="J63">
        <v>238</v>
      </c>
      <c r="K63">
        <v>11</v>
      </c>
      <c r="M63">
        <v>21.2</v>
      </c>
      <c r="N63">
        <v>6.2</v>
      </c>
      <c r="O63">
        <v>6.41</v>
      </c>
      <c r="P63">
        <v>3.78</v>
      </c>
    </row>
    <row r="64" spans="1:16" ht="12.75">
      <c r="A64">
        <v>3</v>
      </c>
      <c r="B64">
        <v>21</v>
      </c>
      <c r="C64">
        <v>3</v>
      </c>
      <c r="D64">
        <v>29.626429483984296</v>
      </c>
      <c r="E64">
        <v>35.44096889971416</v>
      </c>
      <c r="F64">
        <v>0.1804</v>
      </c>
      <c r="G64">
        <v>2516121.982451535</v>
      </c>
      <c r="H64">
        <v>6861176.60550264</v>
      </c>
      <c r="I64">
        <v>179.72039999999998</v>
      </c>
      <c r="J64">
        <v>193</v>
      </c>
      <c r="K64">
        <v>11</v>
      </c>
      <c r="M64">
        <v>20.9</v>
      </c>
      <c r="N64">
        <v>7.8</v>
      </c>
      <c r="P64">
        <v>-99</v>
      </c>
    </row>
    <row r="65" spans="1:16" ht="12.75">
      <c r="A65">
        <v>3</v>
      </c>
      <c r="B65">
        <v>20</v>
      </c>
      <c r="C65">
        <v>3</v>
      </c>
      <c r="D65">
        <v>20.746279410756813</v>
      </c>
      <c r="E65">
        <v>36.804807848035395</v>
      </c>
      <c r="F65">
        <v>1.1154</v>
      </c>
      <c r="G65">
        <v>2516113.0361373667</v>
      </c>
      <c r="H65">
        <v>6861175.780527004</v>
      </c>
      <c r="I65">
        <v>180.6554</v>
      </c>
      <c r="J65">
        <v>182</v>
      </c>
      <c r="K65">
        <v>11</v>
      </c>
      <c r="M65">
        <v>18.7</v>
      </c>
      <c r="N65">
        <v>8</v>
      </c>
      <c r="P65">
        <v>-99</v>
      </c>
    </row>
    <row r="66" spans="1:16" ht="12.75">
      <c r="A66">
        <v>3</v>
      </c>
      <c r="B66">
        <v>18</v>
      </c>
      <c r="C66">
        <v>3</v>
      </c>
      <c r="D66">
        <v>26.311762185281317</v>
      </c>
      <c r="E66">
        <v>37.927541781997945</v>
      </c>
      <c r="F66">
        <v>0.3614</v>
      </c>
      <c r="G66">
        <v>2516118.1646875963</v>
      </c>
      <c r="H66">
        <v>6861178.216323085</v>
      </c>
      <c r="I66">
        <v>179.9014</v>
      </c>
      <c r="J66">
        <v>197</v>
      </c>
      <c r="K66">
        <v>11</v>
      </c>
      <c r="M66">
        <v>19.9</v>
      </c>
      <c r="N66">
        <v>8</v>
      </c>
      <c r="P66">
        <v>-99</v>
      </c>
    </row>
    <row r="67" spans="1:16" ht="12.75">
      <c r="A67">
        <v>3</v>
      </c>
      <c r="B67">
        <v>19</v>
      </c>
      <c r="C67">
        <v>3</v>
      </c>
      <c r="D67">
        <v>24.230015391819897</v>
      </c>
      <c r="E67">
        <v>38.25184917925108</v>
      </c>
      <c r="F67">
        <v>0.4834</v>
      </c>
      <c r="G67">
        <v>2516116.066320519</v>
      </c>
      <c r="H67">
        <v>6861178.0273770355</v>
      </c>
      <c r="I67">
        <v>180.02339999999998</v>
      </c>
      <c r="J67">
        <v>200</v>
      </c>
      <c r="K67">
        <v>11</v>
      </c>
      <c r="M67">
        <v>20.7</v>
      </c>
      <c r="N67">
        <v>8.9</v>
      </c>
      <c r="O67">
        <v>4.44</v>
      </c>
      <c r="P67">
        <v>3.71</v>
      </c>
    </row>
    <row r="68" spans="1:16" ht="12.75">
      <c r="A68">
        <v>4</v>
      </c>
      <c r="B68">
        <v>1</v>
      </c>
      <c r="C68">
        <v>3</v>
      </c>
      <c r="D68">
        <v>37.90967210541893</v>
      </c>
      <c r="E68">
        <v>1.2945438500190058</v>
      </c>
      <c r="F68">
        <v>-1.027</v>
      </c>
      <c r="G68">
        <v>2516138.2804143266</v>
      </c>
      <c r="H68">
        <v>6861145.477270103</v>
      </c>
      <c r="I68">
        <v>178.513</v>
      </c>
      <c r="J68">
        <v>239</v>
      </c>
      <c r="K68">
        <v>11</v>
      </c>
      <c r="M68">
        <v>19.5</v>
      </c>
      <c r="N68">
        <v>6.8</v>
      </c>
      <c r="P68">
        <v>-99</v>
      </c>
    </row>
    <row r="69" spans="1:16" ht="12.75">
      <c r="A69">
        <v>4</v>
      </c>
      <c r="B69">
        <v>2</v>
      </c>
      <c r="C69">
        <v>3</v>
      </c>
      <c r="D69">
        <v>31.733187978127955</v>
      </c>
      <c r="E69">
        <v>3.674992090439845</v>
      </c>
      <c r="F69">
        <v>-1.13</v>
      </c>
      <c r="G69">
        <v>2516131.7115156236</v>
      </c>
      <c r="H69">
        <v>6861146.292782109</v>
      </c>
      <c r="I69">
        <v>178.41</v>
      </c>
      <c r="J69">
        <v>180</v>
      </c>
      <c r="K69">
        <v>11</v>
      </c>
      <c r="M69">
        <v>20.8</v>
      </c>
      <c r="N69">
        <v>7.4</v>
      </c>
      <c r="P69">
        <v>-99</v>
      </c>
    </row>
    <row r="70" spans="1:16" ht="12.75">
      <c r="A70">
        <v>4</v>
      </c>
      <c r="B70">
        <v>3</v>
      </c>
      <c r="C70">
        <v>3</v>
      </c>
      <c r="D70">
        <v>33.003562390144296</v>
      </c>
      <c r="E70">
        <v>6.215911186612356</v>
      </c>
      <c r="F70">
        <v>-0.7709999999999999</v>
      </c>
      <c r="G70">
        <v>2516132.3294505216</v>
      </c>
      <c r="H70">
        <v>6861149.065556435</v>
      </c>
      <c r="I70">
        <v>178.769</v>
      </c>
      <c r="J70">
        <v>212</v>
      </c>
      <c r="K70">
        <v>11</v>
      </c>
      <c r="M70">
        <v>20.4</v>
      </c>
      <c r="N70">
        <v>6.1</v>
      </c>
      <c r="P70">
        <v>-99</v>
      </c>
    </row>
    <row r="71" spans="1:16" ht="12.75">
      <c r="A71">
        <v>4</v>
      </c>
      <c r="B71">
        <v>4</v>
      </c>
      <c r="C71">
        <v>3</v>
      </c>
      <c r="D71">
        <v>38.04426937015311</v>
      </c>
      <c r="E71">
        <v>7.5114061274324335</v>
      </c>
      <c r="F71">
        <v>-0.9629999999999999</v>
      </c>
      <c r="G71">
        <v>2516136.90701837</v>
      </c>
      <c r="H71">
        <v>6861151.542027027</v>
      </c>
      <c r="I71">
        <v>178.577</v>
      </c>
      <c r="J71">
        <v>176</v>
      </c>
      <c r="K71">
        <v>11</v>
      </c>
      <c r="M71">
        <v>18.6</v>
      </c>
      <c r="N71">
        <v>5.6</v>
      </c>
      <c r="O71">
        <v>3.29</v>
      </c>
      <c r="P71">
        <v>2.69</v>
      </c>
    </row>
    <row r="72" spans="1:16" ht="12.75">
      <c r="A72">
        <v>4</v>
      </c>
      <c r="B72">
        <v>5</v>
      </c>
      <c r="C72">
        <v>3</v>
      </c>
      <c r="D72">
        <v>37.43289039362964</v>
      </c>
      <c r="E72">
        <v>10.719451287193298</v>
      </c>
      <c r="F72">
        <v>-0.853</v>
      </c>
      <c r="G72">
        <v>2516135.5377035956</v>
      </c>
      <c r="H72">
        <v>6861154.506873575</v>
      </c>
      <c r="I72">
        <v>178.68699999999998</v>
      </c>
      <c r="J72">
        <v>140</v>
      </c>
      <c r="K72">
        <v>11</v>
      </c>
      <c r="M72">
        <v>18.6</v>
      </c>
      <c r="N72">
        <v>9.2</v>
      </c>
      <c r="P72">
        <v>-99</v>
      </c>
    </row>
    <row r="73" spans="1:16" ht="12.75">
      <c r="A73">
        <v>4</v>
      </c>
      <c r="B73">
        <v>6</v>
      </c>
      <c r="C73">
        <v>3</v>
      </c>
      <c r="D73">
        <v>34.595799449354715</v>
      </c>
      <c r="E73">
        <v>11.170822502395614</v>
      </c>
      <c r="F73">
        <v>-0.401</v>
      </c>
      <c r="G73">
        <v>2516132.6756897974</v>
      </c>
      <c r="H73">
        <v>6861154.258482717</v>
      </c>
      <c r="I73">
        <v>179.13899999999998</v>
      </c>
      <c r="J73">
        <v>190</v>
      </c>
      <c r="K73">
        <v>11</v>
      </c>
      <c r="M73">
        <v>17.6</v>
      </c>
      <c r="N73">
        <v>6.8</v>
      </c>
      <c r="P73">
        <v>-99</v>
      </c>
    </row>
    <row r="74" spans="1:16" ht="12.75">
      <c r="A74">
        <v>4</v>
      </c>
      <c r="B74">
        <v>8</v>
      </c>
      <c r="C74">
        <v>3</v>
      </c>
      <c r="D74">
        <v>38.51084334841658</v>
      </c>
      <c r="E74">
        <v>13.753733315493582</v>
      </c>
      <c r="F74">
        <v>-0.919</v>
      </c>
      <c r="G74">
        <v>2516135.849577481</v>
      </c>
      <c r="H74">
        <v>6861157.711804882</v>
      </c>
      <c r="I74">
        <v>178.62099999999998</v>
      </c>
      <c r="J74">
        <v>143</v>
      </c>
      <c r="K74">
        <v>11</v>
      </c>
      <c r="M74">
        <v>16.8</v>
      </c>
      <c r="N74">
        <v>7.6</v>
      </c>
      <c r="P74">
        <v>-99</v>
      </c>
    </row>
    <row r="75" spans="1:16" ht="12.75">
      <c r="A75">
        <v>4</v>
      </c>
      <c r="B75">
        <v>7</v>
      </c>
      <c r="C75">
        <v>3</v>
      </c>
      <c r="D75">
        <v>35.40033378661904</v>
      </c>
      <c r="E75">
        <v>13.818596756398897</v>
      </c>
      <c r="F75">
        <v>-0.596</v>
      </c>
      <c r="G75">
        <v>2516132.81577146</v>
      </c>
      <c r="H75">
        <v>6861157.022241232</v>
      </c>
      <c r="I75">
        <v>178.944</v>
      </c>
      <c r="J75">
        <v>170</v>
      </c>
      <c r="K75">
        <v>11</v>
      </c>
      <c r="M75">
        <v>18.3</v>
      </c>
      <c r="N75">
        <v>8</v>
      </c>
      <c r="P75">
        <v>-99</v>
      </c>
    </row>
    <row r="76" spans="1:16" ht="12.75">
      <c r="A76">
        <v>4</v>
      </c>
      <c r="B76">
        <v>9</v>
      </c>
      <c r="C76">
        <v>3</v>
      </c>
      <c r="D76">
        <v>33.27984063863909</v>
      </c>
      <c r="E76">
        <v>17.361760428792543</v>
      </c>
      <c r="F76">
        <v>-0.06200000000000001</v>
      </c>
      <c r="G76">
        <v>2516129.901097149</v>
      </c>
      <c r="H76">
        <v>6861159.947164078</v>
      </c>
      <c r="I76">
        <v>179.47799999999998</v>
      </c>
      <c r="J76">
        <v>177</v>
      </c>
      <c r="K76">
        <v>11</v>
      </c>
      <c r="M76">
        <v>19.2</v>
      </c>
      <c r="N76">
        <v>6.1</v>
      </c>
      <c r="O76">
        <v>4.44</v>
      </c>
      <c r="P76">
        <v>3.35</v>
      </c>
    </row>
    <row r="77" spans="1:16" ht="12.75">
      <c r="A77">
        <v>4</v>
      </c>
      <c r="B77">
        <v>12</v>
      </c>
      <c r="C77">
        <v>3</v>
      </c>
      <c r="D77">
        <v>30.996848453709433</v>
      </c>
      <c r="E77">
        <v>18.846047693290263</v>
      </c>
      <c r="F77">
        <v>-0.075</v>
      </c>
      <c r="G77">
        <v>2516127.326838</v>
      </c>
      <c r="H77">
        <v>6861160.83505587</v>
      </c>
      <c r="I77">
        <v>179.465</v>
      </c>
      <c r="J77">
        <v>181</v>
      </c>
      <c r="K77">
        <v>11</v>
      </c>
      <c r="M77">
        <v>18.7</v>
      </c>
      <c r="N77">
        <v>8.1</v>
      </c>
      <c r="P77">
        <v>-99</v>
      </c>
    </row>
    <row r="78" spans="1:16" ht="12.75">
      <c r="A78">
        <v>4</v>
      </c>
      <c r="B78">
        <v>10</v>
      </c>
      <c r="C78">
        <v>3</v>
      </c>
      <c r="D78">
        <v>36.32541809040499</v>
      </c>
      <c r="E78">
        <v>21.423043352364235</v>
      </c>
      <c r="F78">
        <v>-0.05900000000000001</v>
      </c>
      <c r="G78">
        <v>2516131.873694671</v>
      </c>
      <c r="H78">
        <v>6861164.624601413</v>
      </c>
      <c r="I78">
        <v>179.481</v>
      </c>
      <c r="J78">
        <v>190</v>
      </c>
      <c r="K78">
        <v>11</v>
      </c>
      <c r="M78">
        <v>19.3</v>
      </c>
      <c r="N78">
        <v>6.4</v>
      </c>
      <c r="P78">
        <v>-99</v>
      </c>
    </row>
    <row r="79" spans="1:16" ht="12.75">
      <c r="A79">
        <v>4</v>
      </c>
      <c r="B79">
        <v>11</v>
      </c>
      <c r="C79">
        <v>3</v>
      </c>
      <c r="D79">
        <v>34.01200166484756</v>
      </c>
      <c r="E79">
        <v>23.02035435588268</v>
      </c>
      <c r="F79">
        <v>-0.018000000000000002</v>
      </c>
      <c r="G79">
        <v>2516129.2425720943</v>
      </c>
      <c r="H79">
        <v>6861165.614799366</v>
      </c>
      <c r="I79">
        <v>179.522</v>
      </c>
      <c r="J79">
        <v>220</v>
      </c>
      <c r="K79">
        <v>11</v>
      </c>
      <c r="M79">
        <v>20.6</v>
      </c>
      <c r="N79">
        <v>6.1</v>
      </c>
      <c r="P79">
        <v>-99</v>
      </c>
    </row>
    <row r="80" spans="1:16" ht="12.75">
      <c r="A80">
        <v>4</v>
      </c>
      <c r="B80">
        <v>14</v>
      </c>
      <c r="C80">
        <v>3</v>
      </c>
      <c r="D80">
        <v>37.003881465909814</v>
      </c>
      <c r="E80">
        <v>26.840221533677703</v>
      </c>
      <c r="F80">
        <v>-0.0010000000000000009</v>
      </c>
      <c r="G80">
        <v>2516131.22147077</v>
      </c>
      <c r="H80">
        <v>6861170.045001396</v>
      </c>
      <c r="I80">
        <v>179.539</v>
      </c>
      <c r="J80">
        <v>195</v>
      </c>
      <c r="K80">
        <v>11</v>
      </c>
      <c r="M80">
        <v>19.8</v>
      </c>
      <c r="N80">
        <v>6.7</v>
      </c>
      <c r="O80">
        <v>5.56</v>
      </c>
      <c r="P80">
        <v>4.8</v>
      </c>
    </row>
    <row r="81" spans="1:16" ht="12.75">
      <c r="A81">
        <v>4</v>
      </c>
      <c r="B81">
        <v>13</v>
      </c>
      <c r="C81">
        <v>3</v>
      </c>
      <c r="D81">
        <v>31.72947943827506</v>
      </c>
      <c r="E81">
        <v>28.044413898245054</v>
      </c>
      <c r="F81">
        <v>0.025999999999999995</v>
      </c>
      <c r="G81">
        <v>2516125.8124205247</v>
      </c>
      <c r="H81">
        <v>6861169.937430765</v>
      </c>
      <c r="I81">
        <v>179.566</v>
      </c>
      <c r="J81">
        <v>143</v>
      </c>
      <c r="K81">
        <v>11</v>
      </c>
      <c r="M81">
        <v>18.5</v>
      </c>
      <c r="N81">
        <v>8.4</v>
      </c>
      <c r="P81">
        <v>-99</v>
      </c>
    </row>
    <row r="82" spans="1:16" ht="12.75">
      <c r="A82">
        <v>4</v>
      </c>
      <c r="B82">
        <v>15</v>
      </c>
      <c r="C82">
        <v>3</v>
      </c>
      <c r="D82">
        <v>32.11674856596617</v>
      </c>
      <c r="E82">
        <v>31.44582649049807</v>
      </c>
      <c r="F82">
        <v>0.1804</v>
      </c>
      <c r="G82">
        <v>2516125.365309922</v>
      </c>
      <c r="H82">
        <v>6861173.331495747</v>
      </c>
      <c r="I82">
        <v>179.72039999999998</v>
      </c>
      <c r="J82">
        <v>185</v>
      </c>
      <c r="K82">
        <v>11</v>
      </c>
      <c r="M82">
        <v>19.6</v>
      </c>
      <c r="N82">
        <v>7.7</v>
      </c>
      <c r="P82">
        <v>-99</v>
      </c>
    </row>
    <row r="83" spans="1:16" ht="12.75">
      <c r="A83">
        <v>4</v>
      </c>
      <c r="B83">
        <v>16</v>
      </c>
      <c r="C83">
        <v>3</v>
      </c>
      <c r="D83">
        <v>34.942144005611894</v>
      </c>
      <c r="E83">
        <v>33.86827785422638</v>
      </c>
      <c r="F83">
        <v>0</v>
      </c>
      <c r="G83">
        <v>2516127.520735016</v>
      </c>
      <c r="H83">
        <v>6861176.365514973</v>
      </c>
      <c r="I83">
        <v>179.54</v>
      </c>
      <c r="J83">
        <v>206</v>
      </c>
      <c r="K83">
        <v>11</v>
      </c>
      <c r="M83">
        <v>21.2</v>
      </c>
      <c r="N83">
        <v>8.2</v>
      </c>
      <c r="P83">
        <v>-99</v>
      </c>
    </row>
    <row r="84" spans="1:16" ht="12.75">
      <c r="A84">
        <v>4</v>
      </c>
      <c r="B84">
        <v>17</v>
      </c>
      <c r="C84">
        <v>3</v>
      </c>
      <c r="D84">
        <v>30.71700190545345</v>
      </c>
      <c r="E84">
        <v>37.89655778907062</v>
      </c>
      <c r="F84">
        <v>0.21639999999999998</v>
      </c>
      <c r="G84">
        <v>2516122.4465685757</v>
      </c>
      <c r="H84">
        <v>6861179.251983392</v>
      </c>
      <c r="I84">
        <v>179.75639999999999</v>
      </c>
      <c r="J84">
        <v>190</v>
      </c>
      <c r="K84">
        <v>11</v>
      </c>
      <c r="M84">
        <v>21.3</v>
      </c>
      <c r="N84">
        <v>8.2</v>
      </c>
      <c r="P84">
        <v>-99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Ilkka Korpela</dc:creator>
  <cp:keywords/>
  <dc:description/>
  <cp:lastModifiedBy>Ilkka Korpela</cp:lastModifiedBy>
  <cp:lastPrinted>2002-07-26T12:11:57Z</cp:lastPrinted>
  <dcterms:created xsi:type="dcterms:W3CDTF">2002-07-09T09:31:10Z</dcterms:created>
  <dcterms:modified xsi:type="dcterms:W3CDTF">2009-08-14T12:32:13Z</dcterms:modified>
  <cp:category/>
  <cp:version/>
  <cp:contentType/>
  <cp:contentStatus/>
</cp:coreProperties>
</file>