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0730" windowHeight="11310" activeTab="0"/>
  </bookViews>
  <sheets>
    <sheet name="functions" sheetId="1" r:id="rId1"/>
    <sheet name="PIP" sheetId="2" r:id="rId2"/>
  </sheets>
  <definedNames/>
  <calcPr fullCalcOnLoad="1"/>
</workbook>
</file>

<file path=xl/sharedStrings.xml><?xml version="1.0" encoding="utf-8"?>
<sst xmlns="http://schemas.openxmlformats.org/spreadsheetml/2006/main" count="32" uniqueCount="18">
  <si>
    <t>b0 =</t>
  </si>
  <si>
    <t>mu =</t>
  </si>
  <si>
    <t>Adaptive dynamics of virulence</t>
  </si>
  <si>
    <t>ENABLE MACROS</t>
  </si>
  <si>
    <t>This file contains the following functions defined in macros:</t>
  </si>
  <si>
    <t>beta(alpha,a,b,c) = a (1 - Exp[-c alpha]) + b alpha</t>
  </si>
  <si>
    <t>rho(x,A,B) = A/(A + (1 - A) Exp[-B x])</t>
  </si>
  <si>
    <t>a =</t>
  </si>
  <si>
    <t>b =</t>
  </si>
  <si>
    <t>c =</t>
  </si>
  <si>
    <t>A =</t>
  </si>
  <si>
    <t>B =</t>
  </si>
  <si>
    <t>S(alpha)</t>
  </si>
  <si>
    <t>alpha</t>
  </si>
  <si>
    <t>I(alpha)</t>
  </si>
  <si>
    <t>x</t>
  </si>
  <si>
    <t>rho(x,A,B)</t>
  </si>
  <si>
    <t>beta(alpha)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</si>
</sst>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Arial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9.2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beta(alpha)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201"/>
          <c:w val="0.933"/>
          <c:h val="0.642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functions!$A$20:$A$99</c:f>
              <c:numCache/>
            </c:numRef>
          </c:xVal>
          <c:yVal>
            <c:numRef>
              <c:f>functions!$B$20:$B$99</c:f>
              <c:numCache/>
            </c:numRef>
          </c:yVal>
          <c:smooth val="1"/>
        </c:ser>
        <c:axId val="64217701"/>
        <c:axId val="41088398"/>
      </c:scatterChart>
      <c:valAx>
        <c:axId val="64217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alpha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88398"/>
        <c:crosses val="autoZero"/>
        <c:crossBetween val="midCat"/>
        <c:dispUnits/>
      </c:valAx>
      <c:valAx>
        <c:axId val="41088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77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rho(alphamut-alpha)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2"/>
          <c:w val="0.933"/>
          <c:h val="0.64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functions!$F$20:$F$70</c:f>
              <c:numCache/>
            </c:numRef>
          </c:xVal>
          <c:yVal>
            <c:numRef>
              <c:f>functions!$G$20:$G$70</c:f>
              <c:numCache/>
            </c:numRef>
          </c:yVal>
          <c:smooth val="1"/>
        </c:ser>
        <c:axId val="34251263"/>
        <c:axId val="39825912"/>
      </c:scatterChart>
      <c:valAx>
        <c:axId val="34251263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alphamut - alpha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25912"/>
        <c:crosses val="autoZero"/>
        <c:crossBetween val="midCat"/>
        <c:dispUnits/>
      </c:valAx>
      <c:valAx>
        <c:axId val="39825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512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Equilibrium densities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4125"/>
          <c:w val="0.873"/>
          <c:h val="0.76225"/>
        </c:manualLayout>
      </c:layout>
      <c:scatterChart>
        <c:scatterStyle val="smoothMarker"/>
        <c:varyColors val="0"/>
        <c:ser>
          <c:idx val="1"/>
          <c:order val="0"/>
          <c:tx>
            <c:v>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functions!$A$20:$A$99</c:f>
              <c:numCache/>
            </c:numRef>
          </c:xVal>
          <c:yVal>
            <c:numRef>
              <c:f>functions!$C$20:$C$99</c:f>
              <c:numCache/>
            </c:numRef>
          </c:yVal>
          <c:smooth val="1"/>
        </c:ser>
        <c:ser>
          <c:idx val="2"/>
          <c:order val="1"/>
          <c:tx>
            <c:v>I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functions!$A$20:$A$99</c:f>
              <c:numCache/>
            </c:numRef>
          </c:xVal>
          <c:yVal>
            <c:numRef>
              <c:f>functions!$D$20:$D$99</c:f>
              <c:numCache/>
            </c:numRef>
          </c:yVal>
          <c:smooth val="1"/>
        </c:ser>
        <c:axId val="22888889"/>
        <c:axId val="4673410"/>
      </c:scatterChart>
      <c:valAx>
        <c:axId val="2288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alpha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3410"/>
        <c:crosses val="autoZero"/>
        <c:crossBetween val="midCat"/>
        <c:dispUnits/>
      </c:valAx>
      <c:valAx>
        <c:axId val="4673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8888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31625"/>
          <c:w val="0.0845"/>
          <c:h val="0.12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5075"/>
          <c:y val="0.05"/>
          <c:w val="0.73025"/>
          <c:h val="0.83525"/>
        </c:manualLayout>
      </c:layout>
      <c:surfaceChart>
        <c:ser>
          <c:idx val="0"/>
          <c:order val="0"/>
          <c:tx>
            <c:strRef>
              <c:f>PIP!$H$15</c:f>
              <c:strCache>
                <c:ptCount val="1"/>
                <c:pt idx="0">
                  <c:v>0.2</c:v>
                </c:pt>
              </c:strCache>
            </c:strRef>
          </c:tx>
          <c:spPr>
            <a:solidFill>
              <a:srgbClr val="365A8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cat>
            <c:numRef>
              <c:f>PIP!$I$14:$AW$14</c:f>
              <c:numCache/>
            </c:numRef>
          </c:cat>
          <c:val>
            <c:numRef>
              <c:f>PIP!$I$15:$AW$15</c:f>
              <c:numCache/>
            </c:numRef>
          </c:val>
        </c:ser>
        <c:ser>
          <c:idx val="1"/>
          <c:order val="1"/>
          <c:tx>
            <c:strRef>
              <c:f>PIP!$H$16</c:f>
              <c:strCache>
                <c:ptCount val="1"/>
                <c:pt idx="0">
                  <c:v>0.4</c:v>
                </c:pt>
              </c:strCache>
            </c:strRef>
          </c:tx>
          <c:spPr>
            <a:solidFill>
              <a:srgbClr val="88373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PIP!$I$16:$AW$16</c:f>
              <c:numCache/>
            </c:numRef>
          </c:val>
        </c:ser>
        <c:ser>
          <c:idx val="2"/>
          <c:order val="2"/>
          <c:tx>
            <c:strRef>
              <c:f>PIP!$H$17</c:f>
              <c:strCache>
                <c:ptCount val="1"/>
                <c:pt idx="0">
                  <c:v>0.6</c:v>
                </c:pt>
              </c:strCache>
            </c:strRef>
          </c:tx>
          <c:spPr>
            <a:solidFill>
              <a:srgbClr val="6D85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PIP!$I$17:$AW$17</c:f>
              <c:numCache/>
            </c:numRef>
          </c:val>
        </c:ser>
        <c:ser>
          <c:idx val="3"/>
          <c:order val="3"/>
          <c:tx>
            <c:strRef>
              <c:f>PIP!$H$18</c:f>
              <c:strCache>
                <c:ptCount val="1"/>
                <c:pt idx="0">
                  <c:v>0.8</c:v>
                </c:pt>
              </c:strCache>
            </c:strRef>
          </c:tx>
          <c:spPr>
            <a:solidFill>
              <a:srgbClr val="5A457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PIP!$I$18:$AW$18</c:f>
              <c:numCache/>
            </c:numRef>
          </c:val>
        </c:ser>
        <c:ser>
          <c:idx val="4"/>
          <c:order val="4"/>
          <c:tx>
            <c:strRef>
              <c:f>PIP!$H$19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337A8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PIP!$I$19:$AW$19</c:f>
              <c:numCache/>
            </c:numRef>
          </c:val>
        </c:ser>
        <c:ser>
          <c:idx val="5"/>
          <c:order val="5"/>
          <c:tx>
            <c:strRef>
              <c:f>PIP!$H$20</c:f>
              <c:strCache>
                <c:ptCount val="1"/>
                <c:pt idx="0">
                  <c:v>1.2</c:v>
                </c:pt>
              </c:strCache>
            </c:strRef>
          </c:tx>
          <c:spPr>
            <a:solidFill>
              <a:srgbClr val="B16A2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PIP!$I$20:$AW$20</c:f>
              <c:numCache/>
            </c:numRef>
          </c:val>
        </c:ser>
        <c:ser>
          <c:idx val="6"/>
          <c:order val="6"/>
          <c:tx>
            <c:strRef>
              <c:f>PIP!$H$21</c:f>
              <c:strCache>
                <c:ptCount val="1"/>
                <c:pt idx="0">
                  <c:v>1.4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PIP!$I$21:$AW$21</c:f>
              <c:numCache/>
            </c:numRef>
          </c:val>
        </c:ser>
        <c:ser>
          <c:idx val="7"/>
          <c:order val="7"/>
          <c:tx>
            <c:strRef>
              <c:f>PIP!$H$22</c:f>
              <c:strCache>
                <c:ptCount val="1"/>
                <c:pt idx="0">
                  <c:v>1.6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PIP!$I$22:$AW$22</c:f>
              <c:numCache/>
            </c:numRef>
          </c:val>
        </c:ser>
        <c:ser>
          <c:idx val="8"/>
          <c:order val="8"/>
          <c:tx>
            <c:strRef>
              <c:f>PIP!$H$23</c:f>
              <c:strCache>
                <c:ptCount val="1"/>
                <c:pt idx="0">
                  <c:v>1.8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PIP!$I$23:$AW$23</c:f>
              <c:numCache/>
            </c:numRef>
          </c:val>
        </c:ser>
        <c:ser>
          <c:idx val="9"/>
          <c:order val="9"/>
          <c:tx>
            <c:strRef>
              <c:f>PIP!$H$24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PIP!$I$24:$AW$24</c:f>
              <c:numCache/>
            </c:numRef>
          </c:val>
        </c:ser>
        <c:ser>
          <c:idx val="10"/>
          <c:order val="10"/>
          <c:tx>
            <c:strRef>
              <c:f>PIP!$H$25</c:f>
              <c:strCache>
                <c:ptCount val="1"/>
                <c:pt idx="0">
                  <c:v>2.2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PIP!$I$25:$AW$25</c:f>
              <c:numCache/>
            </c:numRef>
          </c:val>
        </c:ser>
        <c:ser>
          <c:idx val="11"/>
          <c:order val="11"/>
          <c:tx>
            <c:strRef>
              <c:f>PIP!$H$26</c:f>
              <c:strCache>
                <c:ptCount val="1"/>
                <c:pt idx="0">
                  <c:v>2.4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PIP!$I$26:$AW$26</c:f>
              <c:numCache/>
            </c:numRef>
          </c:val>
        </c:ser>
        <c:ser>
          <c:idx val="12"/>
          <c:order val="12"/>
          <c:tx>
            <c:strRef>
              <c:f>PIP!$H$27</c:f>
              <c:strCache>
                <c:ptCount val="1"/>
                <c:pt idx="0">
                  <c:v>2.6</c:v>
                </c:pt>
              </c:strCache>
            </c:strRef>
          </c:tx>
          <c:spPr>
            <a:solidFill>
              <a:srgbClr val="4876A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PIP!$I$27:$AW$27</c:f>
              <c:numCache/>
            </c:numRef>
          </c:val>
        </c:ser>
        <c:ser>
          <c:idx val="13"/>
          <c:order val="13"/>
          <c:tx>
            <c:strRef>
              <c:f>PIP!$H$28</c:f>
              <c:strCache>
                <c:ptCount val="1"/>
                <c:pt idx="0">
                  <c:v>2.8</c:v>
                </c:pt>
              </c:strCache>
            </c:strRef>
          </c:tx>
          <c:spPr>
            <a:solidFill>
              <a:srgbClr val="B049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PIP!$I$28:$AW$28</c:f>
              <c:numCache/>
            </c:numRef>
          </c:val>
        </c:ser>
        <c:ser>
          <c:idx val="14"/>
          <c:order val="14"/>
          <c:tx>
            <c:strRef>
              <c:f>PIP!$H$29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8EAB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PIP!$I$29:$AW$29</c:f>
              <c:numCache/>
            </c:numRef>
          </c:val>
        </c:ser>
        <c:ser>
          <c:idx val="15"/>
          <c:order val="15"/>
          <c:tx>
            <c:strRef>
              <c:f>PIP!$H$30</c:f>
              <c:strCache>
                <c:ptCount val="1"/>
                <c:pt idx="0">
                  <c:v>3.2</c:v>
                </c:pt>
              </c:strCache>
            </c:strRef>
          </c:tx>
          <c:spPr>
            <a:solidFill>
              <a:srgbClr val="755B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PIP!$I$30:$AW$30</c:f>
              <c:numCache/>
            </c:numRef>
          </c:val>
        </c:ser>
        <c:ser>
          <c:idx val="16"/>
          <c:order val="16"/>
          <c:tx>
            <c:strRef>
              <c:f>PIP!$H$31</c:f>
              <c:strCache>
                <c:ptCount val="1"/>
                <c:pt idx="0">
                  <c:v>3.4</c:v>
                </c:pt>
              </c:strCache>
            </c:strRef>
          </c:tx>
          <c:spPr>
            <a:solidFill>
              <a:srgbClr val="449DB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PIP!$I$31:$AW$31</c:f>
              <c:numCache/>
            </c:numRef>
          </c:val>
        </c:ser>
        <c:ser>
          <c:idx val="17"/>
          <c:order val="17"/>
          <c:tx>
            <c:strRef>
              <c:f>PIP!$H$32</c:f>
              <c:strCache>
                <c:ptCount val="1"/>
                <c:pt idx="0">
                  <c:v>3.6</c:v>
                </c:pt>
              </c:strCache>
            </c:strRef>
          </c:tx>
          <c:spPr>
            <a:solidFill>
              <a:srgbClr val="E2893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PIP!$I$32:$AW$32</c:f>
              <c:numCache/>
            </c:numRef>
          </c:val>
        </c:ser>
        <c:ser>
          <c:idx val="18"/>
          <c:order val="18"/>
          <c:tx>
            <c:strRef>
              <c:f>PIP!$H$33</c:f>
              <c:strCache>
                <c:ptCount val="1"/>
                <c:pt idx="0">
                  <c:v>3.8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PIP!$I$33:$AW$33</c:f>
              <c:numCache/>
            </c:numRef>
          </c:val>
        </c:ser>
        <c:ser>
          <c:idx val="19"/>
          <c:order val="19"/>
          <c:tx>
            <c:strRef>
              <c:f>PIP!$H$34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PIP!$I$34:$AW$34</c:f>
              <c:numCache/>
            </c:numRef>
          </c:val>
        </c:ser>
        <c:ser>
          <c:idx val="20"/>
          <c:order val="20"/>
          <c:tx>
            <c:strRef>
              <c:f>PIP!$H$35</c:f>
              <c:strCache>
                <c:ptCount val="1"/>
                <c:pt idx="0">
                  <c:v>4.2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PIP!$I$35:$AW$35</c:f>
              <c:numCache/>
            </c:numRef>
          </c:val>
        </c:ser>
        <c:ser>
          <c:idx val="21"/>
          <c:order val="21"/>
          <c:tx>
            <c:strRef>
              <c:f>PIP!$H$36</c:f>
              <c:strCache>
                <c:ptCount val="1"/>
                <c:pt idx="0">
                  <c:v>4.4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PIP!$I$36:$AW$36</c:f>
              <c:numCache/>
            </c:numRef>
          </c:val>
        </c:ser>
        <c:ser>
          <c:idx val="22"/>
          <c:order val="22"/>
          <c:tx>
            <c:strRef>
              <c:f>PIP!$H$37</c:f>
              <c:strCache>
                <c:ptCount val="1"/>
                <c:pt idx="0">
                  <c:v>4.6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PIP!$I$37:$AW$37</c:f>
              <c:numCache/>
            </c:numRef>
          </c:val>
        </c:ser>
        <c:ser>
          <c:idx val="23"/>
          <c:order val="23"/>
          <c:tx>
            <c:strRef>
              <c:f>PIP!$H$38</c:f>
              <c:strCache>
                <c:ptCount val="1"/>
                <c:pt idx="0">
                  <c:v>4.8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PIP!$I$38:$AW$38</c:f>
              <c:numCache/>
            </c:numRef>
          </c:val>
        </c:ser>
        <c:ser>
          <c:idx val="24"/>
          <c:order val="24"/>
          <c:tx>
            <c:strRef>
              <c:f>PIP!$H$39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85A0C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PIP!$I$39:$AW$39</c:f>
              <c:numCache/>
            </c:numRef>
          </c:val>
        </c:ser>
        <c:ser>
          <c:idx val="25"/>
          <c:order val="25"/>
          <c:tx>
            <c:strRef>
              <c:f>PIP!$H$40</c:f>
              <c:strCache>
                <c:ptCount val="1"/>
                <c:pt idx="0">
                  <c:v>5.2</c:v>
                </c:pt>
              </c:strCache>
            </c:strRef>
          </c:tx>
          <c:spPr>
            <a:solidFill>
              <a:srgbClr val="CD868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PIP!$I$40:$AW$40</c:f>
              <c:numCache/>
            </c:numRef>
          </c:val>
        </c:ser>
        <c:ser>
          <c:idx val="26"/>
          <c:order val="26"/>
          <c:tx>
            <c:strRef>
              <c:f>PIP!$H$41</c:f>
              <c:strCache>
                <c:ptCount val="1"/>
                <c:pt idx="0">
                  <c:v>5.4</c:v>
                </c:pt>
              </c:strCache>
            </c:strRef>
          </c:tx>
          <c:spPr>
            <a:solidFill>
              <a:srgbClr val="B1C98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PIP!$I$41:$AW$41</c:f>
              <c:numCache/>
            </c:numRef>
          </c:val>
        </c:ser>
        <c:ser>
          <c:idx val="27"/>
          <c:order val="27"/>
          <c:tx>
            <c:strRef>
              <c:f>PIP!$H$42</c:f>
              <c:strCache>
                <c:ptCount val="1"/>
                <c:pt idx="0">
                  <c:v>5.6</c:v>
                </c:pt>
              </c:strCache>
            </c:strRef>
          </c:tx>
          <c:spPr>
            <a:solidFill>
              <a:srgbClr val="A08FB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PIP!$I$42:$AW$42</c:f>
              <c:numCache/>
            </c:numRef>
          </c:val>
        </c:ser>
        <c:ser>
          <c:idx val="28"/>
          <c:order val="28"/>
          <c:tx>
            <c:strRef>
              <c:f>PIP!$H$43</c:f>
              <c:strCache>
                <c:ptCount val="1"/>
                <c:pt idx="0">
                  <c:v>5.8</c:v>
                </c:pt>
              </c:strCache>
            </c:strRef>
          </c:tx>
          <c:spPr>
            <a:solidFill>
              <a:srgbClr val="83BED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PIP!$I$43:$AW$43</c:f>
              <c:numCache/>
            </c:numRef>
          </c:val>
        </c:ser>
        <c:ser>
          <c:idx val="29"/>
          <c:order val="29"/>
          <c:tx>
            <c:strRef>
              <c:f>PIP!$H$44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F8AE8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PIP!$I$44:$AW$44</c:f>
              <c:numCache/>
            </c:numRef>
          </c:val>
        </c:ser>
        <c:ser>
          <c:idx val="30"/>
          <c:order val="30"/>
          <c:tx>
            <c:strRef>
              <c:f>PIP!$H$45</c:f>
              <c:strCache>
                <c:ptCount val="1"/>
                <c:pt idx="0">
                  <c:v>6.2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PIP!$I$45:$AW$45</c:f>
              <c:numCache/>
            </c:numRef>
          </c:val>
        </c:ser>
        <c:ser>
          <c:idx val="31"/>
          <c:order val="31"/>
          <c:tx>
            <c:strRef>
              <c:f>PIP!$H$46</c:f>
              <c:strCache>
                <c:ptCount val="1"/>
                <c:pt idx="0">
                  <c:v>6.4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PIP!$I$46:$AW$46</c:f>
              <c:numCache/>
            </c:numRef>
          </c:val>
        </c:ser>
        <c:ser>
          <c:idx val="32"/>
          <c:order val="32"/>
          <c:tx>
            <c:strRef>
              <c:f>PIP!$H$47</c:f>
              <c:strCache>
                <c:ptCount val="1"/>
                <c:pt idx="0">
                  <c:v>6.6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PIP!$I$47:$AW$47</c:f>
              <c:numCache/>
            </c:numRef>
          </c:val>
        </c:ser>
        <c:ser>
          <c:idx val="33"/>
          <c:order val="33"/>
          <c:tx>
            <c:strRef>
              <c:f>PIP!$H$48</c:f>
              <c:strCache>
                <c:ptCount val="1"/>
                <c:pt idx="0">
                  <c:v>6.8</c:v>
                </c:pt>
              </c:strCache>
            </c:strRef>
          </c:tx>
          <c:spPr>
            <a:solidFill>
              <a:srgbClr val="BAB0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PIP!$I$48:$AW$48</c:f>
              <c:numCache/>
            </c:numRef>
          </c:val>
        </c:ser>
        <c:ser>
          <c:idx val="34"/>
          <c:order val="34"/>
          <c:tx>
            <c:strRef>
              <c:f>PIP!$H$49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A9CED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PIP!$I$49:$AW$49</c:f>
              <c:numCache/>
            </c:numRef>
          </c:val>
        </c:ser>
        <c:ser>
          <c:idx val="35"/>
          <c:order val="35"/>
          <c:tx>
            <c:strRef>
              <c:f>PIP!$H$50</c:f>
              <c:strCache>
                <c:ptCount val="1"/>
                <c:pt idx="0">
                  <c:v>7.2</c:v>
                </c:pt>
              </c:strCache>
            </c:strRef>
          </c:tx>
          <c:spPr>
            <a:solidFill>
              <a:srgbClr val="FAC3A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PIP!$I$50:$AW$50</c:f>
              <c:numCache/>
            </c:numRef>
          </c:val>
        </c:ser>
        <c:ser>
          <c:idx val="36"/>
          <c:order val="36"/>
          <c:tx>
            <c:strRef>
              <c:f>PIP!$H$51</c:f>
              <c:strCache>
                <c:ptCount val="1"/>
                <c:pt idx="0">
                  <c:v>7.4</c:v>
                </c:pt>
              </c:strCache>
            </c:strRef>
          </c:tx>
          <c:spPr>
            <a:solidFill>
              <a:srgbClr val="C5CFE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PIP!$I$51:$AW$51</c:f>
              <c:numCache/>
            </c:numRef>
          </c:val>
        </c:ser>
        <c:ser>
          <c:idx val="37"/>
          <c:order val="37"/>
          <c:tx>
            <c:strRef>
              <c:f>PIP!$H$52</c:f>
              <c:strCache>
                <c:ptCount val="1"/>
                <c:pt idx="0">
                  <c:v>7.6</c:v>
                </c:pt>
              </c:strCache>
            </c:strRef>
          </c:tx>
          <c:spPr>
            <a:solidFill>
              <a:srgbClr val="E4C5C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PIP!$I$52:$AW$52</c:f>
              <c:numCache/>
            </c:numRef>
          </c:val>
        </c:ser>
        <c:ser>
          <c:idx val="38"/>
          <c:order val="38"/>
          <c:tx>
            <c:strRef>
              <c:f>PIP!$H$53</c:f>
              <c:strCache>
                <c:ptCount val="1"/>
                <c:pt idx="0">
                  <c:v>7.8</c:v>
                </c:pt>
              </c:strCache>
            </c:strRef>
          </c:tx>
          <c:spPr>
            <a:solidFill>
              <a:srgbClr val="D7E2C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PIP!$I$53:$AW$53</c:f>
              <c:numCache/>
            </c:numRef>
          </c:val>
        </c:ser>
        <c:ser>
          <c:idx val="39"/>
          <c:order val="39"/>
          <c:tx>
            <c:strRef>
              <c:f>PIP!$H$54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CFC9D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PIP!$I$54:$AW$54</c:f>
              <c:numCache/>
            </c:numRef>
          </c:val>
        </c:ser>
        <c:ser>
          <c:idx val="40"/>
          <c:order val="40"/>
          <c:tx>
            <c:strRef>
              <c:f>PIP!$H$55</c:f>
              <c:strCache>
                <c:ptCount val="1"/>
                <c:pt idx="0">
                  <c:v>8.2</c:v>
                </c:pt>
              </c:strCache>
            </c:strRef>
          </c:tx>
          <c:spPr>
            <a:solidFill>
              <a:srgbClr val="C4DCE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PIP!$I$14:$AW$14</c:f>
              <c:numCache/>
            </c:numRef>
          </c:cat>
          <c:val>
            <c:numRef>
              <c:f>PIP!$I$55:$AW$55</c:f>
              <c:numCache/>
            </c:numRef>
          </c:val>
        </c:ser>
        <c:axId val="42060691"/>
        <c:axId val="43001900"/>
        <c:axId val="51472781"/>
      </c:surfaceChart>
      <c:catAx>
        <c:axId val="42060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001900"/>
        <c:crossesAt val="0"/>
        <c:auto val="1"/>
        <c:lblOffset val="100"/>
        <c:tickLblSkip val="4"/>
        <c:noMultiLvlLbl val="0"/>
      </c:catAx>
      <c:valAx>
        <c:axId val="43001900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2060691"/>
        <c:crossesAt val="1"/>
        <c:crossBetween val="midCat"/>
        <c:dispUnits/>
        <c:majorUnit val="30"/>
      </c:valAx>
      <c:serAx>
        <c:axId val="5147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001900"/>
        <c:crossesAt val="0"/>
        <c:tickLblSkip val="5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75"/>
          <c:y val="0.4085"/>
          <c:w val="0.1375"/>
          <c:h val="0.172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6</xdr:row>
      <xdr:rowOff>9525</xdr:rowOff>
    </xdr:from>
    <xdr:to>
      <xdr:col>10</xdr:col>
      <xdr:colOff>266700</xdr:colOff>
      <xdr:row>16</xdr:row>
      <xdr:rowOff>133350</xdr:rowOff>
    </xdr:to>
    <xdr:graphicFrame>
      <xdr:nvGraphicFramePr>
        <xdr:cNvPr id="1" name="Chart 1025"/>
        <xdr:cNvGraphicFramePr/>
      </xdr:nvGraphicFramePr>
      <xdr:xfrm>
        <a:off x="3438525" y="1152525"/>
        <a:ext cx="292417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6</xdr:row>
      <xdr:rowOff>0</xdr:rowOff>
    </xdr:from>
    <xdr:to>
      <xdr:col>15</xdr:col>
      <xdr:colOff>504825</xdr:colOff>
      <xdr:row>16</xdr:row>
      <xdr:rowOff>133350</xdr:rowOff>
    </xdr:to>
    <xdr:graphicFrame>
      <xdr:nvGraphicFramePr>
        <xdr:cNvPr id="2" name="Chart 1027"/>
        <xdr:cNvGraphicFramePr/>
      </xdr:nvGraphicFramePr>
      <xdr:xfrm>
        <a:off x="6715125" y="1143000"/>
        <a:ext cx="29337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333375</xdr:colOff>
      <xdr:row>19</xdr:row>
      <xdr:rowOff>171450</xdr:rowOff>
    </xdr:from>
    <xdr:to>
      <xdr:col>15</xdr:col>
      <xdr:colOff>495300</xdr:colOff>
      <xdr:row>36</xdr:row>
      <xdr:rowOff>180975</xdr:rowOff>
    </xdr:to>
    <xdr:graphicFrame>
      <xdr:nvGraphicFramePr>
        <xdr:cNvPr id="3" name="Chart 1028"/>
        <xdr:cNvGraphicFramePr/>
      </xdr:nvGraphicFramePr>
      <xdr:xfrm>
        <a:off x="4600575" y="3790950"/>
        <a:ext cx="503872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28575</xdr:rowOff>
    </xdr:from>
    <xdr:to>
      <xdr:col>6</xdr:col>
      <xdr:colOff>0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38100" y="2886075"/>
        <a:ext cx="3619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99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s="1" t="s">
        <v>2</v>
      </c>
    </row>
    <row r="2" ht="15">
      <c r="A2" s="1" t="s">
        <v>3</v>
      </c>
    </row>
    <row r="3" ht="15">
      <c r="A3" s="1"/>
    </row>
    <row r="4" ht="15">
      <c r="A4" s="2" t="s">
        <v>4</v>
      </c>
    </row>
    <row r="5" ht="15">
      <c r="A5" s="2" t="s">
        <v>5</v>
      </c>
    </row>
    <row r="6" ht="15">
      <c r="A6" s="2" t="s">
        <v>6</v>
      </c>
    </row>
    <row r="7" ht="15">
      <c r="A7" s="2"/>
    </row>
    <row r="8" spans="1:2" ht="15">
      <c r="A8" t="s">
        <v>7</v>
      </c>
      <c r="B8" s="3">
        <v>30</v>
      </c>
    </row>
    <row r="9" spans="1:2" ht="15">
      <c r="A9" t="s">
        <v>8</v>
      </c>
      <c r="B9" s="3">
        <v>1</v>
      </c>
    </row>
    <row r="10" spans="1:2" ht="15">
      <c r="A10" t="s">
        <v>9</v>
      </c>
      <c r="B10" s="3">
        <v>3</v>
      </c>
    </row>
    <row r="11" spans="1:2" ht="15">
      <c r="A11" t="s">
        <v>10</v>
      </c>
      <c r="B11" s="3">
        <v>0.1</v>
      </c>
    </row>
    <row r="12" spans="1:2" ht="15">
      <c r="A12" t="s">
        <v>11</v>
      </c>
      <c r="B12" s="3">
        <v>1</v>
      </c>
    </row>
    <row r="13" spans="1:2" ht="15">
      <c r="A13" t="s">
        <v>0</v>
      </c>
      <c r="B13" s="3">
        <v>1</v>
      </c>
    </row>
    <row r="14" spans="1:2" ht="15">
      <c r="A14" t="s">
        <v>1</v>
      </c>
      <c r="B14" s="3">
        <v>1</v>
      </c>
    </row>
    <row r="19" spans="1:7" ht="15">
      <c r="A19" t="s">
        <v>13</v>
      </c>
      <c r="B19" t="s">
        <v>17</v>
      </c>
      <c r="C19" t="s">
        <v>12</v>
      </c>
      <c r="D19" t="s">
        <v>14</v>
      </c>
      <c r="F19" t="s">
        <v>15</v>
      </c>
      <c r="G19" t="s">
        <v>16</v>
      </c>
    </row>
    <row r="20" spans="1:7" ht="15">
      <c r="A20">
        <v>0.1</v>
      </c>
      <c r="B20">
        <f>beta(A20,$B$8,$B$9,$B$10)</f>
        <v>7.875453379548464</v>
      </c>
      <c r="C20">
        <f>(A20+$B$14)/beta(A20,$B$8,$B$9,$B$10)</f>
        <v>0.1396744983414616</v>
      </c>
      <c r="D20">
        <f>$B$13/(A20+$B$14)-$B$14/beta(A20,$B$8,$B$9,$B$10)</f>
        <v>0.782114092416853</v>
      </c>
      <c r="F20">
        <v>-5</v>
      </c>
      <c r="G20">
        <f>rho(F20,$B$11,$B$12)</f>
        <v>0.0007481007040213103</v>
      </c>
    </row>
    <row r="21" spans="1:7" ht="15">
      <c r="A21">
        <v>0.2</v>
      </c>
      <c r="B21">
        <f aca="true" t="shared" si="0" ref="B21:B84">beta(A21,$B$8,$B$9,$B$10)</f>
        <v>13.735650917179209</v>
      </c>
      <c r="C21">
        <f aca="true" t="shared" si="1" ref="C21:C84">(A21+$B$14)/beta(A21,$B$8,$B$9,$B$10)</f>
        <v>0.0873638975856002</v>
      </c>
      <c r="D21">
        <f aca="true" t="shared" si="2" ref="D21:D84">$B$13/(A21+$B$14)-$B$14/beta(A21,$B$8,$B$9,$B$10)</f>
        <v>0.7605300853453332</v>
      </c>
      <c r="F21">
        <v>-4.8</v>
      </c>
      <c r="G21">
        <f aca="true" t="shared" si="3" ref="G21:G70">rho(F21,$B$11,$B$12)</f>
        <v>0.0009135809454366981</v>
      </c>
    </row>
    <row r="22" spans="1:7" ht="15">
      <c r="A22">
        <v>0.3</v>
      </c>
      <c r="B22">
        <f t="shared" si="0"/>
        <v>18.102910207782024</v>
      </c>
      <c r="C22">
        <f t="shared" si="1"/>
        <v>0.07181165818527675</v>
      </c>
      <c r="D22">
        <f t="shared" si="2"/>
        <v>0.7139910321651717</v>
      </c>
      <c r="F22">
        <v>-4.6</v>
      </c>
      <c r="G22">
        <f t="shared" si="3"/>
        <v>0.0011156246299001292</v>
      </c>
    </row>
    <row r="23" spans="1:7" ht="15">
      <c r="A23">
        <v>0.4</v>
      </c>
      <c r="B23">
        <f t="shared" si="0"/>
        <v>21.36417364263394</v>
      </c>
      <c r="C23">
        <f t="shared" si="1"/>
        <v>0.06553026685788522</v>
      </c>
      <c r="D23">
        <f t="shared" si="2"/>
        <v>0.6674783808157962</v>
      </c>
      <c r="F23">
        <v>-4.4</v>
      </c>
      <c r="G23">
        <f t="shared" si="3"/>
        <v>0.0013622905110463996</v>
      </c>
    </row>
    <row r="24" spans="1:7" ht="15">
      <c r="A24">
        <v>0.5</v>
      </c>
      <c r="B24">
        <f t="shared" si="0"/>
        <v>23.806095195547105</v>
      </c>
      <c r="C24">
        <f t="shared" si="1"/>
        <v>0.06300907341917093</v>
      </c>
      <c r="D24">
        <f t="shared" si="2"/>
        <v>0.6246606177205527</v>
      </c>
      <c r="F24">
        <v>-4.2</v>
      </c>
      <c r="G24">
        <f t="shared" si="3"/>
        <v>0.0016634036803117914</v>
      </c>
    </row>
    <row r="25" spans="1:7" ht="15">
      <c r="A25">
        <v>0.6</v>
      </c>
      <c r="B25">
        <f t="shared" si="0"/>
        <v>25.6410333533524</v>
      </c>
      <c r="C25">
        <f t="shared" si="1"/>
        <v>0.062399981231287246</v>
      </c>
      <c r="D25">
        <f t="shared" si="2"/>
        <v>0.5860000117304455</v>
      </c>
      <c r="F25">
        <v>-4</v>
      </c>
      <c r="G25">
        <f t="shared" si="3"/>
        <v>0.0020309378848699395</v>
      </c>
    </row>
    <row r="26" spans="1:7" ht="15">
      <c r="A26">
        <v>0.7</v>
      </c>
      <c r="B26">
        <f t="shared" si="0"/>
        <v>27.026307152410542</v>
      </c>
      <c r="C26">
        <f t="shared" si="1"/>
        <v>0.06290167540882007</v>
      </c>
      <c r="D26">
        <f t="shared" si="2"/>
        <v>0.551234308583047</v>
      </c>
      <c r="F26">
        <v>-3.8</v>
      </c>
      <c r="G26">
        <f t="shared" si="3"/>
        <v>0.0024794782238331</v>
      </c>
    </row>
    <row r="27" spans="1:7" ht="15">
      <c r="A27">
        <v>0.8</v>
      </c>
      <c r="B27">
        <f t="shared" si="0"/>
        <v>28.078461401317625</v>
      </c>
      <c r="C27">
        <f t="shared" si="1"/>
        <v>0.06410607669249044</v>
      </c>
      <c r="D27">
        <f t="shared" si="2"/>
        <v>0.519941068504172</v>
      </c>
      <c r="F27">
        <v>-3.6</v>
      </c>
      <c r="G27">
        <f t="shared" si="3"/>
        <v>0.003026779950224843</v>
      </c>
    </row>
    <row r="28" spans="1:7" ht="15">
      <c r="A28">
        <v>0.9</v>
      </c>
      <c r="B28">
        <f t="shared" si="0"/>
        <v>28.88383461780751</v>
      </c>
      <c r="C28">
        <f t="shared" si="1"/>
        <v>0.06578073947385811</v>
      </c>
      <c r="D28">
        <f t="shared" si="2"/>
        <v>0.4916943476453378</v>
      </c>
      <c r="F28">
        <v>-3.4</v>
      </c>
      <c r="G28">
        <f t="shared" si="3"/>
        <v>0.0036944415959546256</v>
      </c>
    </row>
    <row r="29" spans="1:7" ht="15">
      <c r="A29">
        <v>1</v>
      </c>
      <c r="B29">
        <f t="shared" si="0"/>
        <v>29.506387948964083</v>
      </c>
      <c r="C29">
        <f t="shared" si="1"/>
        <v>0.067781932626227</v>
      </c>
      <c r="D29">
        <f t="shared" si="2"/>
        <v>0.4661090336868865</v>
      </c>
      <c r="F29">
        <v>-3.2</v>
      </c>
      <c r="G29">
        <f t="shared" si="3"/>
        <v>0.004508713210090726</v>
      </c>
    </row>
    <row r="30" spans="1:7" ht="15">
      <c r="A30">
        <v>1.1</v>
      </c>
      <c r="B30">
        <f t="shared" si="0"/>
        <v>29.9935049779628</v>
      </c>
      <c r="C30">
        <f t="shared" si="1"/>
        <v>0.07001515833321041</v>
      </c>
      <c r="D30">
        <f t="shared" si="2"/>
        <v>0.44284992460323314</v>
      </c>
      <c r="F30">
        <v>-3</v>
      </c>
      <c r="G30">
        <f t="shared" si="3"/>
        <v>0.0055014629616963</v>
      </c>
    </row>
    <row r="31" spans="1:7" ht="15">
      <c r="A31">
        <v>1.2</v>
      </c>
      <c r="B31">
        <f t="shared" si="0"/>
        <v>30.380288326581223</v>
      </c>
      <c r="C31">
        <f t="shared" si="1"/>
        <v>0.07241537592897401</v>
      </c>
      <c r="D31">
        <f t="shared" si="2"/>
        <v>0.4216293745777391</v>
      </c>
      <c r="F31">
        <v>-2.8</v>
      </c>
      <c r="G31">
        <f t="shared" si="3"/>
        <v>0.006711327376351522</v>
      </c>
    </row>
    <row r="32" spans="1:7" ht="15">
      <c r="A32">
        <v>1.3</v>
      </c>
      <c r="B32">
        <f t="shared" si="0"/>
        <v>30.692742656625867</v>
      </c>
      <c r="C32">
        <f t="shared" si="1"/>
        <v>0.07493628137866923</v>
      </c>
      <c r="D32">
        <f t="shared" si="2"/>
        <v>0.402201616791883</v>
      </c>
      <c r="F32">
        <v>-2.6</v>
      </c>
      <c r="G32">
        <f t="shared" si="3"/>
        <v>0.008185071518303251</v>
      </c>
    </row>
    <row r="33" spans="1:7" ht="15">
      <c r="A33">
        <v>1.4</v>
      </c>
      <c r="B33">
        <f t="shared" si="0"/>
        <v>30.95013269538567</v>
      </c>
      <c r="C33">
        <f t="shared" si="1"/>
        <v>0.07754409403090586</v>
      </c>
      <c r="D33">
        <f t="shared" si="2"/>
        <v>0.38435662748712257</v>
      </c>
      <c r="F33">
        <v>-2.4</v>
      </c>
      <c r="G33">
        <f t="shared" si="3"/>
        <v>0.009979184675571951</v>
      </c>
    </row>
    <row r="34" spans="1:7" ht="15">
      <c r="A34">
        <v>1.5</v>
      </c>
      <c r="B34">
        <f t="shared" si="0"/>
        <v>31.166730103852732</v>
      </c>
      <c r="C34">
        <f t="shared" si="1"/>
        <v>0.08021374047484557</v>
      </c>
      <c r="D34">
        <f t="shared" si="2"/>
        <v>0.3679145038100618</v>
      </c>
      <c r="F34">
        <v>-2.2</v>
      </c>
      <c r="G34">
        <f t="shared" si="3"/>
        <v>0.01216173332212028</v>
      </c>
    </row>
    <row r="35" spans="1:7" ht="15">
      <c r="A35">
        <v>1.6</v>
      </c>
      <c r="B35">
        <f t="shared" si="0"/>
        <v>31.3531075885294</v>
      </c>
      <c r="C35">
        <f t="shared" si="1"/>
        <v>0.08292638911975715</v>
      </c>
      <c r="D35">
        <f t="shared" si="2"/>
        <v>0.35272061956932416</v>
      </c>
      <c r="F35">
        <v>-2</v>
      </c>
      <c r="G35">
        <f t="shared" si="3"/>
        <v>0.014814484530737875</v>
      </c>
    </row>
    <row r="36" spans="1:7" ht="15">
      <c r="A36">
        <v>1.7</v>
      </c>
      <c r="B36">
        <f t="shared" si="0"/>
        <v>31.517097603034532</v>
      </c>
      <c r="C36">
        <f t="shared" si="1"/>
        <v>0.08566778686309105</v>
      </c>
      <c r="D36">
        <f t="shared" si="2"/>
        <v>0.33864156042107735</v>
      </c>
      <c r="F36">
        <v>-1.8</v>
      </c>
      <c r="G36">
        <f t="shared" si="3"/>
        <v>0.01803529707405546</v>
      </c>
    </row>
    <row r="37" spans="1:7" ht="15">
      <c r="A37">
        <v>1.8</v>
      </c>
      <c r="B37">
        <f t="shared" si="0"/>
        <v>31.66450257172162</v>
      </c>
      <c r="C37">
        <f t="shared" si="1"/>
        <v>0.08842709572518517</v>
      </c>
      <c r="D37">
        <f t="shared" si="2"/>
        <v>0.32556175152671957</v>
      </c>
      <c r="F37">
        <v>-1.6</v>
      </c>
      <c r="G37">
        <f t="shared" si="3"/>
        <v>0.021940750757176976</v>
      </c>
    </row>
    <row r="38" spans="1:7" ht="15">
      <c r="A38">
        <v>1.9</v>
      </c>
      <c r="B38">
        <f t="shared" si="0"/>
        <v>31.799621036275862</v>
      </c>
      <c r="C38">
        <f t="shared" si="1"/>
        <v>0.09119605534581007</v>
      </c>
      <c r="D38">
        <f t="shared" si="2"/>
        <v>0.31338067057041036</v>
      </c>
      <c r="F38">
        <v>-1.4</v>
      </c>
      <c r="G38">
        <f t="shared" si="3"/>
        <v>0.026668942628649838</v>
      </c>
    </row>
    <row r="39" spans="1:7" ht="15">
      <c r="A39">
        <v>2</v>
      </c>
      <c r="B39">
        <f t="shared" si="0"/>
        <v>31.925637434700008</v>
      </c>
      <c r="C39">
        <f t="shared" si="1"/>
        <v>0.09396836652474469</v>
      </c>
      <c r="D39">
        <f t="shared" si="2"/>
        <v>0.30201054449175174</v>
      </c>
      <c r="F39">
        <v>-1.2</v>
      </c>
      <c r="G39">
        <f t="shared" si="3"/>
        <v>0.03238231618972728</v>
      </c>
    </row>
    <row r="40" spans="1:7" ht="15">
      <c r="A40">
        <v>2.1</v>
      </c>
      <c r="B40">
        <f t="shared" si="0"/>
        <v>32.044910856689135</v>
      </c>
      <c r="C40">
        <f t="shared" si="1"/>
        <v>0.09673922994711337</v>
      </c>
      <c r="D40">
        <f t="shared" si="2"/>
        <v>0.2913744419525441</v>
      </c>
      <c r="F40">
        <v>-1</v>
      </c>
      <c r="G40">
        <f t="shared" si="3"/>
        <v>0.039270300550050576</v>
      </c>
    </row>
    <row r="41" spans="1:7" ht="15">
      <c r="A41">
        <v>2.2</v>
      </c>
      <c r="B41">
        <f t="shared" si="0"/>
        <v>32.159188958873564</v>
      </c>
      <c r="C41">
        <f t="shared" si="1"/>
        <v>0.09950499697278703</v>
      </c>
      <c r="D41">
        <f t="shared" si="2"/>
        <v>0.2814046884460041</v>
      </c>
      <c r="F41">
        <v>-0.8</v>
      </c>
      <c r="G41">
        <f t="shared" si="3"/>
        <v>0.04755141511354917</v>
      </c>
    </row>
    <row r="42" spans="1:7" ht="15">
      <c r="A42">
        <v>2.3</v>
      </c>
      <c r="B42">
        <f t="shared" si="0"/>
        <v>32.269766437128546</v>
      </c>
      <c r="C42">
        <f t="shared" si="1"/>
        <v>0.10226290315516902</v>
      </c>
      <c r="D42">
        <f t="shared" si="2"/>
        <v>0.27204154449843365</v>
      </c>
      <c r="F42">
        <v>-0.6</v>
      </c>
      <c r="G42">
        <f t="shared" si="3"/>
        <v>0.05747433890302602</v>
      </c>
    </row>
    <row r="43" spans="1:7" ht="15">
      <c r="A43">
        <v>2.4</v>
      </c>
      <c r="B43">
        <f t="shared" si="0"/>
        <v>32.3776024257487</v>
      </c>
      <c r="C43">
        <f t="shared" si="1"/>
        <v>0.10501086384630219</v>
      </c>
      <c r="D43">
        <f t="shared" si="2"/>
        <v>0.26323209886873467</v>
      </c>
      <c r="F43">
        <v>-0.4</v>
      </c>
      <c r="G43">
        <f t="shared" si="3"/>
        <v>0.06931725556595596</v>
      </c>
    </row>
    <row r="44" spans="1:7" ht="15">
      <c r="A44">
        <v>2.5</v>
      </c>
      <c r="B44">
        <f t="shared" si="0"/>
        <v>32.483407468895564</v>
      </c>
      <c r="C44">
        <f t="shared" si="1"/>
        <v>0.10774731694485622</v>
      </c>
      <c r="D44">
        <f t="shared" si="2"/>
        <v>0.25492933801575535</v>
      </c>
      <c r="F44">
        <v>-0.2</v>
      </c>
      <c r="G44">
        <f t="shared" si="3"/>
        <v>0.08338458133413279</v>
      </c>
    </row>
    <row r="45" spans="1:7" ht="15">
      <c r="A45">
        <v>2.6</v>
      </c>
      <c r="B45">
        <f t="shared" si="0"/>
        <v>32.58770795063061</v>
      </c>
      <c r="C45">
        <f t="shared" si="1"/>
        <v>0.11047110172503974</v>
      </c>
      <c r="D45">
        <f t="shared" si="2"/>
        <v>0.24709136063193343</v>
      </c>
      <c r="F45">
        <v>0</v>
      </c>
      <c r="G45">
        <f t="shared" si="3"/>
        <v>0.1</v>
      </c>
    </row>
    <row r="46" spans="1:7" ht="15">
      <c r="A46">
        <v>2.7</v>
      </c>
      <c r="B46">
        <f t="shared" si="0"/>
        <v>32.690893825857636</v>
      </c>
      <c r="C46">
        <f t="shared" si="1"/>
        <v>0.11318136541966918</v>
      </c>
      <c r="D46">
        <f t="shared" si="2"/>
        <v>0.23968071204873803</v>
      </c>
      <c r="F46">
        <v>0.2</v>
      </c>
      <c r="G46">
        <f t="shared" si="3"/>
        <v>0.11949463171139338</v>
      </c>
    </row>
    <row r="47" spans="1:7" ht="15">
      <c r="A47">
        <v>2.8</v>
      </c>
      <c r="B47">
        <f t="shared" si="0"/>
        <v>32.793253980274635</v>
      </c>
      <c r="C47">
        <f t="shared" si="1"/>
        <v>0.11587749121467865</v>
      </c>
      <c r="D47">
        <f t="shared" si="2"/>
        <v>0.23266381810140033</v>
      </c>
      <c r="F47">
        <v>0.4</v>
      </c>
      <c r="G47">
        <f t="shared" si="3"/>
        <v>0.1421892512154398</v>
      </c>
    </row>
    <row r="48" spans="1:7" ht="15">
      <c r="A48">
        <v>2.9</v>
      </c>
      <c r="B48">
        <f t="shared" si="0"/>
        <v>32.89500242567037</v>
      </c>
      <c r="C48">
        <f t="shared" si="1"/>
        <v>0.11855904278506894</v>
      </c>
      <c r="D48">
        <f t="shared" si="2"/>
        <v>0.22601050184998236</v>
      </c>
      <c r="F48">
        <v>0.6</v>
      </c>
      <c r="G48">
        <f t="shared" si="3"/>
        <v>0.1683698759918214</v>
      </c>
    </row>
    <row r="49" spans="1:7" ht="15">
      <c r="A49">
        <v>3</v>
      </c>
      <c r="B49">
        <f t="shared" si="0"/>
        <v>32.9962977058774</v>
      </c>
      <c r="C49">
        <f t="shared" si="1"/>
        <v>0.12122572161444366</v>
      </c>
      <c r="D49">
        <f t="shared" si="2"/>
        <v>0.21969356959638908</v>
      </c>
      <c r="F49">
        <v>0.80000000000001</v>
      </c>
      <c r="G49">
        <f t="shared" si="3"/>
        <v>0.19825689850220557</v>
      </c>
    </row>
    <row r="50" spans="1:7" ht="15">
      <c r="A50">
        <v>3.1</v>
      </c>
      <c r="B50">
        <f t="shared" si="0"/>
        <v>33.097257273055654</v>
      </c>
      <c r="C50">
        <f t="shared" si="1"/>
        <v>0.12387733419040113</v>
      </c>
      <c r="D50">
        <f t="shared" si="2"/>
        <v>0.21368845507551193</v>
      </c>
      <c r="F50">
        <v>1.00000000000001</v>
      </c>
      <c r="G50">
        <f t="shared" si="3"/>
        <v>0.23196931668407572</v>
      </c>
    </row>
    <row r="51" spans="1:7" ht="15">
      <c r="A51">
        <v>3.2</v>
      </c>
      <c r="B51">
        <f t="shared" si="0"/>
        <v>33.19796813790528</v>
      </c>
      <c r="C51">
        <f t="shared" si="1"/>
        <v>0.1265137668231105</v>
      </c>
      <c r="D51">
        <f t="shared" si="2"/>
        <v>0.20797291266116416</v>
      </c>
      <c r="F51">
        <v>1.20000000000001</v>
      </c>
      <c r="G51">
        <f t="shared" si="3"/>
        <v>0.26948745239660493</v>
      </c>
    </row>
    <row r="52" spans="1:7" ht="15">
      <c r="A52">
        <v>3.3</v>
      </c>
      <c r="B52">
        <f t="shared" si="0"/>
        <v>33.298494759538315</v>
      </c>
      <c r="C52">
        <f t="shared" si="1"/>
        <v>0.1291349663416323</v>
      </c>
      <c r="D52">
        <f t="shared" si="2"/>
        <v>0.20252675201357387</v>
      </c>
      <c r="F52">
        <v>1.40000000000001</v>
      </c>
      <c r="G52">
        <f t="shared" si="3"/>
        <v>0.31061952150433497</v>
      </c>
    </row>
    <row r="53" spans="1:7" ht="15">
      <c r="A53">
        <v>3.4</v>
      </c>
      <c r="B53">
        <f t="shared" si="0"/>
        <v>33.398884890439476</v>
      </c>
      <c r="C53">
        <f t="shared" si="1"/>
        <v>0.13174092531632733</v>
      </c>
      <c r="D53">
        <f t="shared" si="2"/>
        <v>0.19733160788265286</v>
      </c>
      <c r="F53">
        <v>1.60000000000001</v>
      </c>
      <c r="G53">
        <f t="shared" si="3"/>
        <v>0.35497892312895335</v>
      </c>
    </row>
    <row r="54" spans="1:7" ht="15">
      <c r="A54">
        <v>3.5</v>
      </c>
      <c r="B54">
        <f t="shared" si="0"/>
        <v>33.49917390651951</v>
      </c>
      <c r="C54">
        <f t="shared" si="1"/>
        <v>0.13433167076171462</v>
      </c>
      <c r="D54">
        <f t="shared" si="2"/>
        <v>0.19237073983073008</v>
      </c>
      <c r="F54">
        <v>1.80000000000001</v>
      </c>
      <c r="G54">
        <f t="shared" si="3"/>
        <v>0.4019793472716383</v>
      </c>
    </row>
    <row r="55" spans="1:7" ht="15">
      <c r="A55">
        <v>3.6</v>
      </c>
      <c r="B55">
        <f t="shared" si="0"/>
        <v>33.59938801489766</v>
      </c>
      <c r="C55">
        <f t="shared" si="1"/>
        <v>0.1369072555119278</v>
      </c>
      <c r="D55">
        <f t="shared" si="2"/>
        <v>0.18762885749740701</v>
      </c>
      <c r="F55">
        <v>2.00000000000001</v>
      </c>
      <c r="G55">
        <f t="shared" si="3"/>
        <v>0.45085306037928635</v>
      </c>
    </row>
    <row r="56" spans="1:7" ht="15">
      <c r="A56">
        <v>3.7</v>
      </c>
      <c r="B56">
        <f t="shared" si="0"/>
        <v>33.699546630285404</v>
      </c>
      <c r="C56">
        <f t="shared" si="1"/>
        <v>0.13946775164554182</v>
      </c>
      <c r="D56">
        <f t="shared" si="2"/>
        <v>0.18309196773499112</v>
      </c>
      <c r="F56">
        <v>2.20000000000001</v>
      </c>
      <c r="G56">
        <f t="shared" si="3"/>
        <v>0.5006938552205521</v>
      </c>
    </row>
    <row r="57" spans="1:7" ht="15">
      <c r="A57">
        <v>3.8</v>
      </c>
      <c r="B57">
        <f t="shared" si="0"/>
        <v>33.79966413545472</v>
      </c>
      <c r="C57">
        <f t="shared" si="1"/>
        <v>0.1420132454797076</v>
      </c>
      <c r="D57">
        <f t="shared" si="2"/>
        <v>0.1787472405250609</v>
      </c>
      <c r="F57">
        <v>2.40000000000001</v>
      </c>
      <c r="G57">
        <f t="shared" si="3"/>
        <v>0.550520864976191</v>
      </c>
    </row>
    <row r="58" spans="1:7" ht="15">
      <c r="A58">
        <v>3.9</v>
      </c>
      <c r="B58">
        <f t="shared" si="0"/>
        <v>33.899751185425174</v>
      </c>
      <c r="C58">
        <f t="shared" si="1"/>
        <v>0.14454383376438176</v>
      </c>
      <c r="D58">
        <f t="shared" si="2"/>
        <v>0.1745828910684935</v>
      </c>
      <c r="F58">
        <v>2.60000000000001</v>
      </c>
      <c r="G58">
        <f t="shared" si="3"/>
        <v>0.5993543022102257</v>
      </c>
    </row>
    <row r="59" spans="1:7" ht="15">
      <c r="A59">
        <v>4</v>
      </c>
      <c r="B59">
        <f t="shared" si="0"/>
        <v>33.9998156736294</v>
      </c>
      <c r="C59">
        <f t="shared" si="1"/>
        <v>0.14705962079312243</v>
      </c>
      <c r="D59">
        <f t="shared" si="2"/>
        <v>0.17058807584137553</v>
      </c>
      <c r="F59">
        <v>2.80000000000001</v>
      </c>
      <c r="G59">
        <f t="shared" si="3"/>
        <v>0.6462910221955538</v>
      </c>
    </row>
    <row r="60" spans="1:7" ht="15">
      <c r="A60">
        <v>4.1</v>
      </c>
      <c r="B60">
        <f t="shared" si="0"/>
        <v>34.09986344766611</v>
      </c>
      <c r="C60">
        <f t="shared" si="1"/>
        <v>0.14956071621304565</v>
      </c>
      <c r="D60">
        <f t="shared" si="2"/>
        <v>0.1667528007425401</v>
      </c>
      <c r="F60">
        <v>3.00000000000001</v>
      </c>
      <c r="G60">
        <f t="shared" si="3"/>
        <v>0.6905678577030179</v>
      </c>
    </row>
    <row r="61" spans="1:7" ht="15">
      <c r="A61">
        <v>4.2</v>
      </c>
      <c r="B61">
        <f t="shared" si="0"/>
        <v>34.199898839542975</v>
      </c>
      <c r="C61">
        <f t="shared" si="1"/>
        <v>0.1520472333674742</v>
      </c>
      <c r="D61">
        <f t="shared" si="2"/>
        <v>0.16306783973702418</v>
      </c>
      <c r="F61">
        <v>3.20000000000001</v>
      </c>
      <c r="G61">
        <f t="shared" si="3"/>
        <v>0.7316039097826333</v>
      </c>
    </row>
    <row r="62" spans="1:7" ht="15">
      <c r="A62">
        <v>4.3</v>
      </c>
      <c r="B62">
        <f t="shared" si="0"/>
        <v>34.299925058490224</v>
      </c>
      <c r="C62">
        <f t="shared" si="1"/>
        <v>0.15451928804398646</v>
      </c>
      <c r="D62">
        <f t="shared" si="2"/>
        <v>0.1595246626332101</v>
      </c>
      <c r="F62">
        <v>3.40000000000001</v>
      </c>
      <c r="G62">
        <f t="shared" si="3"/>
        <v>0.769018147755188</v>
      </c>
    </row>
    <row r="63" spans="1:7" ht="15">
      <c r="A63">
        <v>4.4</v>
      </c>
      <c r="B63">
        <f t="shared" si="0"/>
        <v>34.39994448196407</v>
      </c>
      <c r="C63">
        <f t="shared" si="1"/>
        <v>0.15697699753065666</v>
      </c>
      <c r="D63">
        <f t="shared" si="2"/>
        <v>0.15611537082765617</v>
      </c>
      <c r="F63">
        <v>3.60000000000001</v>
      </c>
      <c r="G63">
        <f t="shared" si="3"/>
        <v>0.8026239368737721</v>
      </c>
    </row>
    <row r="64" spans="1:7" ht="15">
      <c r="A64">
        <v>4.5</v>
      </c>
      <c r="B64">
        <f t="shared" si="0"/>
        <v>34.499958871227406</v>
      </c>
      <c r="C64">
        <f t="shared" si="1"/>
        <v>0.15942047990633812</v>
      </c>
      <c r="D64">
        <f t="shared" si="2"/>
        <v>0.15283264001702945</v>
      </c>
      <c r="F64">
        <v>3.80000000000001</v>
      </c>
      <c r="G64">
        <f t="shared" si="3"/>
        <v>0.8324059313603657</v>
      </c>
    </row>
    <row r="65" spans="1:7" ht="15">
      <c r="A65">
        <v>4.6</v>
      </c>
      <c r="B65">
        <f t="shared" si="0"/>
        <v>34.59996953105587</v>
      </c>
      <c r="C65">
        <f t="shared" si="1"/>
        <v>0.16184985350850126</v>
      </c>
      <c r="D65">
        <f t="shared" si="2"/>
        <v>0.14966966901633905</v>
      </c>
      <c r="F65">
        <v>4.00000000000001</v>
      </c>
      <c r="G65">
        <f t="shared" si="3"/>
        <v>0.8584864497582152</v>
      </c>
    </row>
    <row r="66" spans="1:7" ht="15">
      <c r="A66">
        <v>4.7</v>
      </c>
      <c r="B66">
        <f t="shared" si="0"/>
        <v>34.69997742805102</v>
      </c>
      <c r="C66">
        <f t="shared" si="1"/>
        <v>0.1642652365356351</v>
      </c>
      <c r="D66">
        <f t="shared" si="2"/>
        <v>0.14662013394111664</v>
      </c>
      <c r="F66">
        <v>4.20000000000001</v>
      </c>
      <c r="G66">
        <f t="shared" si="3"/>
        <v>0.8810881717184383</v>
      </c>
    </row>
    <row r="67" spans="1:7" ht="15">
      <c r="A67">
        <v>4.8</v>
      </c>
      <c r="B67">
        <f t="shared" si="0"/>
        <v>34.79998327828892</v>
      </c>
      <c r="C67">
        <f t="shared" si="1"/>
        <v>0.16666674675152832</v>
      </c>
      <c r="D67">
        <f t="shared" si="2"/>
        <v>0.1436781471118055</v>
      </c>
      <c r="F67">
        <v>4.40000000000001</v>
      </c>
      <c r="G67">
        <f t="shared" si="3"/>
        <v>0.9004984680320086</v>
      </c>
    </row>
    <row r="68" spans="1:7" ht="15">
      <c r="A68">
        <v>4.9</v>
      </c>
      <c r="B68">
        <f t="shared" si="0"/>
        <v>34.899987612251756</v>
      </c>
      <c r="C68">
        <f t="shared" si="1"/>
        <v>0.16905450126660748</v>
      </c>
      <c r="D68">
        <f t="shared" si="2"/>
        <v>0.1408382201243038</v>
      </c>
      <c r="F68">
        <v>4.60000000000001</v>
      </c>
      <c r="G68">
        <f t="shared" si="3"/>
        <v>0.9170386986658463</v>
      </c>
    </row>
    <row r="69" spans="1:7" ht="15">
      <c r="A69">
        <v>5</v>
      </c>
      <c r="B69">
        <f t="shared" si="0"/>
        <v>34.999990822930386</v>
      </c>
      <c r="C69">
        <f t="shared" si="1"/>
        <v>0.17142861637749562</v>
      </c>
      <c r="D69">
        <f t="shared" si="2"/>
        <v>0.13809523060375073</v>
      </c>
      <c r="F69">
        <v>4.80000000000001</v>
      </c>
      <c r="G69">
        <f t="shared" si="3"/>
        <v>0.9310399876798496</v>
      </c>
    </row>
    <row r="70" spans="1:7" ht="15">
      <c r="A70">
        <v>5.1</v>
      </c>
      <c r="B70">
        <f t="shared" si="0"/>
        <v>35.09999320145962</v>
      </c>
      <c r="C70">
        <f t="shared" si="1"/>
        <v>0.17378920745051124</v>
      </c>
      <c r="D70">
        <f t="shared" si="2"/>
        <v>0.13544439222122767</v>
      </c>
      <c r="F70">
        <v>5</v>
      </c>
      <c r="G70">
        <f t="shared" si="3"/>
        <v>0.9428256185740148</v>
      </c>
    </row>
    <row r="71" spans="1:4" ht="15">
      <c r="A71">
        <v>5.2</v>
      </c>
      <c r="B71">
        <f t="shared" si="0"/>
        <v>35.19999496351741</v>
      </c>
      <c r="C71">
        <f t="shared" si="1"/>
        <v>0.17613638883829136</v>
      </c>
      <c r="D71">
        <f t="shared" si="2"/>
        <v>0.1328812276067272</v>
      </c>
    </row>
    <row r="72" spans="1:4" ht="15">
      <c r="A72">
        <v>5.3</v>
      </c>
      <c r="B72">
        <f t="shared" si="0"/>
        <v>35.29999626888193</v>
      </c>
      <c r="C72">
        <f t="shared" si="1"/>
        <v>0.17847027382135025</v>
      </c>
      <c r="D72">
        <f t="shared" si="2"/>
        <v>0.1304015438378809</v>
      </c>
    </row>
    <row r="73" spans="1:4" ht="15">
      <c r="A73">
        <v>5.4</v>
      </c>
      <c r="B73">
        <f t="shared" si="0"/>
        <v>35.39999723591975</v>
      </c>
      <c r="C73">
        <f t="shared" si="1"/>
        <v>0.18079097456838314</v>
      </c>
      <c r="D73">
        <f t="shared" si="2"/>
        <v>0.12800141022369013</v>
      </c>
    </row>
    <row r="74" spans="1:4" ht="15">
      <c r="A74">
        <v>5.5</v>
      </c>
      <c r="B74">
        <f t="shared" si="0"/>
        <v>35.499997952318985</v>
      </c>
      <c r="C74">
        <f t="shared" si="1"/>
        <v>0.1830986021106347</v>
      </c>
      <c r="D74">
        <f t="shared" si="2"/>
        <v>0.12567713813682543</v>
      </c>
    </row>
    <row r="75" spans="1:4" ht="15">
      <c r="A75">
        <v>5.6</v>
      </c>
      <c r="B75">
        <f t="shared" si="0"/>
        <v>35.599998483040594</v>
      </c>
      <c r="C75">
        <f t="shared" si="1"/>
        <v>0.1853932663267994</v>
      </c>
      <c r="D75">
        <f t="shared" si="2"/>
        <v>0.12342526267775766</v>
      </c>
    </row>
    <row r="76" spans="1:4" ht="15">
      <c r="A76">
        <v>5.7</v>
      </c>
      <c r="B76">
        <f t="shared" si="0"/>
        <v>35.69999887620883</v>
      </c>
      <c r="C76">
        <f t="shared" si="1"/>
        <v>0.18767507593578692</v>
      </c>
      <c r="D76">
        <f t="shared" si="2"/>
        <v>0.12124252597973328</v>
      </c>
    </row>
    <row r="77" spans="1:4" ht="15">
      <c r="A77">
        <v>5.8</v>
      </c>
      <c r="B77">
        <f t="shared" si="0"/>
        <v>35.79999916747503</v>
      </c>
      <c r="C77">
        <f t="shared" si="1"/>
        <v>0.18994413849534184</v>
      </c>
      <c r="D77">
        <f t="shared" si="2"/>
        <v>0.11912586198597915</v>
      </c>
    </row>
    <row r="78" spans="1:4" ht="15">
      <c r="A78">
        <v>5.9</v>
      </c>
      <c r="B78">
        <f t="shared" si="0"/>
        <v>35.89999938325033</v>
      </c>
      <c r="C78">
        <f t="shared" si="1"/>
        <v>0.1922005604050037</v>
      </c>
      <c r="D78">
        <f t="shared" si="2"/>
        <v>0.11707238254999947</v>
      </c>
    </row>
    <row r="79" spans="1:4" ht="15">
      <c r="A79">
        <v>6</v>
      </c>
      <c r="B79">
        <f t="shared" si="0"/>
        <v>35.99999954310061</v>
      </c>
      <c r="C79">
        <f t="shared" si="1"/>
        <v>0.19444444691226528</v>
      </c>
      <c r="D79">
        <f t="shared" si="2"/>
        <v>0.11507936472681923</v>
      </c>
    </row>
    <row r="80" spans="1:4" ht="15">
      <c r="A80">
        <v>6.1</v>
      </c>
      <c r="B80">
        <f t="shared" si="0"/>
        <v>36.099999661520606</v>
      </c>
      <c r="C80">
        <f t="shared" si="1"/>
        <v>0.19667590212107314</v>
      </c>
      <c r="D80">
        <f t="shared" si="2"/>
        <v>0.11314423913787702</v>
      </c>
    </row>
    <row r="81" spans="1:4" ht="15">
      <c r="A81">
        <v>6.2</v>
      </c>
      <c r="B81">
        <f t="shared" si="0"/>
        <v>36.1999997492483</v>
      </c>
      <c r="C81">
        <f t="shared" si="1"/>
        <v>0.19889502900202394</v>
      </c>
      <c r="D81">
        <f t="shared" si="2"/>
        <v>0.11126457930527446</v>
      </c>
    </row>
    <row r="82" spans="1:4" ht="15">
      <c r="A82">
        <v>6.3</v>
      </c>
      <c r="B82">
        <f t="shared" si="0"/>
        <v>36.29999981423857</v>
      </c>
      <c r="C82">
        <f t="shared" si="1"/>
        <v>0.2011019294037736</v>
      </c>
      <c r="D82">
        <f t="shared" si="2"/>
        <v>0.10943809186249676</v>
      </c>
    </row>
    <row r="83" spans="1:4" ht="15">
      <c r="A83">
        <v>6.4</v>
      </c>
      <c r="B83">
        <f t="shared" si="0"/>
        <v>36.39999986238455</v>
      </c>
      <c r="C83">
        <f t="shared" si="1"/>
        <v>0.20329670406529585</v>
      </c>
      <c r="D83">
        <f t="shared" si="2"/>
        <v>0.1076626075587438</v>
      </c>
    </row>
    <row r="84" spans="1:4" ht="15">
      <c r="A84">
        <v>6.5</v>
      </c>
      <c r="B84">
        <f t="shared" si="0"/>
        <v>36.49999989805197</v>
      </c>
      <c r="C84">
        <f t="shared" si="1"/>
        <v>0.20547945262871853</v>
      </c>
      <c r="D84">
        <f t="shared" si="2"/>
        <v>0.10593607298283753</v>
      </c>
    </row>
    <row r="85" spans="1:4" ht="15">
      <c r="A85">
        <v>6.6</v>
      </c>
      <c r="B85">
        <f aca="true" t="shared" si="4" ref="B85:B99">beta(A85,$B$8,$B$9,$B$10)</f>
        <v>36.599999924475036</v>
      </c>
      <c r="C85">
        <f aca="true" t="shared" si="5" ref="C85:C99">(A85+$B$14)/beta(A85,$B$8,$B$9,$B$10)</f>
        <v>0.20765027365253494</v>
      </c>
      <c r="D85">
        <f aca="true" t="shared" si="6" ref="D85:D99">$B$13/(A85+$B$14)-$B$14/beta(A85,$B$8,$B$9,$B$10)</f>
        <v>0.10425654294045592</v>
      </c>
    </row>
    <row r="86" spans="1:4" ht="15">
      <c r="A86">
        <v>6.7</v>
      </c>
      <c r="B86">
        <f t="shared" si="4"/>
        <v>36.69999994404973</v>
      </c>
      <c r="C86">
        <f t="shared" si="5"/>
        <v>0.20980926462503774</v>
      </c>
      <c r="D86">
        <f t="shared" si="6"/>
        <v>0.10262217342531976</v>
      </c>
    </row>
    <row r="87" spans="1:4" ht="15">
      <c r="A87">
        <v>6.8</v>
      </c>
      <c r="B87">
        <f t="shared" si="4"/>
        <v>36.79999995855102</v>
      </c>
      <c r="C87">
        <f t="shared" si="5"/>
        <v>0.21195652197786363</v>
      </c>
      <c r="D87">
        <f t="shared" si="6"/>
        <v>0.10103121513104314</v>
      </c>
    </row>
    <row r="88" spans="1:4" ht="15">
      <c r="A88">
        <v>6.9</v>
      </c>
      <c r="B88">
        <f t="shared" si="4"/>
        <v>36.899999969293845</v>
      </c>
      <c r="C88">
        <f t="shared" si="5"/>
        <v>0.21409214109956495</v>
      </c>
      <c r="D88">
        <f t="shared" si="6"/>
        <v>0.09948200745575125</v>
      </c>
    </row>
    <row r="89" spans="1:4" ht="15">
      <c r="A89">
        <v>7</v>
      </c>
      <c r="B89">
        <f t="shared" si="4"/>
        <v>36.999999977252315</v>
      </c>
      <c r="C89">
        <f t="shared" si="5"/>
        <v>0.21621621634914645</v>
      </c>
      <c r="D89">
        <f t="shared" si="6"/>
        <v>0.0979729729563567</v>
      </c>
    </row>
    <row r="90" spans="1:4" ht="15">
      <c r="A90">
        <v>7.1</v>
      </c>
      <c r="B90">
        <f t="shared" si="4"/>
        <v>37.0999999831481</v>
      </c>
      <c r="C90">
        <f t="shared" si="5"/>
        <v>0.2183288410695217</v>
      </c>
      <c r="D90">
        <f t="shared" si="6"/>
        <v>0.0965026122136393</v>
      </c>
    </row>
    <row r="91" spans="1:4" ht="15">
      <c r="A91">
        <v>7.2</v>
      </c>
      <c r="B91">
        <f t="shared" si="4"/>
        <v>37.19999998751581</v>
      </c>
      <c r="C91">
        <f t="shared" si="5"/>
        <v>0.22043010760085727</v>
      </c>
      <c r="D91">
        <f t="shared" si="6"/>
        <v>0.0950694990730662</v>
      </c>
    </row>
    <row r="92" spans="1:4" ht="15">
      <c r="A92">
        <v>7.3</v>
      </c>
      <c r="B92">
        <f t="shared" si="4"/>
        <v>37.29999999075148</v>
      </c>
      <c r="C92">
        <f t="shared" si="5"/>
        <v>0.2225201072937797</v>
      </c>
      <c r="D92">
        <f t="shared" si="6"/>
        <v>0.09367227622966509</v>
      </c>
    </row>
    <row r="93" spans="1:4" ht="15">
      <c r="A93">
        <v>7.4</v>
      </c>
      <c r="B93">
        <f t="shared" si="4"/>
        <v>37.39999999314853</v>
      </c>
      <c r="C93">
        <f t="shared" si="5"/>
        <v>0.22459893052242869</v>
      </c>
      <c r="D93">
        <f t="shared" si="6"/>
        <v>0.0923096511282823</v>
      </c>
    </row>
    <row r="94" spans="1:4" ht="15">
      <c r="A94">
        <v>7.5</v>
      </c>
      <c r="B94">
        <f t="shared" si="4"/>
        <v>37.49999999492431</v>
      </c>
      <c r="C94">
        <f t="shared" si="5"/>
        <v>0.2266666666973464</v>
      </c>
      <c r="D94">
        <f t="shared" si="6"/>
        <v>0.09098039215325336</v>
      </c>
    </row>
    <row r="95" spans="1:4" ht="15">
      <c r="A95">
        <v>7.6</v>
      </c>
      <c r="B95">
        <f t="shared" si="4"/>
        <v>37.59999999623983</v>
      </c>
      <c r="C95">
        <f t="shared" si="5"/>
        <v>0.22872340427819252</v>
      </c>
      <c r="D95">
        <f t="shared" si="6"/>
        <v>0.08968332508393109</v>
      </c>
    </row>
    <row r="96" spans="1:4" ht="15">
      <c r="A96">
        <v>7.7</v>
      </c>
      <c r="B96">
        <f t="shared" si="4"/>
        <v>37.6999999972144</v>
      </c>
      <c r="C96">
        <f t="shared" si="5"/>
        <v>0.23076923078628198</v>
      </c>
      <c r="D96">
        <f t="shared" si="6"/>
        <v>0.08841732979468024</v>
      </c>
    </row>
    <row r="97" spans="1:4" ht="15">
      <c r="A97">
        <v>7.8</v>
      </c>
      <c r="B97">
        <f t="shared" si="4"/>
        <v>37.799999997936375</v>
      </c>
      <c r="C97">
        <f t="shared" si="5"/>
        <v>0.23280423281694237</v>
      </c>
      <c r="D97">
        <f t="shared" si="6"/>
        <v>0.0871813371798929</v>
      </c>
    </row>
    <row r="98" spans="1:4" ht="15">
      <c r="A98">
        <v>7.9</v>
      </c>
      <c r="B98">
        <f t="shared" si="4"/>
        <v>37.89999999847123</v>
      </c>
      <c r="C98">
        <f t="shared" si="5"/>
        <v>0.23482849605168862</v>
      </c>
      <c r="D98">
        <f t="shared" si="6"/>
        <v>0.08597432628632712</v>
      </c>
    </row>
    <row r="99" spans="1:4" ht="15">
      <c r="A99">
        <v>8</v>
      </c>
      <c r="B99">
        <f t="shared" si="4"/>
        <v>37.99999999886746</v>
      </c>
      <c r="C99">
        <f t="shared" si="5"/>
        <v>0.23684210527021668</v>
      </c>
      <c r="D99">
        <f t="shared" si="6"/>
        <v>0.08479532163664258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W55"/>
  <sheetViews>
    <sheetView zoomScalePageLayoutView="0" workbookViewId="0" topLeftCell="A1">
      <selection activeCell="K16" sqref="K16"/>
    </sheetView>
  </sheetViews>
  <sheetFormatPr defaultColWidth="9.140625" defaultRowHeight="15"/>
  <cols>
    <col min="9" max="49" width="6.7109375" style="0" customWidth="1"/>
  </cols>
  <sheetData>
    <row r="1" ht="15">
      <c r="A1" s="1" t="s">
        <v>2</v>
      </c>
    </row>
    <row r="2" ht="15">
      <c r="A2" s="1" t="s">
        <v>3</v>
      </c>
    </row>
    <row r="3" ht="15">
      <c r="A3" s="1"/>
    </row>
    <row r="4" ht="15">
      <c r="A4" s="2" t="s">
        <v>4</v>
      </c>
    </row>
    <row r="5" ht="15">
      <c r="A5" s="2" t="s">
        <v>5</v>
      </c>
    </row>
    <row r="6" ht="15">
      <c r="A6" s="2" t="s">
        <v>6</v>
      </c>
    </row>
    <row r="7" ht="15">
      <c r="A7" s="2"/>
    </row>
    <row r="8" spans="1:2" ht="15">
      <c r="A8" t="s">
        <v>7</v>
      </c>
      <c r="B8">
        <v>30</v>
      </c>
    </row>
    <row r="9" spans="1:2" ht="15">
      <c r="A9" t="s">
        <v>8</v>
      </c>
      <c r="B9">
        <v>1</v>
      </c>
    </row>
    <row r="10" spans="1:2" ht="15">
      <c r="A10" t="s">
        <v>9</v>
      </c>
      <c r="B10">
        <v>3</v>
      </c>
    </row>
    <row r="11" spans="1:49" ht="15">
      <c r="A11" t="s">
        <v>10</v>
      </c>
      <c r="B11" s="3">
        <v>0.1</v>
      </c>
      <c r="H11" t="s">
        <v>12</v>
      </c>
      <c r="I11">
        <f aca="true" t="shared" si="0" ref="I11:AW11">(I14+$B$14)/beta(I14,$B$8,$B$9,$B$10)</f>
        <v>0.0873638975856002</v>
      </c>
      <c r="J11">
        <f t="shared" si="0"/>
        <v>0.06553026685788522</v>
      </c>
      <c r="K11">
        <f t="shared" si="0"/>
        <v>0.062399981231287246</v>
      </c>
      <c r="L11">
        <f t="shared" si="0"/>
        <v>0.06410607669249044</v>
      </c>
      <c r="M11">
        <f t="shared" si="0"/>
        <v>0.067781932626227</v>
      </c>
      <c r="N11">
        <f t="shared" si="0"/>
        <v>0.07241537592897401</v>
      </c>
      <c r="O11">
        <f t="shared" si="0"/>
        <v>0.07754409403090586</v>
      </c>
      <c r="P11">
        <f t="shared" si="0"/>
        <v>0.08292638911975715</v>
      </c>
      <c r="Q11">
        <f t="shared" si="0"/>
        <v>0.08842709572518517</v>
      </c>
      <c r="R11">
        <f t="shared" si="0"/>
        <v>0.09396836652474469</v>
      </c>
      <c r="S11">
        <f t="shared" si="0"/>
        <v>0.09950499697278703</v>
      </c>
      <c r="T11">
        <f t="shared" si="0"/>
        <v>0.10501086384630219</v>
      </c>
      <c r="U11">
        <f t="shared" si="0"/>
        <v>0.11047110172503974</v>
      </c>
      <c r="V11">
        <f t="shared" si="0"/>
        <v>0.11587749121467865</v>
      </c>
      <c r="W11">
        <f t="shared" si="0"/>
        <v>0.12122572161444366</v>
      </c>
      <c r="X11">
        <f t="shared" si="0"/>
        <v>0.1265137668231105</v>
      </c>
      <c r="Y11">
        <f t="shared" si="0"/>
        <v>0.13174092531632733</v>
      </c>
      <c r="Z11">
        <f t="shared" si="0"/>
        <v>0.1369072555119278</v>
      </c>
      <c r="AA11">
        <f t="shared" si="0"/>
        <v>0.1420132454797076</v>
      </c>
      <c r="AB11">
        <f t="shared" si="0"/>
        <v>0.14705962079312243</v>
      </c>
      <c r="AC11">
        <f t="shared" si="0"/>
        <v>0.1520472333674742</v>
      </c>
      <c r="AD11">
        <f t="shared" si="0"/>
        <v>0.15697699753065666</v>
      </c>
      <c r="AE11">
        <f t="shared" si="0"/>
        <v>0.16184985350850126</v>
      </c>
      <c r="AF11">
        <f t="shared" si="0"/>
        <v>0.16666674675152832</v>
      </c>
      <c r="AG11">
        <f t="shared" si="0"/>
        <v>0.17142861637749562</v>
      </c>
      <c r="AH11">
        <f t="shared" si="0"/>
        <v>0.17613638883829136</v>
      </c>
      <c r="AI11">
        <f t="shared" si="0"/>
        <v>0.18079097456838314</v>
      </c>
      <c r="AJ11">
        <f t="shared" si="0"/>
        <v>0.1853932663267994</v>
      </c>
      <c r="AK11">
        <f t="shared" si="0"/>
        <v>0.18994413849534184</v>
      </c>
      <c r="AL11">
        <f t="shared" si="0"/>
        <v>0.19444444691226528</v>
      </c>
      <c r="AM11">
        <f t="shared" si="0"/>
        <v>0.19889502900202394</v>
      </c>
      <c r="AN11">
        <f t="shared" si="0"/>
        <v>0.20329670406529585</v>
      </c>
      <c r="AO11">
        <f t="shared" si="0"/>
        <v>0.20765027365253494</v>
      </c>
      <c r="AP11">
        <f t="shared" si="0"/>
        <v>0.21195652197786363</v>
      </c>
      <c r="AQ11">
        <f t="shared" si="0"/>
        <v>0.21621621634914645</v>
      </c>
      <c r="AR11">
        <f t="shared" si="0"/>
        <v>0.22043010760085727</v>
      </c>
      <c r="AS11">
        <f t="shared" si="0"/>
        <v>0.22459893052242869</v>
      </c>
      <c r="AT11">
        <f t="shared" si="0"/>
        <v>0.22872340427819252</v>
      </c>
      <c r="AU11">
        <f t="shared" si="0"/>
        <v>0.23280423281694237</v>
      </c>
      <c r="AV11">
        <f t="shared" si="0"/>
        <v>0.23684210527021668</v>
      </c>
      <c r="AW11">
        <f t="shared" si="0"/>
        <v>0.24083769633899718</v>
      </c>
    </row>
    <row r="12" spans="1:49" ht="15">
      <c r="A12" t="s">
        <v>11</v>
      </c>
      <c r="B12" s="3">
        <v>1</v>
      </c>
      <c r="H12" t="s">
        <v>14</v>
      </c>
      <c r="I12">
        <f aca="true" t="shared" si="1" ref="I12:AW12">$B$13/(I14+$B$14)-$B$14/beta(I14,$B$8,$B$9,$B$10)</f>
        <v>0.7605300853453332</v>
      </c>
      <c r="J12">
        <f t="shared" si="1"/>
        <v>0.6674783808157962</v>
      </c>
      <c r="K12">
        <f t="shared" si="1"/>
        <v>0.5860000117304455</v>
      </c>
      <c r="L12">
        <f t="shared" si="1"/>
        <v>0.519941068504172</v>
      </c>
      <c r="M12">
        <f t="shared" si="1"/>
        <v>0.4661090336868865</v>
      </c>
      <c r="N12">
        <f t="shared" si="1"/>
        <v>0.4216293745777391</v>
      </c>
      <c r="O12">
        <f t="shared" si="1"/>
        <v>0.38435662748712257</v>
      </c>
      <c r="P12">
        <f t="shared" si="1"/>
        <v>0.35272061956932416</v>
      </c>
      <c r="Q12">
        <f t="shared" si="1"/>
        <v>0.32556175152671957</v>
      </c>
      <c r="R12">
        <f t="shared" si="1"/>
        <v>0.30201054449175174</v>
      </c>
      <c r="S12">
        <f t="shared" si="1"/>
        <v>0.2814046884460041</v>
      </c>
      <c r="T12">
        <f t="shared" si="1"/>
        <v>0.26323209886873467</v>
      </c>
      <c r="U12">
        <f t="shared" si="1"/>
        <v>0.24709136063193343</v>
      </c>
      <c r="V12">
        <f t="shared" si="1"/>
        <v>0.23266381810140033</v>
      </c>
      <c r="W12">
        <f t="shared" si="1"/>
        <v>0.21969356959638908</v>
      </c>
      <c r="X12">
        <f t="shared" si="1"/>
        <v>0.20797291266116416</v>
      </c>
      <c r="Y12">
        <f t="shared" si="1"/>
        <v>0.19733160788265286</v>
      </c>
      <c r="Z12">
        <f t="shared" si="1"/>
        <v>0.18762885749740701</v>
      </c>
      <c r="AA12">
        <f t="shared" si="1"/>
        <v>0.1787472405250609</v>
      </c>
      <c r="AB12">
        <f t="shared" si="1"/>
        <v>0.17058807584137553</v>
      </c>
      <c r="AC12">
        <f t="shared" si="1"/>
        <v>0.16306783973702418</v>
      </c>
      <c r="AD12">
        <f t="shared" si="1"/>
        <v>0.15611537082765617</v>
      </c>
      <c r="AE12">
        <f t="shared" si="1"/>
        <v>0.14966966901633905</v>
      </c>
      <c r="AF12">
        <f t="shared" si="1"/>
        <v>0.1436781471118055</v>
      </c>
      <c r="AG12">
        <f t="shared" si="1"/>
        <v>0.13809523060375073</v>
      </c>
      <c r="AH12">
        <f t="shared" si="1"/>
        <v>0.1328812276067272</v>
      </c>
      <c r="AI12">
        <f t="shared" si="1"/>
        <v>0.12800141022369013</v>
      </c>
      <c r="AJ12">
        <f t="shared" si="1"/>
        <v>0.12342526267775766</v>
      </c>
      <c r="AK12">
        <f t="shared" si="1"/>
        <v>0.11912586198597915</v>
      </c>
      <c r="AL12">
        <f t="shared" si="1"/>
        <v>0.11507936472681923</v>
      </c>
      <c r="AM12">
        <f t="shared" si="1"/>
        <v>0.11126457930527446</v>
      </c>
      <c r="AN12">
        <f t="shared" si="1"/>
        <v>0.1076626075587438</v>
      </c>
      <c r="AO12">
        <f t="shared" si="1"/>
        <v>0.10425654294045592</v>
      </c>
      <c r="AP12">
        <f t="shared" si="1"/>
        <v>0.10103121513104314</v>
      </c>
      <c r="AQ12">
        <f t="shared" si="1"/>
        <v>0.0979729729563567</v>
      </c>
      <c r="AR12">
        <f t="shared" si="1"/>
        <v>0.0950694990730662</v>
      </c>
      <c r="AS12">
        <f t="shared" si="1"/>
        <v>0.0923096511282823</v>
      </c>
      <c r="AT12">
        <f t="shared" si="1"/>
        <v>0.08968332508393109</v>
      </c>
      <c r="AU12">
        <f t="shared" si="1"/>
        <v>0.0871813371798929</v>
      </c>
      <c r="AV12">
        <f t="shared" si="1"/>
        <v>0.08479532163664258</v>
      </c>
      <c r="AW12">
        <f t="shared" si="1"/>
        <v>0.08251764170228293</v>
      </c>
    </row>
    <row r="13" spans="1:2" ht="15">
      <c r="A13" t="s">
        <v>0</v>
      </c>
      <c r="B13">
        <v>1</v>
      </c>
    </row>
    <row r="14" spans="1:49" ht="15">
      <c r="A14" t="s">
        <v>1</v>
      </c>
      <c r="B14">
        <v>1</v>
      </c>
      <c r="I14" s="4">
        <v>0.2</v>
      </c>
      <c r="J14" s="4">
        <v>0.4</v>
      </c>
      <c r="K14" s="4">
        <v>0.6</v>
      </c>
      <c r="L14" s="4">
        <v>0.8</v>
      </c>
      <c r="M14" s="4">
        <v>1</v>
      </c>
      <c r="N14" s="4">
        <v>1.2</v>
      </c>
      <c r="O14" s="4">
        <v>1.4</v>
      </c>
      <c r="P14" s="4">
        <v>1.6</v>
      </c>
      <c r="Q14" s="4">
        <v>1.8</v>
      </c>
      <c r="R14" s="4">
        <v>2</v>
      </c>
      <c r="S14" s="4">
        <v>2.2</v>
      </c>
      <c r="T14" s="4">
        <v>2.4</v>
      </c>
      <c r="U14" s="4">
        <v>2.6</v>
      </c>
      <c r="V14" s="4">
        <v>2.8</v>
      </c>
      <c r="W14" s="4">
        <v>3</v>
      </c>
      <c r="X14" s="4">
        <v>3.2</v>
      </c>
      <c r="Y14" s="4">
        <v>3.4</v>
      </c>
      <c r="Z14" s="4">
        <v>3.6</v>
      </c>
      <c r="AA14" s="4">
        <v>3.8</v>
      </c>
      <c r="AB14" s="4">
        <v>4</v>
      </c>
      <c r="AC14" s="4">
        <v>4.2</v>
      </c>
      <c r="AD14" s="4">
        <v>4.4</v>
      </c>
      <c r="AE14" s="4">
        <v>4.6</v>
      </c>
      <c r="AF14" s="4">
        <v>4.8</v>
      </c>
      <c r="AG14" s="4">
        <v>5</v>
      </c>
      <c r="AH14" s="4">
        <v>5.2</v>
      </c>
      <c r="AI14" s="4">
        <v>5.4</v>
      </c>
      <c r="AJ14" s="4">
        <v>5.6</v>
      </c>
      <c r="AK14" s="4">
        <v>5.8</v>
      </c>
      <c r="AL14" s="4">
        <v>6</v>
      </c>
      <c r="AM14" s="4">
        <v>6.2</v>
      </c>
      <c r="AN14" s="4">
        <v>6.4</v>
      </c>
      <c r="AO14" s="4">
        <v>6.6</v>
      </c>
      <c r="AP14" s="4">
        <v>6.8</v>
      </c>
      <c r="AQ14" s="4">
        <v>7</v>
      </c>
      <c r="AR14" s="4">
        <v>7.2</v>
      </c>
      <c r="AS14" s="4">
        <v>7.4</v>
      </c>
      <c r="AT14" s="4">
        <v>7.6</v>
      </c>
      <c r="AU14" s="4">
        <v>7.8</v>
      </c>
      <c r="AV14" s="4">
        <v>8</v>
      </c>
      <c r="AW14" s="4">
        <v>8.2</v>
      </c>
    </row>
    <row r="15" ht="15">
      <c r="H15" s="4">
        <v>0.2</v>
      </c>
    </row>
    <row r="16" ht="15">
      <c r="H16" s="4">
        <v>0.4</v>
      </c>
    </row>
    <row r="17" ht="15">
      <c r="H17" s="4">
        <v>0.6</v>
      </c>
    </row>
    <row r="18" ht="15">
      <c r="H18" s="4">
        <v>0.8</v>
      </c>
    </row>
    <row r="19" ht="15">
      <c r="H19" s="4">
        <v>1</v>
      </c>
    </row>
    <row r="20" ht="15">
      <c r="H20" s="4">
        <v>1.2</v>
      </c>
    </row>
    <row r="21" ht="15">
      <c r="H21" s="4">
        <v>1.4</v>
      </c>
    </row>
    <row r="22" ht="15">
      <c r="H22" s="4">
        <v>1.6</v>
      </c>
    </row>
    <row r="23" ht="15">
      <c r="H23" s="4">
        <v>1.8</v>
      </c>
    </row>
    <row r="24" ht="15">
      <c r="H24" s="4">
        <v>2</v>
      </c>
    </row>
    <row r="25" ht="15">
      <c r="H25" s="4">
        <v>2.2</v>
      </c>
    </row>
    <row r="26" ht="15">
      <c r="H26" s="4">
        <v>2.4</v>
      </c>
    </row>
    <row r="27" ht="15">
      <c r="H27" s="4">
        <v>2.6</v>
      </c>
    </row>
    <row r="28" ht="15">
      <c r="H28" s="4">
        <v>2.8</v>
      </c>
    </row>
    <row r="29" ht="15">
      <c r="H29" s="4">
        <v>3</v>
      </c>
    </row>
    <row r="30" ht="15">
      <c r="H30" s="4">
        <v>3.2</v>
      </c>
    </row>
    <row r="31" ht="15">
      <c r="H31" s="4">
        <v>3.4</v>
      </c>
    </row>
    <row r="32" ht="15">
      <c r="H32" s="4">
        <v>3.6</v>
      </c>
    </row>
    <row r="33" ht="15">
      <c r="H33" s="4">
        <v>3.8</v>
      </c>
    </row>
    <row r="34" ht="15">
      <c r="H34" s="4">
        <v>4</v>
      </c>
    </row>
    <row r="35" ht="15">
      <c r="H35" s="4">
        <v>4.2</v>
      </c>
    </row>
    <row r="36" ht="15">
      <c r="H36" s="4">
        <v>4.4</v>
      </c>
    </row>
    <row r="37" ht="15">
      <c r="H37" s="4">
        <v>4.6</v>
      </c>
    </row>
    <row r="38" ht="15">
      <c r="H38" s="4">
        <v>4.8</v>
      </c>
    </row>
    <row r="39" ht="15">
      <c r="H39" s="4">
        <v>5</v>
      </c>
    </row>
    <row r="40" ht="15">
      <c r="H40" s="4">
        <v>5.2</v>
      </c>
    </row>
    <row r="41" ht="15">
      <c r="H41" s="4">
        <v>5.4</v>
      </c>
    </row>
    <row r="42" ht="15">
      <c r="H42" s="4">
        <v>5.6</v>
      </c>
    </row>
    <row r="43" ht="15">
      <c r="H43" s="4">
        <v>5.8</v>
      </c>
    </row>
    <row r="44" ht="15">
      <c r="H44" s="4">
        <v>6</v>
      </c>
    </row>
    <row r="45" ht="15">
      <c r="H45" s="4">
        <v>6.2</v>
      </c>
    </row>
    <row r="46" ht="15">
      <c r="H46" s="4">
        <v>6.4</v>
      </c>
    </row>
    <row r="47" ht="15">
      <c r="H47" s="4">
        <v>6.6</v>
      </c>
    </row>
    <row r="48" ht="15">
      <c r="H48" s="4">
        <v>6.8</v>
      </c>
    </row>
    <row r="49" ht="15">
      <c r="H49" s="4">
        <v>7</v>
      </c>
    </row>
    <row r="50" ht="15">
      <c r="H50" s="4">
        <v>7.2</v>
      </c>
    </row>
    <row r="51" ht="15">
      <c r="H51" s="4">
        <v>7.4</v>
      </c>
    </row>
    <row r="52" ht="15">
      <c r="H52" s="4">
        <v>7.6</v>
      </c>
    </row>
    <row r="53" ht="15">
      <c r="H53" s="4">
        <v>7.8</v>
      </c>
    </row>
    <row r="54" ht="15">
      <c r="H54" s="4">
        <v>8</v>
      </c>
    </row>
    <row r="55" ht="15">
      <c r="H55" s="4">
        <v>8.2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kisdi</dc:creator>
  <cp:keywords/>
  <dc:description/>
  <cp:lastModifiedBy>kisdi</cp:lastModifiedBy>
  <dcterms:created xsi:type="dcterms:W3CDTF">2014-02-12T11:42:25Z</dcterms:created>
  <dcterms:modified xsi:type="dcterms:W3CDTF">2014-02-14T09:11:28Z</dcterms:modified>
  <cp:category/>
  <cp:version/>
  <cp:contentType/>
  <cp:contentStatus/>
</cp:coreProperties>
</file>